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585" windowWidth="14805" windowHeight="7530" tabRatio="812"/>
  </bookViews>
  <sheets>
    <sheet name="Introduction" sheetId="1" r:id="rId1"/>
    <sheet name="Usage" sheetId="22" r:id="rId2"/>
    <sheet name="Assessment 1 Results" sheetId="10" r:id="rId3"/>
    <sheet name="Assessment 2 Results" sheetId="30" r:id="rId4"/>
    <sheet name="Results" sheetId="13" r:id="rId5"/>
    <sheet name="_NIST_Scoring" sheetId="17" state="hidden" r:id="rId6"/>
    <sheet name="_Comparison" sheetId="31" state="hidden" r:id="rId7"/>
    <sheet name="Business" sheetId="4" r:id="rId8"/>
    <sheet name="People" sheetId="5" r:id="rId9"/>
    <sheet name="Process" sheetId="16" r:id="rId10"/>
    <sheet name="Technology" sheetId="7" r:id="rId11"/>
    <sheet name="Services" sheetId="15" r:id="rId12"/>
    <sheet name="_Input" sheetId="9" state="hidden" r:id="rId13"/>
  </sheets>
  <externalReferences>
    <externalReference r:id="rId14"/>
  </externalReferences>
  <definedNames>
    <definedName name="besturings_opties">[1]Blad1!$F$13:$F$16</definedName>
  </definedNames>
  <calcPr calcId="145621"/>
</workbook>
</file>

<file path=xl/calcChain.xml><?xml version="1.0" encoding="utf-8"?>
<calcChain xmlns="http://schemas.openxmlformats.org/spreadsheetml/2006/main">
  <c r="H14" i="17" l="1"/>
  <c r="D25" i="17" s="1"/>
  <c r="H12" i="17"/>
  <c r="D22" i="17" s="1"/>
  <c r="H11" i="17"/>
  <c r="D21" i="17" s="1"/>
  <c r="H10" i="17"/>
  <c r="D20" i="17" s="1"/>
  <c r="H9" i="17"/>
  <c r="D29" i="17" s="1"/>
  <c r="H8" i="17"/>
  <c r="D26" i="17" s="1"/>
  <c r="H7" i="17"/>
  <c r="D24" i="17" s="1"/>
  <c r="H5" i="17"/>
  <c r="D28" i="17" s="1"/>
  <c r="H3" i="17"/>
  <c r="D27" i="17" s="1"/>
  <c r="G3" i="17"/>
  <c r="C27" i="17" s="1"/>
  <c r="G5" i="17"/>
  <c r="C28" i="17" s="1"/>
  <c r="G7" i="17"/>
  <c r="C24" i="17" s="1"/>
  <c r="E108" i="13" s="1"/>
  <c r="G8" i="17"/>
  <c r="C26" i="17" s="1"/>
  <c r="G10" i="17"/>
  <c r="C20" i="17" s="1"/>
  <c r="G11" i="17"/>
  <c r="C21" i="17" s="1"/>
  <c r="G14" i="17"/>
  <c r="C25" i="17" s="1"/>
  <c r="G9" i="17"/>
  <c r="C29" i="17" s="1"/>
  <c r="G12" i="17"/>
  <c r="C22" i="17" s="1"/>
  <c r="C89" i="13" l="1"/>
  <c r="E89" i="13"/>
  <c r="F89" i="13"/>
  <c r="D89" i="13"/>
  <c r="F108" i="13"/>
  <c r="D108" i="13"/>
  <c r="D24" i="13"/>
  <c r="F24" i="13"/>
  <c r="C108" i="13"/>
  <c r="C24" i="13"/>
  <c r="E24" i="13"/>
  <c r="F106" i="13"/>
  <c r="F105" i="13"/>
  <c r="F104" i="13"/>
  <c r="F103" i="13"/>
  <c r="F107" i="13"/>
  <c r="F102" i="13"/>
  <c r="D107" i="13"/>
  <c r="D106" i="13"/>
  <c r="D105" i="13"/>
  <c r="D104" i="13"/>
  <c r="D103" i="13"/>
  <c r="F14" i="17" l="1"/>
  <c r="F25" i="13" s="1"/>
  <c r="F9" i="17"/>
  <c r="F8" i="17"/>
  <c r="F7" i="17"/>
  <c r="F5" i="17"/>
  <c r="F23" i="13" s="1"/>
  <c r="F3" i="17"/>
  <c r="F22" i="13" s="1"/>
  <c r="E11" i="17"/>
  <c r="E5" i="17"/>
  <c r="E23" i="13" s="1"/>
  <c r="E3" i="17"/>
  <c r="E22" i="13" s="1"/>
  <c r="D14" i="17"/>
  <c r="D25" i="13" s="1"/>
  <c r="D11" i="17"/>
  <c r="D8" i="17"/>
  <c r="D5" i="17"/>
  <c r="D23" i="13" s="1"/>
  <c r="F10" i="13"/>
  <c r="D9" i="17"/>
  <c r="D3" i="17"/>
  <c r="D22" i="13" s="1"/>
  <c r="D102" i="13"/>
  <c r="D7" i="17" s="1"/>
  <c r="E107" i="13"/>
  <c r="E9" i="17" s="1"/>
  <c r="E106" i="13"/>
  <c r="E105" i="13"/>
  <c r="E104" i="13"/>
  <c r="E8" i="17" s="1"/>
  <c r="E103" i="13"/>
  <c r="E14" i="17" s="1"/>
  <c r="E25" i="13" s="1"/>
  <c r="E102" i="13"/>
  <c r="E7" i="17" s="1"/>
  <c r="F88" i="13"/>
  <c r="F12" i="17" s="1"/>
  <c r="F87" i="13"/>
  <c r="F11" i="17" s="1"/>
  <c r="F86" i="13"/>
  <c r="F10" i="17" s="1"/>
  <c r="D88" i="13"/>
  <c r="D12" i="17" s="1"/>
  <c r="D87" i="13"/>
  <c r="D86" i="13"/>
  <c r="E88" i="13"/>
  <c r="E12" i="17" s="1"/>
  <c r="E87" i="13"/>
  <c r="E86" i="13"/>
  <c r="E10" i="17" s="1"/>
  <c r="D72" i="13"/>
  <c r="D71" i="13"/>
  <c r="D70" i="13"/>
  <c r="D58" i="13"/>
  <c r="D57" i="13"/>
  <c r="D56" i="13"/>
  <c r="D55" i="13"/>
  <c r="D54" i="13"/>
  <c r="D40" i="13"/>
  <c r="D39" i="13"/>
  <c r="D38" i="13"/>
  <c r="D10" i="17" l="1"/>
  <c r="D27" i="13" s="1"/>
  <c r="F27" i="13"/>
  <c r="E10" i="13"/>
  <c r="E9" i="13"/>
  <c r="E27" i="13"/>
  <c r="F9" i="13"/>
  <c r="F11" i="13" s="1"/>
  <c r="D73" i="13"/>
  <c r="D8" i="13" s="1"/>
  <c r="D59" i="13"/>
  <c r="D7" i="13" s="1"/>
  <c r="E11" i="13" l="1"/>
  <c r="D41" i="13"/>
  <c r="D42" i="13" s="1"/>
  <c r="D6" i="13" s="1"/>
  <c r="B320" i="31" l="1"/>
  <c r="D28" i="15" l="1"/>
  <c r="B27" i="31" l="1"/>
  <c r="D26" i="4" s="1"/>
  <c r="B28" i="31"/>
  <c r="D27" i="4" s="1"/>
  <c r="B29" i="31"/>
  <c r="D28" i="4" s="1"/>
  <c r="B30" i="31"/>
  <c r="D29" i="4" s="1"/>
  <c r="B31" i="31"/>
  <c r="D30" i="4" s="1"/>
  <c r="B36" i="31"/>
  <c r="D6" i="5" s="1"/>
  <c r="B37" i="31"/>
  <c r="D7" i="5" s="1"/>
  <c r="B38" i="31"/>
  <c r="D8" i="5" s="1"/>
  <c r="B39" i="31"/>
  <c r="D9" i="5" s="1"/>
  <c r="B40" i="31"/>
  <c r="D10" i="5" s="1"/>
  <c r="B41" i="31"/>
  <c r="D11" i="5" s="1"/>
  <c r="B45" i="31"/>
  <c r="D14" i="5" s="1"/>
  <c r="B46" i="31"/>
  <c r="D15" i="5" s="1"/>
  <c r="B47" i="31"/>
  <c r="D16" i="5" s="1"/>
  <c r="B48" i="31"/>
  <c r="D17" i="5" s="1"/>
  <c r="B49" i="31"/>
  <c r="D18" i="5" s="1"/>
  <c r="B50" i="31"/>
  <c r="D19" i="5" s="1"/>
  <c r="B54" i="31"/>
  <c r="D22" i="5" s="1"/>
  <c r="B55" i="31"/>
  <c r="D23" i="5" s="1"/>
  <c r="B56" i="31"/>
  <c r="D24" i="5" s="1"/>
  <c r="B57" i="31"/>
  <c r="D25" i="5" s="1"/>
  <c r="B58" i="31"/>
  <c r="D26" i="5" s="1"/>
  <c r="B59" i="31"/>
  <c r="D27" i="5" s="1"/>
  <c r="B60" i="31"/>
  <c r="D28" i="5" s="1"/>
  <c r="B64" i="31"/>
  <c r="D31" i="5" s="1"/>
  <c r="B66" i="31"/>
  <c r="D33" i="5" s="1"/>
  <c r="B67" i="31"/>
  <c r="D34" i="5" s="1"/>
  <c r="B68" i="31"/>
  <c r="D35" i="5" s="1"/>
  <c r="B69" i="31"/>
  <c r="D36" i="5" s="1"/>
  <c r="B70" i="31"/>
  <c r="D37" i="5" s="1"/>
  <c r="B71" i="31"/>
  <c r="D38" i="5" s="1"/>
  <c r="B73" i="31"/>
  <c r="D40" i="5" s="1"/>
  <c r="B74" i="31"/>
  <c r="D41" i="5" s="1"/>
  <c r="B75" i="31"/>
  <c r="D42" i="5" s="1"/>
  <c r="B76" i="31"/>
  <c r="D43" i="5" s="1"/>
  <c r="B77" i="31"/>
  <c r="D44" i="5" s="1"/>
  <c r="B81" i="31"/>
  <c r="D47" i="5" s="1"/>
  <c r="B82" i="31"/>
  <c r="D48" i="5" s="1"/>
  <c r="B83" i="31"/>
  <c r="D49" i="5" s="1"/>
  <c r="B84" i="31"/>
  <c r="D50" i="5" s="1"/>
  <c r="B85" i="31"/>
  <c r="D51" i="5" s="1"/>
  <c r="B86" i="31"/>
  <c r="D52" i="5" s="1"/>
  <c r="B91" i="31"/>
  <c r="D6" i="16" s="1"/>
  <c r="B92" i="31"/>
  <c r="D7" i="16" s="1"/>
  <c r="B93" i="31"/>
  <c r="D8" i="16" s="1"/>
  <c r="B94" i="31"/>
  <c r="D9" i="16" s="1"/>
  <c r="B99" i="31"/>
  <c r="D13" i="16" s="1"/>
  <c r="B100" i="31"/>
  <c r="D14" i="16" s="1"/>
  <c r="B101" i="31"/>
  <c r="D15" i="16" s="1"/>
  <c r="B102" i="31"/>
  <c r="D16" i="16" s="1"/>
  <c r="B103" i="31"/>
  <c r="D17" i="16" s="1"/>
  <c r="B105" i="31"/>
  <c r="D19" i="16" s="1"/>
  <c r="B106" i="31"/>
  <c r="D20" i="16" s="1"/>
  <c r="B107" i="31"/>
  <c r="D21" i="16" s="1"/>
  <c r="B108" i="31"/>
  <c r="D22" i="16" s="1"/>
  <c r="B109" i="31"/>
  <c r="D23" i="16" s="1"/>
  <c r="B111" i="31"/>
  <c r="D25" i="16" s="1"/>
  <c r="B112" i="31"/>
  <c r="D26" i="16" s="1"/>
  <c r="B113" i="31"/>
  <c r="D27" i="16" s="1"/>
  <c r="B114" i="31"/>
  <c r="D28" i="16" s="1"/>
  <c r="B115" i="31"/>
  <c r="D29" i="16" s="1"/>
  <c r="B117" i="31"/>
  <c r="D31" i="16" s="1"/>
  <c r="B118" i="31"/>
  <c r="D32" i="16" s="1"/>
  <c r="B119" i="31"/>
  <c r="D33" i="16" s="1"/>
  <c r="B120" i="31"/>
  <c r="D34" i="16" s="1"/>
  <c r="B122" i="31"/>
  <c r="D36" i="16" s="1"/>
  <c r="B123" i="31"/>
  <c r="D37" i="16" s="1"/>
  <c r="B125" i="31"/>
  <c r="D39" i="16" s="1"/>
  <c r="B126" i="31"/>
  <c r="D40" i="16" s="1"/>
  <c r="B130" i="31"/>
  <c r="D43" i="16" s="1"/>
  <c r="B131" i="31"/>
  <c r="D44" i="16" s="1"/>
  <c r="B132" i="31"/>
  <c r="D45" i="16" s="1"/>
  <c r="B133" i="31"/>
  <c r="D46" i="16" s="1"/>
  <c r="B134" i="31"/>
  <c r="D47" i="16" s="1"/>
  <c r="B135" i="31"/>
  <c r="D48" i="16" s="1"/>
  <c r="B137" i="31"/>
  <c r="D50" i="16" s="1"/>
  <c r="B138" i="31"/>
  <c r="D51" i="16" s="1"/>
  <c r="B139" i="31"/>
  <c r="D52" i="16" s="1"/>
  <c r="B140" i="31"/>
  <c r="D53" i="16" s="1"/>
  <c r="B141" i="31"/>
  <c r="D54" i="16" s="1"/>
  <c r="B142" i="31"/>
  <c r="D55" i="16" s="1"/>
  <c r="B143" i="31"/>
  <c r="D56" i="16" s="1"/>
  <c r="B145" i="31"/>
  <c r="D58" i="16" s="1"/>
  <c r="B146" i="31"/>
  <c r="D59" i="16" s="1"/>
  <c r="B147" i="31"/>
  <c r="D60" i="16" s="1"/>
  <c r="B148" i="31"/>
  <c r="D61" i="16" s="1"/>
  <c r="B149" i="31"/>
  <c r="D62" i="16" s="1"/>
  <c r="B151" i="31"/>
  <c r="D64" i="16" s="1"/>
  <c r="B152" i="31"/>
  <c r="D65" i="16" s="1"/>
  <c r="B153" i="31"/>
  <c r="D66" i="16" s="1"/>
  <c r="B155" i="31"/>
  <c r="D68" i="16" s="1"/>
  <c r="B156" i="31"/>
  <c r="D69" i="16" s="1"/>
  <c r="B157" i="31"/>
  <c r="D70" i="16" s="1"/>
  <c r="B164" i="31"/>
  <c r="D7" i="7" s="1"/>
  <c r="B165" i="31"/>
  <c r="D8" i="7" s="1"/>
  <c r="B167" i="31"/>
  <c r="D10" i="7" s="1"/>
  <c r="B168" i="31"/>
  <c r="D11" i="7" s="1"/>
  <c r="B170" i="31"/>
  <c r="D13" i="7" s="1"/>
  <c r="B171" i="31"/>
  <c r="D14" i="7" s="1"/>
  <c r="B172" i="31"/>
  <c r="D15" i="7" s="1"/>
  <c r="B173" i="31"/>
  <c r="D16" i="7" s="1"/>
  <c r="B175" i="31"/>
  <c r="D18" i="7" s="1"/>
  <c r="B176" i="31"/>
  <c r="D19" i="7" s="1"/>
  <c r="B177" i="31"/>
  <c r="D20" i="7" s="1"/>
  <c r="B178" i="31"/>
  <c r="D21" i="7" s="1"/>
  <c r="B180" i="31"/>
  <c r="D23" i="7" s="1"/>
  <c r="B181" i="31"/>
  <c r="D24" i="7" s="1"/>
  <c r="B183" i="31"/>
  <c r="D26" i="7" s="1"/>
  <c r="B184" i="31"/>
  <c r="D27" i="7" s="1"/>
  <c r="B185" i="31"/>
  <c r="D28" i="7" s="1"/>
  <c r="B186" i="31"/>
  <c r="D29" i="7" s="1"/>
  <c r="B187" i="31"/>
  <c r="D30" i="7" s="1"/>
  <c r="B188" i="31"/>
  <c r="D31" i="7" s="1"/>
  <c r="B189" i="31"/>
  <c r="D32" i="7" s="1"/>
  <c r="B190" i="31"/>
  <c r="D33" i="7" s="1"/>
  <c r="B191" i="31"/>
  <c r="D34" i="7" s="1"/>
  <c r="B192" i="31"/>
  <c r="D35" i="7" s="1"/>
  <c r="B193" i="31"/>
  <c r="D36" i="7" s="1"/>
  <c r="B194" i="31"/>
  <c r="D37" i="7" s="1"/>
  <c r="B195" i="31"/>
  <c r="D38" i="7" s="1"/>
  <c r="B196" i="31"/>
  <c r="D39" i="7" s="1"/>
  <c r="B197" i="31"/>
  <c r="D40" i="7" s="1"/>
  <c r="B198" i="31"/>
  <c r="D41" i="7" s="1"/>
  <c r="B199" i="31"/>
  <c r="D42" i="7" s="1"/>
  <c r="B200" i="31"/>
  <c r="D43" i="7" s="1"/>
  <c r="B201" i="31"/>
  <c r="D44" i="7" s="1"/>
  <c r="B202" i="31"/>
  <c r="D45" i="7" s="1"/>
  <c r="B203" i="31"/>
  <c r="D46" i="7" s="1"/>
  <c r="B204" i="31"/>
  <c r="D47" i="7" s="1"/>
  <c r="B205" i="31"/>
  <c r="D48" i="7" s="1"/>
  <c r="B206" i="31"/>
  <c r="D49" i="7" s="1"/>
  <c r="B207" i="31"/>
  <c r="D50" i="7" s="1"/>
  <c r="B214" i="31"/>
  <c r="D54" i="7" s="1"/>
  <c r="B215" i="31"/>
  <c r="D55" i="7" s="1"/>
  <c r="B217" i="31"/>
  <c r="D57" i="7" s="1"/>
  <c r="B218" i="31"/>
  <c r="D58" i="7" s="1"/>
  <c r="B220" i="31"/>
  <c r="D60" i="7" s="1"/>
  <c r="B221" i="31"/>
  <c r="D61" i="7" s="1"/>
  <c r="B222" i="31"/>
  <c r="D62" i="7" s="1"/>
  <c r="B223" i="31"/>
  <c r="D63" i="7" s="1"/>
  <c r="B225" i="31"/>
  <c r="D65" i="7" s="1"/>
  <c r="B226" i="31"/>
  <c r="D66" i="7" s="1"/>
  <c r="B228" i="31"/>
  <c r="D68" i="7" s="1"/>
  <c r="B229" i="31"/>
  <c r="D69" i="7" s="1"/>
  <c r="B230" i="31"/>
  <c r="D70" i="7" s="1"/>
  <c r="B232" i="31"/>
  <c r="D72" i="7" s="1"/>
  <c r="B233" i="31"/>
  <c r="D73" i="7" s="1"/>
  <c r="B234" i="31"/>
  <c r="D74" i="7" s="1"/>
  <c r="B235" i="31"/>
  <c r="D75" i="7" s="1"/>
  <c r="B236" i="31"/>
  <c r="D76" i="7" s="1"/>
  <c r="B237" i="31"/>
  <c r="D77" i="7" s="1"/>
  <c r="B238" i="31"/>
  <c r="D78" i="7" s="1"/>
  <c r="B239" i="31"/>
  <c r="D79" i="7" s="1"/>
  <c r="B240" i="31"/>
  <c r="D80" i="7" s="1"/>
  <c r="B241" i="31"/>
  <c r="D81" i="7" s="1"/>
  <c r="B242" i="31"/>
  <c r="D82" i="7" s="1"/>
  <c r="B243" i="31"/>
  <c r="D83" i="7" s="1"/>
  <c r="B244" i="31"/>
  <c r="D84" i="7" s="1"/>
  <c r="B251" i="31"/>
  <c r="D88" i="7" s="1"/>
  <c r="B252" i="31"/>
  <c r="D89" i="7" s="1"/>
  <c r="B254" i="31"/>
  <c r="D91" i="7" s="1"/>
  <c r="B255" i="31"/>
  <c r="D92" i="7" s="1"/>
  <c r="B257" i="31"/>
  <c r="D94" i="7" s="1"/>
  <c r="B258" i="31"/>
  <c r="D95" i="7" s="1"/>
  <c r="B259" i="31"/>
  <c r="D96" i="7" s="1"/>
  <c r="B260" i="31"/>
  <c r="D97" i="7" s="1"/>
  <c r="B262" i="31"/>
  <c r="D99" i="7" s="1"/>
  <c r="B263" i="31"/>
  <c r="D100" i="7" s="1"/>
  <c r="B265" i="31"/>
  <c r="D102" i="7" s="1"/>
  <c r="B266" i="31"/>
  <c r="D103" i="7" s="1"/>
  <c r="B267" i="31"/>
  <c r="D104" i="7" s="1"/>
  <c r="B268" i="31"/>
  <c r="D105" i="7" s="1"/>
  <c r="B270" i="31"/>
  <c r="D107" i="7" s="1"/>
  <c r="B271" i="31"/>
  <c r="D108" i="7" s="1"/>
  <c r="B272" i="31"/>
  <c r="D109" i="7" s="1"/>
  <c r="B273" i="31"/>
  <c r="D110" i="7" s="1"/>
  <c r="B274" i="31"/>
  <c r="D111" i="7" s="1"/>
  <c r="B275" i="31"/>
  <c r="D112" i="7" s="1"/>
  <c r="B276" i="31"/>
  <c r="D113" i="7" s="1"/>
  <c r="B277" i="31"/>
  <c r="D114" i="7" s="1"/>
  <c r="B278" i="31"/>
  <c r="D115" i="7" s="1"/>
  <c r="B279" i="31"/>
  <c r="D116" i="7" s="1"/>
  <c r="B280" i="31"/>
  <c r="D117" i="7" s="1"/>
  <c r="B281" i="31"/>
  <c r="D118" i="7" s="1"/>
  <c r="B282" i="31"/>
  <c r="D119" i="7" s="1"/>
  <c r="B283" i="31"/>
  <c r="D120" i="7" s="1"/>
  <c r="B284" i="31"/>
  <c r="D121" i="7" s="1"/>
  <c r="B285" i="31"/>
  <c r="D122" i="7" s="1"/>
  <c r="B286" i="31"/>
  <c r="D123" i="7" s="1"/>
  <c r="B287" i="31"/>
  <c r="D124" i="7" s="1"/>
  <c r="B288" i="31"/>
  <c r="D125" i="7" s="1"/>
  <c r="B289" i="31"/>
  <c r="D126" i="7" s="1"/>
  <c r="B290" i="31"/>
  <c r="D127" i="7" s="1"/>
  <c r="B291" i="31"/>
  <c r="D128" i="7" s="1"/>
  <c r="B298" i="31"/>
  <c r="D6" i="15" s="1"/>
  <c r="B299" i="31"/>
  <c r="D7" i="15" s="1"/>
  <c r="B301" i="31"/>
  <c r="D9" i="15" s="1"/>
  <c r="B302" i="31"/>
  <c r="D10" i="15" s="1"/>
  <c r="B303" i="31"/>
  <c r="D11" i="15" s="1"/>
  <c r="B304" i="31"/>
  <c r="D12" i="15" s="1"/>
  <c r="B305" i="31"/>
  <c r="D13" i="15" s="1"/>
  <c r="B306" i="31"/>
  <c r="D14" i="15" s="1"/>
  <c r="B307" i="31"/>
  <c r="D15" i="15" s="1"/>
  <c r="B308" i="31"/>
  <c r="D16" i="15" s="1"/>
  <c r="B309" i="31"/>
  <c r="D17" i="15" s="1"/>
  <c r="B310" i="31"/>
  <c r="D18" i="15" s="1"/>
  <c r="B311" i="31"/>
  <c r="D19" i="15" s="1"/>
  <c r="B312" i="31"/>
  <c r="D20" i="15" s="1"/>
  <c r="B313" i="31"/>
  <c r="D21" i="15" s="1"/>
  <c r="B314" i="31"/>
  <c r="D22" i="15" s="1"/>
  <c r="B315" i="31"/>
  <c r="D23" i="15" s="1"/>
  <c r="B316" i="31"/>
  <c r="D24" i="15" s="1"/>
  <c r="B317" i="31"/>
  <c r="D25" i="15" s="1"/>
  <c r="B318" i="31"/>
  <c r="D26" i="15" s="1"/>
  <c r="B319" i="31"/>
  <c r="D27" i="15" s="1"/>
  <c r="B326" i="31"/>
  <c r="D31" i="15" s="1"/>
  <c r="B327" i="31"/>
  <c r="D32" i="15" s="1"/>
  <c r="B328" i="31"/>
  <c r="D33" i="15" s="1"/>
  <c r="B330" i="31"/>
  <c r="D35" i="15" s="1"/>
  <c r="B331" i="31"/>
  <c r="D36" i="15" s="1"/>
  <c r="B332" i="31"/>
  <c r="D37" i="15" s="1"/>
  <c r="B333" i="31"/>
  <c r="D38" i="15" s="1"/>
  <c r="B334" i="31"/>
  <c r="D39" i="15" s="1"/>
  <c r="B335" i="31"/>
  <c r="D40" i="15" s="1"/>
  <c r="B336" i="31"/>
  <c r="D41" i="15" s="1"/>
  <c r="B337" i="31"/>
  <c r="D42" i="15" s="1"/>
  <c r="B338" i="31"/>
  <c r="D43" i="15" s="1"/>
  <c r="B339" i="31"/>
  <c r="D44" i="15" s="1"/>
  <c r="B340" i="31"/>
  <c r="D45" i="15" s="1"/>
  <c r="B341" i="31"/>
  <c r="D46" i="15" s="1"/>
  <c r="B342" i="31"/>
  <c r="D47" i="15" s="1"/>
  <c r="B343" i="31"/>
  <c r="D48" i="15" s="1"/>
  <c r="B344" i="31"/>
  <c r="D49" i="15" s="1"/>
  <c r="B345" i="31"/>
  <c r="D50" i="15" s="1"/>
  <c r="B346" i="31"/>
  <c r="D51" i="15" s="1"/>
  <c r="B347" i="31"/>
  <c r="D52" i="15" s="1"/>
  <c r="B348" i="31"/>
  <c r="D53" i="15" s="1"/>
  <c r="B349" i="31"/>
  <c r="D54" i="15" s="1"/>
  <c r="B350" i="31"/>
  <c r="D55" i="15" s="1"/>
  <c r="B351" i="31"/>
  <c r="D56" i="15" s="1"/>
  <c r="B352" i="31"/>
  <c r="D57" i="15" s="1"/>
  <c r="B353" i="31"/>
  <c r="D58" i="15" s="1"/>
  <c r="B354" i="31"/>
  <c r="D59" i="15" s="1"/>
  <c r="B355" i="31"/>
  <c r="D60" i="15" s="1"/>
  <c r="B356" i="31"/>
  <c r="D61" i="15" s="1"/>
  <c r="B357" i="31"/>
  <c r="D62" i="15" s="1"/>
  <c r="B358" i="31"/>
  <c r="D63" i="15" s="1"/>
  <c r="B359" i="31"/>
  <c r="D64" i="15" s="1"/>
  <c r="B365" i="31"/>
  <c r="D67" i="15" s="1"/>
  <c r="B366" i="31"/>
  <c r="D68" i="15" s="1"/>
  <c r="B368" i="31"/>
  <c r="D70" i="15" s="1"/>
  <c r="B369" i="31"/>
  <c r="D71" i="15" s="1"/>
  <c r="B370" i="31"/>
  <c r="D72" i="15" s="1"/>
  <c r="B371" i="31"/>
  <c r="D73" i="15" s="1"/>
  <c r="B372" i="31"/>
  <c r="D74" i="15" s="1"/>
  <c r="B373" i="31"/>
  <c r="D75" i="15" s="1"/>
  <c r="B374" i="31"/>
  <c r="D76" i="15" s="1"/>
  <c r="B375" i="31"/>
  <c r="D77" i="15" s="1"/>
  <c r="B376" i="31"/>
  <c r="D78" i="15" s="1"/>
  <c r="B377" i="31"/>
  <c r="D79" i="15" s="1"/>
  <c r="B378" i="31"/>
  <c r="D80" i="15" s="1"/>
  <c r="B379" i="31"/>
  <c r="D81" i="15" s="1"/>
  <c r="B380" i="31"/>
  <c r="D82" i="15" s="1"/>
  <c r="B381" i="31"/>
  <c r="D83" i="15" s="1"/>
  <c r="B382" i="31"/>
  <c r="D84" i="15" s="1"/>
  <c r="B383" i="31"/>
  <c r="D85" i="15" s="1"/>
  <c r="B389" i="31"/>
  <c r="D88" i="15" s="1"/>
  <c r="B390" i="31"/>
  <c r="D89" i="15" s="1"/>
  <c r="B392" i="31"/>
  <c r="D91" i="15" s="1"/>
  <c r="B393" i="31"/>
  <c r="D92" i="15" s="1"/>
  <c r="B394" i="31"/>
  <c r="D93" i="15" s="1"/>
  <c r="B395" i="31"/>
  <c r="D94" i="15" s="1"/>
  <c r="B396" i="31"/>
  <c r="D95" i="15" s="1"/>
  <c r="B397" i="31"/>
  <c r="D96" i="15" s="1"/>
  <c r="B398" i="31"/>
  <c r="D97" i="15" s="1"/>
  <c r="B399" i="31"/>
  <c r="D98" i="15" s="1"/>
  <c r="B400" i="31"/>
  <c r="D99" i="15" s="1"/>
  <c r="B401" i="31"/>
  <c r="D100" i="15" s="1"/>
  <c r="B402" i="31"/>
  <c r="D101" i="15" s="1"/>
  <c r="B403" i="31"/>
  <c r="D102" i="15" s="1"/>
  <c r="B404" i="31"/>
  <c r="D103" i="15" s="1"/>
  <c r="B405" i="31"/>
  <c r="D104" i="15" s="1"/>
  <c r="B406" i="31"/>
  <c r="D105" i="15" s="1"/>
  <c r="B407" i="31"/>
  <c r="D106" i="15" s="1"/>
  <c r="B408" i="31"/>
  <c r="D107" i="15" s="1"/>
  <c r="B409" i="31"/>
  <c r="D108" i="15" s="1"/>
  <c r="B410" i="31"/>
  <c r="D109" i="15" s="1"/>
  <c r="B411" i="31"/>
  <c r="D110" i="15" s="1"/>
  <c r="B412" i="31"/>
  <c r="D111" i="15" s="1"/>
  <c r="B413" i="31"/>
  <c r="D112" i="15" s="1"/>
  <c r="B414" i="31"/>
  <c r="D113" i="15" s="1"/>
  <c r="B415" i="31"/>
  <c r="D114" i="15" s="1"/>
  <c r="B416" i="31"/>
  <c r="D115" i="15" s="1"/>
  <c r="B417" i="31"/>
  <c r="D116" i="15" s="1"/>
  <c r="B423" i="31"/>
  <c r="D119" i="15" s="1"/>
  <c r="B424" i="31"/>
  <c r="D120" i="15" s="1"/>
  <c r="B426" i="31"/>
  <c r="D122" i="15" s="1"/>
  <c r="B427" i="31"/>
  <c r="D123" i="15" s="1"/>
  <c r="B428" i="31"/>
  <c r="D124" i="15" s="1"/>
  <c r="B429" i="31"/>
  <c r="D125" i="15" s="1"/>
  <c r="B430" i="31"/>
  <c r="D126" i="15" s="1"/>
  <c r="B431" i="31"/>
  <c r="D127" i="15" s="1"/>
  <c r="B432" i="31"/>
  <c r="D128" i="15" s="1"/>
  <c r="B433" i="31"/>
  <c r="D129" i="15" s="1"/>
  <c r="B434" i="31"/>
  <c r="D130" i="15" s="1"/>
  <c r="B435" i="31"/>
  <c r="D131" i="15" s="1"/>
  <c r="B436" i="31"/>
  <c r="D132" i="15" s="1"/>
  <c r="B437" i="31"/>
  <c r="D133" i="15" s="1"/>
  <c r="B438" i="31"/>
  <c r="D134" i="15" s="1"/>
  <c r="B439" i="31"/>
  <c r="D135" i="15" s="1"/>
  <c r="B440" i="31"/>
  <c r="D136" i="15" s="1"/>
  <c r="B441" i="31"/>
  <c r="D137" i="15" s="1"/>
  <c r="B442" i="31"/>
  <c r="D138" i="15" s="1"/>
  <c r="B443" i="31"/>
  <c r="D139" i="15" s="1"/>
  <c r="B449" i="31"/>
  <c r="D142" i="15" s="1"/>
  <c r="B450" i="31"/>
  <c r="D143" i="15" s="1"/>
  <c r="B452" i="31"/>
  <c r="D145" i="15" s="1"/>
  <c r="B453" i="31"/>
  <c r="D146" i="15" s="1"/>
  <c r="B454" i="31"/>
  <c r="D147" i="15" s="1"/>
  <c r="B455" i="31"/>
  <c r="D148" i="15" s="1"/>
  <c r="B456" i="31"/>
  <c r="D149" i="15" s="1"/>
  <c r="B457" i="31"/>
  <c r="D150" i="15" s="1"/>
  <c r="B458" i="31"/>
  <c r="D151" i="15" s="1"/>
  <c r="B459" i="31"/>
  <c r="D152" i="15" s="1"/>
  <c r="B460" i="31"/>
  <c r="D153" i="15" s="1"/>
  <c r="B461" i="31"/>
  <c r="D154" i="15" s="1"/>
  <c r="B462" i="31"/>
  <c r="D155" i="15" s="1"/>
  <c r="B463" i="31"/>
  <c r="D156" i="15" s="1"/>
  <c r="B464" i="31"/>
  <c r="D157" i="15" s="1"/>
  <c r="B465" i="31"/>
  <c r="D158" i="15" s="1"/>
  <c r="B466" i="31"/>
  <c r="D159" i="15" s="1"/>
  <c r="B467" i="31"/>
  <c r="D160" i="15" s="1"/>
  <c r="B468" i="31"/>
  <c r="D161" i="15" s="1"/>
  <c r="B469" i="31"/>
  <c r="D162" i="15" s="1"/>
  <c r="B470" i="31"/>
  <c r="D163" i="15" s="1"/>
  <c r="B471" i="31"/>
  <c r="D164" i="15" s="1"/>
  <c r="B12" i="31"/>
  <c r="D13" i="4" s="1"/>
  <c r="B13" i="31"/>
  <c r="D14" i="4" s="1"/>
  <c r="B14" i="31"/>
  <c r="D15" i="4" s="1"/>
  <c r="B15" i="31"/>
  <c r="D16" i="4" s="1"/>
  <c r="B16" i="31"/>
  <c r="D17" i="4" s="1"/>
  <c r="B20" i="31"/>
  <c r="D20" i="4" s="1"/>
  <c r="B21" i="31"/>
  <c r="D21" i="4" s="1"/>
  <c r="B22" i="31"/>
  <c r="D22" i="4" s="1"/>
  <c r="B23" i="31"/>
  <c r="D23" i="4" s="1"/>
  <c r="B5" i="31"/>
  <c r="D7" i="4" s="1"/>
  <c r="B6" i="31"/>
  <c r="D8" i="4" s="1"/>
  <c r="B7" i="31"/>
  <c r="D9" i="4" s="1"/>
  <c r="B8" i="31"/>
  <c r="D10" i="4" s="1"/>
  <c r="B4" i="31"/>
  <c r="D6" i="4" s="1"/>
  <c r="B14" i="17" l="1"/>
  <c r="B11" i="17"/>
  <c r="B12" i="17"/>
  <c r="B10" i="17"/>
  <c r="B9" i="17"/>
  <c r="B8" i="17"/>
  <c r="B7" i="17"/>
  <c r="B5" i="17"/>
  <c r="B3" i="17"/>
  <c r="C107" i="13" l="1"/>
  <c r="C9" i="17" s="1"/>
  <c r="C86" i="13"/>
  <c r="C87" i="13"/>
  <c r="C11" i="17" s="1"/>
  <c r="C88" i="13" l="1"/>
  <c r="C12" i="17" s="1"/>
  <c r="C10" i="17"/>
  <c r="C9" i="13" l="1"/>
  <c r="D9" i="13" l="1"/>
  <c r="C72" i="13"/>
  <c r="C104" i="13"/>
  <c r="C106" i="13" l="1"/>
  <c r="C5" i="17" s="1"/>
  <c r="C23" i="13" s="1"/>
  <c r="C70" i="13" l="1"/>
  <c r="C57" i="13" l="1"/>
  <c r="C71" i="13"/>
  <c r="C73" i="13" s="1"/>
  <c r="C8" i="13" s="1"/>
  <c r="C105" i="13"/>
  <c r="C3" i="17" s="1"/>
  <c r="C22" i="13" s="1"/>
  <c r="C58" i="13"/>
  <c r="C102" i="13"/>
  <c r="C103" i="13" l="1"/>
  <c r="C54" i="13"/>
  <c r="C55" i="13"/>
  <c r="C40" i="13"/>
  <c r="C56" i="13"/>
  <c r="C41" i="13"/>
  <c r="C39" i="13"/>
  <c r="C38" i="13"/>
  <c r="C8" i="17"/>
  <c r="C10" i="13" l="1"/>
  <c r="C14" i="17"/>
  <c r="C25" i="13" s="1"/>
  <c r="C59" i="13"/>
  <c r="C7" i="13" s="1"/>
  <c r="C42" i="13"/>
  <c r="C6" i="13" s="1"/>
  <c r="C7" i="17"/>
  <c r="C27" i="13" l="1"/>
  <c r="D10" i="13"/>
  <c r="D11" i="13" s="1"/>
  <c r="C11" i="13" l="1"/>
</calcChain>
</file>

<file path=xl/sharedStrings.xml><?xml version="1.0" encoding="utf-8"?>
<sst xmlns="http://schemas.openxmlformats.org/spreadsheetml/2006/main" count="3134" uniqueCount="1669">
  <si>
    <t>Date</t>
  </si>
  <si>
    <t>1.1</t>
  </si>
  <si>
    <t>Have you identified the main business drivers?</t>
  </si>
  <si>
    <t>1.2</t>
  </si>
  <si>
    <t>Have you documented the main business drivers?</t>
  </si>
  <si>
    <t>2.1</t>
  </si>
  <si>
    <t>Customers</t>
  </si>
  <si>
    <t>2.2</t>
  </si>
  <si>
    <t>Have you documented the main SOC customers?</t>
  </si>
  <si>
    <t>Have you identified the SOC customers?</t>
  </si>
  <si>
    <t>2.3</t>
  </si>
  <si>
    <t>Do you differentiate output towards these specific customers?</t>
  </si>
  <si>
    <t>3.1</t>
  </si>
  <si>
    <t>B 1.1</t>
  </si>
  <si>
    <t>B 1.2</t>
  </si>
  <si>
    <t>B 1.3</t>
  </si>
  <si>
    <t>1.3</t>
  </si>
  <si>
    <t>1.4</t>
  </si>
  <si>
    <t>1.5</t>
  </si>
  <si>
    <t>2.4</t>
  </si>
  <si>
    <t>2.5</t>
  </si>
  <si>
    <t>answer</t>
  </si>
  <si>
    <t>3.2</t>
  </si>
  <si>
    <t>3.2.1</t>
  </si>
  <si>
    <t>3.2.2</t>
  </si>
  <si>
    <t>B 3.2.1</t>
  </si>
  <si>
    <t>B 3.2.2</t>
  </si>
  <si>
    <t>B 3.2.3</t>
  </si>
  <si>
    <t>B 3.2.4</t>
  </si>
  <si>
    <t>B 3.2.5</t>
  </si>
  <si>
    <t>B 3.2.6</t>
  </si>
  <si>
    <t>B 3.2.7</t>
  </si>
  <si>
    <t>B 3.2.8</t>
  </si>
  <si>
    <t>B 3.2.9</t>
  </si>
  <si>
    <t>Business</t>
  </si>
  <si>
    <t>B 3.2</t>
  </si>
  <si>
    <t>Governance</t>
  </si>
  <si>
    <t>4.1</t>
  </si>
  <si>
    <t>Is there a governance process in place?</t>
  </si>
  <si>
    <t>4.2</t>
  </si>
  <si>
    <t>remarks</t>
  </si>
  <si>
    <t>3.3</t>
  </si>
  <si>
    <t>Is the SOC charter document regularly updated?</t>
  </si>
  <si>
    <t>3.4</t>
  </si>
  <si>
    <t>Is the SOC charter document approved by the business / CISO?</t>
  </si>
  <si>
    <t>B 3.3</t>
  </si>
  <si>
    <t>B 3.4</t>
  </si>
  <si>
    <t>Accountability</t>
  </si>
  <si>
    <t>Knowledge Management</t>
  </si>
  <si>
    <t>4.3</t>
  </si>
  <si>
    <t>4.3.1</t>
  </si>
  <si>
    <t>4.3.2</t>
  </si>
  <si>
    <t>4.3.3</t>
  </si>
  <si>
    <t>4.3.4</t>
  </si>
  <si>
    <t>B 4.1</t>
  </si>
  <si>
    <t>B 4.2</t>
  </si>
  <si>
    <t>B 4.3</t>
  </si>
  <si>
    <t>B 4.3.1</t>
  </si>
  <si>
    <t>B 4.3.2</t>
  </si>
  <si>
    <t>B 4.3.3</t>
  </si>
  <si>
    <t>B 4.3.4</t>
  </si>
  <si>
    <t>B 4.3.5</t>
  </si>
  <si>
    <t>B 4.3.6</t>
  </si>
  <si>
    <t>B 4.3.7</t>
  </si>
  <si>
    <t>B 4.3.8</t>
  </si>
  <si>
    <t>B 4.3.9</t>
  </si>
  <si>
    <t>B 4.3.10</t>
  </si>
  <si>
    <t>B 4.3.11</t>
  </si>
  <si>
    <t>B 4.3.12</t>
  </si>
  <si>
    <t>B 4.3.13</t>
  </si>
  <si>
    <t>B 3.1</t>
  </si>
  <si>
    <t>SOC Charter</t>
  </si>
  <si>
    <t>Are governance elements formally identified and described?</t>
  </si>
  <si>
    <t>4.4</t>
  </si>
  <si>
    <t>Is the governance process regularly reviewed?</t>
  </si>
  <si>
    <t>4.5</t>
  </si>
  <si>
    <t>Is the governance process aligned with all stakeholders?</t>
  </si>
  <si>
    <t>importance</t>
  </si>
  <si>
    <t>Does the SOC have a formal charter document in place?</t>
  </si>
  <si>
    <t>Do you use business drivers to in the decision making process?</t>
  </si>
  <si>
    <t>i.e. do you check for services or operations that outside the scope of business drivers?</t>
  </si>
  <si>
    <t>e.g. to determine priorities or make decisions regarding the on-boarding of new services or operations</t>
  </si>
  <si>
    <t>B 1.4</t>
  </si>
  <si>
    <t>B 1.5</t>
  </si>
  <si>
    <t>B 2.1</t>
  </si>
  <si>
    <t>B 2.2</t>
  </si>
  <si>
    <t>B 2.3</t>
  </si>
  <si>
    <t>B 2.4</t>
  </si>
  <si>
    <t>Business Drivers</t>
  </si>
  <si>
    <t>SOC Governance</t>
  </si>
  <si>
    <t>Answer</t>
  </si>
  <si>
    <t>Remarks</t>
  </si>
  <si>
    <t>total score</t>
  </si>
  <si>
    <t>People Management</t>
  </si>
  <si>
    <t>People</t>
  </si>
  <si>
    <t>Process</t>
  </si>
  <si>
    <t>Security Monitoring</t>
  </si>
  <si>
    <t>Security Incident Management</t>
  </si>
  <si>
    <t>Security Analysis</t>
  </si>
  <si>
    <t>Threat Intelligence</t>
  </si>
  <si>
    <t>Vulnerability Management</t>
  </si>
  <si>
    <t>Technology</t>
  </si>
  <si>
    <t>Author</t>
  </si>
  <si>
    <t>Contact</t>
  </si>
  <si>
    <t>Do you regularly check if the current service catalogue is aligned with business drivers?</t>
  </si>
  <si>
    <t>Formal registration of customer contact details, place in the organisation, geolocation, etc.</t>
  </si>
  <si>
    <t>Do you have service level agreements with these customers?</t>
  </si>
  <si>
    <t>B 2.5</t>
  </si>
  <si>
    <t>3.5</t>
  </si>
  <si>
    <t>B 3.5</t>
  </si>
  <si>
    <t>B4 - Governance</t>
  </si>
  <si>
    <t>B3 - SOC Charter</t>
  </si>
  <si>
    <t>B1 - Business Drivers</t>
  </si>
  <si>
    <t>B2 - Customers</t>
  </si>
  <si>
    <t>Do you regularly send updates your customers?</t>
  </si>
  <si>
    <t>Are all stakeholders familiar with the SOC charter document contents?</t>
  </si>
  <si>
    <t>B 3.2.10</t>
  </si>
  <si>
    <t>B 4.4</t>
  </si>
  <si>
    <t>B 4.5</t>
  </si>
  <si>
    <t>Have the business drivers been validated with business stakeholders?</t>
  </si>
  <si>
    <t>Business stakeholders can be C-level management</t>
  </si>
  <si>
    <t>2.6</t>
  </si>
  <si>
    <t>B 2.2.1</t>
  </si>
  <si>
    <t>B 2.2.2</t>
  </si>
  <si>
    <t>B 2.2.3</t>
  </si>
  <si>
    <t>B 2.2.4</t>
  </si>
  <si>
    <t>B 2.2.5</t>
  </si>
  <si>
    <t>B 2.2.6</t>
  </si>
  <si>
    <t>B 2.2.7</t>
  </si>
  <si>
    <t>B 2.2.8</t>
  </si>
  <si>
    <t>B 2.6</t>
  </si>
  <si>
    <t>Do you differentiate tiers within these roles?</t>
  </si>
  <si>
    <t>1.2.1</t>
  </si>
  <si>
    <t>5.1</t>
  </si>
  <si>
    <t>If you have no tiers, and you feel this is not a restriction, select importance 'None'</t>
  </si>
  <si>
    <t>If you have no hierarchy, and you feel this is not a restriction, select importance 'None'</t>
  </si>
  <si>
    <t>P1 - SOC Employees</t>
  </si>
  <si>
    <t>Do you have a job rotation plan in place?</t>
  </si>
  <si>
    <t>4.2.1</t>
  </si>
  <si>
    <t>Do you have a career progression process in place?</t>
  </si>
  <si>
    <t>Career development, promotion, etc.</t>
  </si>
  <si>
    <t>Have you formally documented all SOC roles?</t>
  </si>
  <si>
    <t>2.2.1</t>
  </si>
  <si>
    <t>2.2.2</t>
  </si>
  <si>
    <t>2.2.3</t>
  </si>
  <si>
    <t>2.2.4</t>
  </si>
  <si>
    <t>2.2.5</t>
  </si>
  <si>
    <t>2.7</t>
  </si>
  <si>
    <t>2.7.1</t>
  </si>
  <si>
    <t>2.7.2</t>
  </si>
  <si>
    <t>2.7.3</t>
  </si>
  <si>
    <t>2.7.4</t>
  </si>
  <si>
    <t>2.7.5</t>
  </si>
  <si>
    <t>2.7.6</t>
  </si>
  <si>
    <t>2.7.7</t>
  </si>
  <si>
    <t>2.7.8</t>
  </si>
  <si>
    <t>2.3.1</t>
  </si>
  <si>
    <t>Is there a role-based hierarchy in your SOC?</t>
  </si>
  <si>
    <t>Is the ratio between internal employees and external employees satisfactory?</t>
  </si>
  <si>
    <t>P2 - SOC Roles and Hierarchy</t>
  </si>
  <si>
    <t>P 2.1</t>
  </si>
  <si>
    <t>P 2.2</t>
  </si>
  <si>
    <t>P 2.2.1</t>
  </si>
  <si>
    <t>P 2.2.2</t>
  </si>
  <si>
    <t>P 2.2.3</t>
  </si>
  <si>
    <t>P 2.2.4</t>
  </si>
  <si>
    <t>P 2.2.5</t>
  </si>
  <si>
    <t>P 2.2.6</t>
  </si>
  <si>
    <t>P 2.2.7</t>
  </si>
  <si>
    <t>P 2.2.8</t>
  </si>
  <si>
    <t>P 2.2.9</t>
  </si>
  <si>
    <t>P 2.2.10</t>
  </si>
  <si>
    <t>P 2.2.11</t>
  </si>
  <si>
    <t>P 2.2.12</t>
  </si>
  <si>
    <t>P 2.3</t>
  </si>
  <si>
    <t>P 2.3.1</t>
  </si>
  <si>
    <t>P 2.4</t>
  </si>
  <si>
    <t>P 2.5</t>
  </si>
  <si>
    <t>P 2.6</t>
  </si>
  <si>
    <t>P 2.7</t>
  </si>
  <si>
    <t>P 2.7.1</t>
  </si>
  <si>
    <t>P 2.7.2</t>
  </si>
  <si>
    <t>P 2.7.3</t>
  </si>
  <si>
    <t>P 2.7.4</t>
  </si>
  <si>
    <t>P 2.7.5</t>
  </si>
  <si>
    <t>P 2.7.6</t>
  </si>
  <si>
    <t>P 2.7.7</t>
  </si>
  <si>
    <t>P 2.7.8</t>
  </si>
  <si>
    <t>2.8</t>
  </si>
  <si>
    <t>Do you regularly revise or update the role descriptions?</t>
  </si>
  <si>
    <t>P 2.8</t>
  </si>
  <si>
    <t>Training and Education</t>
  </si>
  <si>
    <t>e.g. background diversity, ethnic diversity, gender diversity, etc.</t>
  </si>
  <si>
    <t>3.6</t>
  </si>
  <si>
    <t>3.6.1</t>
  </si>
  <si>
    <t>i.e. an overview of knowledge areas and SOC employees covering those respective areas</t>
  </si>
  <si>
    <t>i.e. a defined process to quickly let new employees find their place and perform well in the SOC</t>
  </si>
  <si>
    <t>3.6.2</t>
  </si>
  <si>
    <t>Does the skill assessment cover hard skills?</t>
  </si>
  <si>
    <t>Does the skill assessment cover soft skills?</t>
  </si>
  <si>
    <t>P 3.1</t>
  </si>
  <si>
    <t>P 3.2</t>
  </si>
  <si>
    <t>P 3.3</t>
  </si>
  <si>
    <t>P 3.4</t>
  </si>
  <si>
    <t>P 3.5</t>
  </si>
  <si>
    <t>P 3.6</t>
  </si>
  <si>
    <t>3.5.1</t>
  </si>
  <si>
    <t>3.5.2</t>
  </si>
  <si>
    <t>3.5.3</t>
  </si>
  <si>
    <t>3.5.4</t>
  </si>
  <si>
    <t>Do you have a training program in place?</t>
  </si>
  <si>
    <t>Do you have a certification program in place?</t>
  </si>
  <si>
    <t>Do you have regular workshops for knowledge development?</t>
  </si>
  <si>
    <t>4.2.2</t>
  </si>
  <si>
    <t>4.2.3</t>
  </si>
  <si>
    <t>4.2.4</t>
  </si>
  <si>
    <t>4.6</t>
  </si>
  <si>
    <t>P 4.1</t>
  </si>
  <si>
    <t>P 4.2</t>
  </si>
  <si>
    <t>P 4.2.1</t>
  </si>
  <si>
    <t>P 4.2.2</t>
  </si>
  <si>
    <t>P 4.2.3</t>
  </si>
  <si>
    <t>P 4.2.4</t>
  </si>
  <si>
    <t>P 4.3</t>
  </si>
  <si>
    <t>P 4.4</t>
  </si>
  <si>
    <t>Is there a reserved budget for education and training?</t>
  </si>
  <si>
    <t>4.2.5</t>
  </si>
  <si>
    <t>P 4.2.5</t>
  </si>
  <si>
    <t>Is there reserved amount of time for education and training?</t>
  </si>
  <si>
    <t>SOC-CMM People Domain</t>
  </si>
  <si>
    <t>P 1.1</t>
  </si>
  <si>
    <t>P 1.2</t>
  </si>
  <si>
    <t>P 1.3</t>
  </si>
  <si>
    <t>P 1.4</t>
  </si>
  <si>
    <t>P 1.5</t>
  </si>
  <si>
    <t>Is the current size of the SOC satisfactory?</t>
  </si>
  <si>
    <t>P 1.2.1</t>
  </si>
  <si>
    <t>SIEM tooling</t>
  </si>
  <si>
    <t>Have you formally described the security monitoring service?</t>
  </si>
  <si>
    <t>Please specify capabilities of the security monitoring service:</t>
  </si>
  <si>
    <t>1.3.1</t>
  </si>
  <si>
    <t>1.3.2</t>
  </si>
  <si>
    <t>1.3.3</t>
  </si>
  <si>
    <t>1.3.4</t>
  </si>
  <si>
    <t>Early detection</t>
  </si>
  <si>
    <t>Intrusion detection</t>
  </si>
  <si>
    <t>Exfiltration detection</t>
  </si>
  <si>
    <t>Subtle event detection</t>
  </si>
  <si>
    <t>Malware detection</t>
  </si>
  <si>
    <t>Anomaly detection</t>
  </si>
  <si>
    <t>Real-time detection</t>
  </si>
  <si>
    <t>Alerting &amp; notification</t>
  </si>
  <si>
    <t>Status monitoring</t>
  </si>
  <si>
    <t>Perimeter monitoring</t>
  </si>
  <si>
    <t>Host monitoring</t>
  </si>
  <si>
    <t>Network &amp; traffic monitoring</t>
  </si>
  <si>
    <t>Access &amp; usage monitoring</t>
  </si>
  <si>
    <t>User monitoring</t>
  </si>
  <si>
    <t>Application &amp; service monitoring</t>
  </si>
  <si>
    <t>Behaviour monitoring</t>
  </si>
  <si>
    <t>S1 - Security Monitoring</t>
  </si>
  <si>
    <t>S 1.1</t>
  </si>
  <si>
    <t>S 1.2</t>
  </si>
  <si>
    <t>S 1.3</t>
  </si>
  <si>
    <t>S 1.4</t>
  </si>
  <si>
    <t>S 1.5</t>
  </si>
  <si>
    <t>Capability to detect incidents in an early stage</t>
  </si>
  <si>
    <t>Capability to detect intrusion attempts</t>
  </si>
  <si>
    <t>Capability to detect information leaving the organisation</t>
  </si>
  <si>
    <t>Capability to detect slight changes in systems, applications or network that may indicate malicious behaviour</t>
  </si>
  <si>
    <t>Capability to detect malware in the infrastructure</t>
  </si>
  <si>
    <t>SUM</t>
  </si>
  <si>
    <t>1.5.1</t>
  </si>
  <si>
    <t>1.5.2</t>
  </si>
  <si>
    <t>1.5.3</t>
  </si>
  <si>
    <t>1.5.4</t>
  </si>
  <si>
    <t>1.5.5</t>
  </si>
  <si>
    <t>1.5.6</t>
  </si>
  <si>
    <t>1.5.7</t>
  </si>
  <si>
    <t>1.5.8</t>
  </si>
  <si>
    <t>1.5.9</t>
  </si>
  <si>
    <t>1.5.10</t>
  </si>
  <si>
    <t>1.5.11</t>
  </si>
  <si>
    <t>1.5.12</t>
  </si>
  <si>
    <t>S 1.5.1</t>
  </si>
  <si>
    <t>S 1.5.2</t>
  </si>
  <si>
    <t>S 1.5.3</t>
  </si>
  <si>
    <t>S 1.5.4</t>
  </si>
  <si>
    <t>S 1.5.5</t>
  </si>
  <si>
    <t>S 1.5.6</t>
  </si>
  <si>
    <t>S 1.5.7</t>
  </si>
  <si>
    <t>S 1.5.8</t>
  </si>
  <si>
    <t>S 1.5.9</t>
  </si>
  <si>
    <t>S 1.5.10</t>
  </si>
  <si>
    <t>S 1.5.11</t>
  </si>
  <si>
    <t>S 1.5.12</t>
  </si>
  <si>
    <t>S 2.1</t>
  </si>
  <si>
    <t>S 2 - Security incident Management</t>
  </si>
  <si>
    <t>S 2.2</t>
  </si>
  <si>
    <t>S 2.3</t>
  </si>
  <si>
    <t>S 2.4</t>
  </si>
  <si>
    <t>S 2.5</t>
  </si>
  <si>
    <t>Have you adopted a standard for the Security Incident Management process?</t>
  </si>
  <si>
    <t>E.g. NIST 800-51, CERT handbook, etc.</t>
  </si>
  <si>
    <t>2.5.1</t>
  </si>
  <si>
    <t>2.5.2</t>
  </si>
  <si>
    <t>2.5.3</t>
  </si>
  <si>
    <t>Incident logging procedure</t>
  </si>
  <si>
    <t>Incident resolution procedure</t>
  </si>
  <si>
    <t>Incident investigation procedure</t>
  </si>
  <si>
    <t>Escalation procedure</t>
  </si>
  <si>
    <t>Evidence collection procedure</t>
  </si>
  <si>
    <t>Password change procedure</t>
  </si>
  <si>
    <t>IR Training</t>
  </si>
  <si>
    <t>Red team / blue team exercises</t>
  </si>
  <si>
    <t>Response Authorisation</t>
  </si>
  <si>
    <t>Incident template</t>
  </si>
  <si>
    <t>Case management system</t>
  </si>
  <si>
    <t>False-positive reduction</t>
  </si>
  <si>
    <t>Priority assignment</t>
  </si>
  <si>
    <t>Severity assignment</t>
  </si>
  <si>
    <t>Categorisation</t>
  </si>
  <si>
    <t>Critical bridge</t>
  </si>
  <si>
    <t>War room</t>
  </si>
  <si>
    <t>Change management integration</t>
  </si>
  <si>
    <t>Malware extraction &amp; analysis</t>
  </si>
  <si>
    <t>On-site incident response</t>
  </si>
  <si>
    <t>Remote incident response</t>
  </si>
  <si>
    <t>Third-party escalation</t>
  </si>
  <si>
    <t>Evaluation template</t>
  </si>
  <si>
    <t>Incident closure</t>
  </si>
  <si>
    <t>Reporting template</t>
  </si>
  <si>
    <t>Communication plan &amp; email templates</t>
  </si>
  <si>
    <t>(dedicated) information sharing platform</t>
  </si>
  <si>
    <t>RACI matrix</t>
  </si>
  <si>
    <t>Please specify capabilities and artefacts of the security incident management process:</t>
  </si>
  <si>
    <t>Please specify capabilities and artefacts of the security analysis process:</t>
  </si>
  <si>
    <t>Capability to detect anomalies</t>
  </si>
  <si>
    <t>1.6</t>
  </si>
  <si>
    <t>Big data analytics</t>
  </si>
  <si>
    <t>Trend analysis</t>
  </si>
  <si>
    <t>Incident analysis</t>
  </si>
  <si>
    <t>APT analysis</t>
  </si>
  <si>
    <t>Static malware analysis</t>
  </si>
  <si>
    <t>Dynamic malware analysis</t>
  </si>
  <si>
    <t>Tradecraft analysis</t>
  </si>
  <si>
    <t>Historic analysis</t>
  </si>
  <si>
    <t>Network analysis</t>
  </si>
  <si>
    <t>Security Analysis handbook</t>
  </si>
  <si>
    <t>Security analysis toolkit</t>
  </si>
  <si>
    <t>A combination of internal and external tools that can be used for security analysis purposes</t>
  </si>
  <si>
    <t>Event analysis</t>
  </si>
  <si>
    <t>Security Analysis workflow</t>
  </si>
  <si>
    <t>Visual analysis</t>
  </si>
  <si>
    <t>Continuous intelligence gathering</t>
  </si>
  <si>
    <t>Centralised collection &amp; distribution</t>
  </si>
  <si>
    <t>Open / public sources</t>
  </si>
  <si>
    <t>Intelligence provider</t>
  </si>
  <si>
    <t>Business partners</t>
  </si>
  <si>
    <t>Mailing lists</t>
  </si>
  <si>
    <t>Internal intelligence sources</t>
  </si>
  <si>
    <t>Structured data analysis</t>
  </si>
  <si>
    <t>Unstructured data analysis</t>
  </si>
  <si>
    <t>Past incident analysis</t>
  </si>
  <si>
    <t>Adversary movement tracking</t>
  </si>
  <si>
    <t>Threat identification</t>
  </si>
  <si>
    <t>Threat prediction</t>
  </si>
  <si>
    <t>TTP extraction</t>
  </si>
  <si>
    <t>Deduplication</t>
  </si>
  <si>
    <t>Enrichment</t>
  </si>
  <si>
    <t>Contextualisation</t>
  </si>
  <si>
    <t>Sharing within the company</t>
  </si>
  <si>
    <t>Threat intelligence reporting</t>
  </si>
  <si>
    <t>Forecasting</t>
  </si>
  <si>
    <t>Sharing with the industry</t>
  </si>
  <si>
    <t>Sharing outside the industry</t>
  </si>
  <si>
    <t>Sharing in standardised format (e.g. STIX)</t>
  </si>
  <si>
    <t>Automated intelligence gathering &amp; processing</t>
  </si>
  <si>
    <t>Threat intelligence integration</t>
  </si>
  <si>
    <t>3.3.1</t>
  </si>
  <si>
    <t>3.3.2</t>
  </si>
  <si>
    <t>3.3.3</t>
  </si>
  <si>
    <t>3.3.4</t>
  </si>
  <si>
    <t>3.5.5</t>
  </si>
  <si>
    <t>3.5.6</t>
  </si>
  <si>
    <t>3.5.7</t>
  </si>
  <si>
    <t>3.5.8</t>
  </si>
  <si>
    <t>3.5.9</t>
  </si>
  <si>
    <t>3.5.10</t>
  </si>
  <si>
    <t>3.5.11</t>
  </si>
  <si>
    <t>3.5.12</t>
  </si>
  <si>
    <t>S 3 - Security Analysis</t>
  </si>
  <si>
    <t>S 3.1</t>
  </si>
  <si>
    <t>S 3.2</t>
  </si>
  <si>
    <t>S 3.3</t>
  </si>
  <si>
    <t>S 3.4</t>
  </si>
  <si>
    <t>S 3.5</t>
  </si>
  <si>
    <t>S 3.5.1</t>
  </si>
  <si>
    <t>S 3.5.2</t>
  </si>
  <si>
    <t>S 3.5.3</t>
  </si>
  <si>
    <t>S 3.5.4</t>
  </si>
  <si>
    <t>S 3.5.5</t>
  </si>
  <si>
    <t>S 3.5.6</t>
  </si>
  <si>
    <t>S 3.5.7</t>
  </si>
  <si>
    <t>S 3.5.8</t>
  </si>
  <si>
    <t>S 3.5.9</t>
  </si>
  <si>
    <t>S 3.5.10</t>
  </si>
  <si>
    <t>S 3.5.11</t>
  </si>
  <si>
    <t>S 3.5.12</t>
  </si>
  <si>
    <t>An established workflow for performing security analysis</t>
  </si>
  <si>
    <t>4.5.1</t>
  </si>
  <si>
    <t>4.5.2</t>
  </si>
  <si>
    <t>4.5.3</t>
  </si>
  <si>
    <t>4.5.4</t>
  </si>
  <si>
    <t>4.5.5</t>
  </si>
  <si>
    <t>4.5.6</t>
  </si>
  <si>
    <t>4.5.7</t>
  </si>
  <si>
    <t>4.5.8</t>
  </si>
  <si>
    <t>4.5.9</t>
  </si>
  <si>
    <t>4.5.10</t>
  </si>
  <si>
    <t>4.5.11</t>
  </si>
  <si>
    <t>4.5.12</t>
  </si>
  <si>
    <t>S4 - Threat Intelligence</t>
  </si>
  <si>
    <t>5.3</t>
  </si>
  <si>
    <t>Asset management integration</t>
  </si>
  <si>
    <t>Configuration management integration</t>
  </si>
  <si>
    <t>5.5</t>
  </si>
  <si>
    <t>5.5.1</t>
  </si>
  <si>
    <t>5.5.2</t>
  </si>
  <si>
    <t>5.5.3</t>
  </si>
  <si>
    <t>5.5.4</t>
  </si>
  <si>
    <t>5.5.5</t>
  </si>
  <si>
    <t>5.5.6</t>
  </si>
  <si>
    <t>5.5.7</t>
  </si>
  <si>
    <t>5.5.8</t>
  </si>
  <si>
    <t>5.5.9</t>
  </si>
  <si>
    <t>5.5.10</t>
  </si>
  <si>
    <t>5.5.11</t>
  </si>
  <si>
    <t>5.5.12</t>
  </si>
  <si>
    <t>Please specify capabilities and artefacts of the threat intelligence process:</t>
  </si>
  <si>
    <t>S 5.1</t>
  </si>
  <si>
    <t>S 5.2</t>
  </si>
  <si>
    <t>S 5.3</t>
  </si>
  <si>
    <t>S 5.4</t>
  </si>
  <si>
    <t>S 5.5</t>
  </si>
  <si>
    <t>S 5.5.1</t>
  </si>
  <si>
    <t>S 5.5.2</t>
  </si>
  <si>
    <t>S 5.5.3</t>
  </si>
  <si>
    <t>S 5.5.4</t>
  </si>
  <si>
    <t>S 5.5.5</t>
  </si>
  <si>
    <t>S 5.5.6</t>
  </si>
  <si>
    <t>S 5.5.7</t>
  </si>
  <si>
    <t>S 5.5.8</t>
  </si>
  <si>
    <t>S 5.5.9</t>
  </si>
  <si>
    <t>S 5.5.10</t>
  </si>
  <si>
    <t>S 5.5.11</t>
  </si>
  <si>
    <t>S 5.5.12</t>
  </si>
  <si>
    <t>MAX score</t>
  </si>
  <si>
    <t>factor
(SUM = MIN score)</t>
  </si>
  <si>
    <t>final score</t>
  </si>
  <si>
    <t>Capability SUM</t>
  </si>
  <si>
    <t>Maturity SUM</t>
  </si>
  <si>
    <t>Are formal maturity indicators present for this service?</t>
  </si>
  <si>
    <t>Do you formally differentiate roles within the SOC?</t>
  </si>
  <si>
    <t>Is the ratio between internal and external employees skillset satisfactory?</t>
  </si>
  <si>
    <t>3.6.3</t>
  </si>
  <si>
    <t>Is the knowledge matrix regularly updated?</t>
  </si>
  <si>
    <t>How complete is the knowledge matrix?</t>
  </si>
  <si>
    <t>3.6.4</t>
  </si>
  <si>
    <t>Do you have a 'new hire' process in place?</t>
  </si>
  <si>
    <t>Knowledge matrix:</t>
  </si>
  <si>
    <t>Are all knowledge areas sufficiently covered?</t>
  </si>
  <si>
    <t>i.e. no Single Points Of Knowledge (SPOKs) should be present</t>
  </si>
  <si>
    <t>Is the knowledge matrix used to determine training and education needs?</t>
  </si>
  <si>
    <t>i.e. Are there any crucial skills amongst external employees? Set importance to 'None' if you have no external employees</t>
  </si>
  <si>
    <t>P3 - People Management</t>
  </si>
  <si>
    <t>Do you measure employee satisfaction for improving the SOC?</t>
  </si>
  <si>
    <t>Roles &amp; Hierarchy</t>
  </si>
  <si>
    <t>Roles and Hierarchy</t>
  </si>
  <si>
    <t>Employees</t>
  </si>
  <si>
    <t>Training &amp; Education</t>
  </si>
  <si>
    <t>Element</t>
  </si>
  <si>
    <t>Overall</t>
  </si>
  <si>
    <t>Have you formally described the security incident management process?</t>
  </si>
  <si>
    <t>2.7.9</t>
  </si>
  <si>
    <t>2.7.10</t>
  </si>
  <si>
    <t>2.7.11</t>
  </si>
  <si>
    <t>S 2.6</t>
  </si>
  <si>
    <t>S 2.7</t>
  </si>
  <si>
    <t>S 2.7.1</t>
  </si>
  <si>
    <t>S 2.7.2</t>
  </si>
  <si>
    <t>S 2.7.3</t>
  </si>
  <si>
    <t>S 2.7.4</t>
  </si>
  <si>
    <t>S 2.7.5</t>
  </si>
  <si>
    <t>S 2.7.6</t>
  </si>
  <si>
    <t>S 2.7.7</t>
  </si>
  <si>
    <t>S 2.7.8</t>
  </si>
  <si>
    <t>S 2.7.9</t>
  </si>
  <si>
    <t>S 2.7.10</t>
  </si>
  <si>
    <t>S 2.7.11</t>
  </si>
  <si>
    <t>Do you regularly revise and update the training and certification programs?</t>
  </si>
  <si>
    <t>Have you formally described the security analysis service?</t>
  </si>
  <si>
    <t>S 4.1</t>
  </si>
  <si>
    <t>S 4.2</t>
  </si>
  <si>
    <t>S 4.3</t>
  </si>
  <si>
    <t>S 4.4</t>
  </si>
  <si>
    <t>S 4.5</t>
  </si>
  <si>
    <t>S 4.5.1</t>
  </si>
  <si>
    <t>S 4.5.2</t>
  </si>
  <si>
    <t>S 4.5.3</t>
  </si>
  <si>
    <t>S 4.5.4</t>
  </si>
  <si>
    <t>S 4.5.5</t>
  </si>
  <si>
    <t>S 4.5.6</t>
  </si>
  <si>
    <t>S 4.5.7</t>
  </si>
  <si>
    <t>S 4.5.8</t>
  </si>
  <si>
    <t>S 4.5.9</t>
  </si>
  <si>
    <t>S 4.5.10</t>
  </si>
  <si>
    <t>S 4.5.11</t>
  </si>
  <si>
    <t>S 4.5.12</t>
  </si>
  <si>
    <t>S 4.6</t>
  </si>
  <si>
    <t>3.6.5</t>
  </si>
  <si>
    <t>3.6.6</t>
  </si>
  <si>
    <t>3.6.7</t>
  </si>
  <si>
    <t>3.6.8</t>
  </si>
  <si>
    <t>3.6.9</t>
  </si>
  <si>
    <t>3.6.10</t>
  </si>
  <si>
    <t>3.6.11</t>
  </si>
  <si>
    <t>3.6.12</t>
  </si>
  <si>
    <t>3.6.13</t>
  </si>
  <si>
    <t>3.6.14</t>
  </si>
  <si>
    <t>3.6.15</t>
  </si>
  <si>
    <t>3.6.16</t>
  </si>
  <si>
    <t>S 3.6</t>
  </si>
  <si>
    <t>S 2.8</t>
  </si>
  <si>
    <t>1.6.1</t>
  </si>
  <si>
    <t>1.6.2</t>
  </si>
  <si>
    <t>1.6.3</t>
  </si>
  <si>
    <t>1.6.4</t>
  </si>
  <si>
    <t>1.6.5</t>
  </si>
  <si>
    <t>1.6.6</t>
  </si>
  <si>
    <t>1.6.7</t>
  </si>
  <si>
    <t>1.6.8</t>
  </si>
  <si>
    <t>1.6.9</t>
  </si>
  <si>
    <t>1.6.10</t>
  </si>
  <si>
    <t>1.6.11</t>
  </si>
  <si>
    <t>1.6.12</t>
  </si>
  <si>
    <t>1.6.13</t>
  </si>
  <si>
    <t>1.6.14</t>
  </si>
  <si>
    <t>1.6.15</t>
  </si>
  <si>
    <t>1.6.16</t>
  </si>
  <si>
    <t>1.6.17</t>
  </si>
  <si>
    <t>1.6.18</t>
  </si>
  <si>
    <t>1.7</t>
  </si>
  <si>
    <t>S 1.6</t>
  </si>
  <si>
    <t>Do you perform a periodic evaluation of SOC employees?</t>
  </si>
  <si>
    <t>P4 - Knowledge Management</t>
  </si>
  <si>
    <t>Do you have a formal knowledge management process in place?</t>
  </si>
  <si>
    <t>Do you regularly assess and revise the knowledge management process?</t>
  </si>
  <si>
    <t>P 4.3.1</t>
  </si>
  <si>
    <t>P 4.3.2</t>
  </si>
  <si>
    <t>P 4.3.3</t>
  </si>
  <si>
    <t>P 4.3.4</t>
  </si>
  <si>
    <t>P5 - Training &amp; Education</t>
  </si>
  <si>
    <t>5.6</t>
  </si>
  <si>
    <t>5.7</t>
  </si>
  <si>
    <t>5.8</t>
  </si>
  <si>
    <t>P 5.1</t>
  </si>
  <si>
    <t>P 5.2</t>
  </si>
  <si>
    <t>P 5.2.1</t>
  </si>
  <si>
    <t>P 5.2.2</t>
  </si>
  <si>
    <t>P 5.2.3</t>
  </si>
  <si>
    <t>P 5.2.4</t>
  </si>
  <si>
    <t>P 5.2.5</t>
  </si>
  <si>
    <t>P 5.2.6</t>
  </si>
  <si>
    <t>P 5.3</t>
  </si>
  <si>
    <t>P 5.4</t>
  </si>
  <si>
    <t>P 5.4.1</t>
  </si>
  <si>
    <t>P 5.4.2</t>
  </si>
  <si>
    <t>P 5.4.3</t>
  </si>
  <si>
    <t>P 5.5</t>
  </si>
  <si>
    <t>P 5.6</t>
  </si>
  <si>
    <t>P 5.7</t>
  </si>
  <si>
    <t>P 5.8</t>
  </si>
  <si>
    <t>6.1</t>
  </si>
  <si>
    <t>SOC Employees</t>
  </si>
  <si>
    <t>Are SOC management elements formally identified and described?</t>
  </si>
  <si>
    <t>Is there a SOC management process in place?</t>
  </si>
  <si>
    <t>Is the management process regularly reviewed?</t>
  </si>
  <si>
    <t>Is the management process aligned with all stakeholders?</t>
  </si>
  <si>
    <t>Knowledge &amp; document management</t>
  </si>
  <si>
    <t>Do you have a satisfactory physical SOC location?</t>
  </si>
  <si>
    <t>Do you have physical access control to the SOC location?</t>
  </si>
  <si>
    <t>Is there a video wall for monitoring purposes?</t>
  </si>
  <si>
    <t>Is there a call-center capability for the SOC?</t>
  </si>
  <si>
    <t>Process integration</t>
  </si>
  <si>
    <t>Service delivery standardisation</t>
  </si>
  <si>
    <t>Do you use checklists for recurring activities?</t>
  </si>
  <si>
    <t>Do you use documented workflows?</t>
  </si>
  <si>
    <t>Do you have scripting &amp; automation capabilities within the SOC?</t>
  </si>
  <si>
    <t>Operational shifts</t>
  </si>
  <si>
    <t>SOC Facilities</t>
  </si>
  <si>
    <t>Others</t>
  </si>
  <si>
    <t>How well is the configuration management process integrated in the SOC?</t>
  </si>
  <si>
    <t>How well is the change management process integrated in the SOC?</t>
  </si>
  <si>
    <t>How well is the problem management process integrated in the SOC?</t>
  </si>
  <si>
    <t>How well is the incident management process integrated in the SOC?</t>
  </si>
  <si>
    <t>How well is the asset management process integrated in the SOC?</t>
  </si>
  <si>
    <t>Do you use shift schedules?</t>
  </si>
  <si>
    <t>Do you have a shift log?</t>
  </si>
  <si>
    <t>Do you have a formally described shift turnover procedure?</t>
  </si>
  <si>
    <t>Is there a daily SOC operational call?</t>
  </si>
  <si>
    <t>This can also be a stand-up in case of physical attendance</t>
  </si>
  <si>
    <t>The system should support different file types and authorisations. Possibly even encryption</t>
  </si>
  <si>
    <t>S5 - Vulnerability Management</t>
  </si>
  <si>
    <t>Network mapping</t>
  </si>
  <si>
    <t>Risk identification</t>
  </si>
  <si>
    <t>Security baseline scanning</t>
  </si>
  <si>
    <t>Patch management integration</t>
  </si>
  <si>
    <t>Trend identification</t>
  </si>
  <si>
    <t>Enterprise vulnerability repository</t>
  </si>
  <si>
    <t>Enterprise application inventory</t>
  </si>
  <si>
    <t>Vulnerability Management procedures</t>
  </si>
  <si>
    <t>Please specify capabilities and artefacts of the vulnerability management process:</t>
  </si>
  <si>
    <t>S 5.6</t>
  </si>
  <si>
    <t>Authenticated scanning</t>
  </si>
  <si>
    <t>Scanning policy tuning</t>
  </si>
  <si>
    <t>Management Reporting</t>
  </si>
  <si>
    <t>Detailed Vulnerability Reporting</t>
  </si>
  <si>
    <t>Scheduled scanning</t>
  </si>
  <si>
    <t>Ad-hoc specific scanning</t>
  </si>
  <si>
    <t>Incident management integration</t>
  </si>
  <si>
    <t>Vulnerability identification</t>
  </si>
  <si>
    <t>SOC-CMM Process Domain</t>
  </si>
  <si>
    <t>SOC-CMM Business Domain</t>
  </si>
  <si>
    <t>M1 - SOC Management</t>
  </si>
  <si>
    <t>M2 - Security Operations &amp; Facilities</t>
  </si>
  <si>
    <t>M 2.1.1</t>
  </si>
  <si>
    <t>M 2.1.2</t>
  </si>
  <si>
    <t>M 2.1.3</t>
  </si>
  <si>
    <t>M 2.1.4</t>
  </si>
  <si>
    <t>M 2.1.5</t>
  </si>
  <si>
    <t>M 2.2</t>
  </si>
  <si>
    <t>M 2.2.1</t>
  </si>
  <si>
    <t>M 2.2.2</t>
  </si>
  <si>
    <t>M 2.2.3</t>
  </si>
  <si>
    <t>M 2.2.4</t>
  </si>
  <si>
    <t>M 2.2.5</t>
  </si>
  <si>
    <t>M 2.3</t>
  </si>
  <si>
    <t>M 2.3.1</t>
  </si>
  <si>
    <t>M 2.3.2</t>
  </si>
  <si>
    <t>M 2.3.3</t>
  </si>
  <si>
    <t>M 2.3.4</t>
  </si>
  <si>
    <t>M 2.4</t>
  </si>
  <si>
    <t>M 2.4.1</t>
  </si>
  <si>
    <t>M 2.4.2</t>
  </si>
  <si>
    <t>M 2.4.3</t>
  </si>
  <si>
    <t>M 2.4.4</t>
  </si>
  <si>
    <t>M 2.5</t>
  </si>
  <si>
    <t>M 2.5.1</t>
  </si>
  <si>
    <t>M 2.5.2</t>
  </si>
  <si>
    <t>M 2.6</t>
  </si>
  <si>
    <t>M 2.6.1</t>
  </si>
  <si>
    <t>M 2.6.2</t>
  </si>
  <si>
    <t>M 2.1</t>
  </si>
  <si>
    <t>M 1.1</t>
  </si>
  <si>
    <t>M 1.2</t>
  </si>
  <si>
    <t>M 1.3</t>
  </si>
  <si>
    <t>M 1.3.1</t>
  </si>
  <si>
    <t>M 1.3.2</t>
  </si>
  <si>
    <t>M 1.3.3</t>
  </si>
  <si>
    <t>M 1.3.4</t>
  </si>
  <si>
    <t>M 1.3.5</t>
  </si>
  <si>
    <t>M 1.3.6</t>
  </si>
  <si>
    <t>M 1.3.7</t>
  </si>
  <si>
    <t>M 1.3.8</t>
  </si>
  <si>
    <t>M 1.3.9</t>
  </si>
  <si>
    <t>M 1.4</t>
  </si>
  <si>
    <t>M 1.5</t>
  </si>
  <si>
    <t>SOC-CMM Services Domain</t>
  </si>
  <si>
    <t>2.1.1</t>
  </si>
  <si>
    <t>2.1.2</t>
  </si>
  <si>
    <t>2.1.3</t>
  </si>
  <si>
    <t>2.1.4</t>
  </si>
  <si>
    <t>2.1.5</t>
  </si>
  <si>
    <t>2.4.1</t>
  </si>
  <si>
    <t>2.3.2</t>
  </si>
  <si>
    <t>2.3.3</t>
  </si>
  <si>
    <t>2.3.4</t>
  </si>
  <si>
    <t>2.4.2</t>
  </si>
  <si>
    <t>2.4.3</t>
  </si>
  <si>
    <t>2.4.4</t>
  </si>
  <si>
    <t>2.6.1</t>
  </si>
  <si>
    <t>2.6.2</t>
  </si>
  <si>
    <t>3.7</t>
  </si>
  <si>
    <t>P 3.7</t>
  </si>
  <si>
    <t>2.3.5</t>
  </si>
  <si>
    <t>E.g. multiple screen setup, virtual machines, etc.</t>
  </si>
  <si>
    <t>Are there specialized analyst workstations?</t>
  </si>
  <si>
    <t>M 2.3.5</t>
  </si>
  <si>
    <t>Do you have stand-by arrangements with employees within the SOC?</t>
  </si>
  <si>
    <t>Do you perform regular teambuilding exercises?</t>
  </si>
  <si>
    <t>Services</t>
  </si>
  <si>
    <t>Reporting</t>
  </si>
  <si>
    <t>Service</t>
  </si>
  <si>
    <t>Do you regularly provide reports?</t>
  </si>
  <si>
    <t>Are these reports tailored to the recipients?</t>
  </si>
  <si>
    <t>E.g. management reports for senior management, technical reports for the IT organisation</t>
  </si>
  <si>
    <t>Report types</t>
  </si>
  <si>
    <t>Metric types</t>
  </si>
  <si>
    <t>E.g. reporting lines could be: SOC management, IT management, senior management</t>
  </si>
  <si>
    <t>Do you have established reporting lines within the organisation?</t>
  </si>
  <si>
    <t>Do you report on the performance of specific services?</t>
  </si>
  <si>
    <t>Do you report on the performance of specific employees?</t>
  </si>
  <si>
    <t>Do you have real-time reporting dashboards available to personnel outside the SOC?</t>
  </si>
  <si>
    <t>Are the report contents approved by or reviewed by the recipients?</t>
  </si>
  <si>
    <t>Do you regularly revise and update the report templates?</t>
  </si>
  <si>
    <t>3.7.1</t>
  </si>
  <si>
    <t>3.7.2</t>
  </si>
  <si>
    <t>3.7.3</t>
  </si>
  <si>
    <t>3.7.4</t>
  </si>
  <si>
    <t>3.7.5</t>
  </si>
  <si>
    <t>3.8</t>
  </si>
  <si>
    <t>3.8.1</t>
  </si>
  <si>
    <t>3.8.2</t>
  </si>
  <si>
    <t>3.8.3</t>
  </si>
  <si>
    <t>M3 - Reporting</t>
  </si>
  <si>
    <t>M 3.1</t>
  </si>
  <si>
    <t>M 3.2</t>
  </si>
  <si>
    <t>M 3.3</t>
  </si>
  <si>
    <t>M 3.4</t>
  </si>
  <si>
    <t>M 3.5</t>
  </si>
  <si>
    <t>M 3.6</t>
  </si>
  <si>
    <t>M 3.7</t>
  </si>
  <si>
    <t>M 3.7.1</t>
  </si>
  <si>
    <t>M 3.7.2</t>
  </si>
  <si>
    <t>M 3.7.3</t>
  </si>
  <si>
    <t>M 3.7.4</t>
  </si>
  <si>
    <t>M 3.7.5</t>
  </si>
  <si>
    <t>M 3.8</t>
  </si>
  <si>
    <t>M 3.8.1</t>
  </si>
  <si>
    <t>M 3.8.2</t>
  </si>
  <si>
    <t>M 3.8.3</t>
  </si>
  <si>
    <t>Do you provide technical security reports?</t>
  </si>
  <si>
    <t>Do you provide executive security reports?</t>
  </si>
  <si>
    <t>Do you provide operational reports?</t>
  </si>
  <si>
    <t>i.e. reports regarding security operations in general</t>
  </si>
  <si>
    <t>Ad-hoc reports created to provide insight into incidents. This can also be part of incident management</t>
  </si>
  <si>
    <t>Do you provide incident reports?</t>
  </si>
  <si>
    <t>Do you provide a newsletter or digest?</t>
  </si>
  <si>
    <t>Do you provide KPI reports?</t>
  </si>
  <si>
    <t>Do you provide trend reports?</t>
  </si>
  <si>
    <t>Trend reports can be used to determine changes over time</t>
  </si>
  <si>
    <t>To what extent do you use quantitative metrics?</t>
  </si>
  <si>
    <t>To what extent do you use qualitative metrics?</t>
  </si>
  <si>
    <t>To what extent do you use incident &amp; case metrics?</t>
  </si>
  <si>
    <t>To what extent do you use timing metrics?</t>
  </si>
  <si>
    <t>To what extent do you use SLA metrics?</t>
  </si>
  <si>
    <t>Operations &amp; Facilities</t>
  </si>
  <si>
    <t>Management</t>
  </si>
  <si>
    <t>SOC-CMM Technology Domain</t>
  </si>
  <si>
    <t>Log Management</t>
  </si>
  <si>
    <t>SIEM</t>
  </si>
  <si>
    <t>IDPS</t>
  </si>
  <si>
    <t>Advisories</t>
  </si>
  <si>
    <t>Do you provide advisories to the organisation regarding threats and vulnerabilities?</t>
  </si>
  <si>
    <t>Do you perform risk / impact assessments of these advisories?</t>
  </si>
  <si>
    <t>So you support follow-up of these advisories?</t>
  </si>
  <si>
    <t>3.9</t>
  </si>
  <si>
    <t>3.9.1</t>
  </si>
  <si>
    <t>3.9.2</t>
  </si>
  <si>
    <t>3.9.3</t>
  </si>
  <si>
    <t>e.g. a real-time management dashboard that provides insight into the status of infrastructure security</t>
  </si>
  <si>
    <t>e.g. the number of cases and incidents</t>
  </si>
  <si>
    <t>e.g. the amount of time spent on analysis, monitoring, incidents, etc.</t>
  </si>
  <si>
    <t>e.g. service availability</t>
  </si>
  <si>
    <t>i.e. do you add organisational context to these advisories?</t>
  </si>
  <si>
    <t>M 3.9</t>
  </si>
  <si>
    <t>M 3.9.1</t>
  </si>
  <si>
    <t>M 3.9.2</t>
  </si>
  <si>
    <t>M 3.9.3</t>
  </si>
  <si>
    <t>6.3</t>
  </si>
  <si>
    <t>6.5</t>
  </si>
  <si>
    <t>6.5.1</t>
  </si>
  <si>
    <t>6.5.2</t>
  </si>
  <si>
    <t>6.5.3</t>
  </si>
  <si>
    <t>6.5.4</t>
  </si>
  <si>
    <t>6.5.5</t>
  </si>
  <si>
    <t>6.5.6</t>
  </si>
  <si>
    <t>6.5.7</t>
  </si>
  <si>
    <t>6.5.8</t>
  </si>
  <si>
    <t>6.5.9</t>
  </si>
  <si>
    <t>6.5.10</t>
  </si>
  <si>
    <t>6.5.11</t>
  </si>
  <si>
    <t>6.5.12</t>
  </si>
  <si>
    <t>End-point log collection</t>
  </si>
  <si>
    <t>Application log collection</t>
  </si>
  <si>
    <t>Database log collection</t>
  </si>
  <si>
    <t>Network flow data collection</t>
  </si>
  <si>
    <t>Security device log collection</t>
  </si>
  <si>
    <t>Centralised aggregation and storage</t>
  </si>
  <si>
    <t>Log tampering detection</t>
  </si>
  <si>
    <t>Log collection policy</t>
  </si>
  <si>
    <t>Data retention policy</t>
  </si>
  <si>
    <t>Privacy and Sensitive data handling policy</t>
  </si>
  <si>
    <t>e.g. short period for large-quantity logging (proxy logging), long period for security logging</t>
  </si>
  <si>
    <t>Please specify capabilities and artefacts of the log management process:</t>
  </si>
  <si>
    <t>Secure log transfer</t>
  </si>
  <si>
    <t>Log searching and filtering</t>
  </si>
  <si>
    <t>Support for multiple transfer techniques</t>
  </si>
  <si>
    <t>e.g. syslog, WMI, etc.</t>
  </si>
  <si>
    <t>Logging policy</t>
  </si>
  <si>
    <t>Data normalisation</t>
  </si>
  <si>
    <t>i.e. assignment of severity, category, priority</t>
  </si>
  <si>
    <t>Reporting and dashboards</t>
  </si>
  <si>
    <t>Hunting</t>
  </si>
  <si>
    <t>Capability for threat hunting as part of the security monitoring service (overlaps with threat intelligence)</t>
  </si>
  <si>
    <t>Correlation</t>
  </si>
  <si>
    <t>Aggregation</t>
  </si>
  <si>
    <t>Pattern detection</t>
  </si>
  <si>
    <t>Can also be near real-time (e.g. 15 minutes delay)</t>
  </si>
  <si>
    <t>Asset context integration</t>
  </si>
  <si>
    <t>Vulnerability context integration</t>
  </si>
  <si>
    <t>Business context integration</t>
  </si>
  <si>
    <t>Has the SIEM tool been technically described?</t>
  </si>
  <si>
    <t>Has the SIEM tool been functionally described?</t>
  </si>
  <si>
    <t>Is there dedicated personnel for SIEM support?</t>
  </si>
  <si>
    <t>Is there a Disaster Recovery plan in place for this tool?</t>
  </si>
  <si>
    <t>Is the personnel for SIEM support certified?</t>
  </si>
  <si>
    <t>Is there a satisfactory support contract for the SIEM solution?</t>
  </si>
  <si>
    <t>Threat Intelligence integration</t>
  </si>
  <si>
    <t>Automated alerting</t>
  </si>
  <si>
    <t>Multi-stage correlation</t>
  </si>
  <si>
    <t>Identity context addition</t>
  </si>
  <si>
    <t>Standard rules</t>
  </si>
  <si>
    <t>Custom rules</t>
  </si>
  <si>
    <t>Network model</t>
  </si>
  <si>
    <t>This overlaps with the security monitoring service capabilities</t>
  </si>
  <si>
    <t>1.2.2</t>
  </si>
  <si>
    <t>Has functional ownership of the SIEM solution been formally assigned?</t>
  </si>
  <si>
    <t>1.4.1</t>
  </si>
  <si>
    <t>1.4.2</t>
  </si>
  <si>
    <t>Availability &amp; Integrity</t>
  </si>
  <si>
    <t>Confidentiality</t>
  </si>
  <si>
    <t>Is access to the SIEM solution limited to authorised personnel?</t>
  </si>
  <si>
    <t>1.4.3</t>
  </si>
  <si>
    <t>Continuous tuning</t>
  </si>
  <si>
    <t>1.6.19</t>
  </si>
  <si>
    <t>API Integration</t>
  </si>
  <si>
    <t>Both export of information / commands and import of information</t>
  </si>
  <si>
    <t>Has functional ownership of the IDPS solution been formally assigned?</t>
  </si>
  <si>
    <t>Has the IDPS tool been technically described?</t>
  </si>
  <si>
    <t>Has the IDPS tool been functionally described?</t>
  </si>
  <si>
    <t>Is there dedicated personnel for IDPS support?</t>
  </si>
  <si>
    <t>Is the personnel for IDPS support certified?</t>
  </si>
  <si>
    <t>Is the personnel for IDPS support formally trained?</t>
  </si>
  <si>
    <t>1.4.4</t>
  </si>
  <si>
    <t>Is there a satisfactory support contract for the IDPS solution?</t>
  </si>
  <si>
    <t>Secure Event Transfer</t>
  </si>
  <si>
    <t>Support for multiple event transfer technologies</t>
  </si>
  <si>
    <t>Is access to the IDPS solution limited to authorised personnel?</t>
  </si>
  <si>
    <t>Is the access control system in the IDPS sufficiently granular?</t>
  </si>
  <si>
    <t>Are access rights regularly reviewed and revoked if required?</t>
  </si>
  <si>
    <t>Is the personnel for SIEM formally trained?</t>
  </si>
  <si>
    <t>File integrity checking</t>
  </si>
  <si>
    <t>Application whitelisting</t>
  </si>
  <si>
    <t>Honeypots</t>
  </si>
  <si>
    <t>Custom signatures</t>
  </si>
  <si>
    <t>Log alerts to SIEM</t>
  </si>
  <si>
    <t>Central Management Console</t>
  </si>
  <si>
    <t>e.g. used for automated deployment of custom signatures</t>
  </si>
  <si>
    <t>i.e. a host-based intrusion detection system, specific for monitoring alteration of files</t>
  </si>
  <si>
    <t>i.e. a host-based intrusion prevention system aimed to prevent unauthorised files from execution</t>
  </si>
  <si>
    <t>Network-based intrusion detection</t>
  </si>
  <si>
    <t>Host-based intrusion detection</t>
  </si>
  <si>
    <t>i.e. an intrusion detection / prevention capability in the network</t>
  </si>
  <si>
    <t>i.e. an intrusion detection / prevention capability on the end-point</t>
  </si>
  <si>
    <t>3.4.1</t>
  </si>
  <si>
    <t>3.4.2</t>
  </si>
  <si>
    <t>Security Analytics</t>
  </si>
  <si>
    <t>Lessons learned extraction for process improvement</t>
  </si>
  <si>
    <t>Security Analytics Tooling</t>
  </si>
  <si>
    <t>Scalable analytics engine</t>
  </si>
  <si>
    <t>Automated data normalisation</t>
  </si>
  <si>
    <t>External threat intelligence integration</t>
  </si>
  <si>
    <t>Historical activity detection</t>
  </si>
  <si>
    <t>Structured data collection</t>
  </si>
  <si>
    <t>Unstructured data collection</t>
  </si>
  <si>
    <t>User baselines</t>
  </si>
  <si>
    <t>Application baselines</t>
  </si>
  <si>
    <t>Infrastructure baselines</t>
  </si>
  <si>
    <t>Network baselines</t>
  </si>
  <si>
    <t>System baselines</t>
  </si>
  <si>
    <t>Flexible data architecture</t>
  </si>
  <si>
    <t>See also security analytics in the technology domain</t>
  </si>
  <si>
    <t>IDPS Tooling</t>
  </si>
  <si>
    <t>Support for multiple log formats</t>
  </si>
  <si>
    <t>Alerting</t>
  </si>
  <si>
    <t>S6 - Log Management</t>
  </si>
  <si>
    <t>S 6.1</t>
  </si>
  <si>
    <t>S 6.2</t>
  </si>
  <si>
    <t>S 6.3</t>
  </si>
  <si>
    <t>S 6.4</t>
  </si>
  <si>
    <t>S 6.5</t>
  </si>
  <si>
    <t>S 6.5.1</t>
  </si>
  <si>
    <t>S 6.5.2</t>
  </si>
  <si>
    <t>S 6.5.3</t>
  </si>
  <si>
    <t>S 6.5.4</t>
  </si>
  <si>
    <t>S 6.5.5</t>
  </si>
  <si>
    <t>S 6.5.6</t>
  </si>
  <si>
    <t>S 6.5.7</t>
  </si>
  <si>
    <t>S 6.5.8</t>
  </si>
  <si>
    <t>S 6.5.9</t>
  </si>
  <si>
    <t>S 6.5.10</t>
  </si>
  <si>
    <t>S 6.5.11</t>
  </si>
  <si>
    <t>S 6.5.12</t>
  </si>
  <si>
    <t>S 6.6</t>
  </si>
  <si>
    <t>Multiple retention periods</t>
  </si>
  <si>
    <t>SOC-CMM - Technology Domain</t>
  </si>
  <si>
    <t>SOC-CMM - Services Domain</t>
  </si>
  <si>
    <t>SOC-CMM - Process Domain</t>
  </si>
  <si>
    <t>SOC-CMM - People Domain</t>
  </si>
  <si>
    <t>SOC-CMM - Business Domain</t>
  </si>
  <si>
    <t>T1 - SIEM Technology</t>
  </si>
  <si>
    <t>T 1.1</t>
  </si>
  <si>
    <t>T 1.2</t>
  </si>
  <si>
    <t>T 1.2.1</t>
  </si>
  <si>
    <t>T 1.2.2</t>
  </si>
  <si>
    <t>T 1.3</t>
  </si>
  <si>
    <t>T 1.3.1</t>
  </si>
  <si>
    <t>T 1.3.2</t>
  </si>
  <si>
    <t>T 1.4</t>
  </si>
  <si>
    <t>T 1.4.1</t>
  </si>
  <si>
    <t>T 1.4.2</t>
  </si>
  <si>
    <t>T 1.4.3</t>
  </si>
  <si>
    <t>T 1.6</t>
  </si>
  <si>
    <t>T 1.6.1</t>
  </si>
  <si>
    <t>T 1.6.2</t>
  </si>
  <si>
    <t>T 1.6.3</t>
  </si>
  <si>
    <t>Can be fully implemented HA, partially implemented, hot spare, etc.</t>
  </si>
  <si>
    <t>Is there a satisfactory high availability (HA) setup in place for the SIEM solution?</t>
  </si>
  <si>
    <t>Is there satisfactory data backup / replication in place for the SIEM solution?</t>
  </si>
  <si>
    <t>T2 - IDPS Tooling</t>
  </si>
  <si>
    <t>T 2.1</t>
  </si>
  <si>
    <t>T 2.2</t>
  </si>
  <si>
    <t>T 2.2.1</t>
  </si>
  <si>
    <t>T 2.2.2</t>
  </si>
  <si>
    <t>T 2.3</t>
  </si>
  <si>
    <t>T 2.3.1</t>
  </si>
  <si>
    <t>T 2.3.2</t>
  </si>
  <si>
    <t>T 2.4</t>
  </si>
  <si>
    <t>T 2.4.1</t>
  </si>
  <si>
    <t>T 2.4.2</t>
  </si>
  <si>
    <t>T 2.6</t>
  </si>
  <si>
    <t>T 2.6.1</t>
  </si>
  <si>
    <t>Is there a high satisfactory availability (HA) setup in place for the IDPS solution?</t>
  </si>
  <si>
    <t>T 2.6.2</t>
  </si>
  <si>
    <t>T3 - Security Analytics</t>
  </si>
  <si>
    <t>T 3.1</t>
  </si>
  <si>
    <t>T 3.2</t>
  </si>
  <si>
    <t>T 3.2.1</t>
  </si>
  <si>
    <t>T 3.2.2</t>
  </si>
  <si>
    <t>T 3.3</t>
  </si>
  <si>
    <t>T 3.3.1</t>
  </si>
  <si>
    <t>T 3.3.2</t>
  </si>
  <si>
    <t>T 3.4</t>
  </si>
  <si>
    <t>T 3.4.1</t>
  </si>
  <si>
    <t>T 3.4.2</t>
  </si>
  <si>
    <t>T 3.6</t>
  </si>
  <si>
    <t>T 3.6.1</t>
  </si>
  <si>
    <t>Has functional ownership of the security analytics solution been formally assigned?</t>
  </si>
  <si>
    <t>Has the security analytics tool been technically described?</t>
  </si>
  <si>
    <t>Has the security analytics tool been functionally described?</t>
  </si>
  <si>
    <t>Is the personnel for security analytics support formally trained?</t>
  </si>
  <si>
    <t>Is the personnel for security analytics support certified?</t>
  </si>
  <si>
    <t>Is there a satisfactory support contract for the security analytics solution?</t>
  </si>
  <si>
    <t>Is access to the security analytics solution limited to authorised personnel?</t>
  </si>
  <si>
    <t>Is the access control system in the security analytics sufficiently granular?</t>
  </si>
  <si>
    <t>Is there dedicated personnel for security analytics support?</t>
  </si>
  <si>
    <t>Is there satisfactory data backup / replication in place for the security analytics solution?</t>
  </si>
  <si>
    <t>T 3.6.2</t>
  </si>
  <si>
    <t>Is information encrypted when stored?</t>
  </si>
  <si>
    <t>This may not be feasible for such large volumes. Simply select importance 'None' if you feel this is not required</t>
  </si>
  <si>
    <t>Overall SOC-CMM Score</t>
  </si>
  <si>
    <t>Version</t>
  </si>
  <si>
    <t>Background</t>
  </si>
  <si>
    <t>Example business drivers: cyber crime prevention, risk reduction, law / regulation, audit / compliance, business continuity</t>
  </si>
  <si>
    <t>For example, is communication style and contents to Business customers different than that to IT?</t>
  </si>
  <si>
    <t>For example: changes in service scope or delivery. Can also be reports</t>
  </si>
  <si>
    <t>i.e. do you meet the FTE requirements for the SOC? Is the SOC size sufficient to realise business goals?</t>
  </si>
  <si>
    <t>So you have a recruitment process in place?</t>
  </si>
  <si>
    <t>P 1.6</t>
  </si>
  <si>
    <t>P 1.7</t>
  </si>
  <si>
    <t>Do you have a talent management process in place?</t>
  </si>
  <si>
    <t>Use the roles in 2.2 to determine if you have all roles required in the SOC</t>
  </si>
  <si>
    <t>Are you satisfied with the way these roles are staffed presently?</t>
  </si>
  <si>
    <t>Some roles may be understaffed or not at the desired knowledge level</t>
  </si>
  <si>
    <t>Job rotation can be used to train employees in a variety of tasks and avoid too much routine</t>
  </si>
  <si>
    <t>SOC Skill assessment process:</t>
  </si>
  <si>
    <t>This refers to the knowledge management process as a whole</t>
  </si>
  <si>
    <t>i.e. a fixed percentage of the total SOC budget that is allocated for education and cannot be used for other purposes</t>
  </si>
  <si>
    <t>This is an extension of education budget</t>
  </si>
  <si>
    <t>Do you have standard operating procedures?</t>
  </si>
  <si>
    <t>Checklists can be useful to avoid recurring activities from being overlooked</t>
  </si>
  <si>
    <t>Are SOC services and procedures aligned and integrated with the organisation's asset management process?</t>
  </si>
  <si>
    <t>Are SOC services and procedures aligned and integrated with the organisation's incident management process?</t>
  </si>
  <si>
    <t>Are SOC services and procedures aligned and integrated with the organisation's problem management process?</t>
  </si>
  <si>
    <t>Are SOC services and procedures aligned and integrated with the organisation's change management process?</t>
  </si>
  <si>
    <t>Are SOC services and procedures aligned and integrated with the organisation's configuration management process?</t>
  </si>
  <si>
    <t>Since communication and coordination are important features of a SOC, call-center capability may be required</t>
  </si>
  <si>
    <t>i.e. a procedure for handing over a shift and exchanging information regarding running tasks or issues for further follow-up</t>
  </si>
  <si>
    <t>Do you have a satisfactory Document Management System?</t>
  </si>
  <si>
    <t>So you have a satisfactory knowledge &amp; collaboration platform?</t>
  </si>
  <si>
    <t>Scripting &amp; automation can be used to simplify or automate recurring tasks</t>
  </si>
  <si>
    <t>i.e. is there a formal stand-by function that obliges employees to be able to be reached within a certain time?</t>
  </si>
  <si>
    <t>A newsletter can be an informal way to provide updates to the organisation</t>
  </si>
  <si>
    <t>i.e. risk level, customer satisfaction</t>
  </si>
  <si>
    <t>i.e. do you assist in coordination when required?</t>
  </si>
  <si>
    <t>See services sheet for core SOC services</t>
  </si>
  <si>
    <t>Has technical ownership of the SIEM solution been formally assigned?</t>
  </si>
  <si>
    <t>Technical ownership includes technical accountability</t>
  </si>
  <si>
    <t>Functional ownership includes functional accountability</t>
  </si>
  <si>
    <t>A technical description of the SIEM system components and configuration</t>
  </si>
  <si>
    <t>A description of the SIEM functional configuration (rules, filters, lists, etc.)</t>
  </si>
  <si>
    <t>May not be feasible for all SIEM solutions</t>
  </si>
  <si>
    <t>Customised SIEM reports</t>
  </si>
  <si>
    <t>Customised SIEM dashboards</t>
  </si>
  <si>
    <t>Granular access control</t>
  </si>
  <si>
    <t>Capability to aggregate the raw event flow</t>
  </si>
  <si>
    <t>Capability to feed correlated events back into the engine for further processing</t>
  </si>
  <si>
    <t>A case management system that supports SOC analyst workflows</t>
  </si>
  <si>
    <t>Integration of business context (business function, asset classification, etc.)</t>
  </si>
  <si>
    <t>Integration of identity information into the SIEM for enhanced monitoring of users and groups</t>
  </si>
  <si>
    <t>Integration into the asset management process for automated adding of assets to the SIEM for monitoring</t>
  </si>
  <si>
    <t>Integration of asset management information into the SIEM (asset owner, asset location, etc.)</t>
  </si>
  <si>
    <t>Integration of vulnerability management information into SIEM assets to determine risk levels for assets</t>
  </si>
  <si>
    <t>Use of standard content packs in the SIEM</t>
  </si>
  <si>
    <t>Use of custom content (correlation rules, etc.) in the SIEM</t>
  </si>
  <si>
    <t>Automated SIEM reports for SOC customers and SOC analysts</t>
  </si>
  <si>
    <t>Alerting based on different alerting mechanisms (SMS, mail, etc.)</t>
  </si>
  <si>
    <t>Alert acknowledgement</t>
  </si>
  <si>
    <t>Capability to correlate multiple events</t>
  </si>
  <si>
    <t>Integration of threat intelligence information (observables / IoCs) into the security monitoring tooling</t>
  </si>
  <si>
    <t xml:space="preserve">Capability to detect anomalies based on </t>
  </si>
  <si>
    <t>Custom parsing</t>
  </si>
  <si>
    <t>Capability to create and maintain custom parsers for parsing and normalisation needs</t>
  </si>
  <si>
    <t>Support for secure event transfer and the actual implementation of secure transfer (e.g. regular syslog is not secure)</t>
  </si>
  <si>
    <t>The SIEM should support event transfer technologies for all possible data sources</t>
  </si>
  <si>
    <t>Custom SIEM dashboards used by analysts and managers</t>
  </si>
  <si>
    <t>Capability to acknowledge alerts so other analysts know the alert is being investigated</t>
  </si>
  <si>
    <t>A technical description of the IDPS system components and configuration</t>
  </si>
  <si>
    <t>A description of the IDPS functional configuration (rules, alerts, etc.)</t>
  </si>
  <si>
    <t>The ability to implement custom detection rules</t>
  </si>
  <si>
    <t>Integration of the tool with a threat intelligence process or platform (e.g. to deploy shared YARA rules)</t>
  </si>
  <si>
    <t>Capability to detect network anomalies based on statistical deviations instead of pre-defined rules</t>
  </si>
  <si>
    <t>Send alert logs to SIEM for security monitoring integration</t>
  </si>
  <si>
    <t>A central management console for administration of decentralised IDPS equipment</t>
  </si>
  <si>
    <t>Full Packet Capture</t>
  </si>
  <si>
    <t>Full packet capture of any anomalies uncovered</t>
  </si>
  <si>
    <t>This tool can support the security analysis and hunting processes and threat intelligence tools</t>
  </si>
  <si>
    <t>Integration of threat intelligence information into the system for analysis and hunting purposes</t>
  </si>
  <si>
    <t>Normalisation of data is required for advanced searching and comparison of events from different sources</t>
  </si>
  <si>
    <t>An analytics engine that is capable of support growing volumes of information</t>
  </si>
  <si>
    <t>Pattern-based analysis</t>
  </si>
  <si>
    <t>Analysis of patterns in large volumes of information</t>
  </si>
  <si>
    <t>Capability of detecting historical activity for recently uncovered threats</t>
  </si>
  <si>
    <t>Collection of structured information (e.g. log files)</t>
  </si>
  <si>
    <t>Collection of unstructured information (e.g. documents in different formats)</t>
  </si>
  <si>
    <t>Baselines of 'regular' user behaviour</t>
  </si>
  <si>
    <t>Baselines of 'regular' application behaviour</t>
  </si>
  <si>
    <t>Baselines of 'regular' infrastructure behaviour</t>
  </si>
  <si>
    <t>Baselines of 'regular' network behaviour</t>
  </si>
  <si>
    <t>Baselines of 'regular' system behaviour</t>
  </si>
  <si>
    <t>Central analysis console</t>
  </si>
  <si>
    <t>A central console that allows access for analysts</t>
  </si>
  <si>
    <t>Security data warehouse</t>
  </si>
  <si>
    <t>Automated threat response</t>
  </si>
  <si>
    <t>For example: roll-out of intrusion prevention rules, closing firewall ports, etc.</t>
  </si>
  <si>
    <t>Advanced searching and querying</t>
  </si>
  <si>
    <t>Data visualisation techniques</t>
  </si>
  <si>
    <t>Graphing capabilities to support anomaly detection</t>
  </si>
  <si>
    <t>Searching capabilities that support extraction of specific information based on characteristics</t>
  </si>
  <si>
    <t>Drilldowns on graphs to quickly 'zoom in' on details of visual anomalies</t>
  </si>
  <si>
    <t>Data drilldowns</t>
  </si>
  <si>
    <t>Detailed audit trail of analyst activities</t>
  </si>
  <si>
    <t>The audit trail can be used to report on analyst activities and to uncover potential abuse of the big data solution</t>
  </si>
  <si>
    <t>API integration to import and export information (such as IoCs, YARA rules or suspicious files)</t>
  </si>
  <si>
    <t>Documentation</t>
  </si>
  <si>
    <t>Personnel &amp; support</t>
  </si>
  <si>
    <t>Integration of security incident management</t>
  </si>
  <si>
    <t>Process integration in which information from the analytics process can be followed-up by security incident management</t>
  </si>
  <si>
    <t>Process integration in which anomalies uncovered in the analytics process is used to create new monitoring rules</t>
  </si>
  <si>
    <t>A technical description of the security analytics system components and configuration</t>
  </si>
  <si>
    <t>A description of the security analytics functional configuration (rules, filters, lists, etc.)</t>
  </si>
  <si>
    <t>Identify</t>
  </si>
  <si>
    <t>Phase</t>
  </si>
  <si>
    <t>Protect</t>
  </si>
  <si>
    <t>Detect</t>
  </si>
  <si>
    <t>Respond</t>
  </si>
  <si>
    <t>Recover</t>
  </si>
  <si>
    <t>4.2.6</t>
  </si>
  <si>
    <t>P 4.2.6</t>
  </si>
  <si>
    <t>A continuous tuning process for the correlation rules</t>
  </si>
  <si>
    <t>Monitoring of user action</t>
  </si>
  <si>
    <t>Monitoring of behaviour against baselines (can be host, network and user behaviour)</t>
  </si>
  <si>
    <t>Monitoring of applications &amp; services</t>
  </si>
  <si>
    <t>Monitoring of access attempts</t>
  </si>
  <si>
    <t>Monitoring of network and traffic flows and anomalies</t>
  </si>
  <si>
    <t>Monitoring of endpoints in the networks (servers, clients, etc.)</t>
  </si>
  <si>
    <t>Monitoring of the status of the system</t>
  </si>
  <si>
    <t>Capability to automatically send alerts for all security monitoring components</t>
  </si>
  <si>
    <t>Part of preparation procedures</t>
  </si>
  <si>
    <t>Matrix with responsibility, accountability and consulted and informed entities for the process</t>
  </si>
  <si>
    <t>Authorisation from senior management to take any action required for incident mitigation (e.g. disconnect systems)</t>
  </si>
  <si>
    <t>Templates for security incident management registration</t>
  </si>
  <si>
    <t>Assignment of priority to the incident</t>
  </si>
  <si>
    <t>Assignment of severity to the incident</t>
  </si>
  <si>
    <t>Categorisation of the incident</t>
  </si>
  <si>
    <t>A communication bridge for continuous alignment of employees involved in security incident management</t>
  </si>
  <si>
    <t>A dedicated facility for coordination of security incidents</t>
  </si>
  <si>
    <t>Standardised plans and templates for communication</t>
  </si>
  <si>
    <t>A platform for sharing information regarding the security incident</t>
  </si>
  <si>
    <t>Integration with the change management process for any actions taken in the security incident management process</t>
  </si>
  <si>
    <t>Extraction and analysis of malware</t>
  </si>
  <si>
    <t>Localised incident response capability</t>
  </si>
  <si>
    <t>Escalation process to third parties (vendors, partners, etc.)</t>
  </si>
  <si>
    <t>A template for post-incident evaluation</t>
  </si>
  <si>
    <t>A template for reporting on the security incident</t>
  </si>
  <si>
    <t>Continuous improvement based on previous experiences</t>
  </si>
  <si>
    <t>Formal closure of the incident, including debriefing sessions</t>
  </si>
  <si>
    <t>Analysis of detailed events</t>
  </si>
  <si>
    <t>Analysis of security incidents</t>
  </si>
  <si>
    <t>Visual support for security analysis</t>
  </si>
  <si>
    <t>Reverse engineering and disassembly of malware</t>
  </si>
  <si>
    <t>Running malware in a controlled environment to determine its characteristics</t>
  </si>
  <si>
    <t>Analysis of the tradecraft of the attacker. This includes the tools, tactics, techniques and procedures used by attackers</t>
  </si>
  <si>
    <t>Analysis of historic information based on new insights. APTs can span multiple months or years</t>
  </si>
  <si>
    <t>Analysis of network traffic patterns and packets</t>
  </si>
  <si>
    <t>Integration of threat intelligence by analysis observables (IoCs, indicators of compromise)</t>
  </si>
  <si>
    <t>A case management system that supports the analyst workflow</t>
  </si>
  <si>
    <t>A process for continuously gathering relevant intelligence information</t>
  </si>
  <si>
    <t>An automated systems that collects and processes security intelligence information</t>
  </si>
  <si>
    <t>A central 'hub' for distributing indicators of compromise to other systems for further processing</t>
  </si>
  <si>
    <t>The use of public sources in the security intelligence process</t>
  </si>
  <si>
    <t>The use of intelligence providers as a source for the security intelligence process</t>
  </si>
  <si>
    <t>The use of business partners as a source for the security intelligence process</t>
  </si>
  <si>
    <t>The use of mailing lists as a source for the security intelligence process</t>
  </si>
  <si>
    <t>The use of internal intelligence sources for the security intelligence process</t>
  </si>
  <si>
    <t>The capability to analyse unstructured information</t>
  </si>
  <si>
    <t>The capability to analyse structured information</t>
  </si>
  <si>
    <t>The capability of using past incidents in the threat intelligence process. E.g. connecting new IoCs to past threats</t>
  </si>
  <si>
    <t>Analysing trends in the threat intelligence IoCs observed within the company</t>
  </si>
  <si>
    <t>Tracking the movement of attackers to keep track of new tools, tactics, techniques and procedures</t>
  </si>
  <si>
    <t>Identification of threats related to attacker groups</t>
  </si>
  <si>
    <t>Prediction of threats based on the information gathered in the threat intelligence process</t>
  </si>
  <si>
    <t>Extraction of Tactics, Techniques and Procedures (TTP) from observables within the infrastructure</t>
  </si>
  <si>
    <t>Deduplication of threat intelligence feeds to avoid duplicate events</t>
  </si>
  <si>
    <t>Enrichment of information with additional sources for a higher level of confidentiality</t>
  </si>
  <si>
    <t>Addition of context to the threat intelligence process. Context can be vulnerability context, asset criticality, etc.</t>
  </si>
  <si>
    <t>Sharing of information with relevant parties within the company</t>
  </si>
  <si>
    <t>Reporting on threat intelligence findings and activities</t>
  </si>
  <si>
    <t>Forecasting based on trends and incidents</t>
  </si>
  <si>
    <t>Sharing of information with relevant parties within the same industry</t>
  </si>
  <si>
    <t>Sharing of information with relevant parties outside the industry</t>
  </si>
  <si>
    <t>Sharing of information in standardised exchange formats, such as STIX</t>
  </si>
  <si>
    <t>Automated alerting of sightings of observables</t>
  </si>
  <si>
    <t>The capability to map the entire network</t>
  </si>
  <si>
    <t>Capability of identification of vulnerabilities on all types of assets: systems, network components, databases, etc.</t>
  </si>
  <si>
    <t>Identification of the risk associated with each of these vulnerabilities</t>
  </si>
  <si>
    <t>Scanning of systems for compliance to a security baselines (e.g. CIS baselines)</t>
  </si>
  <si>
    <t>Scanning of systems using credentials for higher confidence and additional vulnerabilities</t>
  </si>
  <si>
    <t>Integration of the vulnerability management process with the incident management process</t>
  </si>
  <si>
    <t>Integration of the vulnerability management process with the asset management process</t>
  </si>
  <si>
    <t>Integration of the vulnerability management process with the configuration management process</t>
  </si>
  <si>
    <t>Integration of the vulnerability management process with the patch management process</t>
  </si>
  <si>
    <t>Identification of vulnerability trends across the whole population of systems</t>
  </si>
  <si>
    <t>A repository or database that holds all vulnerability information. Can be used for analysis</t>
  </si>
  <si>
    <t>An inventory of all applications used in the enterprise and the vulnerability status for each of those applications</t>
  </si>
  <si>
    <t>Procedures supporting the vulnerability management process</t>
  </si>
  <si>
    <t>Continuous tuning of the scanning policy to include new threats and vulnerabilities</t>
  </si>
  <si>
    <t>Detailed reporting of vulnerable assets and mitigation strategies</t>
  </si>
  <si>
    <t>A management report that contains an overview of the vulnerability status in the organisations</t>
  </si>
  <si>
    <t>Collection of logs from servers and clients</t>
  </si>
  <si>
    <t>Collection of application logs</t>
  </si>
  <si>
    <t>Collection of database logs</t>
  </si>
  <si>
    <t>Collection of netflow (or equivalent) information</t>
  </si>
  <si>
    <t>Network device log collection</t>
  </si>
  <si>
    <t>Collection of logs from network devices (switches, routers, etc.)</t>
  </si>
  <si>
    <t>Collection of logs from security devices (firewall, remote access gateways, etc.)</t>
  </si>
  <si>
    <t>A central physical or logical entity for processing and aggregating collected logging</t>
  </si>
  <si>
    <t>Support for encryption and (client or server) authentication</t>
  </si>
  <si>
    <t>Support for different log formats (plain text, XML, Windows Event Log, etc.)</t>
  </si>
  <si>
    <t>The capability to search in large quantities of logging using search expressions and filter expressions</t>
  </si>
  <si>
    <t>Basic alerting functions based on log contents or normalised information (severity, etc.)</t>
  </si>
  <si>
    <t>Reports and dashboards for visualisation of log information</t>
  </si>
  <si>
    <t>Detection of tampering with the logging information. This can be part of techniques applied to cover tracks</t>
  </si>
  <si>
    <t>A policy that enforces log collection from all systems</t>
  </si>
  <si>
    <t>A policy that defines how long logging should (or may) be stored</t>
  </si>
  <si>
    <t>Specify which technological capabilities and artefacts are present:</t>
  </si>
  <si>
    <t>A policy that describes how to deal with sensitive information that may exist in the security monitoring systems</t>
  </si>
  <si>
    <t>E.g. capability to scan for specific vulnerabilities. May require consent and other processes to be in place</t>
  </si>
  <si>
    <t>N/A</t>
  </si>
  <si>
    <t>Outside SOC scope</t>
  </si>
  <si>
    <t>NIST phase</t>
  </si>
  <si>
    <t>maturity</t>
  </si>
  <si>
    <t>capability</t>
  </si>
  <si>
    <t>Can also be included  in the regular organisation evaluation process</t>
  </si>
  <si>
    <t>e.g. key cards for access with access logging</t>
  </si>
  <si>
    <t>Quantitative metrics other than those mentioned in 3.7.3 to 3.7.5. E.g. event count, false-positive rate, service requests, etc.</t>
  </si>
  <si>
    <t>Detection of anomaly patterns in SIEM data</t>
  </si>
  <si>
    <t>A full network model in which zones and segments are defined</t>
  </si>
  <si>
    <t>i.e. is it possible to limit access to functional elements and event data based on need-to-know?</t>
  </si>
  <si>
    <t>Integration of security monitoring</t>
  </si>
  <si>
    <t>A data warehouse for security events that is dedicated for the analytics solution</t>
  </si>
  <si>
    <t>Use of a data architecture (e.g. Lambda) that is flexible in accommodating different kinds and large volumes of information</t>
  </si>
  <si>
    <t>Monitoring of the network perimeter for attempted intrusions and exfiltration</t>
  </si>
  <si>
    <t>A process for reducing the amount of false-positives</t>
  </si>
  <si>
    <t>Preparation exercises to determine service effectiveness</t>
  </si>
  <si>
    <t>Table-top exercises</t>
  </si>
  <si>
    <t>Analysis of trends in events or incidents</t>
  </si>
  <si>
    <t xml:space="preserve">Analysis of Advanced Persistent Threat (APT) </t>
  </si>
  <si>
    <t>A handbook that describes security analysis workflows, tools, exceptions, known issues, etc.</t>
  </si>
  <si>
    <t>A scheduling engine that allows for scanning at predefined times and insight into all available scans</t>
  </si>
  <si>
    <t>Policy to enforce the generation of a minimum set of operational and security logs (e.g. authentication, authorisation)</t>
  </si>
  <si>
    <t>info [at] SOC-CMM.com</t>
  </si>
  <si>
    <t>T 2 - Scope</t>
  </si>
  <si>
    <t>T 1 - Scope</t>
  </si>
  <si>
    <t>T 3 - Scope</t>
  </si>
  <si>
    <t>S 1 - Scope</t>
  </si>
  <si>
    <t>1.1.1</t>
  </si>
  <si>
    <t>1.1.2</t>
  </si>
  <si>
    <t>1.6.20</t>
  </si>
  <si>
    <t>1.6.21</t>
  </si>
  <si>
    <t>1.6.22</t>
  </si>
  <si>
    <t>1.6.23</t>
  </si>
  <si>
    <t>1.6.24</t>
  </si>
  <si>
    <t>1.6.25</t>
  </si>
  <si>
    <t>2.6.3</t>
  </si>
  <si>
    <t>2.6.4</t>
  </si>
  <si>
    <t>2.6.5</t>
  </si>
  <si>
    <t>2.6.6</t>
  </si>
  <si>
    <t>2.6.7</t>
  </si>
  <si>
    <t>2.6.8</t>
  </si>
  <si>
    <t>2.6.9</t>
  </si>
  <si>
    <t>2.6.10</t>
  </si>
  <si>
    <t>2.6.11</t>
  </si>
  <si>
    <t>2.6.12</t>
  </si>
  <si>
    <t>2.6.13</t>
  </si>
  <si>
    <t>3.1.1</t>
  </si>
  <si>
    <t>3.1.2</t>
  </si>
  <si>
    <t>3.6.17</t>
  </si>
  <si>
    <t>3.6.18</t>
  </si>
  <si>
    <t>3.6.19</t>
  </si>
  <si>
    <t>3.6.20</t>
  </si>
  <si>
    <t>3.6.21</t>
  </si>
  <si>
    <t>3.6.22</t>
  </si>
  <si>
    <t>T 1.1.1</t>
  </si>
  <si>
    <t>T 1.1.2</t>
  </si>
  <si>
    <t>T 1.3.3</t>
  </si>
  <si>
    <t>T 1.3.4</t>
  </si>
  <si>
    <t>T 1.5</t>
  </si>
  <si>
    <t>T 1.5.1</t>
  </si>
  <si>
    <t>T 1.5.2</t>
  </si>
  <si>
    <t>T 1.6.4</t>
  </si>
  <si>
    <t>T 1.6.5</t>
  </si>
  <si>
    <t>T 1.6.6</t>
  </si>
  <si>
    <t>T 1.6.7</t>
  </si>
  <si>
    <t>T 1.6.8</t>
  </si>
  <si>
    <t>T 1.6.9</t>
  </si>
  <si>
    <t>T 1.6.10</t>
  </si>
  <si>
    <t>T 1.6.11</t>
  </si>
  <si>
    <t>T 1.6.12</t>
  </si>
  <si>
    <t>T 1.6.13</t>
  </si>
  <si>
    <t>T 1.6.14</t>
  </si>
  <si>
    <t>T 1.6.15</t>
  </si>
  <si>
    <t>T 1.6.16</t>
  </si>
  <si>
    <t>T 1.6.17</t>
  </si>
  <si>
    <t>T 1.6.18</t>
  </si>
  <si>
    <t>T 1.6.19</t>
  </si>
  <si>
    <t>T 1.6.20</t>
  </si>
  <si>
    <t>T 1.6.21</t>
  </si>
  <si>
    <t>T 1.6.22</t>
  </si>
  <si>
    <t>T 1.6.23</t>
  </si>
  <si>
    <t>T 1.6.24</t>
  </si>
  <si>
    <t>T 1.6.25</t>
  </si>
  <si>
    <t>T 2.1.1</t>
  </si>
  <si>
    <t>T 2.1.2</t>
  </si>
  <si>
    <t>T 2.3.3</t>
  </si>
  <si>
    <t>T 2.3.4</t>
  </si>
  <si>
    <t>T 2.5</t>
  </si>
  <si>
    <t>T 2.5.1</t>
  </si>
  <si>
    <t>T 2.5.2</t>
  </si>
  <si>
    <t>T 2.5.3</t>
  </si>
  <si>
    <t>T 2.6.3</t>
  </si>
  <si>
    <t>T 2.6.4</t>
  </si>
  <si>
    <t>T 2.6.5</t>
  </si>
  <si>
    <t>T 2.6.6</t>
  </si>
  <si>
    <t>T 2.6.7</t>
  </si>
  <si>
    <t>T 2.6.8</t>
  </si>
  <si>
    <t>T 2.6.9</t>
  </si>
  <si>
    <t>T 2.6.10</t>
  </si>
  <si>
    <t>T 2.6.11</t>
  </si>
  <si>
    <t>T 2.6.12</t>
  </si>
  <si>
    <t>T 2.6.13</t>
  </si>
  <si>
    <t>T 3.1.1</t>
  </si>
  <si>
    <t>T 3.1.2</t>
  </si>
  <si>
    <t>T 3.3.3</t>
  </si>
  <si>
    <t>T 3.3.4</t>
  </si>
  <si>
    <t>T 3.5</t>
  </si>
  <si>
    <t>T 3.5.1</t>
  </si>
  <si>
    <t>T 3.5.2</t>
  </si>
  <si>
    <t>T 3.5.3</t>
  </si>
  <si>
    <t>T 3.5.4</t>
  </si>
  <si>
    <t>T 3.6.3</t>
  </si>
  <si>
    <t>T 3.6.4</t>
  </si>
  <si>
    <t>T 3.6.5</t>
  </si>
  <si>
    <t>T 3.6.6</t>
  </si>
  <si>
    <t>T 3.6.7</t>
  </si>
  <si>
    <t>T 3.6.8</t>
  </si>
  <si>
    <t>T 3.6.9</t>
  </si>
  <si>
    <t>T 3.6.10</t>
  </si>
  <si>
    <t>T 3.6.11</t>
  </si>
  <si>
    <t>T 3.6.12</t>
  </si>
  <si>
    <t>T 3.6.13</t>
  </si>
  <si>
    <t>T 3.6.14</t>
  </si>
  <si>
    <t>T 3.6.15</t>
  </si>
  <si>
    <t>T 3.6.16</t>
  </si>
  <si>
    <t>T 3.6.17</t>
  </si>
  <si>
    <t>T 3.6.18</t>
  </si>
  <si>
    <t>T 3.6.19</t>
  </si>
  <si>
    <t>T 3.6.20</t>
  </si>
  <si>
    <t>T 3.6.21</t>
  </si>
  <si>
    <t>T 3.6.22</t>
  </si>
  <si>
    <t>1.5.13</t>
  </si>
  <si>
    <t>1.5.14</t>
  </si>
  <si>
    <t>1.5.15</t>
  </si>
  <si>
    <t>1.5.16</t>
  </si>
  <si>
    <t>1.5.17</t>
  </si>
  <si>
    <t>1.5.18</t>
  </si>
  <si>
    <t>1.5.19</t>
  </si>
  <si>
    <t>2.7.12</t>
  </si>
  <si>
    <t>2.7.13</t>
  </si>
  <si>
    <t>2.7.14</t>
  </si>
  <si>
    <t>2.7.15</t>
  </si>
  <si>
    <t>2.7.16</t>
  </si>
  <si>
    <t>2.7.17</t>
  </si>
  <si>
    <t>2.7.18</t>
  </si>
  <si>
    <t>2.7.19</t>
  </si>
  <si>
    <t>2.7.20</t>
  </si>
  <si>
    <t>2.7.21</t>
  </si>
  <si>
    <t>2.7.22</t>
  </si>
  <si>
    <t>2.7.23</t>
  </si>
  <si>
    <t>2.7.24</t>
  </si>
  <si>
    <t>2.7.25</t>
  </si>
  <si>
    <t>2.7.26</t>
  </si>
  <si>
    <t>2.7.27</t>
  </si>
  <si>
    <t>2.7.28</t>
  </si>
  <si>
    <t>2.7.29</t>
  </si>
  <si>
    <t>2.7.30</t>
  </si>
  <si>
    <t>3.5.13</t>
  </si>
  <si>
    <t>3.5.14</t>
  </si>
  <si>
    <t>3.5.15</t>
  </si>
  <si>
    <t>3.5.16</t>
  </si>
  <si>
    <t>4.5.13</t>
  </si>
  <si>
    <t>4.5.14</t>
  </si>
  <si>
    <t>4.5.15</t>
  </si>
  <si>
    <t>4.5.16</t>
  </si>
  <si>
    <t>4.5.17</t>
  </si>
  <si>
    <t>4.5.18</t>
  </si>
  <si>
    <t>4.5.19</t>
  </si>
  <si>
    <t>4.5.20</t>
  </si>
  <si>
    <t>4.5.21</t>
  </si>
  <si>
    <t>4.5.22</t>
  </si>
  <si>
    <t>4.5.23</t>
  </si>
  <si>
    <t>4.5.24</t>
  </si>
  <si>
    <t>4.5.25</t>
  </si>
  <si>
    <t>4.5.26</t>
  </si>
  <si>
    <t>5.5.13</t>
  </si>
  <si>
    <t>5.5.14</t>
  </si>
  <si>
    <t>5.5.15</t>
  </si>
  <si>
    <t>5.5.16</t>
  </si>
  <si>
    <t>5.5.17</t>
  </si>
  <si>
    <t>5.5.18</t>
  </si>
  <si>
    <t>6.5.13</t>
  </si>
  <si>
    <t>6.5.14</t>
  </si>
  <si>
    <t>6.5.15</t>
  </si>
  <si>
    <t>6.5.16</t>
  </si>
  <si>
    <t>6.5.17</t>
  </si>
  <si>
    <t>6.5.18</t>
  </si>
  <si>
    <t>6.5.19</t>
  </si>
  <si>
    <t>6.5.20</t>
  </si>
  <si>
    <t>S 2 - Scope</t>
  </si>
  <si>
    <t>S 3 - Scope</t>
  </si>
  <si>
    <t>S 4 - Scope</t>
  </si>
  <si>
    <t>S 5 - Scope</t>
  </si>
  <si>
    <t>S 6 - Scope</t>
  </si>
  <si>
    <t>S 1.2.1</t>
  </si>
  <si>
    <t>S 1.2.2</t>
  </si>
  <si>
    <t>S 1.2.3</t>
  </si>
  <si>
    <t>S 1.2.4</t>
  </si>
  <si>
    <t>S 1.2.5</t>
  </si>
  <si>
    <t>S 1.2.6</t>
  </si>
  <si>
    <t>S 1.2.7</t>
  </si>
  <si>
    <t>S 1.2.8</t>
  </si>
  <si>
    <t>S 1.2.9</t>
  </si>
  <si>
    <t>S 1.2.10</t>
  </si>
  <si>
    <t>S 1.2.11</t>
  </si>
  <si>
    <t>S 1.4.1</t>
  </si>
  <si>
    <t>S 1.4.2</t>
  </si>
  <si>
    <t>S 1.4.3</t>
  </si>
  <si>
    <t>S 1.4.4</t>
  </si>
  <si>
    <t>S 1.4.5</t>
  </si>
  <si>
    <t>S 1.4.6</t>
  </si>
  <si>
    <t>S 1.4.7</t>
  </si>
  <si>
    <t>S 1.4.8</t>
  </si>
  <si>
    <t>S 1.4.9</t>
  </si>
  <si>
    <t>S 1.4.10</t>
  </si>
  <si>
    <t>S 1.4.11</t>
  </si>
  <si>
    <t>S 1.4.12</t>
  </si>
  <si>
    <t>S 1.5.13</t>
  </si>
  <si>
    <t>S 1.5.14</t>
  </si>
  <si>
    <t>S 1.5.15</t>
  </si>
  <si>
    <t>S 1.5.16</t>
  </si>
  <si>
    <t>S 1.5.17</t>
  </si>
  <si>
    <t>S 1.5.18</t>
  </si>
  <si>
    <t>S 1.5.19</t>
  </si>
  <si>
    <t>S 2.1.1</t>
  </si>
  <si>
    <t>S 2.1.2</t>
  </si>
  <si>
    <t>S 2.4.1</t>
  </si>
  <si>
    <t>S 2.4.2</t>
  </si>
  <si>
    <t>S 2.4.3</t>
  </si>
  <si>
    <t>S 2.4.4</t>
  </si>
  <si>
    <t>S 2.4.5</t>
  </si>
  <si>
    <t>S 2.4.6</t>
  </si>
  <si>
    <t>S 2.4.7</t>
  </si>
  <si>
    <t>S 2.4.8</t>
  </si>
  <si>
    <t>S 2.4.9</t>
  </si>
  <si>
    <t>S 2.4.10</t>
  </si>
  <si>
    <t>S 2.4.11</t>
  </si>
  <si>
    <t>S 2.6.1</t>
  </si>
  <si>
    <t>S 2.6.2</t>
  </si>
  <si>
    <t>S 2.6.3</t>
  </si>
  <si>
    <t>S 2.6.4</t>
  </si>
  <si>
    <t>S 2.6.5</t>
  </si>
  <si>
    <t>S 2.6.6</t>
  </si>
  <si>
    <t>S 2.6.7</t>
  </si>
  <si>
    <t>S 2.6.8</t>
  </si>
  <si>
    <t>S 2.6.9</t>
  </si>
  <si>
    <t>S 2.6.10</t>
  </si>
  <si>
    <t>S 2.6.11</t>
  </si>
  <si>
    <t>S 2.7.12</t>
  </si>
  <si>
    <t>S 2.7.13</t>
  </si>
  <si>
    <t>S 2.7.14</t>
  </si>
  <si>
    <t>S 2.7.15</t>
  </si>
  <si>
    <t>S 2.7.16</t>
  </si>
  <si>
    <t>S 2.7.17</t>
  </si>
  <si>
    <t>S 2.7.18</t>
  </si>
  <si>
    <t>S 2.7.19</t>
  </si>
  <si>
    <t>S 2.7.20</t>
  </si>
  <si>
    <t>S 2.7.21</t>
  </si>
  <si>
    <t>S 2.7.22</t>
  </si>
  <si>
    <t>S 2.7.23</t>
  </si>
  <si>
    <t>S 2.7.24</t>
  </si>
  <si>
    <t>S 2.7.25</t>
  </si>
  <si>
    <t>S 2.7.26</t>
  </si>
  <si>
    <t>S 2.7.27</t>
  </si>
  <si>
    <t>S 2.7.28</t>
  </si>
  <si>
    <t>S 2.7.29</t>
  </si>
  <si>
    <t>S 2.7.30</t>
  </si>
  <si>
    <t>S 3.2.1</t>
  </si>
  <si>
    <t>S 3.2.2</t>
  </si>
  <si>
    <t>S 3.2.3</t>
  </si>
  <si>
    <t>S 3.2.4</t>
  </si>
  <si>
    <t>S 3.2.5</t>
  </si>
  <si>
    <t>S 3.2.6</t>
  </si>
  <si>
    <t>S 3.2.7</t>
  </si>
  <si>
    <t>S 3.2.8</t>
  </si>
  <si>
    <t>S 3.2.9</t>
  </si>
  <si>
    <t>S 3.2.10</t>
  </si>
  <si>
    <t>S 3.2.11</t>
  </si>
  <si>
    <t>S 3.4.1</t>
  </si>
  <si>
    <t>S 3.4.2</t>
  </si>
  <si>
    <t>S 3.4.3</t>
  </si>
  <si>
    <t>S 3.4.4</t>
  </si>
  <si>
    <t>S 3.4.5</t>
  </si>
  <si>
    <t>S 3.4.6</t>
  </si>
  <si>
    <t>S 3.4.7</t>
  </si>
  <si>
    <t>S 3.4.8</t>
  </si>
  <si>
    <t>S 3.4.9</t>
  </si>
  <si>
    <t>S 3.4.10</t>
  </si>
  <si>
    <t>S 3.4.11</t>
  </si>
  <si>
    <t>S 3.4.12</t>
  </si>
  <si>
    <t>S 3.5.13</t>
  </si>
  <si>
    <t>S 3.5.14</t>
  </si>
  <si>
    <t>S 3.5.15</t>
  </si>
  <si>
    <t>S 3.5.16</t>
  </si>
  <si>
    <t>S 4.2.1</t>
  </si>
  <si>
    <t>S 4.2.2</t>
  </si>
  <si>
    <t>S 4.2.3</t>
  </si>
  <si>
    <t>S 4.2.4</t>
  </si>
  <si>
    <t>S 4.2.5</t>
  </si>
  <si>
    <t>S 4.2.6</t>
  </si>
  <si>
    <t>S 4.2.7</t>
  </si>
  <si>
    <t>S 4.2.8</t>
  </si>
  <si>
    <t>S 4.2.9</t>
  </si>
  <si>
    <t>S 4.2.10</t>
  </si>
  <si>
    <t>S 4.2.11</t>
  </si>
  <si>
    <t>S 4.4.1</t>
  </si>
  <si>
    <t>S 4.4.2</t>
  </si>
  <si>
    <t>S 4.4.3</t>
  </si>
  <si>
    <t>S 4.4.4</t>
  </si>
  <si>
    <t>S 4.4.5</t>
  </si>
  <si>
    <t>S 4.4.6</t>
  </si>
  <si>
    <t>S 4.4.7</t>
  </si>
  <si>
    <t>S 4.4.8</t>
  </si>
  <si>
    <t>S 4.4.9</t>
  </si>
  <si>
    <t>S 4.4.11</t>
  </si>
  <si>
    <t>S 4.4.12</t>
  </si>
  <si>
    <t>S 4.5.13</t>
  </si>
  <si>
    <t>S 4.5.14</t>
  </si>
  <si>
    <t>S 4.5.15</t>
  </si>
  <si>
    <t>S 4.5.16</t>
  </si>
  <si>
    <t>S 4.5.17</t>
  </si>
  <si>
    <t>S 4.5.18</t>
  </si>
  <si>
    <t>S 4.5.19</t>
  </si>
  <si>
    <t>S 4.5.20</t>
  </si>
  <si>
    <t>S 4.5.21</t>
  </si>
  <si>
    <t>S 4.5.22</t>
  </si>
  <si>
    <t>S 4.5.23</t>
  </si>
  <si>
    <t>S 4.5.24</t>
  </si>
  <si>
    <t>S 4.5.25</t>
  </si>
  <si>
    <t>S 4.5.26</t>
  </si>
  <si>
    <t>S 5.2.1</t>
  </si>
  <si>
    <t>S 5.2.2</t>
  </si>
  <si>
    <t>S 5.2.3</t>
  </si>
  <si>
    <t>S 5.2.4</t>
  </si>
  <si>
    <t>S 5.2.5</t>
  </si>
  <si>
    <t>S 5.2.6</t>
  </si>
  <si>
    <t>S 5.2.7</t>
  </si>
  <si>
    <t>S 5.2.8</t>
  </si>
  <si>
    <t>S 5.2.9</t>
  </si>
  <si>
    <t>S 5.2.10</t>
  </si>
  <si>
    <t>S 5.2.11</t>
  </si>
  <si>
    <t>S 5.4.1</t>
  </si>
  <si>
    <t>S 5.4.2</t>
  </si>
  <si>
    <t>S 5.4.3</t>
  </si>
  <si>
    <t>S 5.4.4</t>
  </si>
  <si>
    <t>S 5.4.5</t>
  </si>
  <si>
    <t>S 5.4.6</t>
  </si>
  <si>
    <t>S 5.4.7</t>
  </si>
  <si>
    <t>S 5.4.8</t>
  </si>
  <si>
    <t>S 5.4.9</t>
  </si>
  <si>
    <t>S 5.4.11</t>
  </si>
  <si>
    <t>S 5.4.12</t>
  </si>
  <si>
    <t>S 5.5.13</t>
  </si>
  <si>
    <t>S 5.5.14</t>
  </si>
  <si>
    <t>S 5.5.15</t>
  </si>
  <si>
    <t>S 5.5.16</t>
  </si>
  <si>
    <t>S 5.5.17</t>
  </si>
  <si>
    <t>S 5.5.18</t>
  </si>
  <si>
    <t>S 6.2.1</t>
  </si>
  <si>
    <t>S 6.2.2</t>
  </si>
  <si>
    <t>S 6.2.3</t>
  </si>
  <si>
    <t>S 6.2.4</t>
  </si>
  <si>
    <t>S 6.2.5</t>
  </si>
  <si>
    <t>S 6.2.6</t>
  </si>
  <si>
    <t>S 6.2.7</t>
  </si>
  <si>
    <t>S 6.2.8</t>
  </si>
  <si>
    <t>S 6.2.9</t>
  </si>
  <si>
    <t>S 6.2.10</t>
  </si>
  <si>
    <t>S 6.2.11</t>
  </si>
  <si>
    <t>S 6.4.1</t>
  </si>
  <si>
    <t>S 6.4.2</t>
  </si>
  <si>
    <t>S 6.4.3</t>
  </si>
  <si>
    <t>S 6.4.4</t>
  </si>
  <si>
    <t>S 6.4.5</t>
  </si>
  <si>
    <t>S 6.4.6</t>
  </si>
  <si>
    <t>S 6.4.7</t>
  </si>
  <si>
    <t>S 6.4.8</t>
  </si>
  <si>
    <t>S 6.4.9</t>
  </si>
  <si>
    <t>S 6.4.11</t>
  </si>
  <si>
    <t>S 6.4.12</t>
  </si>
  <si>
    <t>S 6.5.13</t>
  </si>
  <si>
    <t>S 6.5.14</t>
  </si>
  <si>
    <t>S 6.5.15</t>
  </si>
  <si>
    <t>S 6.5.16</t>
  </si>
  <si>
    <t>S 6.5.17</t>
  </si>
  <si>
    <t>S 6.5.18</t>
  </si>
  <si>
    <t>S 6.5.19</t>
  </si>
  <si>
    <t>S 6.5.20</t>
  </si>
  <si>
    <t>Regularity should be matched to your own internal policy. At least yearly is recommended</t>
  </si>
  <si>
    <t>Types of customers, customer requirements / expectations, etc.</t>
  </si>
  <si>
    <t>Revise is to review and verify whether to documentation is still correct or requires an update</t>
  </si>
  <si>
    <t>Do you have formal agreements with the recipients regarding reports?</t>
  </si>
  <si>
    <t>3.10</t>
  </si>
  <si>
    <t>M 3.10</t>
  </si>
  <si>
    <t>M 3.10.1</t>
  </si>
  <si>
    <t>M 3.7.6</t>
  </si>
  <si>
    <t>M 3.7.7</t>
  </si>
  <si>
    <t>M 3.8.4</t>
  </si>
  <si>
    <t>M 3.8.5</t>
  </si>
  <si>
    <t>M 3.10.2</t>
  </si>
  <si>
    <t>M 3.10.3</t>
  </si>
  <si>
    <t>For example: timelines of delivery, report contents, etc.</t>
  </si>
  <si>
    <t>Is the SOC regularly audited or subjected to external assessments?</t>
  </si>
  <si>
    <t>B 4.6</t>
  </si>
  <si>
    <t>Honeypot systems to attract potential hackers. Coverage is an indicator of how well the feature is implemented</t>
  </si>
  <si>
    <t>Do you perform security operations exercises regularly?</t>
  </si>
  <si>
    <t>Regularity should be matched to your own internal policy</t>
  </si>
  <si>
    <t>B 2.2.9</t>
  </si>
  <si>
    <t>A system that support the security incident management workflow. If possible dedicated or supporting ticket confidentiality</t>
  </si>
  <si>
    <t>Remote incident response capability. May include remote forensics</t>
  </si>
  <si>
    <t>Part of preparation procedures. Includes triage procedure and workflow</t>
  </si>
  <si>
    <t>SOC-CMM Score per NIST Cyber Security Framework</t>
  </si>
  <si>
    <t>1.5.20</t>
  </si>
  <si>
    <t>Coverage</t>
  </si>
  <si>
    <t>How well does the security monitoring service cover your assets? This includes SIEM asset coverage and IDPS coverage</t>
  </si>
  <si>
    <t>A procedure to avoid false-positives in the security incident management process</t>
  </si>
  <si>
    <t>Approval from the relevant stakeholders will aid in business support for SOC operations</t>
  </si>
  <si>
    <t>Do you have team diversity goals?</t>
  </si>
  <si>
    <t>Is a skill assessment regularly carried out?</t>
  </si>
  <si>
    <t>Are the results from skill assessments used for team and personal improvement?</t>
  </si>
  <si>
    <t>Is skill assessment regularly updated with new skills?</t>
  </si>
  <si>
    <t>Is the outcome of skill assessments formally documented in a skill matrix?</t>
  </si>
  <si>
    <t>Do you have a SOC operational handbook?</t>
  </si>
  <si>
    <t>A SOC operational handbook contains an overview of SOC tasks, as well as rules of engagement and expected behaviour</t>
  </si>
  <si>
    <t>T 1.4.4</t>
  </si>
  <si>
    <t>Is there satisfactory configuration backup / replication in place for the SIEM solution?</t>
  </si>
  <si>
    <t>Configuration synchronisation could be part of a HA setup</t>
  </si>
  <si>
    <t>Have you formally described the threat intelligence service?</t>
  </si>
  <si>
    <t>Have you formally described the vulnerability management service?</t>
  </si>
  <si>
    <t>Have you formally described the log management service?</t>
  </si>
  <si>
    <t>General Information</t>
  </si>
  <si>
    <t>1.0</t>
  </si>
  <si>
    <t>Rob van Os</t>
  </si>
  <si>
    <t>SOC-CMM Comparison - Introduction</t>
  </si>
  <si>
    <t xml:space="preserve">Purpose </t>
  </si>
  <si>
    <t>The purpose of this tool is to compare the output from separate assessment to determine the exact growth and progression of the SOC (or lack thereof). This tool visualises the difference between the assessments and provides detailed information regarding the elements that have changed (either positively or negatively) between the assessments.</t>
  </si>
  <si>
    <t>SOC-CMM Comparison - Usage</t>
  </si>
  <si>
    <t>How to use the SOC-CMM Comparison Tool</t>
  </si>
  <si>
    <t>Capability difference</t>
  </si>
  <si>
    <t>Strongly decreased</t>
  </si>
  <si>
    <t>Descreased</t>
  </si>
  <si>
    <t>Unchanged</t>
  </si>
  <si>
    <t>Improved</t>
  </si>
  <si>
    <t>Strongly improved</t>
  </si>
  <si>
    <t>FTE growth between assessments</t>
  </si>
  <si>
    <t>Includes both internal and external FTE's</t>
  </si>
  <si>
    <t>Difference</t>
  </si>
  <si>
    <t>Assessment 1</t>
  </si>
  <si>
    <t>Assessment 2</t>
  </si>
  <si>
    <t>S 1.5.20</t>
  </si>
  <si>
    <t>score_modifier</t>
  </si>
  <si>
    <t>Maturity</t>
  </si>
  <si>
    <t>Capability</t>
  </si>
  <si>
    <t>assessment 1</t>
  </si>
  <si>
    <t>assessment 2</t>
  </si>
  <si>
    <t>in scope</t>
  </si>
  <si>
    <t>Used for results page</t>
  </si>
  <si>
    <r>
      <t xml:space="preserve">The SOC-CMM comparison tool can be used to compare results of 2 assessments and to visualise and track progress. 
Usage of the tool is relatively simple. There are 2 sheets named 'Assessment 1 Results' and 'Assessment 2 Results' in this tool. First, open the first assessment that was done, right click on one of the tabs (sheets) and select 'Unhide'. Select the sheet named '_Output'. Now, open that sheet, copy all of the sheet's content and paste it into the sheet named 'Assessment 1 Results'. </t>
    </r>
    <r>
      <rPr>
        <b/>
        <sz val="11"/>
        <color theme="1"/>
        <rFont val="Calibri"/>
        <family val="2"/>
        <scheme val="minor"/>
      </rPr>
      <t>Note: use the paste option 'Values and Number Formatting' under 'Paste Values' from the paste option menu</t>
    </r>
    <r>
      <rPr>
        <sz val="11"/>
        <color theme="1"/>
        <rFont val="Calibri"/>
        <family val="2"/>
        <scheme val="minor"/>
      </rPr>
      <t xml:space="preserve">. Other options may not preserve the necessary information. Repeat these steps for the last assessment, but paste the information into the sheet 'Assessment 2 Results' instead.
The Results sheet will show the differences between the assessments, with the blue coloured graph lines representing the first assessment and the brown coloured graph lines representing the last assessment. The other sheets representing the SOC-CMM domains show per element whether the score has improved, decreased or has remained unchanged. Use this information as a means of tracking progress in your SOC. Areas that have a decreased score or have not increased according to targets should be evaluated to determine the root cause.
</t>
    </r>
    <r>
      <rPr>
        <b/>
        <sz val="11"/>
        <color theme="1"/>
        <rFont val="Calibri"/>
        <family val="2"/>
        <scheme val="minor"/>
      </rPr>
      <t/>
    </r>
  </si>
  <si>
    <r>
      <t xml:space="preserve">The SOC-CMM is a capability maturity model that can be used to perform a self-assessment of your Security Operations Center (SOC). The model is based on review conducted on literature regarding SOC setup and existing SOC models as well as literature on specific elements within a SOC. The literature analysis was then validated by questioning several Security Operations Centers in different sectors and on different maturity levels to determine which elements were actually in place. The output from the survey, combined with the initial analysis is the basis for this self-assessment.
For more information regarding the scientific background and the literature used to create the SOC-CMM self-assessment tool, please refer to the thesis document as available through: </t>
    </r>
    <r>
      <rPr>
        <b/>
        <sz val="11"/>
        <color rgb="FF0070C0"/>
        <rFont val="Calibri"/>
        <family val="2"/>
        <scheme val="minor"/>
      </rPr>
      <t>https://www.soc-cmm.com/</t>
    </r>
    <r>
      <rPr>
        <sz val="11"/>
        <color theme="1"/>
        <rFont val="Calibri"/>
        <family val="2"/>
        <scheme val="minor"/>
      </rPr>
      <t xml:space="preserve">
If you have any questions or comments regarding the contents of this document, please use the above information to contact me.
</t>
    </r>
  </si>
  <si>
    <t>SOC-CMM Comparison - Services Domain</t>
  </si>
  <si>
    <t>SOC-CMM Comparison - Technology Domain</t>
  </si>
  <si>
    <t>SOC-CMM Comparison - Process Domain</t>
  </si>
  <si>
    <t>SOC-CMM Comparison - People Domain</t>
  </si>
  <si>
    <t>SOC-CMM Comparison - Business Domain</t>
  </si>
  <si>
    <t>SOC-CMM Comparison Results</t>
  </si>
  <si>
    <t>Disclaimer</t>
  </si>
  <si>
    <t>The SOC-CMM is provided without warranty of any kind. The author of the document cannot assure its accuracy and is not liable for any cost as a result of decisions based on the output of this tool. The usage of this tool does not in any way entitle the user to support or consultancy. By using this tool, you agree to these conditions.</t>
  </si>
  <si>
    <t>19 october 2016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</si>
</sst>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36"/>
      <color theme="1"/>
      <name val="Calibri"/>
      <family val="2"/>
      <scheme val="minor"/>
    </font>
    <font>
      <i/>
      <sz val="11"/>
      <color theme="1"/>
      <name val="Calibri"/>
      <family val="2"/>
      <scheme val="minor"/>
    </font>
    <font>
      <b/>
      <i/>
      <sz val="11"/>
      <color theme="1"/>
      <name val="Calibri"/>
      <family val="2"/>
      <scheme val="minor"/>
    </font>
    <font>
      <b/>
      <sz val="18"/>
      <color theme="1"/>
      <name val="Calibri"/>
      <family val="2"/>
      <scheme val="minor"/>
    </font>
    <font>
      <sz val="12"/>
      <color theme="1"/>
      <name val="Calibri"/>
      <family val="2"/>
      <scheme val="minor"/>
    </font>
    <font>
      <b/>
      <sz val="12"/>
      <color theme="1"/>
      <name val="Calibri"/>
      <family val="2"/>
      <scheme val="minor"/>
    </font>
    <font>
      <b/>
      <sz val="11"/>
      <color rgb="FF0070C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C00000"/>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dotted">
        <color indexed="64"/>
      </left>
      <right style="dotted">
        <color indexed="64"/>
      </right>
      <top style="dotted">
        <color indexed="64"/>
      </top>
      <bottom style="dotted">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style="dotted">
        <color indexed="64"/>
      </right>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bottom/>
      <diagonal/>
    </border>
    <border>
      <left style="dotted">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tted">
        <color indexed="64"/>
      </right>
      <top/>
      <bottom style="dott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tted">
        <color indexed="64"/>
      </bottom>
      <diagonal/>
    </border>
    <border>
      <left/>
      <right style="medium">
        <color indexed="64"/>
      </right>
      <top style="dotted">
        <color indexed="64"/>
      </top>
      <bottom style="dotted">
        <color indexed="64"/>
      </bottom>
      <diagonal/>
    </border>
    <border>
      <left style="dotted">
        <color indexed="64"/>
      </left>
      <right/>
      <top/>
      <bottom/>
      <diagonal/>
    </border>
    <border>
      <left style="dotted">
        <color indexed="64"/>
      </left>
      <right style="dotted">
        <color indexed="64"/>
      </right>
      <top/>
      <bottom style="dott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right style="medium">
        <color indexed="64"/>
      </right>
      <top/>
      <bottom style="dotted">
        <color indexed="64"/>
      </bottom>
      <diagonal/>
    </border>
    <border>
      <left style="medium">
        <color indexed="64"/>
      </left>
      <right/>
      <top/>
      <bottom style="dotted">
        <color indexed="64"/>
      </bottom>
      <diagonal/>
    </border>
    <border>
      <left style="dotted">
        <color indexed="64"/>
      </left>
      <right style="medium">
        <color indexed="64"/>
      </right>
      <top/>
      <bottom style="dotted">
        <color indexed="64"/>
      </bottom>
      <diagonal/>
    </border>
    <border>
      <left/>
      <right style="medium">
        <color indexed="64"/>
      </right>
      <top style="dotted">
        <color indexed="64"/>
      </top>
      <bottom/>
      <diagonal/>
    </border>
    <border>
      <left/>
      <right/>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s>
  <cellStyleXfs count="1">
    <xf numFmtId="0" fontId="0" fillId="0" borderId="0"/>
  </cellStyleXfs>
  <cellXfs count="283">
    <xf numFmtId="0" fontId="0" fillId="0" borderId="0" xfId="0"/>
    <xf numFmtId="0" fontId="0" fillId="0" borderId="0" xfId="0" applyAlignment="1">
      <alignment vertical="center"/>
    </xf>
    <xf numFmtId="0" fontId="0" fillId="3" borderId="0" xfId="0" applyFill="1" applyBorder="1" applyAlignment="1">
      <alignment vertical="center"/>
    </xf>
    <xf numFmtId="0" fontId="1" fillId="3" borderId="5" xfId="0" applyFont="1" applyFill="1" applyBorder="1" applyAlignment="1">
      <alignment vertical="center"/>
    </xf>
    <xf numFmtId="0" fontId="1" fillId="3" borderId="0" xfId="0" applyFont="1" applyFill="1" applyBorder="1"/>
    <xf numFmtId="0" fontId="0" fillId="3" borderId="0" xfId="0" applyFont="1" applyFill="1" applyBorder="1"/>
    <xf numFmtId="0" fontId="1" fillId="3" borderId="6" xfId="0" applyFont="1" applyFill="1" applyBorder="1" applyAlignment="1">
      <alignment horizontal="left" vertical="center"/>
    </xf>
    <xf numFmtId="0" fontId="0" fillId="3" borderId="5" xfId="0" applyFill="1" applyBorder="1" applyAlignment="1">
      <alignment vertical="center"/>
    </xf>
    <xf numFmtId="0" fontId="0" fillId="3" borderId="0" xfId="0" applyFill="1" applyBorder="1"/>
    <xf numFmtId="0" fontId="0" fillId="3" borderId="6" xfId="0" applyFill="1" applyBorder="1" applyAlignment="1">
      <alignment horizontal="left" vertical="center"/>
    </xf>
    <xf numFmtId="0" fontId="3" fillId="3" borderId="0" xfId="0" applyFont="1" applyFill="1" applyBorder="1" applyAlignment="1">
      <alignment vertical="center"/>
    </xf>
    <xf numFmtId="0" fontId="0" fillId="3" borderId="0" xfId="0" applyFill="1" applyBorder="1" applyAlignment="1">
      <alignment horizontal="center" vertical="center"/>
    </xf>
    <xf numFmtId="0" fontId="0" fillId="3" borderId="5" xfId="0" applyFill="1" applyBorder="1"/>
    <xf numFmtId="0" fontId="0" fillId="3" borderId="7" xfId="0" applyFill="1" applyBorder="1"/>
    <xf numFmtId="0" fontId="0" fillId="3" borderId="8" xfId="0" applyFill="1" applyBorder="1"/>
    <xf numFmtId="0" fontId="0" fillId="3" borderId="9" xfId="0" applyFill="1" applyBorder="1" applyAlignment="1">
      <alignment horizontal="left" vertical="center"/>
    </xf>
    <xf numFmtId="0" fontId="0" fillId="3" borderId="0" xfId="0" applyFont="1" applyFill="1" applyBorder="1" applyAlignment="1">
      <alignment vertical="center"/>
    </xf>
    <xf numFmtId="0" fontId="0" fillId="3" borderId="0" xfId="0" applyFill="1" applyBorder="1" applyAlignment="1">
      <alignment horizontal="left" vertical="center"/>
    </xf>
    <xf numFmtId="0" fontId="0" fillId="3" borderId="6" xfId="0" applyFill="1" applyBorder="1" applyAlignment="1">
      <alignment vertical="center"/>
    </xf>
    <xf numFmtId="0" fontId="0" fillId="3" borderId="6" xfId="0" applyFill="1" applyBorder="1"/>
    <xf numFmtId="0" fontId="0" fillId="3" borderId="9" xfId="0" applyFill="1" applyBorder="1"/>
    <xf numFmtId="0" fontId="0" fillId="0" borderId="1" xfId="0" applyFill="1" applyBorder="1" applyAlignment="1">
      <alignment horizontal="left" vertical="center" wrapText="1"/>
    </xf>
    <xf numFmtId="0" fontId="1" fillId="3" borderId="0" xfId="0" applyFont="1" applyFill="1" applyBorder="1" applyAlignment="1">
      <alignment vertical="center"/>
    </xf>
    <xf numFmtId="0" fontId="2" fillId="3" borderId="0"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4" fillId="0" borderId="0" xfId="0" applyFont="1" applyFill="1" applyBorder="1"/>
    <xf numFmtId="0" fontId="0" fillId="0" borderId="0" xfId="0" applyFill="1"/>
    <xf numFmtId="0" fontId="1" fillId="3" borderId="0" xfId="0" applyFont="1" applyFill="1" applyBorder="1" applyAlignment="1">
      <alignment vertical="center"/>
    </xf>
    <xf numFmtId="0" fontId="4" fillId="0" borderId="31" xfId="0" applyFont="1" applyFill="1" applyBorder="1"/>
    <xf numFmtId="0" fontId="0" fillId="3" borderId="6" xfId="0" applyFill="1" applyBorder="1" applyAlignment="1">
      <alignment vertical="center" wrapText="1"/>
    </xf>
    <xf numFmtId="0" fontId="0" fillId="3" borderId="0" xfId="0" applyFill="1"/>
    <xf numFmtId="0" fontId="5" fillId="3" borderId="0" xfId="0" applyFont="1" applyFill="1" applyBorder="1" applyAlignment="1">
      <alignment horizontal="center" vertical="center"/>
    </xf>
    <xf numFmtId="0" fontId="0" fillId="3" borderId="42" xfId="0" applyFill="1" applyBorder="1"/>
    <xf numFmtId="0" fontId="1" fillId="3" borderId="42" xfId="0" applyFont="1" applyFill="1" applyBorder="1"/>
    <xf numFmtId="0" fontId="1" fillId="3" borderId="42" xfId="0" applyFont="1" applyFill="1" applyBorder="1" applyAlignment="1">
      <alignment horizontal="right"/>
    </xf>
    <xf numFmtId="0" fontId="6" fillId="3" borderId="0" xfId="0" applyFont="1" applyFill="1" applyBorder="1" applyAlignment="1">
      <alignment horizontal="center" vertical="center"/>
    </xf>
    <xf numFmtId="0" fontId="6" fillId="3" borderId="42" xfId="0" applyFont="1" applyFill="1" applyBorder="1" applyAlignment="1">
      <alignment horizontal="center" vertical="center"/>
    </xf>
    <xf numFmtId="0" fontId="2" fillId="3" borderId="42" xfId="0" applyFont="1" applyFill="1" applyBorder="1" applyAlignment="1">
      <alignment horizontal="center" vertical="center"/>
    </xf>
    <xf numFmtId="0" fontId="2" fillId="3" borderId="42"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1" fillId="3" borderId="13" xfId="0" applyFont="1" applyFill="1" applyBorder="1" applyAlignment="1">
      <alignment horizontal="right" vertical="center"/>
    </xf>
    <xf numFmtId="0" fontId="0" fillId="3" borderId="12" xfId="0" applyFill="1" applyBorder="1" applyAlignment="1">
      <alignment vertical="center"/>
    </xf>
    <xf numFmtId="0" fontId="0" fillId="0" borderId="0" xfId="0" applyFont="1" applyFill="1" applyBorder="1"/>
    <xf numFmtId="0" fontId="0" fillId="0" borderId="14" xfId="0" applyFont="1" applyFill="1" applyBorder="1"/>
    <xf numFmtId="0" fontId="4" fillId="0" borderId="16" xfId="0" applyFont="1" applyFill="1" applyBorder="1"/>
    <xf numFmtId="0" fontId="0" fillId="0" borderId="18" xfId="0" applyFont="1" applyFill="1" applyBorder="1"/>
    <xf numFmtId="0" fontId="0" fillId="0" borderId="27" xfId="0" applyFont="1" applyFill="1" applyBorder="1"/>
    <xf numFmtId="0" fontId="0" fillId="0" borderId="28" xfId="0" applyFont="1" applyFill="1" applyBorder="1"/>
    <xf numFmtId="0" fontId="0" fillId="3" borderId="13" xfId="0" applyFill="1" applyBorder="1"/>
    <xf numFmtId="0" fontId="0" fillId="3" borderId="12" xfId="0" applyFill="1" applyBorder="1"/>
    <xf numFmtId="0" fontId="0" fillId="3" borderId="10" xfId="0" applyFill="1" applyBorder="1" applyAlignment="1">
      <alignment vertical="center"/>
    </xf>
    <xf numFmtId="0" fontId="4" fillId="0" borderId="26" xfId="0" applyFont="1" applyFill="1" applyBorder="1"/>
    <xf numFmtId="0" fontId="1" fillId="3" borderId="0" xfId="0" applyFont="1" applyFill="1" applyBorder="1" applyAlignment="1">
      <alignment horizontal="right" vertical="center"/>
    </xf>
    <xf numFmtId="0" fontId="0" fillId="3" borderId="0" xfId="0" applyFill="1" applyBorder="1" applyAlignment="1"/>
    <xf numFmtId="0" fontId="0" fillId="3" borderId="2" xfId="0" applyFill="1" applyBorder="1"/>
    <xf numFmtId="0" fontId="0" fillId="3" borderId="3" xfId="0" applyFill="1" applyBorder="1"/>
    <xf numFmtId="0" fontId="0" fillId="3" borderId="4" xfId="0" applyFill="1" applyBorder="1"/>
    <xf numFmtId="0" fontId="0" fillId="3" borderId="8" xfId="0" applyFill="1" applyBorder="1" applyAlignment="1">
      <alignment horizontal="left" vertical="center"/>
    </xf>
    <xf numFmtId="0" fontId="1" fillId="3" borderId="12" xfId="0" applyFont="1" applyFill="1" applyBorder="1"/>
    <xf numFmtId="0" fontId="1" fillId="3" borderId="13" xfId="0" applyFont="1" applyFill="1" applyBorder="1" applyAlignment="1">
      <alignment horizontal="right"/>
    </xf>
    <xf numFmtId="0" fontId="0" fillId="3" borderId="42" xfId="0" applyFill="1" applyBorder="1" applyAlignment="1"/>
    <xf numFmtId="0" fontId="0" fillId="3" borderId="46" xfId="0" applyFill="1" applyBorder="1"/>
    <xf numFmtId="0" fontId="0" fillId="3" borderId="47" xfId="0" applyFill="1" applyBorder="1"/>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4" fillId="3" borderId="31" xfId="0" applyFont="1" applyFill="1" applyBorder="1"/>
    <xf numFmtId="0" fontId="0" fillId="3" borderId="0" xfId="0" applyFont="1" applyFill="1"/>
    <xf numFmtId="0" fontId="4" fillId="3" borderId="21" xfId="0" applyFont="1" applyFill="1" applyBorder="1"/>
    <xf numFmtId="0" fontId="1" fillId="3" borderId="14" xfId="0" applyFont="1" applyFill="1" applyBorder="1"/>
    <xf numFmtId="0" fontId="1" fillId="3" borderId="16" xfId="0" applyFont="1" applyFill="1" applyBorder="1"/>
    <xf numFmtId="0" fontId="0" fillId="3" borderId="14" xfId="0" applyFill="1" applyBorder="1"/>
    <xf numFmtId="0" fontId="0" fillId="3" borderId="28" xfId="0" applyFill="1" applyBorder="1"/>
    <xf numFmtId="0" fontId="0" fillId="3" borderId="26" xfId="0" applyFill="1" applyBorder="1"/>
    <xf numFmtId="0" fontId="4" fillId="3" borderId="26" xfId="0" applyFont="1" applyFill="1" applyBorder="1"/>
    <xf numFmtId="0" fontId="4" fillId="3" borderId="0" xfId="0" applyFont="1" applyFill="1" applyBorder="1"/>
    <xf numFmtId="0" fontId="0" fillId="3" borderId="16" xfId="0" applyFill="1" applyBorder="1"/>
    <xf numFmtId="0" fontId="4" fillId="3" borderId="16" xfId="0" applyFont="1" applyFill="1" applyBorder="1"/>
    <xf numFmtId="0" fontId="0" fillId="3" borderId="14" xfId="0" applyFont="1" applyFill="1" applyBorder="1"/>
    <xf numFmtId="0" fontId="0" fillId="3" borderId="28" xfId="0" applyFont="1" applyFill="1" applyBorder="1"/>
    <xf numFmtId="0" fontId="0" fillId="3" borderId="21" xfId="0" applyFill="1" applyBorder="1"/>
    <xf numFmtId="0" fontId="1" fillId="3" borderId="14" xfId="0" applyFont="1" applyFill="1" applyBorder="1" applyAlignment="1">
      <alignment horizontal="center" wrapText="1"/>
    </xf>
    <xf numFmtId="0" fontId="1" fillId="3" borderId="16" xfId="0" applyFont="1" applyFill="1" applyBorder="1" applyAlignment="1">
      <alignment horizontal="center" wrapText="1"/>
    </xf>
    <xf numFmtId="0" fontId="4" fillId="3" borderId="44" xfId="0" applyFont="1" applyFill="1" applyBorder="1"/>
    <xf numFmtId="0" fontId="0" fillId="3" borderId="45" xfId="0" applyFill="1" applyBorder="1"/>
    <xf numFmtId="0" fontId="1" fillId="0" borderId="14" xfId="0" applyFont="1" applyFill="1" applyBorder="1"/>
    <xf numFmtId="0" fontId="4" fillId="3" borderId="49" xfId="0" applyFont="1" applyFill="1" applyBorder="1"/>
    <xf numFmtId="0" fontId="1" fillId="0" borderId="15" xfId="0" applyFont="1" applyFill="1" applyBorder="1" applyAlignment="1">
      <alignment horizontal="left"/>
    </xf>
    <xf numFmtId="0" fontId="0" fillId="3" borderId="0" xfId="0" applyFont="1" applyFill="1" applyBorder="1" applyAlignment="1">
      <alignment horizontal="left" vertical="center"/>
    </xf>
    <xf numFmtId="0" fontId="3" fillId="3" borderId="0" xfId="0" applyFont="1" applyFill="1" applyBorder="1" applyAlignment="1">
      <alignment horizontal="left" vertical="center"/>
    </xf>
    <xf numFmtId="0" fontId="1" fillId="3" borderId="0" xfId="0" applyFont="1" applyFill="1" applyBorder="1" applyAlignment="1">
      <alignment horizontal="center" vertical="center"/>
    </xf>
    <xf numFmtId="0" fontId="0" fillId="3" borderId="16" xfId="0" applyFont="1" applyFill="1" applyBorder="1"/>
    <xf numFmtId="0" fontId="1" fillId="0" borderId="15" xfId="0" applyFont="1" applyFill="1" applyBorder="1"/>
    <xf numFmtId="0" fontId="2" fillId="3" borderId="6" xfId="0" applyFont="1" applyFill="1" applyBorder="1" applyAlignment="1">
      <alignment vertical="center"/>
    </xf>
    <xf numFmtId="0" fontId="2" fillId="3" borderId="51" xfId="0" applyFont="1" applyFill="1" applyBorder="1" applyAlignment="1">
      <alignment vertical="center"/>
    </xf>
    <xf numFmtId="0" fontId="0" fillId="3" borderId="51" xfId="0" applyFill="1" applyBorder="1"/>
    <xf numFmtId="0" fontId="5" fillId="3" borderId="0" xfId="0" applyFont="1" applyFill="1" applyBorder="1" applyAlignment="1">
      <alignment horizontal="center"/>
    </xf>
    <xf numFmtId="0" fontId="1" fillId="3" borderId="0" xfId="0" applyFont="1" applyFill="1" applyBorder="1" applyAlignment="1">
      <alignment horizontal="right"/>
    </xf>
    <xf numFmtId="0" fontId="0" fillId="3" borderId="52" xfId="0" applyFill="1" applyBorder="1"/>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7" fillId="3" borderId="0" xfId="0" applyFont="1" applyFill="1" applyBorder="1" applyAlignment="1">
      <alignment horizontal="center" vertical="center"/>
    </xf>
    <xf numFmtId="0" fontId="1" fillId="3" borderId="47" xfId="0" applyFont="1" applyFill="1" applyBorder="1" applyAlignment="1">
      <alignment vertical="center"/>
    </xf>
    <xf numFmtId="0" fontId="0" fillId="3" borderId="46" xfId="0" applyFill="1" applyBorder="1" applyAlignment="1">
      <alignment vertical="center"/>
    </xf>
    <xf numFmtId="0" fontId="0" fillId="3" borderId="47" xfId="0" applyFill="1" applyBorder="1" applyAlignment="1">
      <alignment vertical="center"/>
    </xf>
    <xf numFmtId="0" fontId="6" fillId="3" borderId="0" xfId="0" applyFont="1" applyFill="1" applyBorder="1" applyAlignment="1">
      <alignment vertical="center"/>
    </xf>
    <xf numFmtId="0" fontId="0" fillId="2" borderId="0" xfId="0" applyFill="1"/>
    <xf numFmtId="0" fontId="1" fillId="0" borderId="17" xfId="0" applyFont="1" applyFill="1" applyBorder="1"/>
    <xf numFmtId="0" fontId="0" fillId="0" borderId="19" xfId="0" applyFill="1" applyBorder="1"/>
    <xf numFmtId="0" fontId="0" fillId="0" borderId="29" xfId="0" applyFill="1" applyBorder="1"/>
    <xf numFmtId="0" fontId="4" fillId="0" borderId="32" xfId="0" applyFont="1" applyFill="1" applyBorder="1"/>
    <xf numFmtId="0" fontId="0" fillId="0" borderId="26" xfId="0" applyFill="1" applyBorder="1"/>
    <xf numFmtId="0" fontId="0" fillId="0" borderId="17" xfId="0" applyFill="1" applyBorder="1"/>
    <xf numFmtId="0" fontId="0" fillId="0" borderId="32" xfId="0" applyFill="1" applyBorder="1"/>
    <xf numFmtId="0" fontId="0" fillId="0" borderId="0" xfId="0" applyFill="1" applyBorder="1"/>
    <xf numFmtId="0" fontId="0" fillId="0" borderId="34" xfId="0" applyFill="1" applyBorder="1"/>
    <xf numFmtId="0" fontId="0" fillId="0" borderId="19" xfId="0" applyFont="1" applyFill="1" applyBorder="1"/>
    <xf numFmtId="0" fontId="0" fillId="0" borderId="32" xfId="0" applyFont="1" applyFill="1" applyBorder="1"/>
    <xf numFmtId="0" fontId="0" fillId="0" borderId="29" xfId="0" applyFont="1" applyFill="1" applyBorder="1"/>
    <xf numFmtId="0" fontId="0" fillId="0" borderId="0" xfId="0" applyFont="1" applyFill="1"/>
    <xf numFmtId="0" fontId="0" fillId="0" borderId="22" xfId="0" applyFill="1" applyBorder="1"/>
    <xf numFmtId="0" fontId="0" fillId="0" borderId="17" xfId="0" applyFont="1" applyFill="1" applyBorder="1"/>
    <xf numFmtId="0" fontId="0" fillId="0" borderId="22" xfId="0" applyFont="1" applyFill="1" applyBorder="1"/>
    <xf numFmtId="0" fontId="0" fillId="0" borderId="43" xfId="0" applyFill="1" applyBorder="1"/>
    <xf numFmtId="0" fontId="0" fillId="0" borderId="50" xfId="0" applyFill="1" applyBorder="1"/>
    <xf numFmtId="0" fontId="1" fillId="0" borderId="16" xfId="0" applyFont="1" applyFill="1" applyBorder="1"/>
    <xf numFmtId="0" fontId="0" fillId="0" borderId="14" xfId="0" applyFill="1" applyBorder="1"/>
    <xf numFmtId="0" fontId="0" fillId="0" borderId="28" xfId="0" applyFill="1" applyBorder="1"/>
    <xf numFmtId="0" fontId="0" fillId="0" borderId="16" xfId="0" applyFill="1" applyBorder="1"/>
    <xf numFmtId="0" fontId="0" fillId="0" borderId="21" xfId="0" applyFill="1" applyBorder="1"/>
    <xf numFmtId="0" fontId="0" fillId="0" borderId="16" xfId="0" applyFont="1" applyFill="1" applyBorder="1"/>
    <xf numFmtId="0" fontId="4" fillId="0" borderId="21" xfId="0" applyFont="1" applyFill="1" applyBorder="1"/>
    <xf numFmtId="0" fontId="4" fillId="0" borderId="49" xfId="0" applyFont="1" applyFill="1" applyBorder="1"/>
    <xf numFmtId="0" fontId="0" fillId="0" borderId="18" xfId="0" applyFill="1" applyBorder="1"/>
    <xf numFmtId="0" fontId="0" fillId="0" borderId="27" xfId="0" applyFill="1" applyBorder="1"/>
    <xf numFmtId="0" fontId="4" fillId="0" borderId="30" xfId="0" applyFont="1" applyFill="1" applyBorder="1"/>
    <xf numFmtId="0" fontId="4" fillId="0" borderId="33" xfId="0" applyFont="1" applyFill="1" applyBorder="1"/>
    <xf numFmtId="0" fontId="0" fillId="0" borderId="33" xfId="0" applyFill="1" applyBorder="1"/>
    <xf numFmtId="0" fontId="4" fillId="0" borderId="15" xfId="0" applyFont="1" applyFill="1" applyBorder="1"/>
    <xf numFmtId="0" fontId="0" fillId="0" borderId="18" xfId="0" applyFill="1" applyBorder="1" applyAlignment="1">
      <alignment horizontal="left"/>
    </xf>
    <xf numFmtId="0" fontId="0" fillId="0" borderId="20" xfId="0" applyFill="1" applyBorder="1" applyAlignment="1">
      <alignment horizontal="left"/>
    </xf>
    <xf numFmtId="0" fontId="0" fillId="0" borderId="18" xfId="0" applyFill="1" applyBorder="1" applyAlignment="1">
      <alignment horizontal="left" vertical="center"/>
    </xf>
    <xf numFmtId="0" fontId="4" fillId="0" borderId="20" xfId="0" applyFont="1" applyFill="1" applyBorder="1"/>
    <xf numFmtId="0" fontId="1" fillId="0" borderId="15" xfId="0" applyFont="1" applyFill="1" applyBorder="1" applyAlignment="1">
      <alignment vertical="center"/>
    </xf>
    <xf numFmtId="0" fontId="0" fillId="0" borderId="14" xfId="0" applyFill="1" applyBorder="1" applyAlignment="1">
      <alignment horizontal="left"/>
    </xf>
    <xf numFmtId="0" fontId="0" fillId="0" borderId="33" xfId="0" applyFill="1" applyBorder="1" applyAlignment="1">
      <alignment horizontal="left"/>
    </xf>
    <xf numFmtId="0" fontId="0" fillId="0" borderId="18" xfId="0" applyFont="1" applyFill="1" applyBorder="1" applyAlignment="1">
      <alignment horizontal="left"/>
    </xf>
    <xf numFmtId="0" fontId="0" fillId="0" borderId="38" xfId="0" applyFill="1" applyBorder="1" applyAlignment="1">
      <alignment horizontal="left"/>
    </xf>
    <xf numFmtId="0" fontId="0" fillId="0" borderId="0" xfId="0" applyFill="1" applyAlignment="1">
      <alignment horizontal="left"/>
    </xf>
    <xf numFmtId="0" fontId="0" fillId="0" borderId="27" xfId="0" applyFill="1" applyBorder="1" applyAlignment="1">
      <alignment horizontal="left"/>
    </xf>
    <xf numFmtId="0" fontId="4" fillId="0" borderId="48" xfId="0" applyFont="1" applyFill="1" applyBorder="1"/>
    <xf numFmtId="0" fontId="0" fillId="0" borderId="18" xfId="0" applyFont="1" applyFill="1" applyBorder="1" applyAlignment="1">
      <alignment horizontal="left" vertical="center"/>
    </xf>
    <xf numFmtId="0" fontId="0" fillId="0" borderId="14" xfId="0" applyFill="1" applyBorder="1" applyAlignment="1">
      <alignment horizontal="left" vertical="center"/>
    </xf>
    <xf numFmtId="0" fontId="0" fillId="0" borderId="33" xfId="0" applyFill="1" applyBorder="1" applyAlignment="1">
      <alignment horizontal="left" vertical="center"/>
    </xf>
    <xf numFmtId="0" fontId="1" fillId="3" borderId="5" xfId="0" applyFont="1" applyFill="1" applyBorder="1" applyAlignment="1">
      <alignment horizontal="center" vertical="center"/>
    </xf>
    <xf numFmtId="0" fontId="3" fillId="2" borderId="0" xfId="0" applyFont="1" applyFill="1" applyBorder="1" applyAlignment="1">
      <alignment vertical="center"/>
    </xf>
    <xf numFmtId="0" fontId="0" fillId="0" borderId="53" xfId="0" applyFill="1" applyBorder="1"/>
    <xf numFmtId="0" fontId="0" fillId="2" borderId="6" xfId="0" applyFill="1" applyBorder="1" applyAlignment="1">
      <alignment vertical="center"/>
    </xf>
    <xf numFmtId="0" fontId="6" fillId="3" borderId="42" xfId="0" applyFont="1" applyFill="1" applyBorder="1" applyAlignment="1">
      <alignment vertical="center"/>
    </xf>
    <xf numFmtId="0" fontId="0" fillId="3" borderId="6" xfId="0" applyFill="1" applyBorder="1" applyAlignment="1">
      <alignment vertical="top"/>
    </xf>
    <xf numFmtId="0" fontId="0" fillId="3" borderId="47" xfId="0" applyFill="1" applyBorder="1" applyAlignment="1">
      <alignment horizontal="right" vertical="center"/>
    </xf>
    <xf numFmtId="0" fontId="0" fillId="0" borderId="0" xfId="0" applyAlignment="1">
      <alignment horizontal="right"/>
    </xf>
    <xf numFmtId="0" fontId="1" fillId="2" borderId="0" xfId="0" applyFont="1" applyFill="1"/>
    <xf numFmtId="0" fontId="3" fillId="2" borderId="2" xfId="0" applyFont="1" applyFill="1" applyBorder="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3" fillId="2" borderId="5" xfId="0" applyFont="1" applyFill="1" applyBorder="1" applyAlignment="1">
      <alignment vertical="center"/>
    </xf>
    <xf numFmtId="0" fontId="3" fillId="2" borderId="7" xfId="0" applyFont="1" applyFill="1" applyBorder="1" applyAlignment="1">
      <alignment vertical="center"/>
    </xf>
    <xf numFmtId="14" fontId="3" fillId="2" borderId="8" xfId="0" applyNumberFormat="1" applyFont="1" applyFill="1" applyBorder="1" applyAlignment="1">
      <alignment horizontal="left" vertical="center"/>
    </xf>
    <xf numFmtId="0" fontId="0" fillId="2" borderId="9" xfId="0" applyFill="1" applyBorder="1" applyAlignment="1">
      <alignment vertical="center"/>
    </xf>
    <xf numFmtId="0" fontId="0" fillId="3" borderId="0" xfId="0" applyFill="1" applyBorder="1" applyAlignment="1">
      <alignment horizontal="righ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0" xfId="0" applyFont="1" applyFill="1" applyBorder="1" applyAlignment="1">
      <alignment vertical="center"/>
    </xf>
    <xf numFmtId="0" fontId="0" fillId="0" borderId="0" xfId="0" applyFill="1" applyBorder="1" applyAlignment="1">
      <alignment horizontal="left" vertical="top"/>
    </xf>
    <xf numFmtId="0" fontId="0" fillId="0" borderId="0" xfId="0" applyFont="1" applyFill="1" applyBorder="1" applyAlignment="1">
      <alignment horizontal="center" vertical="center"/>
    </xf>
    <xf numFmtId="0" fontId="1" fillId="3" borderId="0" xfId="0" applyFont="1" applyFill="1" applyBorder="1" applyAlignment="1">
      <alignment vertical="center"/>
    </xf>
    <xf numFmtId="0" fontId="0" fillId="0" borderId="45" xfId="0" applyFill="1" applyBorder="1"/>
    <xf numFmtId="0" fontId="0" fillId="0" borderId="31" xfId="0" applyFill="1" applyBorder="1"/>
    <xf numFmtId="0" fontId="1" fillId="0" borderId="38" xfId="0" applyFont="1" applyFill="1" applyBorder="1"/>
    <xf numFmtId="0" fontId="1" fillId="0" borderId="45" xfId="0" applyFont="1" applyFill="1" applyBorder="1"/>
    <xf numFmtId="0" fontId="1" fillId="3" borderId="45" xfId="0" applyFont="1" applyFill="1" applyBorder="1"/>
    <xf numFmtId="0" fontId="0" fillId="0" borderId="30" xfId="0" applyFill="1" applyBorder="1"/>
    <xf numFmtId="0" fontId="0" fillId="3" borderId="31" xfId="0" applyFill="1" applyBorder="1"/>
    <xf numFmtId="0" fontId="4" fillId="0" borderId="45" xfId="0" applyFont="1" applyFill="1" applyBorder="1"/>
    <xf numFmtId="0" fontId="4" fillId="3" borderId="45" xfId="0" applyFont="1" applyFill="1" applyBorder="1"/>
    <xf numFmtId="0" fontId="0" fillId="0" borderId="30" xfId="0" applyFont="1" applyFill="1" applyBorder="1"/>
    <xf numFmtId="0" fontId="0" fillId="0" borderId="31" xfId="0" applyFont="1" applyFill="1" applyBorder="1"/>
    <xf numFmtId="0" fontId="0" fillId="3" borderId="31" xfId="0" applyFont="1" applyFill="1" applyBorder="1"/>
    <xf numFmtId="0" fontId="0" fillId="0" borderId="5" xfId="0" applyBorder="1"/>
    <xf numFmtId="0" fontId="0" fillId="0" borderId="0" xfId="0" applyBorder="1"/>
    <xf numFmtId="0" fontId="0" fillId="0" borderId="6" xfId="0" applyBorder="1" applyAlignment="1">
      <alignment horizontal="left" vertical="center"/>
    </xf>
    <xf numFmtId="0" fontId="4" fillId="0" borderId="38" xfId="0" applyFont="1" applyFill="1" applyBorder="1"/>
    <xf numFmtId="0" fontId="0" fillId="0" borderId="45" xfId="0" applyFont="1" applyFill="1" applyBorder="1"/>
    <xf numFmtId="0" fontId="0" fillId="3" borderId="45" xfId="0" applyFont="1" applyFill="1" applyBorder="1"/>
    <xf numFmtId="0" fontId="0" fillId="0" borderId="53" xfId="0" applyFont="1" applyFill="1" applyBorder="1"/>
    <xf numFmtId="0" fontId="0" fillId="0" borderId="27" xfId="0" applyFill="1" applyBorder="1" applyAlignment="1">
      <alignment horizontal="left" vertical="center"/>
    </xf>
    <xf numFmtId="0" fontId="1" fillId="0" borderId="38" xfId="0" applyFont="1" applyFill="1" applyBorder="1" applyAlignment="1">
      <alignment vertical="center"/>
    </xf>
    <xf numFmtId="0" fontId="0" fillId="0" borderId="35" xfId="0" applyFont="1" applyFill="1" applyBorder="1"/>
    <xf numFmtId="0" fontId="0" fillId="0" borderId="36" xfId="0" applyFont="1" applyFill="1" applyBorder="1"/>
    <xf numFmtId="0" fontId="0" fillId="3" borderId="36" xfId="0" applyFont="1" applyFill="1" applyBorder="1"/>
    <xf numFmtId="0" fontId="0" fillId="0" borderId="37" xfId="0" applyFont="1" applyFill="1" applyBorder="1"/>
    <xf numFmtId="0" fontId="0" fillId="0" borderId="20" xfId="0" applyFill="1" applyBorder="1" applyAlignment="1">
      <alignment horizontal="left" vertical="center"/>
    </xf>
    <xf numFmtId="0" fontId="0" fillId="3" borderId="21" xfId="0" applyFont="1" applyFill="1" applyBorder="1"/>
    <xf numFmtId="0" fontId="1" fillId="3" borderId="0" xfId="0" applyFont="1" applyFill="1" applyBorder="1" applyAlignment="1">
      <alignment vertical="center"/>
    </xf>
    <xf numFmtId="0" fontId="1" fillId="0" borderId="38" xfId="0" applyFont="1" applyFill="1" applyBorder="1" applyAlignment="1">
      <alignment horizontal="left"/>
    </xf>
    <xf numFmtId="0" fontId="0" fillId="0" borderId="54" xfId="0" applyFill="1" applyBorder="1"/>
    <xf numFmtId="0" fontId="0" fillId="0" borderId="30" xfId="0" applyFill="1" applyBorder="1" applyAlignment="1">
      <alignment horizontal="left"/>
    </xf>
    <xf numFmtId="0" fontId="0" fillId="0" borderId="28" xfId="0" applyFill="1" applyBorder="1" applyAlignment="1">
      <alignment horizontal="left"/>
    </xf>
    <xf numFmtId="0" fontId="0" fillId="0" borderId="28" xfId="0" applyFill="1" applyBorder="1" applyAlignment="1">
      <alignment horizontal="left" vertical="center"/>
    </xf>
    <xf numFmtId="0" fontId="0" fillId="3" borderId="46" xfId="0" applyFont="1" applyFill="1" applyBorder="1" applyAlignment="1">
      <alignment horizontal="right" vertical="center"/>
    </xf>
    <xf numFmtId="0" fontId="0" fillId="3" borderId="47" xfId="0" applyFont="1" applyFill="1" applyBorder="1" applyAlignment="1">
      <alignment horizontal="right" vertical="center"/>
    </xf>
    <xf numFmtId="0" fontId="6" fillId="3" borderId="6" xfId="0" applyFont="1" applyFill="1" applyBorder="1" applyAlignment="1">
      <alignment vertical="center"/>
    </xf>
    <xf numFmtId="0" fontId="0" fillId="3" borderId="55" xfId="0" applyFill="1" applyBorder="1"/>
    <xf numFmtId="0" fontId="1" fillId="3" borderId="1" xfId="0" applyFont="1" applyFill="1" applyBorder="1" applyAlignment="1">
      <alignment vertical="center"/>
    </xf>
    <xf numFmtId="0" fontId="0" fillId="3" borderId="13" xfId="0" applyFont="1" applyFill="1" applyBorder="1" applyAlignment="1">
      <alignment vertical="center"/>
    </xf>
    <xf numFmtId="0" fontId="0" fillId="3" borderId="12" xfId="0" applyFont="1" applyFill="1" applyBorder="1" applyAlignment="1">
      <alignment horizontal="right" vertical="center"/>
    </xf>
    <xf numFmtId="0" fontId="0" fillId="0" borderId="0" xfId="0" applyAlignment="1">
      <alignment horizontal="left"/>
    </xf>
    <xf numFmtId="0" fontId="1" fillId="5" borderId="35" xfId="0" applyFont="1" applyFill="1" applyBorder="1" applyAlignment="1">
      <alignment horizontal="left" vertical="top" wrapText="1"/>
    </xf>
    <xf numFmtId="0" fontId="1" fillId="5" borderId="36" xfId="0" applyFont="1" applyFill="1" applyBorder="1" applyAlignment="1">
      <alignment horizontal="left" vertical="top" wrapText="1"/>
    </xf>
    <xf numFmtId="0" fontId="1" fillId="5" borderId="37" xfId="0" applyFont="1" applyFill="1" applyBorder="1" applyAlignment="1">
      <alignment horizontal="lef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0"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1" fillId="3" borderId="35" xfId="0" applyFont="1" applyFill="1" applyBorder="1" applyAlignment="1">
      <alignment horizontal="left" vertical="center"/>
    </xf>
    <xf numFmtId="0" fontId="1" fillId="3" borderId="36" xfId="0" applyFont="1" applyFill="1" applyBorder="1" applyAlignment="1">
      <alignment horizontal="left" vertical="center"/>
    </xf>
    <xf numFmtId="0" fontId="1" fillId="3" borderId="37" xfId="0" applyFont="1" applyFill="1" applyBorder="1" applyAlignment="1">
      <alignment horizontal="left" vertical="center"/>
    </xf>
    <xf numFmtId="0" fontId="1" fillId="3" borderId="35" xfId="0" applyFont="1" applyFill="1" applyBorder="1" applyAlignment="1">
      <alignment horizontal="left" vertical="top" wrapText="1"/>
    </xf>
    <xf numFmtId="0" fontId="1" fillId="3" borderId="36" xfId="0" applyFont="1" applyFill="1" applyBorder="1" applyAlignment="1">
      <alignment horizontal="left" vertical="top" wrapText="1"/>
    </xf>
    <xf numFmtId="0" fontId="1" fillId="3" borderId="37" xfId="0" applyFont="1" applyFill="1" applyBorder="1" applyAlignment="1">
      <alignment horizontal="left" vertical="top" wrapText="1"/>
    </xf>
    <xf numFmtId="0" fontId="1" fillId="4" borderId="35" xfId="0" applyFont="1" applyFill="1" applyBorder="1" applyAlignment="1">
      <alignment horizontal="center"/>
    </xf>
    <xf numFmtId="0" fontId="1" fillId="4" borderId="36" xfId="0" applyFont="1" applyFill="1" applyBorder="1" applyAlignment="1">
      <alignment horizontal="center"/>
    </xf>
    <xf numFmtId="0" fontId="1" fillId="4" borderId="37" xfId="0" applyFont="1" applyFill="1" applyBorder="1" applyAlignment="1">
      <alignment horizontal="center"/>
    </xf>
    <xf numFmtId="0" fontId="1" fillId="4" borderId="23" xfId="0" applyFont="1" applyFill="1" applyBorder="1" applyAlignment="1">
      <alignment horizontal="center" vertical="center"/>
    </xf>
    <xf numFmtId="0" fontId="1" fillId="4" borderId="24"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3" borderId="58" xfId="0" applyFont="1" applyFill="1" applyBorder="1" applyAlignment="1">
      <alignment horizontal="center" vertical="center"/>
    </xf>
    <xf numFmtId="0" fontId="1" fillId="3" borderId="59" xfId="0" applyFont="1" applyFill="1" applyBorder="1" applyAlignment="1">
      <alignment horizontal="center" vertical="center"/>
    </xf>
    <xf numFmtId="0" fontId="0" fillId="0" borderId="39" xfId="0" applyFill="1" applyBorder="1"/>
    <xf numFmtId="0" fontId="0" fillId="0" borderId="40" xfId="0" applyFill="1" applyBorder="1"/>
    <xf numFmtId="0" fontId="0" fillId="0" borderId="41" xfId="0" applyFill="1" applyBorder="1"/>
    <xf numFmtId="0" fontId="0" fillId="4" borderId="2" xfId="0" applyFill="1" applyBorder="1"/>
    <xf numFmtId="0" fontId="0" fillId="4" borderId="3" xfId="0" applyFill="1" applyBorder="1"/>
    <xf numFmtId="0" fontId="0" fillId="4" borderId="5" xfId="0" applyFill="1" applyBorder="1"/>
    <xf numFmtId="0" fontId="0" fillId="4" borderId="0" xfId="0" applyFill="1" applyBorder="1"/>
    <xf numFmtId="0" fontId="0" fillId="4" borderId="7" xfId="0" applyFill="1" applyBorder="1"/>
    <xf numFmtId="0" fontId="0" fillId="4" borderId="8" xfId="0" applyFill="1" applyBorder="1"/>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57" xfId="0" applyFont="1" applyFill="1" applyBorder="1" applyAlignment="1">
      <alignment horizontal="center" vertical="center"/>
    </xf>
    <xf numFmtId="0" fontId="1" fillId="3" borderId="56" xfId="0" applyFont="1" applyFill="1" applyBorder="1" applyAlignment="1">
      <alignment horizontal="center" vertical="center"/>
    </xf>
    <xf numFmtId="0" fontId="0" fillId="0" borderId="0" xfId="0" applyAlignment="1">
      <alignment horizontal="center"/>
    </xf>
    <xf numFmtId="0" fontId="1" fillId="3" borderId="0" xfId="0" applyFont="1" applyFill="1" applyBorder="1" applyAlignment="1">
      <alignment horizontal="left" vertical="center"/>
    </xf>
    <xf numFmtId="0" fontId="1" fillId="3" borderId="0" xfId="0" applyFont="1" applyFill="1" applyBorder="1" applyAlignment="1">
      <alignment vertical="center"/>
    </xf>
  </cellXfs>
  <cellStyles count="1">
    <cellStyle name="Standaard" xfId="0" builtinId="0"/>
  </cellStyles>
  <dxfs count="16">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ill>
        <patternFill>
          <bgColor rgb="FF92D050"/>
        </patternFill>
      </fill>
    </dxf>
    <dxf>
      <fill>
        <patternFill>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Results!$C$37</c:f>
              <c:strCache>
                <c:ptCount val="1"/>
                <c:pt idx="0">
                  <c:v>Assessment 1</c:v>
                </c:pt>
              </c:strCache>
            </c:strRef>
          </c:tx>
          <c:cat>
            <c:strRef>
              <c:f>Results!$B$38:$B$41</c:f>
              <c:strCache>
                <c:ptCount val="4"/>
                <c:pt idx="0">
                  <c:v>Business Drivers</c:v>
                </c:pt>
                <c:pt idx="1">
                  <c:v>Customers</c:v>
                </c:pt>
                <c:pt idx="2">
                  <c:v>SOC Charter</c:v>
                </c:pt>
                <c:pt idx="3">
                  <c:v>SOC Governance</c:v>
                </c:pt>
              </c:strCache>
            </c:strRef>
          </c:cat>
          <c:val>
            <c:numRef>
              <c:f>Results!$C$38:$C$41</c:f>
              <c:numCache>
                <c:formatCode>General</c:formatCode>
                <c:ptCount val="4"/>
                <c:pt idx="0">
                  <c:v>0</c:v>
                </c:pt>
                <c:pt idx="1">
                  <c:v>0</c:v>
                </c:pt>
                <c:pt idx="2">
                  <c:v>0</c:v>
                </c:pt>
                <c:pt idx="3">
                  <c:v>0</c:v>
                </c:pt>
              </c:numCache>
            </c:numRef>
          </c:val>
        </c:ser>
        <c:ser>
          <c:idx val="1"/>
          <c:order val="1"/>
          <c:tx>
            <c:strRef>
              <c:f>Results!$D$37</c:f>
              <c:strCache>
                <c:ptCount val="1"/>
                <c:pt idx="0">
                  <c:v>Assessment 2</c:v>
                </c:pt>
              </c:strCache>
            </c:strRef>
          </c:tx>
          <c:cat>
            <c:strRef>
              <c:f>Results!$B$38:$B$41</c:f>
              <c:strCache>
                <c:ptCount val="4"/>
                <c:pt idx="0">
                  <c:v>Business Drivers</c:v>
                </c:pt>
                <c:pt idx="1">
                  <c:v>Customers</c:v>
                </c:pt>
                <c:pt idx="2">
                  <c:v>SOC Charter</c:v>
                </c:pt>
                <c:pt idx="3">
                  <c:v>SOC Governance</c:v>
                </c:pt>
              </c:strCache>
            </c:strRef>
          </c:cat>
          <c:val>
            <c:numRef>
              <c:f>Results!$D$38:$D$41</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axId val="113357952"/>
        <c:axId val="113359488"/>
      </c:radarChart>
      <c:catAx>
        <c:axId val="113357952"/>
        <c:scaling>
          <c:orientation val="minMax"/>
        </c:scaling>
        <c:delete val="0"/>
        <c:axPos val="b"/>
        <c:majorGridlines/>
        <c:majorTickMark val="out"/>
        <c:minorTickMark val="none"/>
        <c:tickLblPos val="nextTo"/>
        <c:crossAx val="113359488"/>
        <c:crosses val="autoZero"/>
        <c:auto val="1"/>
        <c:lblAlgn val="ctr"/>
        <c:lblOffset val="100"/>
        <c:noMultiLvlLbl val="0"/>
      </c:catAx>
      <c:valAx>
        <c:axId val="113359488"/>
        <c:scaling>
          <c:orientation val="minMax"/>
          <c:max val="5"/>
        </c:scaling>
        <c:delete val="0"/>
        <c:axPos val="l"/>
        <c:majorGridlines/>
        <c:numFmt formatCode="General" sourceLinked="1"/>
        <c:majorTickMark val="cross"/>
        <c:minorTickMark val="none"/>
        <c:tickLblPos val="nextTo"/>
        <c:crossAx val="1133579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Results!$C$21</c:f>
              <c:strCache>
                <c:ptCount val="1"/>
                <c:pt idx="0">
                  <c:v>Assessment 1</c:v>
                </c:pt>
              </c:strCache>
            </c:strRef>
          </c:tx>
          <c:cat>
            <c:strRef>
              <c:f>Results!$B$22:$B$25</c:f>
              <c:strCache>
                <c:ptCount val="4"/>
                <c:pt idx="0">
                  <c:v>Identify</c:v>
                </c:pt>
                <c:pt idx="1">
                  <c:v>Protect</c:v>
                </c:pt>
                <c:pt idx="2">
                  <c:v>Detect</c:v>
                </c:pt>
                <c:pt idx="3">
                  <c:v>Respond</c:v>
                </c:pt>
              </c:strCache>
            </c:strRef>
          </c:cat>
          <c:val>
            <c:numRef>
              <c:f>Results!$C$22:$C$25</c:f>
              <c:numCache>
                <c:formatCode>General</c:formatCode>
                <c:ptCount val="4"/>
                <c:pt idx="0">
                  <c:v>0</c:v>
                </c:pt>
                <c:pt idx="1">
                  <c:v>0</c:v>
                </c:pt>
                <c:pt idx="2">
                  <c:v>0</c:v>
                </c:pt>
                <c:pt idx="3">
                  <c:v>0</c:v>
                </c:pt>
              </c:numCache>
            </c:numRef>
          </c:val>
        </c:ser>
        <c:ser>
          <c:idx val="1"/>
          <c:order val="1"/>
          <c:tx>
            <c:strRef>
              <c:f>Results!$D$21</c:f>
              <c:strCache>
                <c:ptCount val="1"/>
                <c:pt idx="0">
                  <c:v>Assessment 2</c:v>
                </c:pt>
              </c:strCache>
            </c:strRef>
          </c:tx>
          <c:cat>
            <c:strRef>
              <c:f>Results!$B$22:$B$25</c:f>
              <c:strCache>
                <c:ptCount val="4"/>
                <c:pt idx="0">
                  <c:v>Identify</c:v>
                </c:pt>
                <c:pt idx="1">
                  <c:v>Protect</c:v>
                </c:pt>
                <c:pt idx="2">
                  <c:v>Detect</c:v>
                </c:pt>
                <c:pt idx="3">
                  <c:v>Respond</c:v>
                </c:pt>
              </c:strCache>
            </c:strRef>
          </c:cat>
          <c:val>
            <c:numRef>
              <c:f>Results!$D$22:$D$25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axId val="122162176"/>
        <c:axId val="122168064"/>
      </c:radarChart>
      <c:catAx>
        <c:axId val="122162176"/>
        <c:scaling>
          <c:orientation val="minMax"/>
        </c:scaling>
        <c:delete val="0"/>
        <c:axPos val="b"/>
        <c:majorGridlines/>
        <c:majorTickMark val="out"/>
        <c:minorTickMark val="none"/>
        <c:tickLblPos val="nextTo"/>
        <c:crossAx val="122168064"/>
        <c:crosses val="autoZero"/>
        <c:auto val="1"/>
        <c:lblAlgn val="ctr"/>
        <c:lblOffset val="100"/>
        <c:noMultiLvlLbl val="0"/>
      </c:catAx>
      <c:valAx>
        <c:axId val="122168064"/>
        <c:scaling>
          <c:orientation val="minMax"/>
          <c:max val="5"/>
        </c:scaling>
        <c:delete val="0"/>
        <c:axPos val="l"/>
        <c:majorGridlines/>
        <c:numFmt formatCode="General" sourceLinked="1"/>
        <c:majorTickMark val="cross"/>
        <c:minorTickMark val="none"/>
        <c:tickLblPos val="nextTo"/>
        <c:crossAx val="1221621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Results!$E$21</c:f>
              <c:strCache>
                <c:ptCount val="1"/>
                <c:pt idx="0">
                  <c:v>Assessment 1</c:v>
                </c:pt>
              </c:strCache>
            </c:strRef>
          </c:tx>
          <c:spPr>
            <a:solidFill>
              <a:schemeClr val="accent1"/>
            </a:solidFill>
          </c:spPr>
          <c:invertIfNegative val="0"/>
          <c:cat>
            <c:strRef>
              <c:f>Results!$B$22:$B$25</c:f>
              <c:strCache>
                <c:ptCount val="4"/>
                <c:pt idx="0">
                  <c:v>Identify</c:v>
                </c:pt>
                <c:pt idx="1">
                  <c:v>Protect</c:v>
                </c:pt>
                <c:pt idx="2">
                  <c:v>Detect</c:v>
                </c:pt>
                <c:pt idx="3">
                  <c:v>Respond</c:v>
                </c:pt>
              </c:strCache>
            </c:strRef>
          </c:cat>
          <c:val>
            <c:numRef>
              <c:f>Results!$E$22:$E$25</c:f>
              <c:numCache>
                <c:formatCode>General</c:formatCode>
                <c:ptCount val="4"/>
                <c:pt idx="0">
                  <c:v>0</c:v>
                </c:pt>
                <c:pt idx="1">
                  <c:v>0</c:v>
                </c:pt>
                <c:pt idx="2">
                  <c:v>0</c:v>
                </c:pt>
                <c:pt idx="3">
                  <c:v>0</c:v>
                </c:pt>
              </c:numCache>
            </c:numRef>
          </c:val>
        </c:ser>
        <c:ser>
          <c:idx val="0"/>
          <c:order val="1"/>
          <c:tx>
            <c:strRef>
              <c:f>Results!$F$21</c:f>
              <c:strCache>
                <c:ptCount val="1"/>
                <c:pt idx="0">
                  <c:v>Assessment 2</c:v>
                </c:pt>
              </c:strCache>
            </c:strRef>
          </c:tx>
          <c:spPr>
            <a:solidFill>
              <a:schemeClr val="accent2"/>
            </a:solidFill>
          </c:spPr>
          <c:invertIfNegative val="0"/>
          <c:cat>
            <c:strRef>
              <c:f>Results!$B$22:$B$25</c:f>
              <c:strCache>
                <c:ptCount val="4"/>
                <c:pt idx="0">
                  <c:v>Identify</c:v>
                </c:pt>
                <c:pt idx="1">
                  <c:v>Protect</c:v>
                </c:pt>
                <c:pt idx="2">
                  <c:v>Detect</c:v>
                </c:pt>
                <c:pt idx="3">
                  <c:v>Respond</c:v>
                </c:pt>
              </c:strCache>
            </c:strRef>
          </c:cat>
          <c:val>
            <c:numRef>
              <c:f>Results!$F$22:$F$25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122201216"/>
        <c:axId val="122202752"/>
      </c:barChart>
      <c:catAx>
        <c:axId val="122201216"/>
        <c:scaling>
          <c:orientation val="minMax"/>
        </c:scaling>
        <c:delete val="0"/>
        <c:axPos val="b"/>
        <c:majorGridlines/>
        <c:majorTickMark val="out"/>
        <c:minorTickMark val="none"/>
        <c:tickLblPos val="nextTo"/>
        <c:crossAx val="122202752"/>
        <c:crosses val="autoZero"/>
        <c:auto val="1"/>
        <c:lblAlgn val="ctr"/>
        <c:lblOffset val="100"/>
        <c:noMultiLvlLbl val="0"/>
      </c:catAx>
      <c:valAx>
        <c:axId val="122202752"/>
        <c:scaling>
          <c:orientation val="minMax"/>
          <c:max val="100"/>
        </c:scaling>
        <c:delete val="0"/>
        <c:axPos val="l"/>
        <c:majorGridlines/>
        <c:numFmt formatCode="General" sourceLinked="1"/>
        <c:majorTickMark val="cross"/>
        <c:minorTickMark val="none"/>
        <c:tickLblPos val="nextTo"/>
        <c:crossAx val="1222012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Results!$C$5</c:f>
              <c:strCache>
                <c:ptCount val="1"/>
                <c:pt idx="0">
                  <c:v>Assessment 1</c:v>
                </c:pt>
              </c:strCache>
            </c:strRef>
          </c:tx>
          <c:cat>
            <c:strRef>
              <c:f>Results!$B$6:$B$10</c:f>
              <c:strCache>
                <c:ptCount val="5"/>
                <c:pt idx="0">
                  <c:v>Business</c:v>
                </c:pt>
                <c:pt idx="1">
                  <c:v>People</c:v>
                </c:pt>
                <c:pt idx="2">
                  <c:v>Process</c:v>
                </c:pt>
                <c:pt idx="3">
                  <c:v>Technology</c:v>
                </c:pt>
                <c:pt idx="4">
                  <c:v>Services</c:v>
                </c:pt>
              </c:strCache>
            </c:strRef>
          </c:cat>
          <c:val>
            <c:numRef>
              <c:f>Results!$C$6:$C$10</c:f>
              <c:numCache>
                <c:formatCode>General</c:formatCode>
                <c:ptCount val="5"/>
                <c:pt idx="0">
                  <c:v>0</c:v>
                </c:pt>
                <c:pt idx="1">
                  <c:v>0</c:v>
                </c:pt>
                <c:pt idx="2">
                  <c:v>0</c:v>
                </c:pt>
                <c:pt idx="3">
                  <c:v>0</c:v>
                </c:pt>
                <c:pt idx="4">
                  <c:v>0</c:v>
                </c:pt>
              </c:numCache>
            </c:numRef>
          </c:val>
        </c:ser>
        <c:ser>
          <c:idx val="1"/>
          <c:order val="1"/>
          <c:tx>
            <c:strRef>
              <c:f>Results!$D$5</c:f>
              <c:strCache>
                <c:ptCount val="1"/>
                <c:pt idx="0">
                  <c:v>Assessment 2</c:v>
                </c:pt>
              </c:strCache>
            </c:strRef>
          </c:tx>
          <c:cat>
            <c:strRef>
              <c:f>Results!$B$6:$B$10</c:f>
              <c:strCache>
                <c:ptCount val="5"/>
                <c:pt idx="0">
                  <c:v>Business</c:v>
                </c:pt>
                <c:pt idx="1">
                  <c:v>People</c:v>
                </c:pt>
                <c:pt idx="2">
                  <c:v>Process</c:v>
                </c:pt>
                <c:pt idx="3">
                  <c:v>Technology</c:v>
                </c:pt>
                <c:pt idx="4">
                  <c:v>Services</c:v>
                </c:pt>
              </c:strCache>
            </c:strRef>
          </c:cat>
          <c:val>
            <c:numRef>
              <c:f>Results!$D$6:$D$10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axId val="114174976"/>
        <c:axId val="114176768"/>
      </c:radarChart>
      <c:catAx>
        <c:axId val="114174976"/>
        <c:scaling>
          <c:orientation val="minMax"/>
        </c:scaling>
        <c:delete val="0"/>
        <c:axPos val="b"/>
        <c:majorGridlines/>
        <c:majorTickMark val="out"/>
        <c:minorTickMark val="none"/>
        <c:tickLblPos val="nextTo"/>
        <c:crossAx val="114176768"/>
        <c:crosses val="autoZero"/>
        <c:auto val="1"/>
        <c:lblAlgn val="ctr"/>
        <c:lblOffset val="100"/>
        <c:noMultiLvlLbl val="0"/>
      </c:catAx>
      <c:valAx>
        <c:axId val="114176768"/>
        <c:scaling>
          <c:orientation val="minMax"/>
          <c:max val="5"/>
        </c:scaling>
        <c:delete val="0"/>
        <c:axPos val="l"/>
        <c:majorGridlines/>
        <c:numFmt formatCode="General" sourceLinked="1"/>
        <c:majorTickMark val="cross"/>
        <c:minorTickMark val="none"/>
        <c:tickLblPos val="nextTo"/>
        <c:crossAx val="1141749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Results!$C$53</c:f>
              <c:strCache>
                <c:ptCount val="1"/>
                <c:pt idx="0">
                  <c:v>Assessment 1</c:v>
                </c:pt>
              </c:strCache>
            </c:strRef>
          </c:tx>
          <c:cat>
            <c:strRef>
              <c:f>Results!$B$54:$B$58</c:f>
              <c:strCache>
                <c:ptCount val="5"/>
                <c:pt idx="0">
                  <c:v>SOC Employees</c:v>
                </c:pt>
                <c:pt idx="1">
                  <c:v>Roles &amp; Hierarchy</c:v>
                </c:pt>
                <c:pt idx="2">
                  <c:v>People Management</c:v>
                </c:pt>
                <c:pt idx="3">
                  <c:v>Knowledge Management</c:v>
                </c:pt>
                <c:pt idx="4">
                  <c:v>Training &amp; Education</c:v>
                </c:pt>
              </c:strCache>
            </c:strRef>
          </c:cat>
          <c:val>
            <c:numRef>
              <c:f>Results!$C$54:$C$58</c:f>
              <c:numCache>
                <c:formatCode>General</c:formatCode>
                <c:ptCount val="5"/>
                <c:pt idx="0">
                  <c:v>0</c:v>
                </c:pt>
                <c:pt idx="1">
                  <c:v>0</c:v>
                </c:pt>
                <c:pt idx="2">
                  <c:v>0</c:v>
                </c:pt>
                <c:pt idx="3">
                  <c:v>0</c:v>
                </c:pt>
                <c:pt idx="4">
                  <c:v>0</c:v>
                </c:pt>
              </c:numCache>
            </c:numRef>
          </c:val>
        </c:ser>
        <c:ser>
          <c:idx val="1"/>
          <c:order val="1"/>
          <c:tx>
            <c:strRef>
              <c:f>Results!$D$53</c:f>
              <c:strCache>
                <c:ptCount val="1"/>
                <c:pt idx="0">
                  <c:v>Assessment 2</c:v>
                </c:pt>
              </c:strCache>
            </c:strRef>
          </c:tx>
          <c:cat>
            <c:strRef>
              <c:f>Results!$B$54:$B$58</c:f>
              <c:strCache>
                <c:ptCount val="5"/>
                <c:pt idx="0">
                  <c:v>SOC Employees</c:v>
                </c:pt>
                <c:pt idx="1">
                  <c:v>Roles &amp; Hierarchy</c:v>
                </c:pt>
                <c:pt idx="2">
                  <c:v>People Management</c:v>
                </c:pt>
                <c:pt idx="3">
                  <c:v>Knowledge Management</c:v>
                </c:pt>
                <c:pt idx="4">
                  <c:v>Training &amp; Education</c:v>
                </c:pt>
              </c:strCache>
            </c:strRef>
          </c:cat>
          <c:val>
            <c:numRef>
              <c:f>Results!$D$54:$D$58</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axId val="114218112"/>
        <c:axId val="114219648"/>
      </c:radarChart>
      <c:catAx>
        <c:axId val="114218112"/>
        <c:scaling>
          <c:orientation val="minMax"/>
        </c:scaling>
        <c:delete val="0"/>
        <c:axPos val="b"/>
        <c:majorGridlines/>
        <c:majorTickMark val="out"/>
        <c:minorTickMark val="none"/>
        <c:tickLblPos val="nextTo"/>
        <c:crossAx val="114219648"/>
        <c:crosses val="autoZero"/>
        <c:auto val="1"/>
        <c:lblAlgn val="ctr"/>
        <c:lblOffset val="100"/>
        <c:noMultiLvlLbl val="0"/>
      </c:catAx>
      <c:valAx>
        <c:axId val="114219648"/>
        <c:scaling>
          <c:orientation val="minMax"/>
          <c:max val="5"/>
        </c:scaling>
        <c:delete val="0"/>
        <c:axPos val="l"/>
        <c:majorGridlines/>
        <c:numFmt formatCode="General" sourceLinked="1"/>
        <c:majorTickMark val="cross"/>
        <c:minorTickMark val="none"/>
        <c:tickLblPos val="nextTo"/>
        <c:crossAx val="11421811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Results!$C$69</c:f>
              <c:strCache>
                <c:ptCount val="1"/>
                <c:pt idx="0">
                  <c:v>Assessment 1</c:v>
                </c:pt>
              </c:strCache>
            </c:strRef>
          </c:tx>
          <c:cat>
            <c:strRef>
              <c:f>Results!$B$70:$B$72</c:f>
              <c:strCache>
                <c:ptCount val="3"/>
                <c:pt idx="0">
                  <c:v>Management</c:v>
                </c:pt>
                <c:pt idx="1">
                  <c:v>Operations &amp; Facilities</c:v>
                </c:pt>
                <c:pt idx="2">
                  <c:v>Reporting</c:v>
                </c:pt>
              </c:strCache>
            </c:strRef>
          </c:cat>
          <c:val>
            <c:numRef>
              <c:f>Results!$C$70:$C$72</c:f>
              <c:numCache>
                <c:formatCode>General</c:formatCode>
                <c:ptCount val="3"/>
                <c:pt idx="0">
                  <c:v>0</c:v>
                </c:pt>
                <c:pt idx="1">
                  <c:v>0</c:v>
                </c:pt>
                <c:pt idx="2">
                  <c:v>0</c:v>
                </c:pt>
              </c:numCache>
            </c:numRef>
          </c:val>
        </c:ser>
        <c:ser>
          <c:idx val="1"/>
          <c:order val="1"/>
          <c:tx>
            <c:strRef>
              <c:f>Results!$D$69</c:f>
              <c:strCache>
                <c:ptCount val="1"/>
                <c:pt idx="0">
                  <c:v>Assessment 2</c:v>
                </c:pt>
              </c:strCache>
            </c:strRef>
          </c:tx>
          <c:cat>
            <c:strRef>
              <c:f>Results!$B$70:$B$72</c:f>
              <c:strCache>
                <c:ptCount val="3"/>
                <c:pt idx="0">
                  <c:v>Management</c:v>
                </c:pt>
                <c:pt idx="1">
                  <c:v>Operations &amp; Facilities</c:v>
                </c:pt>
                <c:pt idx="2">
                  <c:v>Reporting</c:v>
                </c:pt>
              </c:strCache>
            </c:strRef>
          </c:cat>
          <c:val>
            <c:numRef>
              <c:f>Results!$D$70:$D$72</c:f>
              <c:numCache>
                <c:formatCode>General</c:formatCode>
                <c:ptCount val="3"/>
                <c:pt idx="0">
                  <c:v>0</c:v>
                </c:pt>
                <c:pt idx="1">
                  <c:v>0</c:v>
                </c:pt>
                <c:pt idx="2">
                  <c:v>0</c:v>
                </c:pt>
              </c:numCache>
            </c:numRef>
          </c:val>
        </c:ser>
        <c:dLbls>
          <c:showLegendKey val="0"/>
          <c:showVal val="0"/>
          <c:showCatName val="0"/>
          <c:showSerName val="0"/>
          <c:showPercent val="0"/>
          <c:showBubbleSize val="0"/>
        </c:dLbls>
        <c:axId val="114228608"/>
        <c:axId val="115610752"/>
      </c:radarChart>
      <c:catAx>
        <c:axId val="114228608"/>
        <c:scaling>
          <c:orientation val="minMax"/>
        </c:scaling>
        <c:delete val="0"/>
        <c:axPos val="b"/>
        <c:majorGridlines/>
        <c:majorTickMark val="out"/>
        <c:minorTickMark val="none"/>
        <c:tickLblPos val="nextTo"/>
        <c:crossAx val="115610752"/>
        <c:crosses val="autoZero"/>
        <c:auto val="1"/>
        <c:lblAlgn val="ctr"/>
        <c:lblOffset val="100"/>
        <c:noMultiLvlLbl val="0"/>
      </c:catAx>
      <c:valAx>
        <c:axId val="115610752"/>
        <c:scaling>
          <c:orientation val="minMax"/>
          <c:max val="5"/>
        </c:scaling>
        <c:delete val="0"/>
        <c:axPos val="l"/>
        <c:majorGridlines/>
        <c:numFmt formatCode="General" sourceLinked="1"/>
        <c:majorTickMark val="cross"/>
        <c:minorTickMark val="none"/>
        <c:tickLblPos val="nextTo"/>
        <c:crossAx val="1142286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Results!$C$85</c:f>
              <c:strCache>
                <c:ptCount val="1"/>
                <c:pt idx="0">
                  <c:v>Assessment 1</c:v>
                </c:pt>
              </c:strCache>
            </c:strRef>
          </c:tx>
          <c:cat>
            <c:strRef>
              <c:f>Results!$B$86:$B$88</c:f>
              <c:strCache>
                <c:ptCount val="3"/>
                <c:pt idx="0">
                  <c:v>SIEM</c:v>
                </c:pt>
                <c:pt idx="1">
                  <c:v>IDPS</c:v>
                </c:pt>
                <c:pt idx="2">
                  <c:v>Security Analytics</c:v>
                </c:pt>
              </c:strCache>
            </c:strRef>
          </c:cat>
          <c:val>
            <c:numRef>
              <c:f>Results!$C$86:$C$88</c:f>
              <c:numCache>
                <c:formatCode>General</c:formatCode>
                <c:ptCount val="3"/>
                <c:pt idx="0">
                  <c:v>0</c:v>
                </c:pt>
                <c:pt idx="1">
                  <c:v>0</c:v>
                </c:pt>
                <c:pt idx="2">
                  <c:v>0</c:v>
                </c:pt>
              </c:numCache>
            </c:numRef>
          </c:val>
        </c:ser>
        <c:ser>
          <c:idx val="1"/>
          <c:order val="1"/>
          <c:tx>
            <c:strRef>
              <c:f>Results!$D$85</c:f>
              <c:strCache>
                <c:ptCount val="1"/>
                <c:pt idx="0">
                  <c:v>Assessment 2</c:v>
                </c:pt>
              </c:strCache>
            </c:strRef>
          </c:tx>
          <c:cat>
            <c:strRef>
              <c:f>Results!$B$86:$B$88</c:f>
              <c:strCache>
                <c:ptCount val="3"/>
                <c:pt idx="0">
                  <c:v>SIEM</c:v>
                </c:pt>
                <c:pt idx="1">
                  <c:v>IDPS</c:v>
                </c:pt>
                <c:pt idx="2">
                  <c:v>Security Analytics</c:v>
                </c:pt>
              </c:strCache>
            </c:strRef>
          </c:cat>
          <c:val>
            <c:numRef>
              <c:f>Results!$D$86:$D$88</c:f>
              <c:numCache>
                <c:formatCode>General</c:formatCode>
                <c:ptCount val="3"/>
                <c:pt idx="0">
                  <c:v>0</c:v>
                </c:pt>
                <c:pt idx="1">
                  <c:v>0</c:v>
                </c:pt>
                <c:pt idx="2">
                  <c:v>0</c:v>
                </c:pt>
              </c:numCache>
            </c:numRef>
          </c:val>
        </c:ser>
        <c:dLbls>
          <c:showLegendKey val="0"/>
          <c:showVal val="0"/>
          <c:showCatName val="0"/>
          <c:showSerName val="0"/>
          <c:showPercent val="0"/>
          <c:showBubbleSize val="0"/>
        </c:dLbls>
        <c:axId val="115645440"/>
        <c:axId val="115651328"/>
      </c:radarChart>
      <c:catAx>
        <c:axId val="115645440"/>
        <c:scaling>
          <c:orientation val="minMax"/>
        </c:scaling>
        <c:delete val="0"/>
        <c:axPos val="b"/>
        <c:majorGridlines/>
        <c:majorTickMark val="out"/>
        <c:minorTickMark val="none"/>
        <c:tickLblPos val="nextTo"/>
        <c:crossAx val="115651328"/>
        <c:crosses val="autoZero"/>
        <c:auto val="1"/>
        <c:lblAlgn val="ctr"/>
        <c:lblOffset val="100"/>
        <c:noMultiLvlLbl val="0"/>
      </c:catAx>
      <c:valAx>
        <c:axId val="115651328"/>
        <c:scaling>
          <c:orientation val="minMax"/>
          <c:max val="5"/>
        </c:scaling>
        <c:delete val="0"/>
        <c:axPos val="l"/>
        <c:majorGridlines/>
        <c:numFmt formatCode="General" sourceLinked="1"/>
        <c:majorTickMark val="cross"/>
        <c:minorTickMark val="none"/>
        <c:tickLblPos val="nextTo"/>
        <c:crossAx val="1156454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Results!$E$5</c:f>
              <c:strCache>
                <c:ptCount val="1"/>
                <c:pt idx="0">
                  <c:v>Assessment 1</c:v>
                </c:pt>
              </c:strCache>
            </c:strRef>
          </c:tx>
          <c:invertIfNegative val="0"/>
          <c:cat>
            <c:strRef>
              <c:f>Results!$B$9:$B$10</c:f>
              <c:strCache>
                <c:ptCount val="2"/>
                <c:pt idx="0">
                  <c:v>Technology</c:v>
                </c:pt>
                <c:pt idx="1">
                  <c:v>Services</c:v>
                </c:pt>
              </c:strCache>
            </c:strRef>
          </c:cat>
          <c:val>
            <c:numRef>
              <c:f>Results!$E$9:$E$10</c:f>
              <c:numCache>
                <c:formatCode>General</c:formatCode>
                <c:ptCount val="2"/>
                <c:pt idx="0">
                  <c:v>0</c:v>
                </c:pt>
                <c:pt idx="1">
                  <c:v>0</c:v>
                </c:pt>
              </c:numCache>
            </c:numRef>
          </c:val>
        </c:ser>
        <c:ser>
          <c:idx val="1"/>
          <c:order val="1"/>
          <c:tx>
            <c:strRef>
              <c:f>Results!$F$5</c:f>
              <c:strCache>
                <c:ptCount val="1"/>
                <c:pt idx="0">
                  <c:v>Assessment 2</c:v>
                </c:pt>
              </c:strCache>
            </c:strRef>
          </c:tx>
          <c:invertIfNegative val="0"/>
          <c:cat>
            <c:strRef>
              <c:f>Results!$B$9:$B$10</c:f>
              <c:strCache>
                <c:ptCount val="2"/>
                <c:pt idx="0">
                  <c:v>Technology</c:v>
                </c:pt>
                <c:pt idx="1">
                  <c:v>Services</c:v>
                </c:pt>
              </c:strCache>
            </c:strRef>
          </c:cat>
          <c:val>
            <c:numRef>
              <c:f>Results!$F$9:$F$10</c:f>
              <c:numCache>
                <c:formatCode>General</c:formatCode>
                <c:ptCount val="2"/>
                <c:pt idx="0">
                  <c:v>0</c:v>
                </c:pt>
                <c:pt idx="1">
                  <c:v>0</c:v>
                </c:pt>
              </c:numCache>
            </c:numRef>
          </c:val>
        </c:ser>
        <c:dLbls>
          <c:showLegendKey val="0"/>
          <c:showVal val="0"/>
          <c:showCatName val="0"/>
          <c:showSerName val="0"/>
          <c:showPercent val="0"/>
          <c:showBubbleSize val="0"/>
        </c:dLbls>
        <c:gapWidth val="150"/>
        <c:axId val="117589504"/>
        <c:axId val="117591040"/>
      </c:barChart>
      <c:catAx>
        <c:axId val="117589504"/>
        <c:scaling>
          <c:orientation val="minMax"/>
        </c:scaling>
        <c:delete val="0"/>
        <c:axPos val="b"/>
        <c:majorGridlines/>
        <c:majorTickMark val="out"/>
        <c:minorTickMark val="none"/>
        <c:tickLblPos val="nextTo"/>
        <c:crossAx val="117591040"/>
        <c:crosses val="autoZero"/>
        <c:auto val="1"/>
        <c:lblAlgn val="ctr"/>
        <c:lblOffset val="100"/>
        <c:noMultiLvlLbl val="0"/>
      </c:catAx>
      <c:valAx>
        <c:axId val="117591040"/>
        <c:scaling>
          <c:orientation val="minMax"/>
          <c:max val="100"/>
        </c:scaling>
        <c:delete val="0"/>
        <c:axPos val="l"/>
        <c:majorGridlines/>
        <c:numFmt formatCode="General" sourceLinked="1"/>
        <c:majorTickMark val="cross"/>
        <c:minorTickMark val="none"/>
        <c:tickLblPos val="nextTo"/>
        <c:crossAx val="11758950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Results!$E$85</c:f>
              <c:strCache>
                <c:ptCount val="1"/>
                <c:pt idx="0">
                  <c:v>Assessment 1</c:v>
                </c:pt>
              </c:strCache>
            </c:strRef>
          </c:tx>
          <c:invertIfNegative val="0"/>
          <c:cat>
            <c:strRef>
              <c:f>Results!$B$86:$B$88</c:f>
              <c:strCache>
                <c:ptCount val="3"/>
                <c:pt idx="0">
                  <c:v>SIEM</c:v>
                </c:pt>
                <c:pt idx="1">
                  <c:v>IDPS</c:v>
                </c:pt>
                <c:pt idx="2">
                  <c:v>Security Analytics</c:v>
                </c:pt>
              </c:strCache>
            </c:strRef>
          </c:cat>
          <c:val>
            <c:numRef>
              <c:f>Results!$E$86:$E$88</c:f>
              <c:numCache>
                <c:formatCode>General</c:formatCode>
                <c:ptCount val="3"/>
                <c:pt idx="0">
                  <c:v>0</c:v>
                </c:pt>
                <c:pt idx="1">
                  <c:v>0</c:v>
                </c:pt>
                <c:pt idx="2">
                  <c:v>0</c:v>
                </c:pt>
              </c:numCache>
            </c:numRef>
          </c:val>
        </c:ser>
        <c:ser>
          <c:idx val="1"/>
          <c:order val="1"/>
          <c:tx>
            <c:strRef>
              <c:f>Results!$F$85</c:f>
              <c:strCache>
                <c:ptCount val="1"/>
                <c:pt idx="0">
                  <c:v>Assessment 2</c:v>
                </c:pt>
              </c:strCache>
            </c:strRef>
          </c:tx>
          <c:invertIfNegative val="0"/>
          <c:cat>
            <c:strRef>
              <c:f>Results!$B$86:$B$88</c:f>
              <c:strCache>
                <c:ptCount val="3"/>
                <c:pt idx="0">
                  <c:v>SIEM</c:v>
                </c:pt>
                <c:pt idx="1">
                  <c:v>IDPS</c:v>
                </c:pt>
                <c:pt idx="2">
                  <c:v>Security Analytics</c:v>
                </c:pt>
              </c:strCache>
            </c:strRef>
          </c:cat>
          <c:val>
            <c:numRef>
              <c:f>Results!$F$86:$F$88</c:f>
              <c:numCache>
                <c:formatCode>General</c:formatCode>
                <c:ptCount val="3"/>
                <c:pt idx="0">
                  <c:v>0</c:v>
                </c:pt>
                <c:pt idx="1">
                  <c:v>0</c:v>
                </c:pt>
                <c:pt idx="2">
                  <c:v>0</c:v>
                </c:pt>
              </c:numCache>
            </c:numRef>
          </c:val>
        </c:ser>
        <c:dLbls>
          <c:showLegendKey val="0"/>
          <c:showVal val="0"/>
          <c:showCatName val="0"/>
          <c:showSerName val="0"/>
          <c:showPercent val="0"/>
          <c:showBubbleSize val="0"/>
        </c:dLbls>
        <c:gapWidth val="150"/>
        <c:axId val="117602176"/>
        <c:axId val="117603712"/>
      </c:barChart>
      <c:catAx>
        <c:axId val="117602176"/>
        <c:scaling>
          <c:orientation val="minMax"/>
        </c:scaling>
        <c:delete val="0"/>
        <c:axPos val="b"/>
        <c:majorGridlines/>
        <c:majorTickMark val="out"/>
        <c:minorTickMark val="none"/>
        <c:tickLblPos val="nextTo"/>
        <c:crossAx val="117603712"/>
        <c:crosses val="autoZero"/>
        <c:auto val="1"/>
        <c:lblAlgn val="ctr"/>
        <c:lblOffset val="100"/>
        <c:noMultiLvlLbl val="0"/>
      </c:catAx>
      <c:valAx>
        <c:axId val="117603712"/>
        <c:scaling>
          <c:orientation val="minMax"/>
          <c:max val="100"/>
        </c:scaling>
        <c:delete val="0"/>
        <c:axPos val="l"/>
        <c:majorGridlines/>
        <c:numFmt formatCode="General" sourceLinked="1"/>
        <c:majorTickMark val="cross"/>
        <c:minorTickMark val="none"/>
        <c:tickLblPos val="nextTo"/>
        <c:crossAx val="1176021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Results!$C$101</c:f>
              <c:strCache>
                <c:ptCount val="1"/>
                <c:pt idx="0">
                  <c:v>Assessment 1</c:v>
                </c:pt>
              </c:strCache>
            </c:strRef>
          </c:tx>
          <c:cat>
            <c:strRef>
              <c:f>Results!$B$102:$B$107</c:f>
              <c:strCache>
                <c:ptCount val="6"/>
                <c:pt idx="0">
                  <c:v>Security Monitoring</c:v>
                </c:pt>
                <c:pt idx="1">
                  <c:v>Security Incident Management</c:v>
                </c:pt>
                <c:pt idx="2">
                  <c:v>Security Analysis</c:v>
                </c:pt>
                <c:pt idx="3">
                  <c:v>Threat Intelligence</c:v>
                </c:pt>
                <c:pt idx="4">
                  <c:v>Vulnerability Management</c:v>
                </c:pt>
                <c:pt idx="5">
                  <c:v>Log Management</c:v>
                </c:pt>
              </c:strCache>
            </c:strRef>
          </c:cat>
          <c:val>
            <c:numRef>
              <c:f>Results!$C$102:$C$107</c:f>
              <c:numCache>
                <c:formatCode>General</c:formatCode>
                <c:ptCount val="6"/>
                <c:pt idx="0">
                  <c:v>0</c:v>
                </c:pt>
                <c:pt idx="1">
                  <c:v>0</c:v>
                </c:pt>
                <c:pt idx="2">
                  <c:v>0</c:v>
                </c:pt>
                <c:pt idx="3">
                  <c:v>0</c:v>
                </c:pt>
                <c:pt idx="4">
                  <c:v>0</c:v>
                </c:pt>
                <c:pt idx="5">
                  <c:v>0</c:v>
                </c:pt>
              </c:numCache>
            </c:numRef>
          </c:val>
        </c:ser>
        <c:ser>
          <c:idx val="1"/>
          <c:order val="1"/>
          <c:tx>
            <c:strRef>
              <c:f>Results!$D$101</c:f>
              <c:strCache>
                <c:ptCount val="1"/>
                <c:pt idx="0">
                  <c:v>Assessment 2</c:v>
                </c:pt>
              </c:strCache>
            </c:strRef>
          </c:tx>
          <c:cat>
            <c:strRef>
              <c:f>Results!$B$102:$B$107</c:f>
              <c:strCache>
                <c:ptCount val="6"/>
                <c:pt idx="0">
                  <c:v>Security Monitoring</c:v>
                </c:pt>
                <c:pt idx="1">
                  <c:v>Security Incident Management</c:v>
                </c:pt>
                <c:pt idx="2">
                  <c:v>Security Analysis</c:v>
                </c:pt>
                <c:pt idx="3">
                  <c:v>Threat Intelligence</c:v>
                </c:pt>
                <c:pt idx="4">
                  <c:v>Vulnerability Management</c:v>
                </c:pt>
                <c:pt idx="5">
                  <c:v>Log Management</c:v>
                </c:pt>
              </c:strCache>
            </c:strRef>
          </c:cat>
          <c:val>
            <c:numRef>
              <c:f>Results!$D$102:$D$107</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117518336"/>
        <c:axId val="117519872"/>
      </c:radarChart>
      <c:catAx>
        <c:axId val="117518336"/>
        <c:scaling>
          <c:orientation val="minMax"/>
        </c:scaling>
        <c:delete val="0"/>
        <c:axPos val="b"/>
        <c:majorGridlines/>
        <c:majorTickMark val="out"/>
        <c:minorTickMark val="none"/>
        <c:tickLblPos val="nextTo"/>
        <c:crossAx val="117519872"/>
        <c:crosses val="autoZero"/>
        <c:auto val="1"/>
        <c:lblAlgn val="ctr"/>
        <c:lblOffset val="100"/>
        <c:noMultiLvlLbl val="0"/>
      </c:catAx>
      <c:valAx>
        <c:axId val="117519872"/>
        <c:scaling>
          <c:orientation val="minMax"/>
          <c:max val="5"/>
        </c:scaling>
        <c:delete val="0"/>
        <c:axPos val="l"/>
        <c:majorGridlines/>
        <c:numFmt formatCode="General" sourceLinked="1"/>
        <c:majorTickMark val="cross"/>
        <c:minorTickMark val="none"/>
        <c:tickLblPos val="nextTo"/>
        <c:crossAx val="11751833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Results!$E$101</c:f>
              <c:strCache>
                <c:ptCount val="1"/>
                <c:pt idx="0">
                  <c:v>Assessment 1</c:v>
                </c:pt>
              </c:strCache>
            </c:strRef>
          </c:tx>
          <c:invertIfNegative val="0"/>
          <c:cat>
            <c:strRef>
              <c:f>Results!$B$102:$B$107</c:f>
              <c:strCache>
                <c:ptCount val="6"/>
                <c:pt idx="0">
                  <c:v>Security Monitoring</c:v>
                </c:pt>
                <c:pt idx="1">
                  <c:v>Security Incident Management</c:v>
                </c:pt>
                <c:pt idx="2">
                  <c:v>Security Analysis</c:v>
                </c:pt>
                <c:pt idx="3">
                  <c:v>Threat Intelligence</c:v>
                </c:pt>
                <c:pt idx="4">
                  <c:v>Vulnerability Management</c:v>
                </c:pt>
                <c:pt idx="5">
                  <c:v>Log Management</c:v>
                </c:pt>
              </c:strCache>
            </c:strRef>
          </c:cat>
          <c:val>
            <c:numRef>
              <c:f>Results!$E$102:$E$107</c:f>
              <c:numCache>
                <c:formatCode>General</c:formatCode>
                <c:ptCount val="6"/>
                <c:pt idx="0">
                  <c:v>0</c:v>
                </c:pt>
                <c:pt idx="1">
                  <c:v>0</c:v>
                </c:pt>
                <c:pt idx="2">
                  <c:v>0</c:v>
                </c:pt>
                <c:pt idx="3">
                  <c:v>0</c:v>
                </c:pt>
                <c:pt idx="4">
                  <c:v>0</c:v>
                </c:pt>
                <c:pt idx="5">
                  <c:v>0</c:v>
                </c:pt>
              </c:numCache>
            </c:numRef>
          </c:val>
        </c:ser>
        <c:ser>
          <c:idx val="1"/>
          <c:order val="1"/>
          <c:tx>
            <c:strRef>
              <c:f>Results!$F$101</c:f>
              <c:strCache>
                <c:ptCount val="1"/>
                <c:pt idx="0">
                  <c:v>Assessment 2</c:v>
                </c:pt>
              </c:strCache>
            </c:strRef>
          </c:tx>
          <c:invertIfNegative val="0"/>
          <c:cat>
            <c:strRef>
              <c:f>Results!$B$102:$B$107</c:f>
              <c:strCache>
                <c:ptCount val="6"/>
                <c:pt idx="0">
                  <c:v>Security Monitoring</c:v>
                </c:pt>
                <c:pt idx="1">
                  <c:v>Security Incident Management</c:v>
                </c:pt>
                <c:pt idx="2">
                  <c:v>Security Analysis</c:v>
                </c:pt>
                <c:pt idx="3">
                  <c:v>Threat Intelligence</c:v>
                </c:pt>
                <c:pt idx="4">
                  <c:v>Vulnerability Management</c:v>
                </c:pt>
                <c:pt idx="5">
                  <c:v>Log Management</c:v>
                </c:pt>
              </c:strCache>
            </c:strRef>
          </c:cat>
          <c:val>
            <c:numRef>
              <c:f>Results!$F$102:$F$107</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117544448"/>
        <c:axId val="117545984"/>
      </c:barChart>
      <c:catAx>
        <c:axId val="117544448"/>
        <c:scaling>
          <c:orientation val="minMax"/>
        </c:scaling>
        <c:delete val="0"/>
        <c:axPos val="b"/>
        <c:majorGridlines/>
        <c:majorTickMark val="out"/>
        <c:minorTickMark val="none"/>
        <c:tickLblPos val="nextTo"/>
        <c:crossAx val="117545984"/>
        <c:crosses val="autoZero"/>
        <c:auto val="1"/>
        <c:lblAlgn val="ctr"/>
        <c:lblOffset val="100"/>
        <c:noMultiLvlLbl val="0"/>
      </c:catAx>
      <c:valAx>
        <c:axId val="117545984"/>
        <c:scaling>
          <c:orientation val="minMax"/>
          <c:max val="100"/>
        </c:scaling>
        <c:delete val="0"/>
        <c:axPos val="l"/>
        <c:majorGridlines/>
        <c:numFmt formatCode="General" sourceLinked="1"/>
        <c:majorTickMark val="cross"/>
        <c:minorTickMark val="none"/>
        <c:tickLblPos val="nextTo"/>
        <c:crossAx val="1175444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161925</xdr:colOff>
      <xdr:row>36</xdr:row>
      <xdr:rowOff>238126</xdr:rowOff>
    </xdr:from>
    <xdr:to>
      <xdr:col>7</xdr:col>
      <xdr:colOff>6038850</xdr:colOff>
      <xdr:row>49</xdr:row>
      <xdr:rowOff>9526</xdr:rowOff>
    </xdr:to>
    <xdr:graphicFrame macro="">
      <xdr:nvGraphicFramePr>
        <xdr:cNvPr id="15" name="Grafiek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4</xdr:row>
      <xdr:rowOff>238126</xdr:rowOff>
    </xdr:from>
    <xdr:to>
      <xdr:col>7</xdr:col>
      <xdr:colOff>6038850</xdr:colOff>
      <xdr:row>17</xdr:row>
      <xdr:rowOff>9526</xdr:rowOff>
    </xdr:to>
    <xdr:graphicFrame macro="">
      <xdr:nvGraphicFramePr>
        <xdr:cNvPr id="16" name="Grafiek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161925</xdr:colOff>
      <xdr:row>52</xdr:row>
      <xdr:rowOff>238126</xdr:rowOff>
    </xdr:from>
    <xdr:to>
      <xdr:col>7</xdr:col>
      <xdr:colOff>6038850</xdr:colOff>
      <xdr:row>65</xdr:row>
      <xdr:rowOff>9526</xdr:rowOff>
    </xdr:to>
    <xdr:graphicFrame macro="">
      <xdr:nvGraphicFramePr>
        <xdr:cNvPr id="18" name="Grafiek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161925</xdr:colOff>
      <xdr:row>68</xdr:row>
      <xdr:rowOff>238126</xdr:rowOff>
    </xdr:from>
    <xdr:to>
      <xdr:col>7</xdr:col>
      <xdr:colOff>6038850</xdr:colOff>
      <xdr:row>81</xdr:row>
      <xdr:rowOff>9526</xdr:rowOff>
    </xdr:to>
    <xdr:graphicFrame macro="">
      <xdr:nvGraphicFramePr>
        <xdr:cNvPr id="19" name="Grafiek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161925</xdr:colOff>
      <xdr:row>84</xdr:row>
      <xdr:rowOff>238126</xdr:rowOff>
    </xdr:from>
    <xdr:to>
      <xdr:col>7</xdr:col>
      <xdr:colOff>6038850</xdr:colOff>
      <xdr:row>97</xdr:row>
      <xdr:rowOff>9526</xdr:rowOff>
    </xdr:to>
    <xdr:graphicFrame macro="">
      <xdr:nvGraphicFramePr>
        <xdr:cNvPr id="20" name="Grafiek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161925</xdr:colOff>
      <xdr:row>4</xdr:row>
      <xdr:rowOff>238126</xdr:rowOff>
    </xdr:from>
    <xdr:to>
      <xdr:col>9</xdr:col>
      <xdr:colOff>6038850</xdr:colOff>
      <xdr:row>17</xdr:row>
      <xdr:rowOff>9526</xdr:rowOff>
    </xdr:to>
    <xdr:graphicFrame macro="">
      <xdr:nvGraphicFramePr>
        <xdr:cNvPr id="21" name="Grafiek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161925</xdr:colOff>
      <xdr:row>84</xdr:row>
      <xdr:rowOff>238126</xdr:rowOff>
    </xdr:from>
    <xdr:to>
      <xdr:col>9</xdr:col>
      <xdr:colOff>6038850</xdr:colOff>
      <xdr:row>97</xdr:row>
      <xdr:rowOff>9526</xdr:rowOff>
    </xdr:to>
    <xdr:graphicFrame macro="">
      <xdr:nvGraphicFramePr>
        <xdr:cNvPr id="22" name="Grafiek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161925</xdr:colOff>
      <xdr:row>100</xdr:row>
      <xdr:rowOff>238126</xdr:rowOff>
    </xdr:from>
    <xdr:to>
      <xdr:col>7</xdr:col>
      <xdr:colOff>6038850</xdr:colOff>
      <xdr:row>113</xdr:row>
      <xdr:rowOff>9526</xdr:rowOff>
    </xdr:to>
    <xdr:graphicFrame macro="">
      <xdr:nvGraphicFramePr>
        <xdr:cNvPr id="23" name="Grafiek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161925</xdr:colOff>
      <xdr:row>100</xdr:row>
      <xdr:rowOff>238126</xdr:rowOff>
    </xdr:from>
    <xdr:to>
      <xdr:col>9</xdr:col>
      <xdr:colOff>6038850</xdr:colOff>
      <xdr:row>113</xdr:row>
      <xdr:rowOff>9526</xdr:rowOff>
    </xdr:to>
    <xdr:graphicFrame macro="">
      <xdr:nvGraphicFramePr>
        <xdr:cNvPr id="24" name="Grafiek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161925</xdr:colOff>
      <xdr:row>20</xdr:row>
      <xdr:rowOff>238126</xdr:rowOff>
    </xdr:from>
    <xdr:to>
      <xdr:col>7</xdr:col>
      <xdr:colOff>6038850</xdr:colOff>
      <xdr:row>33</xdr:row>
      <xdr:rowOff>9526</xdr:rowOff>
    </xdr:to>
    <xdr:graphicFrame macro="">
      <xdr:nvGraphicFramePr>
        <xdr:cNvPr id="11" name="Grafiek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161925</xdr:colOff>
      <xdr:row>20</xdr:row>
      <xdr:rowOff>238126</xdr:rowOff>
    </xdr:from>
    <xdr:to>
      <xdr:col>9</xdr:col>
      <xdr:colOff>6038850</xdr:colOff>
      <xdr:row>33</xdr:row>
      <xdr:rowOff>9526</xdr:rowOff>
    </xdr:to>
    <xdr:graphicFrame macro="">
      <xdr:nvGraphicFramePr>
        <xdr:cNvPr id="12" name="Grafiek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d1"/>
      <sheetName val="Blad2"/>
      <sheetName val="Blad3"/>
    </sheetNames>
    <sheetDataSet>
      <sheetData sheetId="0">
        <row r="13">
          <cell r="F13" t="str">
            <v>a</v>
          </cell>
        </row>
        <row r="14">
          <cell r="F14" t="str">
            <v>b</v>
          </cell>
        </row>
        <row r="15">
          <cell r="F15" t="str">
            <v>c</v>
          </cell>
        </row>
        <row r="16">
          <cell r="F16" t="str">
            <v>d</v>
          </cell>
        </row>
      </sheetData>
      <sheetData sheetId="1"/>
      <sheetData sheetId="2"/>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00B050"/>
  </sheetPr>
  <dimension ref="A1:I108"/>
  <sheetViews>
    <sheetView showGridLines="0" showRowColHeaders="0" tabSelected="1" topLeftCell="B1" zoomScaleNormal="100" workbookViewId="0">
      <selection activeCell="B1" sqref="B1:D3"/>
    </sheetView>
  </sheetViews>
  <sheetFormatPr defaultColWidth="0" defaultRowHeight="15" zeroHeight="1" x14ac:dyDescent="0.25"/>
  <cols>
    <col min="1" max="1" width="85.7109375" hidden="1" customWidth="1"/>
    <col min="2" max="2" width="14.85546875" customWidth="1"/>
    <col min="3" max="3" width="23" bestFit="1" customWidth="1"/>
    <col min="4" max="4" width="85.7109375" customWidth="1"/>
    <col min="5" max="5" width="85.7109375" hidden="1" customWidth="1"/>
    <col min="6" max="9" width="0" hidden="1" customWidth="1"/>
    <col min="10" max="16384" width="9.140625" hidden="1"/>
  </cols>
  <sheetData>
    <row r="1" spans="1:5" ht="20.100000000000001" customHeight="1" x14ac:dyDescent="0.25">
      <c r="A1" s="165"/>
      <c r="B1" s="235" t="s">
        <v>1634</v>
      </c>
      <c r="C1" s="236"/>
      <c r="D1" s="237"/>
      <c r="E1" s="109"/>
    </row>
    <row r="2" spans="1:5" ht="20.100000000000001" customHeight="1" x14ac:dyDescent="0.25">
      <c r="A2" s="109"/>
      <c r="B2" s="238"/>
      <c r="C2" s="239"/>
      <c r="D2" s="240"/>
      <c r="E2" s="109"/>
    </row>
    <row r="3" spans="1:5" ht="20.100000000000001" customHeight="1" thickBot="1" x14ac:dyDescent="0.3">
      <c r="A3" s="109"/>
      <c r="B3" s="241"/>
      <c r="C3" s="242"/>
      <c r="D3" s="243"/>
      <c r="E3" s="109"/>
    </row>
    <row r="4" spans="1:5" ht="20.100000000000001" customHeight="1" thickBot="1" x14ac:dyDescent="0.3">
      <c r="A4" s="109"/>
      <c r="B4" s="250" t="s">
        <v>1631</v>
      </c>
      <c r="C4" s="251"/>
      <c r="D4" s="252"/>
      <c r="E4" s="109"/>
    </row>
    <row r="5" spans="1:5" ht="20.100000000000001" customHeight="1" x14ac:dyDescent="0.25">
      <c r="A5" s="109"/>
      <c r="B5" s="166" t="s">
        <v>102</v>
      </c>
      <c r="C5" s="167" t="s">
        <v>1633</v>
      </c>
      <c r="D5" s="168"/>
      <c r="E5" s="109"/>
    </row>
    <row r="6" spans="1:5" ht="20.100000000000001" customHeight="1" x14ac:dyDescent="0.25">
      <c r="A6" s="109"/>
      <c r="B6" s="169" t="s">
        <v>103</v>
      </c>
      <c r="C6" s="158" t="s">
        <v>1223</v>
      </c>
      <c r="D6" s="160"/>
      <c r="E6" s="109"/>
    </row>
    <row r="7" spans="1:5" ht="20.100000000000001" customHeight="1" x14ac:dyDescent="0.25">
      <c r="A7" s="109"/>
      <c r="B7" s="169" t="s">
        <v>983</v>
      </c>
      <c r="C7" s="158" t="s">
        <v>1632</v>
      </c>
      <c r="D7" s="160"/>
      <c r="E7" s="109"/>
    </row>
    <row r="8" spans="1:5" ht="20.100000000000001" customHeight="1" thickBot="1" x14ac:dyDescent="0.3">
      <c r="A8" s="109"/>
      <c r="B8" s="170" t="s">
        <v>0</v>
      </c>
      <c r="C8" s="171" t="s">
        <v>1668</v>
      </c>
      <c r="D8" s="172"/>
      <c r="E8" s="109"/>
    </row>
    <row r="9" spans="1:5" ht="20.100000000000001" customHeight="1" thickBot="1" x14ac:dyDescent="0.3">
      <c r="A9" s="109"/>
      <c r="B9" s="250" t="s">
        <v>984</v>
      </c>
      <c r="C9" s="251"/>
      <c r="D9" s="252"/>
      <c r="E9" s="109"/>
    </row>
    <row r="10" spans="1:5" ht="20.100000000000001" customHeight="1" x14ac:dyDescent="0.25">
      <c r="A10" s="109"/>
      <c r="B10" s="244" t="s">
        <v>1659</v>
      </c>
      <c r="C10" s="245"/>
      <c r="D10" s="246"/>
      <c r="E10" s="109"/>
    </row>
    <row r="11" spans="1:5" ht="20.100000000000001" customHeight="1" x14ac:dyDescent="0.25">
      <c r="A11" s="109"/>
      <c r="B11" s="247"/>
      <c r="C11" s="248"/>
      <c r="D11" s="249"/>
      <c r="E11" s="109"/>
    </row>
    <row r="12" spans="1:5" ht="20.100000000000001" customHeight="1" x14ac:dyDescent="0.25">
      <c r="A12" s="109"/>
      <c r="B12" s="247"/>
      <c r="C12" s="248"/>
      <c r="D12" s="249"/>
      <c r="E12" s="109"/>
    </row>
    <row r="13" spans="1:5" ht="20.100000000000001" customHeight="1" x14ac:dyDescent="0.25">
      <c r="A13" s="109"/>
      <c r="B13" s="247"/>
      <c r="C13" s="248"/>
      <c r="D13" s="249"/>
      <c r="E13" s="109"/>
    </row>
    <row r="14" spans="1:5" ht="20.100000000000001" customHeight="1" x14ac:dyDescent="0.25">
      <c r="A14" s="109"/>
      <c r="B14" s="247"/>
      <c r="C14" s="248"/>
      <c r="D14" s="249"/>
      <c r="E14" s="109"/>
    </row>
    <row r="15" spans="1:5" ht="20.100000000000001" customHeight="1" x14ac:dyDescent="0.25">
      <c r="A15" s="109"/>
      <c r="B15" s="247"/>
      <c r="C15" s="248"/>
      <c r="D15" s="249"/>
      <c r="E15" s="109"/>
    </row>
    <row r="16" spans="1:5" ht="20.100000000000001" customHeight="1" x14ac:dyDescent="0.25">
      <c r="A16" s="109"/>
      <c r="B16" s="247"/>
      <c r="C16" s="248"/>
      <c r="D16" s="249"/>
      <c r="E16" s="109"/>
    </row>
    <row r="17" spans="1:5" ht="20.100000000000001" customHeight="1" thickBot="1" x14ac:dyDescent="0.3">
      <c r="A17" s="109"/>
      <c r="B17" s="247"/>
      <c r="C17" s="248"/>
      <c r="D17" s="249"/>
      <c r="E17" s="109"/>
    </row>
    <row r="18" spans="1:5" ht="20.100000000000001" customHeight="1" thickBot="1" x14ac:dyDescent="0.3">
      <c r="A18" s="109"/>
      <c r="B18" s="253" t="s">
        <v>1635</v>
      </c>
      <c r="C18" s="254"/>
      <c r="D18" s="255"/>
      <c r="E18" s="109"/>
    </row>
    <row r="19" spans="1:5" ht="20.100000000000001" customHeight="1" x14ac:dyDescent="0.25">
      <c r="A19" s="109"/>
      <c r="B19" s="226" t="s">
        <v>1636</v>
      </c>
      <c r="C19" s="227"/>
      <c r="D19" s="228"/>
      <c r="E19" s="109"/>
    </row>
    <row r="20" spans="1:5" ht="20.100000000000001" customHeight="1" x14ac:dyDescent="0.25">
      <c r="A20" s="109"/>
      <c r="B20" s="229"/>
      <c r="C20" s="230"/>
      <c r="D20" s="231"/>
      <c r="E20" s="109"/>
    </row>
    <row r="21" spans="1:5" ht="20.100000000000001" customHeight="1" thickBot="1" x14ac:dyDescent="0.3">
      <c r="A21" s="109"/>
      <c r="B21" s="232"/>
      <c r="C21" s="233"/>
      <c r="D21" s="234"/>
      <c r="E21" s="109"/>
    </row>
    <row r="22" spans="1:5" ht="20.100000000000001" customHeight="1" thickBot="1" x14ac:dyDescent="0.3">
      <c r="A22" s="109"/>
      <c r="B22" s="223" t="s">
        <v>1666</v>
      </c>
      <c r="C22" s="224"/>
      <c r="D22" s="225"/>
      <c r="E22" s="109"/>
    </row>
    <row r="23" spans="1:5" ht="20.100000000000001" customHeight="1" x14ac:dyDescent="0.25">
      <c r="A23" s="109"/>
      <c r="B23" s="226" t="s">
        <v>1667</v>
      </c>
      <c r="C23" s="227"/>
      <c r="D23" s="228"/>
      <c r="E23" s="109"/>
    </row>
    <row r="24" spans="1:5" ht="20.100000000000001" customHeight="1" x14ac:dyDescent="0.25">
      <c r="A24" s="109"/>
      <c r="B24" s="229"/>
      <c r="C24" s="230"/>
      <c r="D24" s="231"/>
      <c r="E24" s="109"/>
    </row>
    <row r="25" spans="1:5" ht="20.100000000000001" customHeight="1" thickBot="1" x14ac:dyDescent="0.3">
      <c r="A25" s="109"/>
      <c r="B25" s="232"/>
      <c r="C25" s="233"/>
      <c r="D25" s="234"/>
      <c r="E25" s="109"/>
    </row>
    <row r="26" spans="1:5" hidden="1" x14ac:dyDescent="0.25"/>
    <row r="27" spans="1:5" hidden="1" x14ac:dyDescent="0.25"/>
    <row r="28" spans="1:5" hidden="1" x14ac:dyDescent="0.25"/>
    <row r="29" spans="1:5" hidden="1" x14ac:dyDescent="0.25"/>
    <row r="30" spans="1:5" hidden="1" x14ac:dyDescent="0.25"/>
    <row r="31" spans="1:5" hidden="1" x14ac:dyDescent="0.25"/>
    <row r="32" spans="1: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sheetData>
  <mergeCells count="8">
    <mergeCell ref="B22:D22"/>
    <mergeCell ref="B19:D21"/>
    <mergeCell ref="B23:D25"/>
    <mergeCell ref="B1:D3"/>
    <mergeCell ref="B10:D17"/>
    <mergeCell ref="B9:D9"/>
    <mergeCell ref="B4:D4"/>
    <mergeCell ref="B18:D1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2">
    <tabColor rgb="FF0070C0"/>
  </sheetPr>
  <dimension ref="A1:H85"/>
  <sheetViews>
    <sheetView showRowColHeaders="0" workbookViewId="0">
      <selection sqref="A1:F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133" customWidth="1"/>
    <col min="7" max="8" width="0" hidden="1" customWidth="1"/>
    <col min="9" max="16384" width="9.140625" hidden="1"/>
  </cols>
  <sheetData>
    <row r="1" spans="1:6" ht="20.100000000000001" customHeight="1" x14ac:dyDescent="0.25">
      <c r="A1" s="235" t="s">
        <v>1662</v>
      </c>
      <c r="B1" s="236"/>
      <c r="C1" s="236"/>
      <c r="D1" s="236"/>
      <c r="E1" s="236"/>
      <c r="F1" s="237"/>
    </row>
    <row r="2" spans="1:6" ht="20.100000000000001" customHeight="1" x14ac:dyDescent="0.25">
      <c r="A2" s="238"/>
      <c r="B2" s="239"/>
      <c r="C2" s="239"/>
      <c r="D2" s="239"/>
      <c r="E2" s="239"/>
      <c r="F2" s="240"/>
    </row>
    <row r="3" spans="1:6" ht="20.100000000000001" customHeight="1" thickBot="1" x14ac:dyDescent="0.3">
      <c r="A3" s="241"/>
      <c r="B3" s="242"/>
      <c r="C3" s="242"/>
      <c r="D3" s="242"/>
      <c r="E3" s="242"/>
      <c r="F3" s="243"/>
    </row>
    <row r="4" spans="1:6" ht="20.100000000000001" customHeight="1" x14ac:dyDescent="0.25">
      <c r="A4" s="58"/>
      <c r="B4" s="59"/>
      <c r="C4" s="59"/>
      <c r="D4" s="59"/>
      <c r="E4" s="59"/>
      <c r="F4" s="60"/>
    </row>
    <row r="5" spans="1:6" s="1" customFormat="1" ht="20.100000000000001" customHeight="1" x14ac:dyDescent="0.25">
      <c r="A5" s="3">
        <v>1</v>
      </c>
      <c r="B5" s="68" t="s">
        <v>758</v>
      </c>
      <c r="C5" s="2"/>
      <c r="D5" s="181" t="s">
        <v>1647</v>
      </c>
      <c r="E5" s="68"/>
      <c r="F5" s="6" t="s">
        <v>91</v>
      </c>
    </row>
    <row r="6" spans="1:6" s="1" customFormat="1" ht="20.100000000000001" customHeight="1" x14ac:dyDescent="0.25">
      <c r="A6" s="7"/>
      <c r="B6" s="2" t="s">
        <v>1</v>
      </c>
      <c r="C6" s="2" t="s">
        <v>586</v>
      </c>
      <c r="D6" s="2" t="str">
        <f>VLOOKUP(_Comparison!B91,_Input!$B$2:$C$12,2,FALSE)</f>
        <v>Unchanged</v>
      </c>
      <c r="E6" s="2"/>
      <c r="F6" s="9"/>
    </row>
    <row r="7" spans="1:6" s="1" customFormat="1" ht="20.100000000000001" customHeight="1" x14ac:dyDescent="0.25">
      <c r="A7" s="7"/>
      <c r="B7" s="2" t="s">
        <v>3</v>
      </c>
      <c r="C7" s="2" t="s">
        <v>585</v>
      </c>
      <c r="D7" s="2" t="str">
        <f>VLOOKUP(_Comparison!B92,_Input!$B$2:$C$12,2,FALSE)</f>
        <v>Unchanged</v>
      </c>
      <c r="E7" s="2"/>
      <c r="F7" s="9"/>
    </row>
    <row r="8" spans="1:6" s="1" customFormat="1" ht="20.100000000000001" customHeight="1" x14ac:dyDescent="0.25">
      <c r="A8" s="7"/>
      <c r="B8" s="17" t="s">
        <v>17</v>
      </c>
      <c r="C8" s="2" t="s">
        <v>587</v>
      </c>
      <c r="D8" s="2" t="str">
        <f>VLOOKUP(_Comparison!B93,_Input!$B$2:$C$12,2,FALSE)</f>
        <v>Unchanged</v>
      </c>
      <c r="E8" s="2"/>
      <c r="F8" s="9"/>
    </row>
    <row r="9" spans="1:6" s="1" customFormat="1" ht="20.100000000000001" customHeight="1" x14ac:dyDescent="0.25">
      <c r="A9" s="7"/>
      <c r="B9" s="2" t="s">
        <v>18</v>
      </c>
      <c r="C9" s="2" t="s">
        <v>588</v>
      </c>
      <c r="D9" s="2" t="str">
        <f>VLOOKUP(_Comparison!B94,_Input!$B$2:$C$12,2,FALSE)</f>
        <v>Unchanged</v>
      </c>
      <c r="E9" s="2"/>
      <c r="F9" s="9"/>
    </row>
    <row r="10" spans="1:6" s="1" customFormat="1" x14ac:dyDescent="0.25">
      <c r="A10" s="7"/>
      <c r="B10" s="2"/>
      <c r="C10" s="2"/>
      <c r="D10" s="2"/>
      <c r="E10" s="2"/>
      <c r="F10" s="18"/>
    </row>
    <row r="11" spans="1:6" s="1" customFormat="1" ht="20.100000000000001" customHeight="1" x14ac:dyDescent="0.25">
      <c r="A11" s="3">
        <v>2</v>
      </c>
      <c r="B11" s="67" t="s">
        <v>757</v>
      </c>
      <c r="C11" s="2"/>
      <c r="D11" s="181" t="s">
        <v>1647</v>
      </c>
      <c r="E11" s="68"/>
      <c r="F11" s="6" t="s">
        <v>91</v>
      </c>
    </row>
    <row r="12" spans="1:6" s="1" customFormat="1" ht="20.100000000000001" customHeight="1" x14ac:dyDescent="0.25">
      <c r="A12" s="7"/>
      <c r="B12" s="2" t="s">
        <v>5</v>
      </c>
      <c r="C12" s="92" t="s">
        <v>595</v>
      </c>
      <c r="D12" s="2"/>
      <c r="E12" s="2"/>
      <c r="F12" s="18"/>
    </row>
    <row r="13" spans="1:6" s="1" customFormat="1" ht="20.100000000000001" customHeight="1" x14ac:dyDescent="0.25">
      <c r="A13" s="7"/>
      <c r="B13" s="11" t="s">
        <v>679</v>
      </c>
      <c r="C13" s="91" t="s">
        <v>1606</v>
      </c>
      <c r="D13" s="2" t="str">
        <f>VLOOKUP(_Comparison!B99,_Input!$B$2:$C$12,2,FALSE)</f>
        <v>Unchanged</v>
      </c>
      <c r="E13" s="2"/>
      <c r="F13" s="18" t="s">
        <v>1607</v>
      </c>
    </row>
    <row r="14" spans="1:6" s="1" customFormat="1" ht="20.100000000000001" customHeight="1" x14ac:dyDescent="0.25">
      <c r="A14" s="7"/>
      <c r="B14" s="11" t="s">
        <v>680</v>
      </c>
      <c r="C14" s="91" t="s">
        <v>1001</v>
      </c>
      <c r="D14" s="2" t="str">
        <f>VLOOKUP(_Comparison!B100,_Input!$B$2:$C$12,2,FALSE)</f>
        <v>Unchanged</v>
      </c>
      <c r="E14" s="2"/>
      <c r="F14" s="18"/>
    </row>
    <row r="15" spans="1:6" s="1" customFormat="1" ht="20.100000000000001" customHeight="1" x14ac:dyDescent="0.25">
      <c r="A15" s="7"/>
      <c r="B15" s="11" t="s">
        <v>681</v>
      </c>
      <c r="C15" s="91" t="s">
        <v>596</v>
      </c>
      <c r="D15" s="2" t="str">
        <f>VLOOKUP(_Comparison!B101,_Input!$B$2:$C$12,2,FALSE)</f>
        <v>Unchanged</v>
      </c>
      <c r="E15" s="2"/>
      <c r="F15" s="18" t="s">
        <v>1002</v>
      </c>
    </row>
    <row r="16" spans="1:6" s="1" customFormat="1" ht="20.100000000000001" customHeight="1" x14ac:dyDescent="0.25">
      <c r="A16" s="7"/>
      <c r="B16" s="11" t="s">
        <v>682</v>
      </c>
      <c r="C16" s="91" t="s">
        <v>597</v>
      </c>
      <c r="D16" s="2" t="str">
        <f>VLOOKUP(_Comparison!B102,_Input!$B$2:$C$12,2,FALSE)</f>
        <v>Unchanged</v>
      </c>
      <c r="E16" s="2"/>
      <c r="F16" s="18"/>
    </row>
    <row r="17" spans="1:6" s="1" customFormat="1" ht="20.25" customHeight="1" x14ac:dyDescent="0.25">
      <c r="A17" s="7"/>
      <c r="B17" s="11" t="s">
        <v>683</v>
      </c>
      <c r="C17" s="91" t="s">
        <v>1623</v>
      </c>
      <c r="D17" s="2" t="str">
        <f>VLOOKUP(_Comparison!B103,_Input!$B$2:$C$12,2,FALSE)</f>
        <v>Unchanged</v>
      </c>
      <c r="E17" s="2"/>
      <c r="F17" s="18" t="s">
        <v>1624</v>
      </c>
    </row>
    <row r="18" spans="1:6" s="1" customFormat="1" ht="20.100000000000001" customHeight="1" x14ac:dyDescent="0.25">
      <c r="A18" s="7"/>
      <c r="B18" s="17" t="s">
        <v>7</v>
      </c>
      <c r="C18" s="92" t="s">
        <v>594</v>
      </c>
      <c r="D18" s="2"/>
      <c r="E18" s="2"/>
      <c r="F18" s="18"/>
    </row>
    <row r="19" spans="1:6" s="1" customFormat="1" ht="20.100000000000001" customHeight="1" x14ac:dyDescent="0.25">
      <c r="A19" s="7"/>
      <c r="B19" s="11" t="s">
        <v>142</v>
      </c>
      <c r="C19" s="91" t="s">
        <v>602</v>
      </c>
      <c r="D19" s="2" t="str">
        <f>VLOOKUP(_Comparison!B105,_Input!$B$2:$C$12,2,FALSE)</f>
        <v>Unchanged</v>
      </c>
      <c r="E19" s="2"/>
      <c r="F19" s="18" t="s">
        <v>1007</v>
      </c>
    </row>
    <row r="20" spans="1:6" s="1" customFormat="1" ht="20.100000000000001" customHeight="1" x14ac:dyDescent="0.25">
      <c r="A20" s="7"/>
      <c r="B20" s="11" t="s">
        <v>143</v>
      </c>
      <c r="C20" s="91" t="s">
        <v>603</v>
      </c>
      <c r="D20" s="2" t="str">
        <f>VLOOKUP(_Comparison!B106,_Input!$B$2:$C$12,2,FALSE)</f>
        <v>Unchanged</v>
      </c>
      <c r="E20" s="2"/>
      <c r="F20" s="18" t="s">
        <v>1006</v>
      </c>
    </row>
    <row r="21" spans="1:6" s="1" customFormat="1" ht="20.100000000000001" customHeight="1" x14ac:dyDescent="0.25">
      <c r="A21" s="7"/>
      <c r="B21" s="11" t="s">
        <v>144</v>
      </c>
      <c r="C21" s="91" t="s">
        <v>604</v>
      </c>
      <c r="D21" s="2" t="str">
        <f>VLOOKUP(_Comparison!B107,_Input!$B$2:$C$12,2,FALSE)</f>
        <v>Unchanged</v>
      </c>
      <c r="E21" s="2"/>
      <c r="F21" s="18" t="s">
        <v>1005</v>
      </c>
    </row>
    <row r="22" spans="1:6" s="1" customFormat="1" ht="20.100000000000001" customHeight="1" x14ac:dyDescent="0.25">
      <c r="A22" s="7"/>
      <c r="B22" s="11" t="s">
        <v>145</v>
      </c>
      <c r="C22" s="91" t="s">
        <v>605</v>
      </c>
      <c r="D22" s="2" t="str">
        <f>VLOOKUP(_Comparison!B108,_Input!$B$2:$C$12,2,FALSE)</f>
        <v>Unchanged</v>
      </c>
      <c r="E22" s="2"/>
      <c r="F22" s="18" t="s">
        <v>1004</v>
      </c>
    </row>
    <row r="23" spans="1:6" s="1" customFormat="1" ht="20.100000000000001" customHeight="1" x14ac:dyDescent="0.25">
      <c r="A23" s="7"/>
      <c r="B23" s="11" t="s">
        <v>146</v>
      </c>
      <c r="C23" s="91" t="s">
        <v>606</v>
      </c>
      <c r="D23" s="2" t="str">
        <f>VLOOKUP(_Comparison!B109,_Input!$B$2:$C$12,2,FALSE)</f>
        <v>Unchanged</v>
      </c>
      <c r="E23" s="2"/>
      <c r="F23" s="18" t="s">
        <v>1003</v>
      </c>
    </row>
    <row r="24" spans="1:6" s="1" customFormat="1" ht="20.100000000000001" customHeight="1" x14ac:dyDescent="0.25">
      <c r="A24" s="7"/>
      <c r="B24" s="17" t="s">
        <v>10</v>
      </c>
      <c r="C24" s="92" t="s">
        <v>600</v>
      </c>
      <c r="D24" s="2"/>
      <c r="E24" s="2"/>
      <c r="F24" s="18"/>
    </row>
    <row r="25" spans="1:6" s="1" customFormat="1" ht="20.100000000000001" customHeight="1" x14ac:dyDescent="0.25">
      <c r="A25" s="7"/>
      <c r="B25" s="11" t="s">
        <v>156</v>
      </c>
      <c r="C25" s="91" t="s">
        <v>590</v>
      </c>
      <c r="D25" s="2" t="str">
        <f>VLOOKUP(_Comparison!B111,_Input!$B$2:$C$12,2,FALSE)</f>
        <v>Unchanged</v>
      </c>
      <c r="E25" s="2"/>
      <c r="F25" s="18"/>
    </row>
    <row r="26" spans="1:6" s="1" customFormat="1" ht="20.100000000000001" customHeight="1" x14ac:dyDescent="0.25">
      <c r="A26" s="7"/>
      <c r="B26" s="11" t="s">
        <v>685</v>
      </c>
      <c r="C26" s="91" t="s">
        <v>591</v>
      </c>
      <c r="D26" s="2" t="str">
        <f>VLOOKUP(_Comparison!B112,_Input!$B$2:$C$12,2,FALSE)</f>
        <v>Unchanged</v>
      </c>
      <c r="E26" s="2"/>
      <c r="F26" s="18" t="s">
        <v>1206</v>
      </c>
    </row>
    <row r="27" spans="1:6" s="1" customFormat="1" ht="20.100000000000001" customHeight="1" x14ac:dyDescent="0.25">
      <c r="A27" s="7"/>
      <c r="B27" s="11" t="s">
        <v>686</v>
      </c>
      <c r="C27" s="91" t="s">
        <v>592</v>
      </c>
      <c r="D27" s="2" t="str">
        <f>VLOOKUP(_Comparison!B113,_Input!$B$2:$C$12,2,FALSE)</f>
        <v>Unchanged</v>
      </c>
      <c r="E27" s="2"/>
      <c r="F27" s="18"/>
    </row>
    <row r="28" spans="1:6" s="1" customFormat="1" ht="20.100000000000001" customHeight="1" x14ac:dyDescent="0.25">
      <c r="A28" s="7"/>
      <c r="B28" s="11" t="s">
        <v>687</v>
      </c>
      <c r="C28" s="91" t="s">
        <v>593</v>
      </c>
      <c r="D28" s="2" t="str">
        <f>VLOOKUP(_Comparison!B114,_Input!$B$2:$C$12,2,FALSE)</f>
        <v>Unchanged</v>
      </c>
      <c r="E28" s="2"/>
      <c r="F28" s="18" t="s">
        <v>1008</v>
      </c>
    </row>
    <row r="29" spans="1:6" s="1" customFormat="1" ht="20.100000000000001" customHeight="1" x14ac:dyDescent="0.25">
      <c r="A29" s="7"/>
      <c r="B29" s="11" t="s">
        <v>695</v>
      </c>
      <c r="C29" s="91" t="s">
        <v>697</v>
      </c>
      <c r="D29" s="2" t="str">
        <f>VLOOKUP(_Comparison!B115,_Input!$B$2:$C$12,2,FALSE)</f>
        <v>Unchanged</v>
      </c>
      <c r="E29" s="2"/>
      <c r="F29" s="18" t="s">
        <v>696</v>
      </c>
    </row>
    <row r="30" spans="1:6" s="1" customFormat="1" ht="20.100000000000001" customHeight="1" x14ac:dyDescent="0.25">
      <c r="A30" s="7"/>
      <c r="B30" s="17" t="s">
        <v>19</v>
      </c>
      <c r="C30" s="92" t="s">
        <v>599</v>
      </c>
      <c r="D30" s="2"/>
      <c r="E30" s="2"/>
      <c r="F30" s="18"/>
    </row>
    <row r="31" spans="1:6" s="1" customFormat="1" ht="20.100000000000001" customHeight="1" x14ac:dyDescent="0.25">
      <c r="A31" s="7"/>
      <c r="B31" s="11" t="s">
        <v>684</v>
      </c>
      <c r="C31" s="91" t="s">
        <v>607</v>
      </c>
      <c r="D31" s="2" t="str">
        <f>VLOOKUP(_Comparison!B117,_Input!$B$2:$C$12,2,FALSE)</f>
        <v>Unchanged</v>
      </c>
      <c r="E31" s="2"/>
      <c r="F31" s="18"/>
    </row>
    <row r="32" spans="1:6" s="1" customFormat="1" ht="20.100000000000001" customHeight="1" x14ac:dyDescent="0.25">
      <c r="A32" s="7"/>
      <c r="B32" s="11" t="s">
        <v>688</v>
      </c>
      <c r="C32" s="91" t="s">
        <v>608</v>
      </c>
      <c r="D32" s="2" t="str">
        <f>VLOOKUP(_Comparison!B118,_Input!$B$2:$C$12,2,FALSE)</f>
        <v>Unchanged</v>
      </c>
      <c r="E32" s="2"/>
      <c r="F32" s="18"/>
    </row>
    <row r="33" spans="1:6" s="1" customFormat="1" ht="20.100000000000001" customHeight="1" x14ac:dyDescent="0.25">
      <c r="A33" s="7"/>
      <c r="B33" s="11" t="s">
        <v>689</v>
      </c>
      <c r="C33" s="91" t="s">
        <v>609</v>
      </c>
      <c r="D33" s="2" t="str">
        <f>VLOOKUP(_Comparison!B119,_Input!$B$2:$C$12,2,FALSE)</f>
        <v>Unchanged</v>
      </c>
      <c r="E33" s="2"/>
      <c r="F33" s="18" t="s">
        <v>1009</v>
      </c>
    </row>
    <row r="34" spans="1:6" s="1" customFormat="1" ht="20.100000000000001" customHeight="1" x14ac:dyDescent="0.25">
      <c r="A34" s="7"/>
      <c r="B34" s="11" t="s">
        <v>690</v>
      </c>
      <c r="C34" s="91" t="s">
        <v>610</v>
      </c>
      <c r="D34" s="2" t="str">
        <f>VLOOKUP(_Comparison!B120,_Input!$B$2:$C$12,2,FALSE)</f>
        <v>Unchanged</v>
      </c>
      <c r="E34" s="2"/>
      <c r="F34" s="18" t="s">
        <v>611</v>
      </c>
    </row>
    <row r="35" spans="1:6" s="1" customFormat="1" ht="20.100000000000001" customHeight="1" x14ac:dyDescent="0.25">
      <c r="A35" s="7"/>
      <c r="B35" s="17" t="s">
        <v>20</v>
      </c>
      <c r="C35" s="92" t="s">
        <v>589</v>
      </c>
      <c r="D35" s="2"/>
      <c r="E35" s="2"/>
      <c r="F35" s="18"/>
    </row>
    <row r="36" spans="1:6" s="1" customFormat="1" ht="20.100000000000001" customHeight="1" x14ac:dyDescent="0.25">
      <c r="A36" s="7"/>
      <c r="B36" s="11" t="s">
        <v>304</v>
      </c>
      <c r="C36" s="91" t="s">
        <v>1010</v>
      </c>
      <c r="D36" s="2" t="str">
        <f>VLOOKUP(_Comparison!B122,_Input!$B$2:$C$12,2,FALSE)</f>
        <v>Unchanged</v>
      </c>
      <c r="E36" s="2"/>
      <c r="F36" s="18" t="s">
        <v>612</v>
      </c>
    </row>
    <row r="37" spans="1:6" s="1" customFormat="1" ht="20.100000000000001" customHeight="1" x14ac:dyDescent="0.25">
      <c r="A37" s="7"/>
      <c r="B37" s="11" t="s">
        <v>305</v>
      </c>
      <c r="C37" s="91" t="s">
        <v>1011</v>
      </c>
      <c r="D37" s="2" t="str">
        <f>VLOOKUP(_Comparison!B123,_Input!$B$2:$C$12,2,FALSE)</f>
        <v>Unchanged</v>
      </c>
      <c r="E37" s="2"/>
      <c r="F37" s="18"/>
    </row>
    <row r="38" spans="1:6" s="1" customFormat="1" ht="20.100000000000001" customHeight="1" x14ac:dyDescent="0.25">
      <c r="A38" s="7"/>
      <c r="B38" s="17" t="s">
        <v>121</v>
      </c>
      <c r="C38" s="92" t="s">
        <v>601</v>
      </c>
      <c r="D38" s="2"/>
      <c r="E38" s="2"/>
      <c r="F38" s="18"/>
    </row>
    <row r="39" spans="1:6" s="1" customFormat="1" ht="20.100000000000001" customHeight="1" x14ac:dyDescent="0.25">
      <c r="A39" s="7"/>
      <c r="B39" s="11" t="s">
        <v>691</v>
      </c>
      <c r="C39" s="91" t="s">
        <v>598</v>
      </c>
      <c r="D39" s="2" t="str">
        <f>VLOOKUP(_Comparison!B125,_Input!$B$2:$C$12,2,FALSE)</f>
        <v>Unchanged</v>
      </c>
      <c r="E39" s="2"/>
      <c r="F39" s="18" t="s">
        <v>1012</v>
      </c>
    </row>
    <row r="40" spans="1:6" s="1" customFormat="1" ht="20.100000000000001" customHeight="1" x14ac:dyDescent="0.25">
      <c r="A40" s="7"/>
      <c r="B40" s="11" t="s">
        <v>692</v>
      </c>
      <c r="C40" s="91" t="s">
        <v>699</v>
      </c>
      <c r="D40" s="2" t="str">
        <f>VLOOKUP(_Comparison!B126,_Input!$B$2:$C$12,2,FALSE)</f>
        <v>Unchanged</v>
      </c>
      <c r="E40" s="2"/>
      <c r="F40" s="18" t="s">
        <v>1013</v>
      </c>
    </row>
    <row r="41" spans="1:6" s="1" customFormat="1" ht="20.100000000000001" customHeight="1" x14ac:dyDescent="0.25">
      <c r="A41" s="7"/>
      <c r="B41" s="2"/>
      <c r="C41" s="2"/>
      <c r="D41" s="2"/>
      <c r="E41" s="2"/>
      <c r="F41" s="9"/>
    </row>
    <row r="42" spans="1:6" s="1" customFormat="1" ht="20.100000000000001" customHeight="1" x14ac:dyDescent="0.25">
      <c r="A42" s="3">
        <v>3</v>
      </c>
      <c r="B42" s="93" t="s">
        <v>702</v>
      </c>
      <c r="C42" s="2"/>
      <c r="D42" s="181" t="s">
        <v>1647</v>
      </c>
      <c r="E42" s="2"/>
      <c r="F42" s="18"/>
    </row>
    <row r="43" spans="1:6" s="1" customFormat="1" ht="20.100000000000001" customHeight="1" x14ac:dyDescent="0.25">
      <c r="A43" s="7"/>
      <c r="B43" s="17" t="s">
        <v>12</v>
      </c>
      <c r="C43" s="2" t="s">
        <v>704</v>
      </c>
      <c r="D43" s="2" t="str">
        <f>VLOOKUP(_Comparison!B130,_Input!$B$2:$C$12,2,FALSE)</f>
        <v>Unchanged</v>
      </c>
      <c r="E43" s="2"/>
      <c r="F43" s="18"/>
    </row>
    <row r="44" spans="1:6" s="1" customFormat="1" ht="20.100000000000001" customHeight="1" x14ac:dyDescent="0.25">
      <c r="A44" s="7"/>
      <c r="B44" s="17" t="s">
        <v>22</v>
      </c>
      <c r="C44" s="2" t="s">
        <v>705</v>
      </c>
      <c r="D44" s="2" t="str">
        <f>VLOOKUP(_Comparison!B131,_Input!$B$2:$C$12,2,FALSE)</f>
        <v>Unchanged</v>
      </c>
      <c r="E44" s="2"/>
      <c r="F44" s="18" t="s">
        <v>706</v>
      </c>
    </row>
    <row r="45" spans="1:6" s="1" customFormat="1" ht="20.100000000000001" customHeight="1" x14ac:dyDescent="0.25">
      <c r="A45" s="7"/>
      <c r="B45" s="17" t="s">
        <v>41</v>
      </c>
      <c r="C45" s="2" t="s">
        <v>714</v>
      </c>
      <c r="D45" s="2" t="str">
        <f>VLOOKUP(_Comparison!B132,_Input!$B$2:$C$12,2,FALSE)</f>
        <v>Unchanged</v>
      </c>
      <c r="E45" s="2"/>
      <c r="F45" s="18"/>
    </row>
    <row r="46" spans="1:6" s="1" customFormat="1" ht="20.100000000000001" customHeight="1" x14ac:dyDescent="0.25">
      <c r="A46" s="7"/>
      <c r="B46" s="17" t="s">
        <v>43</v>
      </c>
      <c r="C46" s="2" t="s">
        <v>710</v>
      </c>
      <c r="D46" s="2" t="str">
        <f>VLOOKUP(_Comparison!B133,_Input!$B$2:$C$12,2,FALSE)</f>
        <v>Unchanged</v>
      </c>
      <c r="E46" s="2"/>
      <c r="F46" s="18" t="s">
        <v>709</v>
      </c>
    </row>
    <row r="47" spans="1:6" s="1" customFormat="1" ht="20.100000000000001" customHeight="1" x14ac:dyDescent="0.25">
      <c r="A47" s="7"/>
      <c r="B47" s="17" t="s">
        <v>108</v>
      </c>
      <c r="C47" s="2" t="s">
        <v>715</v>
      </c>
      <c r="D47" s="2" t="str">
        <f>VLOOKUP(_Comparison!B134,_Input!$B$2:$C$12,2,FALSE)</f>
        <v>Unchanged</v>
      </c>
      <c r="E47" s="2"/>
      <c r="F47" s="18"/>
    </row>
    <row r="48" spans="1:6" s="1" customFormat="1" ht="20.100000000000001" customHeight="1" x14ac:dyDescent="0.25">
      <c r="A48" s="7"/>
      <c r="B48" s="17" t="s">
        <v>193</v>
      </c>
      <c r="C48" s="2" t="s">
        <v>1592</v>
      </c>
      <c r="D48" s="2" t="str">
        <f>VLOOKUP(_Comparison!B135,_Input!$B$2:$C$12,2,FALSE)</f>
        <v>Unchanged</v>
      </c>
      <c r="E48" s="2"/>
      <c r="F48" s="18" t="s">
        <v>1602</v>
      </c>
    </row>
    <row r="49" spans="1:6" s="1" customFormat="1" ht="20.100000000000001" customHeight="1" x14ac:dyDescent="0.25">
      <c r="A49" s="7"/>
      <c r="B49" s="17" t="s">
        <v>693</v>
      </c>
      <c r="C49" s="10" t="s">
        <v>707</v>
      </c>
      <c r="D49" s="2"/>
      <c r="E49" s="2"/>
      <c r="F49" s="18"/>
    </row>
    <row r="50" spans="1:6" s="1" customFormat="1" ht="20.100000000000001" customHeight="1" x14ac:dyDescent="0.25">
      <c r="A50" s="7"/>
      <c r="B50" s="11" t="s">
        <v>716</v>
      </c>
      <c r="C50" s="2" t="s">
        <v>742</v>
      </c>
      <c r="D50" s="2" t="str">
        <f>VLOOKUP(_Comparison!B137,_Input!$B$2:$C$12,2,FALSE)</f>
        <v>Unchanged</v>
      </c>
      <c r="E50" s="2"/>
      <c r="F50" s="18"/>
    </row>
    <row r="51" spans="1:6" s="1" customFormat="1" ht="20.100000000000001" customHeight="1" x14ac:dyDescent="0.25">
      <c r="A51" s="7"/>
      <c r="B51" s="11" t="s">
        <v>197</v>
      </c>
      <c r="C51" s="2" t="s">
        <v>743</v>
      </c>
      <c r="D51" s="2" t="str">
        <f>VLOOKUP(_Comparison!B138,_Input!$B$2:$C$12,2,FALSE)</f>
        <v>Unchanged</v>
      </c>
      <c r="E51" s="2"/>
      <c r="F51" s="18"/>
    </row>
    <row r="52" spans="1:6" s="1" customFormat="1" ht="20.100000000000001" customHeight="1" x14ac:dyDescent="0.25">
      <c r="A52" s="7"/>
      <c r="B52" s="11" t="s">
        <v>465</v>
      </c>
      <c r="C52" s="2" t="s">
        <v>744</v>
      </c>
      <c r="D52" s="2" t="str">
        <f>VLOOKUP(_Comparison!B139,_Input!$B$2:$C$12,2,FALSE)</f>
        <v>Unchanged</v>
      </c>
      <c r="E52" s="2"/>
      <c r="F52" s="18" t="s">
        <v>745</v>
      </c>
    </row>
    <row r="53" spans="1:6" s="1" customFormat="1" ht="20.100000000000001" customHeight="1" x14ac:dyDescent="0.25">
      <c r="A53" s="7"/>
      <c r="B53" s="11" t="s">
        <v>468</v>
      </c>
      <c r="C53" s="2" t="s">
        <v>747</v>
      </c>
      <c r="D53" s="2" t="str">
        <f>VLOOKUP(_Comparison!B140,_Input!$B$2:$C$12,2,FALSE)</f>
        <v>Unchanged</v>
      </c>
      <c r="E53" s="2"/>
      <c r="F53" s="18" t="s">
        <v>746</v>
      </c>
    </row>
    <row r="54" spans="1:6" s="1" customFormat="1" ht="20.100000000000001" customHeight="1" x14ac:dyDescent="0.25">
      <c r="A54" s="7"/>
      <c r="B54" s="11" t="s">
        <v>520</v>
      </c>
      <c r="C54" s="2" t="s">
        <v>748</v>
      </c>
      <c r="D54" s="2" t="str">
        <f>VLOOKUP(_Comparison!B141,_Input!$B$2:$C$12,2,FALSE)</f>
        <v>Unchanged</v>
      </c>
      <c r="E54" s="2"/>
      <c r="F54" s="18" t="s">
        <v>1014</v>
      </c>
    </row>
    <row r="55" spans="1:6" s="1" customFormat="1" ht="20.100000000000001" customHeight="1" x14ac:dyDescent="0.25">
      <c r="A55" s="7"/>
      <c r="B55" s="11" t="s">
        <v>521</v>
      </c>
      <c r="C55" s="2" t="s">
        <v>749</v>
      </c>
      <c r="D55" s="2" t="str">
        <f>VLOOKUP(_Comparison!B142,_Input!$B$2:$C$12,2,FALSE)</f>
        <v>Unchanged</v>
      </c>
      <c r="E55" s="2"/>
      <c r="F55" s="18"/>
    </row>
    <row r="56" spans="1:6" s="1" customFormat="1" ht="20.100000000000001" customHeight="1" x14ac:dyDescent="0.25">
      <c r="A56" s="7"/>
      <c r="B56" s="11" t="s">
        <v>522</v>
      </c>
      <c r="C56" s="2" t="s">
        <v>750</v>
      </c>
      <c r="D56" s="2" t="str">
        <f>VLOOKUP(_Comparison!B143,_Input!$B$2:$C$12,2,FALSE)</f>
        <v>Unchanged</v>
      </c>
      <c r="E56" s="2"/>
      <c r="F56" s="18" t="s">
        <v>751</v>
      </c>
    </row>
    <row r="57" spans="1:6" s="1" customFormat="1" ht="20.100000000000001" customHeight="1" x14ac:dyDescent="0.25">
      <c r="A57" s="7"/>
      <c r="B57" s="17" t="s">
        <v>721</v>
      </c>
      <c r="C57" s="10" t="s">
        <v>708</v>
      </c>
      <c r="D57" s="2"/>
      <c r="E57" s="2"/>
      <c r="F57" s="18"/>
    </row>
    <row r="58" spans="1:6" s="1" customFormat="1" ht="20.100000000000001" customHeight="1" x14ac:dyDescent="0.25">
      <c r="A58" s="7"/>
      <c r="B58" s="11" t="s">
        <v>722</v>
      </c>
      <c r="C58" s="2" t="s">
        <v>752</v>
      </c>
      <c r="D58" s="2" t="str">
        <f>VLOOKUP(_Comparison!B145,_Input!$B$2:$C$12,2,FALSE)</f>
        <v>Unchanged</v>
      </c>
      <c r="E58" s="2"/>
      <c r="F58" s="18" t="s">
        <v>1207</v>
      </c>
    </row>
    <row r="59" spans="1:6" s="1" customFormat="1" ht="20.100000000000001" customHeight="1" x14ac:dyDescent="0.25">
      <c r="A59" s="7"/>
      <c r="B59" s="11" t="s">
        <v>717</v>
      </c>
      <c r="C59" s="2" t="s">
        <v>753</v>
      </c>
      <c r="D59" s="2" t="str">
        <f>VLOOKUP(_Comparison!B146,_Input!$B$2:$C$12,2,FALSE)</f>
        <v>Unchanged</v>
      </c>
      <c r="E59" s="2"/>
      <c r="F59" s="18" t="s">
        <v>1015</v>
      </c>
    </row>
    <row r="60" spans="1:6" s="1" customFormat="1" ht="20.100000000000001" customHeight="1" x14ac:dyDescent="0.25">
      <c r="A60" s="7"/>
      <c r="B60" s="11" t="s">
        <v>718</v>
      </c>
      <c r="C60" s="2" t="s">
        <v>754</v>
      </c>
      <c r="D60" s="2" t="str">
        <f>VLOOKUP(_Comparison!B147,_Input!$B$2:$C$12,2,FALSE)</f>
        <v>Unchanged</v>
      </c>
      <c r="E60" s="2"/>
      <c r="F60" s="18" t="s">
        <v>772</v>
      </c>
    </row>
    <row r="61" spans="1:6" s="1" customFormat="1" ht="20.100000000000001" customHeight="1" x14ac:dyDescent="0.25">
      <c r="A61" s="7"/>
      <c r="B61" s="11" t="s">
        <v>719</v>
      </c>
      <c r="C61" s="2" t="s">
        <v>755</v>
      </c>
      <c r="D61" s="2" t="str">
        <f>VLOOKUP(_Comparison!B148,_Input!$B$2:$C$12,2,FALSE)</f>
        <v>Unchanged</v>
      </c>
      <c r="E61" s="2"/>
      <c r="F61" s="18" t="s">
        <v>773</v>
      </c>
    </row>
    <row r="62" spans="1:6" s="1" customFormat="1" ht="20.100000000000001" customHeight="1" x14ac:dyDescent="0.25">
      <c r="A62" s="7"/>
      <c r="B62" s="11" t="s">
        <v>720</v>
      </c>
      <c r="C62" s="2" t="s">
        <v>756</v>
      </c>
      <c r="D62" s="2" t="str">
        <f>VLOOKUP(_Comparison!B149,_Input!$B$2:$C$12,2,FALSE)</f>
        <v>Unchanged</v>
      </c>
      <c r="E62" s="2"/>
      <c r="F62" s="18" t="s">
        <v>774</v>
      </c>
    </row>
    <row r="63" spans="1:6" s="1" customFormat="1" ht="20.100000000000001" customHeight="1" x14ac:dyDescent="0.25">
      <c r="A63" s="7"/>
      <c r="B63" s="17" t="s">
        <v>767</v>
      </c>
      <c r="C63" s="10" t="s">
        <v>763</v>
      </c>
      <c r="D63" s="2"/>
      <c r="E63" s="2"/>
      <c r="F63" s="18"/>
    </row>
    <row r="64" spans="1:6" s="1" customFormat="1" ht="20.100000000000001" customHeight="1" x14ac:dyDescent="0.25">
      <c r="A64" s="7"/>
      <c r="B64" s="11" t="s">
        <v>722</v>
      </c>
      <c r="C64" s="2" t="s">
        <v>764</v>
      </c>
      <c r="D64" s="2" t="str">
        <f>VLOOKUP(_Comparison!B151,_Input!$B$2:$C$12,2,FALSE)</f>
        <v>Unchanged</v>
      </c>
      <c r="E64" s="2"/>
      <c r="F64" s="18"/>
    </row>
    <row r="65" spans="1:6" s="1" customFormat="1" ht="20.100000000000001" customHeight="1" x14ac:dyDescent="0.25">
      <c r="A65" s="7"/>
      <c r="B65" s="11" t="s">
        <v>723</v>
      </c>
      <c r="C65" s="2" t="s">
        <v>765</v>
      </c>
      <c r="D65" s="2" t="str">
        <f>VLOOKUP(_Comparison!B152,_Input!$B$2:$C$12,2,FALSE)</f>
        <v>Unchanged</v>
      </c>
      <c r="E65" s="2"/>
      <c r="F65" s="18" t="s">
        <v>775</v>
      </c>
    </row>
    <row r="66" spans="1:6" s="1" customFormat="1" ht="20.100000000000001" customHeight="1" x14ac:dyDescent="0.25">
      <c r="A66" s="7"/>
      <c r="B66" s="11" t="s">
        <v>724</v>
      </c>
      <c r="C66" s="2" t="s">
        <v>766</v>
      </c>
      <c r="D66" s="2" t="str">
        <f>VLOOKUP(_Comparison!B153,_Input!$B$2:$C$12,2,FALSE)</f>
        <v>Unchanged</v>
      </c>
      <c r="E66" s="2"/>
      <c r="F66" s="18" t="s">
        <v>1016</v>
      </c>
    </row>
    <row r="67" spans="1:6" s="1" customFormat="1" ht="20.100000000000001" customHeight="1" x14ac:dyDescent="0.25">
      <c r="A67" s="7"/>
      <c r="B67" s="17" t="s">
        <v>1593</v>
      </c>
      <c r="C67" s="10" t="s">
        <v>601</v>
      </c>
      <c r="D67" s="2"/>
      <c r="E67" s="2"/>
      <c r="F67" s="18"/>
    </row>
    <row r="68" spans="1:6" s="1" customFormat="1" ht="20.100000000000001" customHeight="1" x14ac:dyDescent="0.25">
      <c r="A68" s="7"/>
      <c r="B68" s="11" t="s">
        <v>768</v>
      </c>
      <c r="C68" s="2" t="s">
        <v>711</v>
      </c>
      <c r="D68" s="2" t="str">
        <f>VLOOKUP(_Comparison!B155,_Input!$B$2:$C$12,2,FALSE)</f>
        <v>Unchanged</v>
      </c>
      <c r="E68" s="2"/>
      <c r="F68" s="18" t="s">
        <v>1017</v>
      </c>
    </row>
    <row r="69" spans="1:6" s="1" customFormat="1" ht="20.100000000000001" customHeight="1" x14ac:dyDescent="0.25">
      <c r="A69" s="7"/>
      <c r="B69" s="11" t="s">
        <v>769</v>
      </c>
      <c r="C69" s="2" t="s">
        <v>712</v>
      </c>
      <c r="D69" s="2" t="str">
        <f>VLOOKUP(_Comparison!B156,_Input!$B$2:$C$12,2,FALSE)</f>
        <v>Unchanged</v>
      </c>
      <c r="E69" s="2"/>
      <c r="F69" s="18"/>
    </row>
    <row r="70" spans="1:6" s="1" customFormat="1" ht="20.100000000000001" customHeight="1" x14ac:dyDescent="0.25">
      <c r="A70" s="7"/>
      <c r="B70" s="11" t="s">
        <v>770</v>
      </c>
      <c r="C70" s="2" t="s">
        <v>713</v>
      </c>
      <c r="D70" s="2" t="str">
        <f>VLOOKUP(_Comparison!B157,_Input!$B$2:$C$12,2,FALSE)</f>
        <v>Unchanged</v>
      </c>
      <c r="E70" s="2"/>
      <c r="F70" s="18" t="s">
        <v>771</v>
      </c>
    </row>
    <row r="71" spans="1:6" ht="20.100000000000001" customHeight="1" thickBot="1" x14ac:dyDescent="0.3">
      <c r="A71" s="13"/>
      <c r="B71" s="61"/>
      <c r="C71" s="14"/>
      <c r="D71" s="14"/>
      <c r="E71" s="14"/>
      <c r="F71" s="20"/>
    </row>
    <row r="72" spans="1:6" hidden="1" x14ac:dyDescent="0.25"/>
    <row r="73" spans="1:6" hidden="1" x14ac:dyDescent="0.25"/>
    <row r="74" spans="1:6" hidden="1" x14ac:dyDescent="0.25"/>
    <row r="75" spans="1:6" hidden="1" x14ac:dyDescent="0.25"/>
    <row r="76" spans="1:6" hidden="1" x14ac:dyDescent="0.25"/>
    <row r="77" spans="1:6" hidden="1" x14ac:dyDescent="0.25"/>
    <row r="78" spans="1:6" hidden="1" x14ac:dyDescent="0.25"/>
    <row r="79" spans="1:6" hidden="1" x14ac:dyDescent="0.25"/>
    <row r="80" spans="1:6" hidden="1" x14ac:dyDescent="0.25"/>
    <row r="81" hidden="1" x14ac:dyDescent="0.25"/>
    <row r="82" hidden="1" x14ac:dyDescent="0.25"/>
    <row r="83" hidden="1" x14ac:dyDescent="0.25"/>
    <row r="84" hidden="1" x14ac:dyDescent="0.25"/>
    <row r="85" hidden="1" x14ac:dyDescent="0.25"/>
  </sheetData>
  <mergeCells count="1">
    <mergeCell ref="A1:F3"/>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tabColor rgb="FF0070C0"/>
  </sheetPr>
  <dimension ref="A1:H142"/>
  <sheetViews>
    <sheetView showRowColHeaders="0" workbookViewId="0">
      <selection sqref="A1:F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110.7109375" customWidth="1"/>
    <col min="7" max="8" width="0" hidden="1" customWidth="1"/>
    <col min="9" max="16384" width="9.140625" hidden="1"/>
  </cols>
  <sheetData>
    <row r="1" spans="1:6" s="1" customFormat="1" ht="20.100000000000001" customHeight="1" x14ac:dyDescent="0.25">
      <c r="A1" s="235" t="s">
        <v>1661</v>
      </c>
      <c r="B1" s="236"/>
      <c r="C1" s="236"/>
      <c r="D1" s="236"/>
      <c r="E1" s="236"/>
      <c r="F1" s="237"/>
    </row>
    <row r="2" spans="1:6" s="1" customFormat="1" ht="20.100000000000001" customHeight="1" x14ac:dyDescent="0.25">
      <c r="A2" s="238"/>
      <c r="B2" s="239"/>
      <c r="C2" s="239"/>
      <c r="D2" s="239"/>
      <c r="E2" s="239"/>
      <c r="F2" s="240"/>
    </row>
    <row r="3" spans="1:6" s="1" customFormat="1" ht="20.100000000000001" customHeight="1" thickBot="1" x14ac:dyDescent="0.3">
      <c r="A3" s="241"/>
      <c r="B3" s="242"/>
      <c r="C3" s="242"/>
      <c r="D3" s="242"/>
      <c r="E3" s="242"/>
      <c r="F3" s="243"/>
    </row>
    <row r="4" spans="1:6" s="1" customFormat="1" ht="20.100000000000001" customHeight="1" x14ac:dyDescent="0.25">
      <c r="A4" s="7"/>
      <c r="B4" s="2"/>
      <c r="C4" s="2"/>
      <c r="D4" s="2"/>
      <c r="E4" s="2"/>
      <c r="F4" s="18"/>
    </row>
    <row r="5" spans="1:6" s="1" customFormat="1" ht="20.100000000000001" customHeight="1" x14ac:dyDescent="0.25">
      <c r="A5" s="3">
        <v>1</v>
      </c>
      <c r="B5" s="103" t="s">
        <v>237</v>
      </c>
      <c r="C5" s="2"/>
      <c r="D5" s="103" t="s">
        <v>1647</v>
      </c>
      <c r="E5" s="16"/>
      <c r="F5" s="6" t="s">
        <v>91</v>
      </c>
    </row>
    <row r="6" spans="1:6" s="1" customFormat="1" ht="20.100000000000001" customHeight="1" x14ac:dyDescent="0.25">
      <c r="A6" s="7"/>
      <c r="B6" s="2" t="s">
        <v>1</v>
      </c>
      <c r="C6" s="10" t="s">
        <v>47</v>
      </c>
      <c r="D6" s="2"/>
      <c r="E6" s="2"/>
      <c r="F6" s="18"/>
    </row>
    <row r="7" spans="1:6" s="1" customFormat="1" ht="20.100000000000001" customHeight="1" x14ac:dyDescent="0.25">
      <c r="A7" s="7"/>
      <c r="B7" s="11" t="s">
        <v>1228</v>
      </c>
      <c r="C7" s="2" t="s">
        <v>838</v>
      </c>
      <c r="D7" s="2" t="str">
        <f>VLOOKUP(_Comparison!B164,_Input!$B$2:$C$12,2,FALSE)</f>
        <v>Unchanged</v>
      </c>
      <c r="E7" s="2"/>
      <c r="F7" s="18" t="s">
        <v>1020</v>
      </c>
    </row>
    <row r="8" spans="1:6" s="1" customFormat="1" ht="20.100000000000001" customHeight="1" x14ac:dyDescent="0.25">
      <c r="A8" s="7"/>
      <c r="B8" s="11" t="s">
        <v>1229</v>
      </c>
      <c r="C8" s="2" t="s">
        <v>1018</v>
      </c>
      <c r="D8" s="2" t="str">
        <f>VLOOKUP(_Comparison!B165,_Input!$B$2:$C$12,2,FALSE)</f>
        <v>Unchanged</v>
      </c>
      <c r="E8" s="2"/>
      <c r="F8" s="18" t="s">
        <v>1019</v>
      </c>
    </row>
    <row r="9" spans="1:6" s="1" customFormat="1" ht="20.100000000000001" customHeight="1" x14ac:dyDescent="0.25">
      <c r="A9" s="7"/>
      <c r="B9" s="2" t="s">
        <v>3</v>
      </c>
      <c r="C9" s="10" t="s">
        <v>1086</v>
      </c>
      <c r="D9" s="2"/>
      <c r="E9" s="2"/>
      <c r="F9" s="18"/>
    </row>
    <row r="10" spans="1:6" s="1" customFormat="1" ht="20.100000000000001" customHeight="1" x14ac:dyDescent="0.25">
      <c r="A10" s="7"/>
      <c r="B10" s="11" t="s">
        <v>132</v>
      </c>
      <c r="C10" s="2" t="s">
        <v>823</v>
      </c>
      <c r="D10" s="2" t="str">
        <f>VLOOKUP(_Comparison!B167,_Input!$B$2:$C$12,2,FALSE)</f>
        <v>Unchanged</v>
      </c>
      <c r="E10" s="2"/>
      <c r="F10" s="18" t="s">
        <v>1021</v>
      </c>
    </row>
    <row r="11" spans="1:6" s="1" customFormat="1" ht="20.100000000000001" customHeight="1" x14ac:dyDescent="0.25">
      <c r="A11" s="7"/>
      <c r="B11" s="11" t="s">
        <v>837</v>
      </c>
      <c r="C11" s="2" t="s">
        <v>824</v>
      </c>
      <c r="D11" s="2" t="str">
        <f>VLOOKUP(_Comparison!B168,_Input!$B$2:$C$12,2,FALSE)</f>
        <v>Unchanged</v>
      </c>
      <c r="E11" s="2"/>
      <c r="F11" s="18" t="s">
        <v>1022</v>
      </c>
    </row>
    <row r="12" spans="1:6" s="1" customFormat="1" ht="20.100000000000001" customHeight="1" x14ac:dyDescent="0.25">
      <c r="A12" s="7"/>
      <c r="B12" s="17" t="s">
        <v>16</v>
      </c>
      <c r="C12" s="10" t="s">
        <v>1087</v>
      </c>
      <c r="D12" s="2"/>
      <c r="E12" s="2"/>
      <c r="F12" s="18"/>
    </row>
    <row r="13" spans="1:6" s="1" customFormat="1" ht="20.100000000000001" customHeight="1" x14ac:dyDescent="0.25">
      <c r="A13" s="7"/>
      <c r="B13" s="11" t="s">
        <v>240</v>
      </c>
      <c r="C13" s="2" t="s">
        <v>825</v>
      </c>
      <c r="D13" s="2" t="str">
        <f>VLOOKUP(_Comparison!B170,_Input!$B$2:$C$12,2,FALSE)</f>
        <v>Unchanged</v>
      </c>
      <c r="E13" s="2"/>
      <c r="F13" s="18"/>
    </row>
    <row r="14" spans="1:6" s="1" customFormat="1" ht="20.100000000000001" customHeight="1" x14ac:dyDescent="0.25">
      <c r="A14" s="7"/>
      <c r="B14" s="11" t="s">
        <v>241</v>
      </c>
      <c r="C14" s="2" t="s">
        <v>862</v>
      </c>
      <c r="D14" s="2" t="str">
        <f>VLOOKUP(_Comparison!B171,_Input!$B$2:$C$12,2,FALSE)</f>
        <v>Unchanged</v>
      </c>
      <c r="E14" s="2"/>
      <c r="F14" s="18"/>
    </row>
    <row r="15" spans="1:6" s="1" customFormat="1" ht="20.100000000000001" customHeight="1" x14ac:dyDescent="0.25">
      <c r="A15" s="7"/>
      <c r="B15" s="11" t="s">
        <v>242</v>
      </c>
      <c r="C15" s="2" t="s">
        <v>827</v>
      </c>
      <c r="D15" s="2" t="str">
        <f>VLOOKUP(_Comparison!B172,_Input!$B$2:$C$12,2,FALSE)</f>
        <v>Unchanged</v>
      </c>
      <c r="E15" s="2"/>
      <c r="F15" s="18"/>
    </row>
    <row r="16" spans="1:6" s="1" customFormat="1" ht="20.100000000000001" customHeight="1" x14ac:dyDescent="0.25">
      <c r="A16" s="7"/>
      <c r="B16" s="11" t="s">
        <v>243</v>
      </c>
      <c r="C16" s="2" t="s">
        <v>828</v>
      </c>
      <c r="D16" s="2" t="str">
        <f>VLOOKUP(_Comparison!B173,_Input!$B$2:$C$12,2,FALSE)</f>
        <v>Unchanged</v>
      </c>
      <c r="E16" s="2"/>
      <c r="F16" s="18"/>
    </row>
    <row r="17" spans="1:6" s="1" customFormat="1" ht="20.100000000000001" customHeight="1" x14ac:dyDescent="0.25">
      <c r="A17" s="7"/>
      <c r="B17" s="2" t="s">
        <v>17</v>
      </c>
      <c r="C17" s="10" t="s">
        <v>841</v>
      </c>
      <c r="D17" s="2"/>
      <c r="E17" s="2"/>
      <c r="F17" s="18"/>
    </row>
    <row r="18" spans="1:6" s="1" customFormat="1" ht="20.100000000000001" customHeight="1" x14ac:dyDescent="0.25">
      <c r="A18" s="7"/>
      <c r="B18" s="11" t="s">
        <v>839</v>
      </c>
      <c r="C18" s="2" t="s">
        <v>939</v>
      </c>
      <c r="D18" s="2" t="str">
        <f>VLOOKUP(_Comparison!B175,_Input!$B$2:$C$12,2,FALSE)</f>
        <v>Unchanged</v>
      </c>
      <c r="E18" s="2"/>
      <c r="F18" s="18" t="s">
        <v>938</v>
      </c>
    </row>
    <row r="19" spans="1:6" s="1" customFormat="1" ht="20.100000000000001" customHeight="1" x14ac:dyDescent="0.25">
      <c r="A19" s="7"/>
      <c r="B19" s="11" t="s">
        <v>840</v>
      </c>
      <c r="C19" s="2" t="s">
        <v>940</v>
      </c>
      <c r="D19" s="2" t="str">
        <f>VLOOKUP(_Comparison!B176,_Input!$B$2:$C$12,2,FALSE)</f>
        <v>Unchanged</v>
      </c>
      <c r="E19" s="2"/>
      <c r="F19" s="18" t="s">
        <v>1023</v>
      </c>
    </row>
    <row r="20" spans="1:6" s="1" customFormat="1" ht="20.100000000000001" customHeight="1" x14ac:dyDescent="0.25">
      <c r="A20" s="7"/>
      <c r="B20" s="11" t="s">
        <v>844</v>
      </c>
      <c r="C20" s="2" t="s">
        <v>1626</v>
      </c>
      <c r="D20" s="2" t="str">
        <f>VLOOKUP(_Comparison!B177,_Input!$B$2:$C$12,2,FALSE)</f>
        <v>Unchanged</v>
      </c>
      <c r="E20" s="2"/>
      <c r="F20" s="18" t="s">
        <v>1627</v>
      </c>
    </row>
    <row r="21" spans="1:6" s="1" customFormat="1" ht="20.100000000000001" customHeight="1" x14ac:dyDescent="0.25">
      <c r="A21" s="7"/>
      <c r="B21" s="11" t="s">
        <v>855</v>
      </c>
      <c r="C21" s="2" t="s">
        <v>826</v>
      </c>
      <c r="D21" s="2" t="str">
        <f>VLOOKUP(_Comparison!B178,_Input!$B$2:$C$12,2,FALSE)</f>
        <v>Unchanged</v>
      </c>
      <c r="E21" s="2"/>
      <c r="F21" s="18"/>
    </row>
    <row r="22" spans="1:6" s="1" customFormat="1" ht="20.100000000000001" customHeight="1" x14ac:dyDescent="0.25">
      <c r="A22" s="7"/>
      <c r="B22" s="2" t="s">
        <v>18</v>
      </c>
      <c r="C22" s="10" t="s">
        <v>842</v>
      </c>
      <c r="D22" s="2"/>
      <c r="E22" s="2"/>
      <c r="F22" s="18"/>
    </row>
    <row r="23" spans="1:6" s="1" customFormat="1" ht="20.100000000000001" customHeight="1" x14ac:dyDescent="0.25">
      <c r="A23" s="7"/>
      <c r="B23" s="11" t="s">
        <v>272</v>
      </c>
      <c r="C23" s="2" t="s">
        <v>843</v>
      </c>
      <c r="D23" s="2" t="str">
        <f>VLOOKUP(_Comparison!B180,_Input!$B$2:$C$12,2,FALSE)</f>
        <v>Unchanged</v>
      </c>
      <c r="E23" s="2"/>
      <c r="F23" s="18"/>
    </row>
    <row r="24" spans="1:6" s="1" customFormat="1" ht="20.100000000000001" customHeight="1" x14ac:dyDescent="0.25">
      <c r="A24" s="7"/>
      <c r="B24" s="11" t="s">
        <v>273</v>
      </c>
      <c r="C24" s="2" t="s">
        <v>861</v>
      </c>
      <c r="D24" s="2" t="str">
        <f>VLOOKUP(_Comparison!B181,_Input!$B$2:$C$12,2,FALSE)</f>
        <v>Unchanged</v>
      </c>
      <c r="E24" s="2"/>
      <c r="F24" s="18"/>
    </row>
    <row r="25" spans="1:6" s="1" customFormat="1" ht="20.100000000000001" customHeight="1" x14ac:dyDescent="0.25">
      <c r="A25" s="7"/>
      <c r="B25" s="2" t="s">
        <v>338</v>
      </c>
      <c r="C25" s="10" t="s">
        <v>1197</v>
      </c>
      <c r="D25" s="2"/>
      <c r="E25" s="2"/>
      <c r="F25" s="18" t="s">
        <v>836</v>
      </c>
    </row>
    <row r="26" spans="1:6" s="1" customFormat="1" ht="20.100000000000001" customHeight="1" x14ac:dyDescent="0.25">
      <c r="A26" s="7"/>
      <c r="B26" s="173" t="s">
        <v>534</v>
      </c>
      <c r="C26" s="2" t="s">
        <v>817</v>
      </c>
      <c r="D26" s="2" t="str">
        <f>VLOOKUP(_Comparison!B183,_Input!$B$2:$C$12,2,FALSE)</f>
        <v>Unchanged</v>
      </c>
      <c r="E26" s="2"/>
      <c r="F26" s="18" t="s">
        <v>1027</v>
      </c>
    </row>
    <row r="27" spans="1:6" s="1" customFormat="1" ht="20.100000000000001" customHeight="1" x14ac:dyDescent="0.25">
      <c r="A27" s="7"/>
      <c r="B27" s="173" t="s">
        <v>535</v>
      </c>
      <c r="C27" s="2" t="s">
        <v>816</v>
      </c>
      <c r="D27" s="2" t="str">
        <f>VLOOKUP(_Comparison!B184,_Input!$B$2:$C$12,2,FALSE)</f>
        <v>Unchanged</v>
      </c>
      <c r="E27" s="2"/>
      <c r="F27" s="18" t="s">
        <v>1040</v>
      </c>
    </row>
    <row r="28" spans="1:6" s="1" customFormat="1" ht="20.100000000000001" customHeight="1" x14ac:dyDescent="0.25">
      <c r="A28" s="7"/>
      <c r="B28" s="173" t="s">
        <v>536</v>
      </c>
      <c r="C28" s="2" t="s">
        <v>1043</v>
      </c>
      <c r="D28" s="2" t="str">
        <f>VLOOKUP(_Comparison!B185,_Input!$B$2:$C$12,2,FALSE)</f>
        <v>Unchanged</v>
      </c>
      <c r="E28" s="2"/>
      <c r="F28" s="18" t="s">
        <v>1044</v>
      </c>
    </row>
    <row r="29" spans="1:6" s="1" customFormat="1" ht="20.100000000000001" customHeight="1" x14ac:dyDescent="0.25">
      <c r="A29" s="7"/>
      <c r="B29" s="173" t="s">
        <v>537</v>
      </c>
      <c r="C29" s="2" t="s">
        <v>829</v>
      </c>
      <c r="D29" s="2" t="str">
        <f>VLOOKUP(_Comparison!B186,_Input!$B$2:$C$12,2,FALSE)</f>
        <v>Unchanged</v>
      </c>
      <c r="E29" s="2"/>
      <c r="F29" s="18" t="s">
        <v>1041</v>
      </c>
    </row>
    <row r="30" spans="1:6" s="1" customFormat="1" ht="20.100000000000001" customHeight="1" x14ac:dyDescent="0.25">
      <c r="A30" s="7"/>
      <c r="B30" s="173" t="s">
        <v>538</v>
      </c>
      <c r="C30" s="2" t="s">
        <v>247</v>
      </c>
      <c r="D30" s="2" t="str">
        <f>VLOOKUP(_Comparison!B187,_Input!$B$2:$C$12,2,FALSE)</f>
        <v>Unchanged</v>
      </c>
      <c r="E30" s="2"/>
      <c r="F30" s="18" t="s">
        <v>1042</v>
      </c>
    </row>
    <row r="31" spans="1:6" s="1" customFormat="1" ht="20.100000000000001" customHeight="1" x14ac:dyDescent="0.25">
      <c r="A31" s="7"/>
      <c r="B31" s="173" t="s">
        <v>539</v>
      </c>
      <c r="C31" s="2" t="s">
        <v>830</v>
      </c>
      <c r="D31" s="2" t="str">
        <f>VLOOKUP(_Comparison!B188,_Input!$B$2:$C$12,2,FALSE)</f>
        <v>Unchanged</v>
      </c>
      <c r="E31" s="2"/>
      <c r="F31" s="18" t="s">
        <v>1038</v>
      </c>
    </row>
    <row r="32" spans="1:6" s="1" customFormat="1" ht="20.100000000000001" customHeight="1" x14ac:dyDescent="0.25">
      <c r="A32" s="7"/>
      <c r="B32" s="173" t="s">
        <v>540</v>
      </c>
      <c r="C32" s="2" t="s">
        <v>1039</v>
      </c>
      <c r="D32" s="2" t="str">
        <f>VLOOKUP(_Comparison!B189,_Input!$B$2:$C$12,2,FALSE)</f>
        <v>Unchanged</v>
      </c>
      <c r="E32" s="2"/>
      <c r="F32" s="18" t="s">
        <v>1048</v>
      </c>
    </row>
    <row r="33" spans="1:6" s="1" customFormat="1" ht="20.100000000000001" customHeight="1" x14ac:dyDescent="0.25">
      <c r="A33" s="7"/>
      <c r="B33" s="173" t="s">
        <v>541</v>
      </c>
      <c r="C33" s="2" t="s">
        <v>1075</v>
      </c>
      <c r="D33" s="2" t="str">
        <f>VLOOKUP(_Comparison!B190,_Input!$B$2:$C$12,2,FALSE)</f>
        <v>Unchanged</v>
      </c>
      <c r="E33" s="2"/>
      <c r="F33" s="18" t="s">
        <v>1076</v>
      </c>
    </row>
    <row r="34" spans="1:6" s="1" customFormat="1" ht="20.100000000000001" customHeight="1" x14ac:dyDescent="0.25">
      <c r="A34" s="7"/>
      <c r="B34" s="173" t="s">
        <v>542</v>
      </c>
      <c r="C34" s="2" t="s">
        <v>831</v>
      </c>
      <c r="D34" s="2" t="str">
        <f>VLOOKUP(_Comparison!B191,_Input!$B$2:$C$12,2,FALSE)</f>
        <v>Unchanged</v>
      </c>
      <c r="E34" s="2"/>
      <c r="F34" s="18" t="s">
        <v>1028</v>
      </c>
    </row>
    <row r="35" spans="1:6" s="1" customFormat="1" ht="20.100000000000001" customHeight="1" x14ac:dyDescent="0.25">
      <c r="A35" s="7"/>
      <c r="B35" s="173" t="s">
        <v>543</v>
      </c>
      <c r="C35" s="2" t="s">
        <v>818</v>
      </c>
      <c r="D35" s="2" t="str">
        <f>VLOOKUP(_Comparison!B192,_Input!$B$2:$C$12,2,FALSE)</f>
        <v>Unchanged</v>
      </c>
      <c r="E35" s="2"/>
      <c r="F35" s="18" t="s">
        <v>1208</v>
      </c>
    </row>
    <row r="36" spans="1:6" s="1" customFormat="1" ht="20.100000000000001" customHeight="1" x14ac:dyDescent="0.25">
      <c r="A36" s="7"/>
      <c r="B36" s="173" t="s">
        <v>544</v>
      </c>
      <c r="C36" s="2" t="s">
        <v>317</v>
      </c>
      <c r="D36" s="2" t="str">
        <f>VLOOKUP(_Comparison!B193,_Input!$B$2:$C$12,2,FALSE)</f>
        <v>Unchanged</v>
      </c>
      <c r="E36" s="2"/>
      <c r="F36" s="18" t="s">
        <v>1029</v>
      </c>
    </row>
    <row r="37" spans="1:6" s="1" customFormat="1" ht="20.100000000000001" customHeight="1" x14ac:dyDescent="0.25">
      <c r="A37" s="7"/>
      <c r="B37" s="173" t="s">
        <v>545</v>
      </c>
      <c r="C37" s="2" t="s">
        <v>424</v>
      </c>
      <c r="D37" s="2" t="str">
        <f>VLOOKUP(_Comparison!B194,_Input!$B$2:$C$12,2,FALSE)</f>
        <v>Unchanged</v>
      </c>
      <c r="E37" s="2"/>
      <c r="F37" s="18" t="s">
        <v>1032</v>
      </c>
    </row>
    <row r="38" spans="1:6" s="1" customFormat="1" ht="20.100000000000001" customHeight="1" x14ac:dyDescent="0.25">
      <c r="A38" s="7"/>
      <c r="B38" s="173" t="s">
        <v>546</v>
      </c>
      <c r="C38" s="2" t="s">
        <v>822</v>
      </c>
      <c r="D38" s="2" t="str">
        <f>VLOOKUP(_Comparison!B195,_Input!$B$2:$C$12,2,FALSE)</f>
        <v>Unchanged</v>
      </c>
      <c r="E38" s="2"/>
      <c r="F38" s="18" t="s">
        <v>1030</v>
      </c>
    </row>
    <row r="39" spans="1:6" s="1" customFormat="1" ht="20.100000000000001" customHeight="1" x14ac:dyDescent="0.25">
      <c r="A39" s="7"/>
      <c r="B39" s="173" t="s">
        <v>547</v>
      </c>
      <c r="C39" s="2" t="s">
        <v>832</v>
      </c>
      <c r="D39" s="2" t="str">
        <f>VLOOKUP(_Comparison!B196,_Input!$B$2:$C$12,2,FALSE)</f>
        <v>Unchanged</v>
      </c>
      <c r="E39" s="2"/>
      <c r="F39" s="18" t="s">
        <v>1031</v>
      </c>
    </row>
    <row r="40" spans="1:6" s="1" customFormat="1" ht="20.100000000000001" customHeight="1" x14ac:dyDescent="0.25">
      <c r="A40" s="7"/>
      <c r="B40" s="173" t="s">
        <v>548</v>
      </c>
      <c r="C40" s="2" t="s">
        <v>820</v>
      </c>
      <c r="D40" s="2" t="str">
        <f>VLOOKUP(_Comparison!B197,_Input!$B$2:$C$12,2,FALSE)</f>
        <v>Unchanged</v>
      </c>
      <c r="E40" s="2"/>
      <c r="F40" s="18" t="s">
        <v>1033</v>
      </c>
    </row>
    <row r="41" spans="1:6" s="1" customFormat="1" ht="20.100000000000001" customHeight="1" x14ac:dyDescent="0.25">
      <c r="A41" s="7"/>
      <c r="B41" s="173" t="s">
        <v>549</v>
      </c>
      <c r="C41" s="2" t="s">
        <v>821</v>
      </c>
      <c r="D41" s="2" t="str">
        <f>VLOOKUP(_Comparison!B198,_Input!$B$2:$C$12,2,FALSE)</f>
        <v>Unchanged</v>
      </c>
      <c r="E41" s="2"/>
      <c r="F41" s="18" t="s">
        <v>1034</v>
      </c>
    </row>
    <row r="42" spans="1:6" s="1" customFormat="1" ht="20.100000000000001" customHeight="1" x14ac:dyDescent="0.25">
      <c r="A42" s="7"/>
      <c r="B42" s="173" t="s">
        <v>550</v>
      </c>
      <c r="C42" s="2" t="s">
        <v>833</v>
      </c>
      <c r="D42" s="2" t="str">
        <f>VLOOKUP(_Comparison!B199,_Input!$B$2:$C$12,2,FALSE)</f>
        <v>Unchanged</v>
      </c>
      <c r="E42" s="2"/>
      <c r="F42" s="18" t="s">
        <v>1035</v>
      </c>
    </row>
    <row r="43" spans="1:6" s="1" customFormat="1" ht="20.100000000000001" customHeight="1" x14ac:dyDescent="0.25">
      <c r="A43" s="7"/>
      <c r="B43" s="173" t="s">
        <v>551</v>
      </c>
      <c r="C43" s="2" t="s">
        <v>834</v>
      </c>
      <c r="D43" s="2" t="str">
        <f>VLOOKUP(_Comparison!B200,_Input!$B$2:$C$12,2,FALSE)</f>
        <v>Unchanged</v>
      </c>
      <c r="E43" s="2"/>
      <c r="F43" s="18" t="s">
        <v>1036</v>
      </c>
    </row>
    <row r="44" spans="1:6" s="1" customFormat="1" ht="20.100000000000001" customHeight="1" x14ac:dyDescent="0.25">
      <c r="A44" s="7"/>
      <c r="B44" s="173" t="s">
        <v>846</v>
      </c>
      <c r="C44" s="2" t="s">
        <v>835</v>
      </c>
      <c r="D44" s="2" t="str">
        <f>VLOOKUP(_Comparison!B201,_Input!$B$2:$C$12,2,FALSE)</f>
        <v>Unchanged</v>
      </c>
      <c r="E44" s="2"/>
      <c r="F44" s="18" t="s">
        <v>1209</v>
      </c>
    </row>
    <row r="45" spans="1:6" s="1" customFormat="1" ht="20.100000000000001" customHeight="1" x14ac:dyDescent="0.25">
      <c r="A45" s="7"/>
      <c r="B45" s="173" t="s">
        <v>1230</v>
      </c>
      <c r="C45" s="2" t="s">
        <v>1024</v>
      </c>
      <c r="D45" s="2" t="str">
        <f>VLOOKUP(_Comparison!B202,_Input!$B$2:$C$12,2,FALSE)</f>
        <v>Unchanged</v>
      </c>
      <c r="E45" s="2"/>
      <c r="F45" s="18" t="s">
        <v>1037</v>
      </c>
    </row>
    <row r="46" spans="1:6" s="1" customFormat="1" ht="20.100000000000001" customHeight="1" x14ac:dyDescent="0.25">
      <c r="A46" s="7"/>
      <c r="B46" s="173" t="s">
        <v>1231</v>
      </c>
      <c r="C46" s="2" t="s">
        <v>1025</v>
      </c>
      <c r="D46" s="2" t="str">
        <f>VLOOKUP(_Comparison!B203,_Input!$B$2:$C$12,2,FALSE)</f>
        <v>Unchanged</v>
      </c>
      <c r="E46" s="2"/>
      <c r="F46" s="18" t="s">
        <v>1047</v>
      </c>
    </row>
    <row r="47" spans="1:6" s="1" customFormat="1" ht="20.100000000000001" customHeight="1" x14ac:dyDescent="0.25">
      <c r="A47" s="7"/>
      <c r="B47" s="173" t="s">
        <v>1232</v>
      </c>
      <c r="C47" s="2" t="s">
        <v>1026</v>
      </c>
      <c r="D47" s="2" t="str">
        <f>VLOOKUP(_Comparison!B204,_Input!$B$2:$C$12,2,FALSE)</f>
        <v>Unchanged</v>
      </c>
      <c r="E47" s="2"/>
      <c r="F47" s="18" t="s">
        <v>1210</v>
      </c>
    </row>
    <row r="48" spans="1:6" s="1" customFormat="1" ht="20.100000000000001" customHeight="1" x14ac:dyDescent="0.25">
      <c r="A48" s="7"/>
      <c r="B48" s="173" t="s">
        <v>1233</v>
      </c>
      <c r="C48" s="2" t="s">
        <v>847</v>
      </c>
      <c r="D48" s="2" t="str">
        <f>VLOOKUP(_Comparison!B205,_Input!$B$2:$C$12,2,FALSE)</f>
        <v>Unchanged</v>
      </c>
      <c r="E48" s="2"/>
      <c r="F48" s="18" t="s">
        <v>848</v>
      </c>
    </row>
    <row r="49" spans="1:6" s="1" customFormat="1" ht="20.100000000000001" customHeight="1" x14ac:dyDescent="0.25">
      <c r="A49" s="7"/>
      <c r="B49" s="173" t="s">
        <v>1234</v>
      </c>
      <c r="C49" s="2" t="s">
        <v>857</v>
      </c>
      <c r="D49" s="2" t="str">
        <f>VLOOKUP(_Comparison!B206,_Input!$B$2:$C$12,2,FALSE)</f>
        <v>Unchanged</v>
      </c>
      <c r="E49" s="2"/>
      <c r="F49" s="18" t="s">
        <v>1045</v>
      </c>
    </row>
    <row r="50" spans="1:6" s="1" customFormat="1" ht="20.100000000000001" customHeight="1" x14ac:dyDescent="0.25">
      <c r="A50" s="7"/>
      <c r="B50" s="173" t="s">
        <v>1235</v>
      </c>
      <c r="C50" s="16" t="s">
        <v>858</v>
      </c>
      <c r="D50" s="2" t="str">
        <f>VLOOKUP(_Comparison!B207,_Input!$B$2:$C$12,2,FALSE)</f>
        <v>Unchanged</v>
      </c>
      <c r="E50" s="16"/>
      <c r="F50" s="16" t="s">
        <v>1046</v>
      </c>
    </row>
    <row r="51" spans="1:6" s="1" customFormat="1" ht="20.100000000000001" customHeight="1" x14ac:dyDescent="0.25">
      <c r="A51" s="7"/>
      <c r="B51" s="2"/>
      <c r="C51" s="2"/>
      <c r="D51" s="2"/>
      <c r="E51" s="2"/>
      <c r="F51" s="18"/>
    </row>
    <row r="52" spans="1:6" s="1" customFormat="1" ht="20.100000000000001" customHeight="1" x14ac:dyDescent="0.25">
      <c r="A52" s="3">
        <v>2</v>
      </c>
      <c r="B52" s="103" t="s">
        <v>894</v>
      </c>
      <c r="C52" s="2"/>
      <c r="D52" s="103" t="s">
        <v>1647</v>
      </c>
      <c r="E52" s="16"/>
      <c r="F52" s="6" t="s">
        <v>91</v>
      </c>
    </row>
    <row r="53" spans="1:6" s="1" customFormat="1" ht="20.100000000000001" customHeight="1" x14ac:dyDescent="0.25">
      <c r="A53" s="7"/>
      <c r="B53" s="2" t="s">
        <v>5</v>
      </c>
      <c r="C53" s="10" t="s">
        <v>47</v>
      </c>
      <c r="D53" s="2"/>
      <c r="E53" s="2"/>
      <c r="F53" s="18"/>
    </row>
    <row r="54" spans="1:6" s="1" customFormat="1" ht="20.100000000000001" customHeight="1" x14ac:dyDescent="0.25">
      <c r="A54" s="7"/>
      <c r="B54" s="11" t="s">
        <v>679</v>
      </c>
      <c r="C54" s="2" t="s">
        <v>849</v>
      </c>
      <c r="D54" s="2" t="str">
        <f>VLOOKUP(_Comparison!B214,_Input!$B$2:$C$12,2,FALSE)</f>
        <v>Unchanged</v>
      </c>
      <c r="E54" s="2"/>
      <c r="F54" s="18" t="s">
        <v>1020</v>
      </c>
    </row>
    <row r="55" spans="1:6" s="1" customFormat="1" ht="20.100000000000001" customHeight="1" x14ac:dyDescent="0.25">
      <c r="A55" s="7"/>
      <c r="B55" s="11" t="s">
        <v>680</v>
      </c>
      <c r="C55" s="2" t="s">
        <v>849</v>
      </c>
      <c r="D55" s="2" t="str">
        <f>VLOOKUP(_Comparison!B215,_Input!$B$2:$C$12,2,FALSE)</f>
        <v>Unchanged</v>
      </c>
      <c r="E55" s="2"/>
      <c r="F55" s="18" t="s">
        <v>1019</v>
      </c>
    </row>
    <row r="56" spans="1:6" s="1" customFormat="1" ht="20.100000000000001" customHeight="1" x14ac:dyDescent="0.25">
      <c r="A56" s="7"/>
      <c r="B56" s="2" t="s">
        <v>7</v>
      </c>
      <c r="C56" s="10" t="s">
        <v>1086</v>
      </c>
      <c r="D56" s="2"/>
      <c r="E56" s="2"/>
      <c r="F56" s="18"/>
    </row>
    <row r="57" spans="1:6" s="1" customFormat="1" ht="20.100000000000001" customHeight="1" x14ac:dyDescent="0.25">
      <c r="A57" s="7"/>
      <c r="B57" s="11" t="s">
        <v>142</v>
      </c>
      <c r="C57" s="2" t="s">
        <v>850</v>
      </c>
      <c r="D57" s="2" t="str">
        <f>VLOOKUP(_Comparison!B217,_Input!$B$2:$C$12,2,FALSE)</f>
        <v>Unchanged</v>
      </c>
      <c r="E57" s="2"/>
      <c r="F57" s="18" t="s">
        <v>1049</v>
      </c>
    </row>
    <row r="58" spans="1:6" s="1" customFormat="1" ht="20.100000000000001" customHeight="1" x14ac:dyDescent="0.25">
      <c r="A58" s="7"/>
      <c r="B58" s="11" t="s">
        <v>143</v>
      </c>
      <c r="C58" s="2" t="s">
        <v>851</v>
      </c>
      <c r="D58" s="2" t="str">
        <f>VLOOKUP(_Comparison!B218,_Input!$B$2:$C$12,2,FALSE)</f>
        <v>Unchanged</v>
      </c>
      <c r="E58" s="2"/>
      <c r="F58" s="18" t="s">
        <v>1050</v>
      </c>
    </row>
    <row r="59" spans="1:6" s="1" customFormat="1" ht="20.100000000000001" customHeight="1" x14ac:dyDescent="0.25">
      <c r="A59" s="7"/>
      <c r="B59" s="17" t="s">
        <v>10</v>
      </c>
      <c r="C59" s="10" t="s">
        <v>1087</v>
      </c>
      <c r="D59" s="2"/>
      <c r="E59" s="2"/>
      <c r="F59" s="18"/>
    </row>
    <row r="60" spans="1:6" s="1" customFormat="1" ht="20.100000000000001" customHeight="1" x14ac:dyDescent="0.25">
      <c r="A60" s="7"/>
      <c r="B60" s="11" t="s">
        <v>156</v>
      </c>
      <c r="C60" s="2" t="s">
        <v>852</v>
      </c>
      <c r="D60" s="2" t="str">
        <f>VLOOKUP(_Comparison!B220,_Input!$B$2:$C$12,2,FALSE)</f>
        <v>Unchanged</v>
      </c>
      <c r="E60" s="2"/>
      <c r="F60" s="18"/>
    </row>
    <row r="61" spans="1:6" s="1" customFormat="1" ht="20.100000000000001" customHeight="1" x14ac:dyDescent="0.25">
      <c r="A61" s="7"/>
      <c r="B61" s="11" t="s">
        <v>685</v>
      </c>
      <c r="C61" s="2" t="s">
        <v>854</v>
      </c>
      <c r="D61" s="2" t="str">
        <f>VLOOKUP(_Comparison!B221,_Input!$B$2:$C$12,2,FALSE)</f>
        <v>Unchanged</v>
      </c>
      <c r="E61" s="2"/>
      <c r="F61" s="18"/>
    </row>
    <row r="62" spans="1:6" s="1" customFormat="1" ht="20.100000000000001" customHeight="1" x14ac:dyDescent="0.25">
      <c r="A62" s="7"/>
      <c r="B62" s="11" t="s">
        <v>686</v>
      </c>
      <c r="C62" s="2" t="s">
        <v>853</v>
      </c>
      <c r="D62" s="2" t="str">
        <f>VLOOKUP(_Comparison!B222,_Input!$B$2:$C$12,2,FALSE)</f>
        <v>Unchanged</v>
      </c>
      <c r="E62" s="2"/>
      <c r="F62" s="18"/>
    </row>
    <row r="63" spans="1:6" s="1" customFormat="1" ht="20.100000000000001" customHeight="1" x14ac:dyDescent="0.25">
      <c r="A63" s="7"/>
      <c r="B63" s="11" t="s">
        <v>687</v>
      </c>
      <c r="C63" s="2" t="s">
        <v>856</v>
      </c>
      <c r="D63" s="2" t="str">
        <f>VLOOKUP(_Comparison!B223,_Input!$B$2:$C$12,2,FALSE)</f>
        <v>Unchanged</v>
      </c>
      <c r="E63" s="2"/>
      <c r="F63" s="18"/>
    </row>
    <row r="64" spans="1:6" s="1" customFormat="1" ht="20.100000000000001" customHeight="1" x14ac:dyDescent="0.25">
      <c r="A64" s="7"/>
      <c r="B64" s="2" t="s">
        <v>19</v>
      </c>
      <c r="C64" s="10" t="s">
        <v>841</v>
      </c>
      <c r="D64" s="2"/>
      <c r="E64" s="2"/>
      <c r="F64" s="18"/>
    </row>
    <row r="65" spans="1:6" s="1" customFormat="1" ht="20.100000000000001" customHeight="1" x14ac:dyDescent="0.25">
      <c r="A65" s="7"/>
      <c r="B65" s="11" t="s">
        <v>684</v>
      </c>
      <c r="C65" s="2" t="s">
        <v>954</v>
      </c>
      <c r="D65" s="2" t="str">
        <f>VLOOKUP(_Comparison!B225,_Input!$B$2:$C$12,2,FALSE)</f>
        <v>Unchanged</v>
      </c>
      <c r="E65" s="2"/>
      <c r="F65" s="18" t="s">
        <v>938</v>
      </c>
    </row>
    <row r="66" spans="1:6" s="1" customFormat="1" ht="20.100000000000001" customHeight="1" x14ac:dyDescent="0.25">
      <c r="A66" s="7"/>
      <c r="B66" s="11" t="s">
        <v>688</v>
      </c>
      <c r="C66" s="2" t="s">
        <v>826</v>
      </c>
      <c r="D66" s="2" t="str">
        <f>VLOOKUP(_Comparison!B226,_Input!$B$2:$C$12,2,FALSE)</f>
        <v>Unchanged</v>
      </c>
      <c r="E66" s="2"/>
      <c r="F66" s="18"/>
    </row>
    <row r="67" spans="1:6" s="1" customFormat="1" ht="20.100000000000001" customHeight="1" x14ac:dyDescent="0.25">
      <c r="A67" s="7"/>
      <c r="B67" s="2" t="s">
        <v>20</v>
      </c>
      <c r="C67" s="10" t="s">
        <v>842</v>
      </c>
      <c r="D67" s="2"/>
      <c r="E67" s="2"/>
      <c r="F67" s="18"/>
    </row>
    <row r="68" spans="1:6" s="1" customFormat="1" ht="20.100000000000001" customHeight="1" x14ac:dyDescent="0.25">
      <c r="A68" s="7"/>
      <c r="B68" s="11" t="s">
        <v>304</v>
      </c>
      <c r="C68" s="2" t="s">
        <v>859</v>
      </c>
      <c r="D68" s="2" t="str">
        <f>VLOOKUP(_Comparison!B228,_Input!$B$2:$C$12,2,FALSE)</f>
        <v>Unchanged</v>
      </c>
      <c r="E68" s="2"/>
      <c r="F68" s="18"/>
    </row>
    <row r="69" spans="1:6" s="1" customFormat="1" ht="20.100000000000001" customHeight="1" x14ac:dyDescent="0.25">
      <c r="A69" s="7"/>
      <c r="B69" s="11" t="s">
        <v>305</v>
      </c>
      <c r="C69" s="2" t="s">
        <v>860</v>
      </c>
      <c r="D69" s="2" t="str">
        <f>VLOOKUP(_Comparison!B229,_Input!$B$2:$C$12,2,FALSE)</f>
        <v>Unchanged</v>
      </c>
      <c r="E69" s="2"/>
      <c r="F69" s="18"/>
    </row>
    <row r="70" spans="1:6" s="1" customFormat="1" ht="20.100000000000001" customHeight="1" x14ac:dyDescent="0.25">
      <c r="A70" s="7"/>
      <c r="B70" s="11" t="s">
        <v>306</v>
      </c>
      <c r="C70" s="2" t="s">
        <v>861</v>
      </c>
      <c r="D70" s="2" t="str">
        <f>VLOOKUP(_Comparison!B230,_Input!$B$2:$C$12,2,FALSE)</f>
        <v>Unchanged</v>
      </c>
      <c r="E70" s="2"/>
      <c r="F70" s="18"/>
    </row>
    <row r="71" spans="1:6" s="1" customFormat="1" ht="20.100000000000001" customHeight="1" x14ac:dyDescent="0.25">
      <c r="A71" s="7"/>
      <c r="B71" s="2" t="s">
        <v>121</v>
      </c>
      <c r="C71" s="10" t="s">
        <v>1197</v>
      </c>
      <c r="D71" s="2"/>
      <c r="E71" s="2"/>
      <c r="F71" s="18"/>
    </row>
    <row r="72" spans="1:6" s="1" customFormat="1" ht="20.100000000000001" customHeight="1" x14ac:dyDescent="0.25">
      <c r="A72" s="7"/>
      <c r="B72" s="11" t="s">
        <v>691</v>
      </c>
      <c r="C72" s="2" t="s">
        <v>872</v>
      </c>
      <c r="D72" s="2" t="str">
        <f>VLOOKUP(_Comparison!B232,_Input!$B$2:$C$12,2,FALSE)</f>
        <v>Unchanged</v>
      </c>
      <c r="E72" s="2"/>
      <c r="F72" s="18" t="s">
        <v>874</v>
      </c>
    </row>
    <row r="73" spans="1:6" s="1" customFormat="1" ht="20.100000000000001" customHeight="1" x14ac:dyDescent="0.25">
      <c r="A73" s="7"/>
      <c r="B73" s="11" t="s">
        <v>692</v>
      </c>
      <c r="C73" s="2" t="s">
        <v>873</v>
      </c>
      <c r="D73" s="2" t="str">
        <f>VLOOKUP(_Comparison!B233,_Input!$B$2:$C$12,2,FALSE)</f>
        <v>Unchanged</v>
      </c>
      <c r="E73" s="2"/>
      <c r="F73" s="18" t="s">
        <v>875</v>
      </c>
    </row>
    <row r="74" spans="1:6" s="1" customFormat="1" ht="20.100000000000001" customHeight="1" x14ac:dyDescent="0.25">
      <c r="A74" s="7"/>
      <c r="B74" s="11" t="s">
        <v>1236</v>
      </c>
      <c r="C74" s="2" t="s">
        <v>863</v>
      </c>
      <c r="D74" s="2" t="str">
        <f>VLOOKUP(_Comparison!B234,_Input!$B$2:$C$12,2,FALSE)</f>
        <v>Unchanged</v>
      </c>
      <c r="E74" s="2"/>
      <c r="F74" s="18" t="s">
        <v>870</v>
      </c>
    </row>
    <row r="75" spans="1:6" s="1" customFormat="1" ht="20.100000000000001" customHeight="1" x14ac:dyDescent="0.25">
      <c r="A75" s="7"/>
      <c r="B75" s="11" t="s">
        <v>1237</v>
      </c>
      <c r="C75" s="2" t="s">
        <v>864</v>
      </c>
      <c r="D75" s="2" t="str">
        <f>VLOOKUP(_Comparison!B235,_Input!$B$2:$C$12,2,FALSE)</f>
        <v>Unchanged</v>
      </c>
      <c r="E75" s="2"/>
      <c r="F75" s="18" t="s">
        <v>871</v>
      </c>
    </row>
    <row r="76" spans="1:6" s="1" customFormat="1" ht="20.100000000000001" customHeight="1" x14ac:dyDescent="0.25">
      <c r="A76" s="7"/>
      <c r="B76" s="11" t="s">
        <v>1238</v>
      </c>
      <c r="C76" s="2" t="s">
        <v>865</v>
      </c>
      <c r="D76" s="2" t="str">
        <f>VLOOKUP(_Comparison!B236,_Input!$B$2:$C$12,2,FALSE)</f>
        <v>Unchanged</v>
      </c>
      <c r="E76" s="2"/>
      <c r="F76" s="18" t="s">
        <v>1605</v>
      </c>
    </row>
    <row r="77" spans="1:6" s="1" customFormat="1" ht="20.100000000000001" customHeight="1" x14ac:dyDescent="0.25">
      <c r="A77" s="7"/>
      <c r="B77" s="11" t="s">
        <v>1239</v>
      </c>
      <c r="C77" s="2" t="s">
        <v>866</v>
      </c>
      <c r="D77" s="2" t="str">
        <f>VLOOKUP(_Comparison!B237,_Input!$B$2:$C$12,2,FALSE)</f>
        <v>Unchanged</v>
      </c>
      <c r="E77" s="2"/>
      <c r="F77" s="18" t="s">
        <v>1051</v>
      </c>
    </row>
    <row r="78" spans="1:6" s="1" customFormat="1" ht="20.100000000000001" customHeight="1" x14ac:dyDescent="0.25">
      <c r="A78" s="7"/>
      <c r="B78" s="11" t="s">
        <v>1240</v>
      </c>
      <c r="C78" s="2" t="s">
        <v>249</v>
      </c>
      <c r="D78" s="2" t="str">
        <f>VLOOKUP(_Comparison!B238,_Input!$B$2:$C$12,2,FALSE)</f>
        <v>Unchanged</v>
      </c>
      <c r="E78" s="2"/>
      <c r="F78" s="18" t="s">
        <v>1053</v>
      </c>
    </row>
    <row r="79" spans="1:6" s="1" customFormat="1" ht="20.100000000000001" customHeight="1" x14ac:dyDescent="0.25">
      <c r="A79" s="7"/>
      <c r="B79" s="11" t="s">
        <v>1241</v>
      </c>
      <c r="C79" s="2" t="s">
        <v>830</v>
      </c>
      <c r="D79" s="2" t="str">
        <f>VLOOKUP(_Comparison!B239,_Input!$B$2:$C$12,2,FALSE)</f>
        <v>Unchanged</v>
      </c>
      <c r="E79" s="2"/>
      <c r="F79" s="18" t="s">
        <v>1038</v>
      </c>
    </row>
    <row r="80" spans="1:6" s="1" customFormat="1" ht="20.100000000000001" customHeight="1" x14ac:dyDescent="0.25">
      <c r="A80" s="7"/>
      <c r="B80" s="11" t="s">
        <v>1242</v>
      </c>
      <c r="C80" s="2" t="s">
        <v>867</v>
      </c>
      <c r="D80" s="2" t="str">
        <f>VLOOKUP(_Comparison!B240,_Input!$B$2:$C$12,2,FALSE)</f>
        <v>Unchanged</v>
      </c>
      <c r="E80" s="2"/>
      <c r="F80" s="18" t="s">
        <v>1054</v>
      </c>
    </row>
    <row r="81" spans="1:6" s="1" customFormat="1" ht="20.100000000000001" customHeight="1" x14ac:dyDescent="0.25">
      <c r="A81" s="7"/>
      <c r="B81" s="11" t="s">
        <v>1243</v>
      </c>
      <c r="C81" s="2" t="s">
        <v>1056</v>
      </c>
      <c r="D81" s="2" t="str">
        <f>VLOOKUP(_Comparison!B241,_Input!$B$2:$C$12,2,FALSE)</f>
        <v>Unchanged</v>
      </c>
      <c r="E81" s="2"/>
      <c r="F81" s="18" t="s">
        <v>1057</v>
      </c>
    </row>
    <row r="82" spans="1:6" s="1" customFormat="1" ht="20.100000000000001" customHeight="1" x14ac:dyDescent="0.25">
      <c r="A82" s="7"/>
      <c r="B82" s="11" t="s">
        <v>1244</v>
      </c>
      <c r="C82" s="2" t="s">
        <v>868</v>
      </c>
      <c r="D82" s="2" t="str">
        <f>VLOOKUP(_Comparison!B242,_Input!$B$2:$C$12,2,FALSE)</f>
        <v>Unchanged</v>
      </c>
      <c r="E82" s="2"/>
      <c r="F82" s="18" t="s">
        <v>1055</v>
      </c>
    </row>
    <row r="83" spans="1:6" s="1" customFormat="1" ht="20.100000000000001" customHeight="1" x14ac:dyDescent="0.25">
      <c r="A83" s="7"/>
      <c r="B83" s="11" t="s">
        <v>1245</v>
      </c>
      <c r="C83" s="2" t="s">
        <v>847</v>
      </c>
      <c r="D83" s="2" t="str">
        <f>VLOOKUP(_Comparison!B243,_Input!$B$2:$C$12,2,FALSE)</f>
        <v>Unchanged</v>
      </c>
      <c r="E83" s="2"/>
      <c r="F83" s="18" t="s">
        <v>869</v>
      </c>
    </row>
    <row r="84" spans="1:6" s="1" customFormat="1" ht="20.100000000000001" customHeight="1" x14ac:dyDescent="0.25">
      <c r="A84" s="7"/>
      <c r="B84" s="11" t="s">
        <v>1246</v>
      </c>
      <c r="C84" s="2" t="s">
        <v>829</v>
      </c>
      <c r="D84" s="2" t="str">
        <f>VLOOKUP(_Comparison!B244,_Input!$B$2:$C$12,2,FALSE)</f>
        <v>Unchanged</v>
      </c>
      <c r="E84" s="2"/>
      <c r="F84" s="2" t="s">
        <v>1052</v>
      </c>
    </row>
    <row r="85" spans="1:6" s="1" customFormat="1" ht="20.100000000000001" customHeight="1" x14ac:dyDescent="0.25">
      <c r="A85" s="7"/>
      <c r="B85" s="2"/>
      <c r="C85" s="2"/>
      <c r="D85" s="2"/>
      <c r="E85" s="2"/>
      <c r="F85" s="18"/>
    </row>
    <row r="86" spans="1:6" s="1" customFormat="1" ht="20.100000000000001" customHeight="1" x14ac:dyDescent="0.25">
      <c r="A86" s="3">
        <v>3</v>
      </c>
      <c r="B86" s="102" t="s">
        <v>880</v>
      </c>
      <c r="C86" s="2"/>
      <c r="D86" s="103" t="s">
        <v>90</v>
      </c>
      <c r="E86" s="16"/>
      <c r="F86" s="6" t="s">
        <v>91</v>
      </c>
    </row>
    <row r="87" spans="1:6" s="1" customFormat="1" ht="20.100000000000001" customHeight="1" x14ac:dyDescent="0.25">
      <c r="A87" s="7"/>
      <c r="B87" s="2" t="s">
        <v>12</v>
      </c>
      <c r="C87" s="10" t="s">
        <v>47</v>
      </c>
      <c r="D87" s="2"/>
      <c r="E87" s="2"/>
      <c r="F87" s="18"/>
    </row>
    <row r="88" spans="1:6" s="1" customFormat="1" ht="20.100000000000001" customHeight="1" x14ac:dyDescent="0.25">
      <c r="A88" s="7"/>
      <c r="B88" s="11" t="s">
        <v>1247</v>
      </c>
      <c r="C88" s="2" t="s">
        <v>969</v>
      </c>
      <c r="D88" s="2" t="str">
        <f>VLOOKUP(_Comparison!B251,_Input!$B$2:$C$12,2,FALSE)</f>
        <v>Unchanged</v>
      </c>
      <c r="E88" s="2"/>
      <c r="F88" s="18" t="s">
        <v>1020</v>
      </c>
    </row>
    <row r="89" spans="1:6" s="1" customFormat="1" ht="20.100000000000001" customHeight="1" x14ac:dyDescent="0.25">
      <c r="A89" s="7"/>
      <c r="B89" s="11" t="s">
        <v>1248</v>
      </c>
      <c r="C89" s="2" t="s">
        <v>969</v>
      </c>
      <c r="D89" s="2" t="str">
        <f>VLOOKUP(_Comparison!B252,_Input!$B$2:$C$12,2,FALSE)</f>
        <v>Unchanged</v>
      </c>
      <c r="E89" s="2"/>
      <c r="F89" s="18" t="s">
        <v>1019</v>
      </c>
    </row>
    <row r="90" spans="1:6" s="1" customFormat="1" ht="20.100000000000001" customHeight="1" x14ac:dyDescent="0.25">
      <c r="A90" s="7"/>
      <c r="B90" s="2" t="s">
        <v>22</v>
      </c>
      <c r="C90" s="10" t="s">
        <v>1086</v>
      </c>
      <c r="D90" s="2"/>
      <c r="E90" s="2"/>
      <c r="F90" s="18"/>
    </row>
    <row r="91" spans="1:6" s="1" customFormat="1" ht="20.100000000000001" customHeight="1" x14ac:dyDescent="0.25">
      <c r="A91" s="7"/>
      <c r="B91" s="11" t="s">
        <v>23</v>
      </c>
      <c r="C91" s="2" t="s">
        <v>970</v>
      </c>
      <c r="D91" s="2" t="str">
        <f>VLOOKUP(_Comparison!B254,_Input!$B$2:$C$12,2,FALSE)</f>
        <v>Unchanged</v>
      </c>
      <c r="E91" s="2"/>
      <c r="F91" s="18" t="s">
        <v>1091</v>
      </c>
    </row>
    <row r="92" spans="1:6" s="1" customFormat="1" ht="20.100000000000001" customHeight="1" x14ac:dyDescent="0.25">
      <c r="A92" s="7"/>
      <c r="B92" s="11" t="s">
        <v>24</v>
      </c>
      <c r="C92" s="2" t="s">
        <v>971</v>
      </c>
      <c r="D92" s="2" t="str">
        <f>VLOOKUP(_Comparison!B255,_Input!$B$2:$C$12,2,FALSE)</f>
        <v>Unchanged</v>
      </c>
      <c r="E92" s="2"/>
      <c r="F92" s="18" t="s">
        <v>1092</v>
      </c>
    </row>
    <row r="93" spans="1:6" s="1" customFormat="1" ht="20.100000000000001" customHeight="1" x14ac:dyDescent="0.25">
      <c r="A93" s="7"/>
      <c r="B93" s="2" t="s">
        <v>41</v>
      </c>
      <c r="C93" s="10" t="s">
        <v>1087</v>
      </c>
      <c r="D93" s="2"/>
      <c r="E93" s="2"/>
      <c r="F93" s="18"/>
    </row>
    <row r="94" spans="1:6" s="1" customFormat="1" ht="20.100000000000001" customHeight="1" x14ac:dyDescent="0.25">
      <c r="A94" s="7"/>
      <c r="B94" s="11" t="s">
        <v>379</v>
      </c>
      <c r="C94" s="2" t="s">
        <v>977</v>
      </c>
      <c r="D94" s="2" t="str">
        <f>VLOOKUP(_Comparison!B257,_Input!$B$2:$C$12,2,FALSE)</f>
        <v>Unchanged</v>
      </c>
      <c r="E94" s="2"/>
      <c r="F94" s="18"/>
    </row>
    <row r="95" spans="1:6" s="1" customFormat="1" ht="20.100000000000001" customHeight="1" x14ac:dyDescent="0.25">
      <c r="A95" s="7"/>
      <c r="B95" s="11" t="s">
        <v>380</v>
      </c>
      <c r="C95" s="2" t="s">
        <v>972</v>
      </c>
      <c r="D95" s="2" t="str">
        <f>VLOOKUP(_Comparison!B258,_Input!$B$2:$C$12,2,FALSE)</f>
        <v>Unchanged</v>
      </c>
      <c r="E95" s="2"/>
      <c r="F95" s="18"/>
    </row>
    <row r="96" spans="1:6" s="1" customFormat="1" ht="20.100000000000001" customHeight="1" x14ac:dyDescent="0.25">
      <c r="A96" s="7"/>
      <c r="B96" s="11" t="s">
        <v>381</v>
      </c>
      <c r="C96" s="2" t="s">
        <v>973</v>
      </c>
      <c r="D96" s="2" t="str">
        <f>VLOOKUP(_Comparison!B259,_Input!$B$2:$C$12,2,FALSE)</f>
        <v>Unchanged</v>
      </c>
      <c r="E96" s="2"/>
      <c r="F96" s="18"/>
    </row>
    <row r="97" spans="1:6" s="1" customFormat="1" ht="20.100000000000001" customHeight="1" x14ac:dyDescent="0.25">
      <c r="A97" s="7"/>
      <c r="B97" s="11" t="s">
        <v>382</v>
      </c>
      <c r="C97" s="2" t="s">
        <v>974</v>
      </c>
      <c r="D97" s="2" t="str">
        <f>VLOOKUP(_Comparison!B260,_Input!$B$2:$C$12,2,FALSE)</f>
        <v>Unchanged</v>
      </c>
      <c r="E97" s="2"/>
      <c r="F97" s="18"/>
    </row>
    <row r="98" spans="1:6" s="1" customFormat="1" ht="20.100000000000001" customHeight="1" x14ac:dyDescent="0.25">
      <c r="A98" s="7"/>
      <c r="B98" s="2" t="s">
        <v>43</v>
      </c>
      <c r="C98" s="10" t="s">
        <v>841</v>
      </c>
      <c r="D98" s="2"/>
      <c r="E98" s="2"/>
      <c r="F98" s="18"/>
    </row>
    <row r="99" spans="1:6" s="1" customFormat="1" ht="20.100000000000001" customHeight="1" x14ac:dyDescent="0.25">
      <c r="A99" s="7"/>
      <c r="B99" s="11" t="s">
        <v>876</v>
      </c>
      <c r="C99" s="2" t="s">
        <v>978</v>
      </c>
      <c r="D99" s="2" t="str">
        <f>VLOOKUP(_Comparison!B262,_Input!$B$2:$C$12,2,FALSE)</f>
        <v>Unchanged</v>
      </c>
      <c r="E99" s="2"/>
      <c r="F99" s="18"/>
    </row>
    <row r="100" spans="1:6" s="1" customFormat="1" ht="20.100000000000001" customHeight="1" x14ac:dyDescent="0.25">
      <c r="A100" s="7"/>
      <c r="B100" s="11" t="s">
        <v>877</v>
      </c>
      <c r="C100" s="2" t="s">
        <v>826</v>
      </c>
      <c r="D100" s="2" t="str">
        <f>VLOOKUP(_Comparison!B263,_Input!$B$2:$C$12,2,FALSE)</f>
        <v>Unchanged</v>
      </c>
      <c r="E100" s="2"/>
      <c r="F100" s="18"/>
    </row>
    <row r="101" spans="1:6" s="1" customFormat="1" ht="20.100000000000001" customHeight="1" x14ac:dyDescent="0.25">
      <c r="A101" s="7"/>
      <c r="B101" s="2" t="s">
        <v>108</v>
      </c>
      <c r="C101" s="10" t="s">
        <v>842</v>
      </c>
      <c r="D101" s="2"/>
      <c r="E101" s="2"/>
      <c r="F101" s="18"/>
    </row>
    <row r="102" spans="1:6" s="1" customFormat="1" ht="20.100000000000001" customHeight="1" x14ac:dyDescent="0.25">
      <c r="A102" s="7"/>
      <c r="B102" s="11" t="s">
        <v>206</v>
      </c>
      <c r="C102" s="2" t="s">
        <v>975</v>
      </c>
      <c r="D102" s="2" t="str">
        <f>VLOOKUP(_Comparison!B265,_Input!$B$2:$C$12,2,FALSE)</f>
        <v>Unchanged</v>
      </c>
      <c r="E102" s="2"/>
      <c r="F102" s="18"/>
    </row>
    <row r="103" spans="1:6" s="1" customFormat="1" ht="20.100000000000001" customHeight="1" x14ac:dyDescent="0.25">
      <c r="A103" s="7"/>
      <c r="B103" s="11" t="s">
        <v>207</v>
      </c>
      <c r="C103" s="2" t="s">
        <v>976</v>
      </c>
      <c r="D103" s="2" t="str">
        <f>VLOOKUP(_Comparison!B266,_Input!$B$2:$C$12,2,FALSE)</f>
        <v>Unchanged</v>
      </c>
      <c r="E103" s="2"/>
      <c r="F103" s="18"/>
    </row>
    <row r="104" spans="1:6" s="1" customFormat="1" ht="20.100000000000001" customHeight="1" x14ac:dyDescent="0.25">
      <c r="A104" s="7"/>
      <c r="B104" s="11" t="s">
        <v>208</v>
      </c>
      <c r="C104" s="2" t="s">
        <v>861</v>
      </c>
      <c r="D104" s="2" t="str">
        <f>VLOOKUP(_Comparison!B267,_Input!$B$2:$C$12,2,FALSE)</f>
        <v>Unchanged</v>
      </c>
      <c r="E104" s="2"/>
      <c r="F104" s="18"/>
    </row>
    <row r="105" spans="1:6" s="1" customFormat="1" ht="20.100000000000001" customHeight="1" x14ac:dyDescent="0.25">
      <c r="A105" s="7"/>
      <c r="B105" s="11" t="s">
        <v>209</v>
      </c>
      <c r="C105" s="2" t="s">
        <v>980</v>
      </c>
      <c r="D105" s="2" t="str">
        <f>VLOOKUP(_Comparison!B268,_Input!$B$2:$C$12,2,FALSE)</f>
        <v>Unchanged</v>
      </c>
      <c r="E105" s="2"/>
      <c r="F105" s="18" t="s">
        <v>981</v>
      </c>
    </row>
    <row r="106" spans="1:6" s="1" customFormat="1" ht="20.100000000000001" customHeight="1" x14ac:dyDescent="0.25">
      <c r="A106" s="7"/>
      <c r="B106" s="2" t="s">
        <v>193</v>
      </c>
      <c r="C106" s="10" t="s">
        <v>1197</v>
      </c>
      <c r="D106" s="2"/>
      <c r="E106" s="2"/>
      <c r="F106" s="18" t="s">
        <v>1058</v>
      </c>
    </row>
    <row r="107" spans="1:6" s="1" customFormat="1" ht="20.100000000000001" customHeight="1" x14ac:dyDescent="0.25">
      <c r="A107" s="7"/>
      <c r="B107" s="11" t="s">
        <v>194</v>
      </c>
      <c r="C107" s="2" t="s">
        <v>881</v>
      </c>
      <c r="D107" s="2" t="str">
        <f>VLOOKUP(_Comparison!B270,_Input!$B$2:$C$12,2,FALSE)</f>
        <v>Unchanged</v>
      </c>
      <c r="E107" s="2"/>
      <c r="F107" s="18" t="s">
        <v>1061</v>
      </c>
    </row>
    <row r="108" spans="1:6" s="1" customFormat="1" ht="20.100000000000001" customHeight="1" x14ac:dyDescent="0.25">
      <c r="A108" s="7"/>
      <c r="B108" s="11" t="s">
        <v>197</v>
      </c>
      <c r="C108" s="2" t="s">
        <v>882</v>
      </c>
      <c r="D108" s="2" t="str">
        <f>VLOOKUP(_Comparison!B271,_Input!$B$2:$C$12,2,FALSE)</f>
        <v>Unchanged</v>
      </c>
      <c r="E108" s="2"/>
      <c r="F108" s="18" t="s">
        <v>1060</v>
      </c>
    </row>
    <row r="109" spans="1:6" s="1" customFormat="1" ht="20.100000000000001" customHeight="1" x14ac:dyDescent="0.25">
      <c r="A109" s="7"/>
      <c r="B109" s="11" t="s">
        <v>465</v>
      </c>
      <c r="C109" s="2" t="s">
        <v>1062</v>
      </c>
      <c r="D109" s="2" t="str">
        <f>VLOOKUP(_Comparison!B272,_Input!$B$2:$C$12,2,FALSE)</f>
        <v>Unchanged</v>
      </c>
      <c r="E109" s="2"/>
      <c r="F109" s="18" t="s">
        <v>1063</v>
      </c>
    </row>
    <row r="110" spans="1:6" s="1" customFormat="1" ht="20.100000000000001" customHeight="1" x14ac:dyDescent="0.25">
      <c r="A110" s="7"/>
      <c r="B110" s="11" t="s">
        <v>468</v>
      </c>
      <c r="C110" s="2" t="s">
        <v>1088</v>
      </c>
      <c r="D110" s="2" t="str">
        <f>VLOOKUP(_Comparison!B273,_Input!$B$2:$C$12,2,FALSE)</f>
        <v>Unchanged</v>
      </c>
      <c r="E110" s="2"/>
      <c r="F110" s="18" t="s">
        <v>1089</v>
      </c>
    </row>
    <row r="111" spans="1:6" s="1" customFormat="1" ht="20.100000000000001" customHeight="1" x14ac:dyDescent="0.25">
      <c r="A111" s="7"/>
      <c r="B111" s="11" t="s">
        <v>520</v>
      </c>
      <c r="C111" s="2" t="s">
        <v>1211</v>
      </c>
      <c r="D111" s="2" t="str">
        <f>VLOOKUP(_Comparison!B274,_Input!$B$2:$C$12,2,FALSE)</f>
        <v>Unchanged</v>
      </c>
      <c r="E111" s="2"/>
      <c r="F111" s="18" t="s">
        <v>1090</v>
      </c>
    </row>
    <row r="112" spans="1:6" s="1" customFormat="1" ht="20.100000000000001" customHeight="1" x14ac:dyDescent="0.25">
      <c r="A112" s="7"/>
      <c r="B112" s="11" t="s">
        <v>521</v>
      </c>
      <c r="C112" s="2" t="s">
        <v>883</v>
      </c>
      <c r="D112" s="2" t="str">
        <f>VLOOKUP(_Comparison!B275,_Input!$B$2:$C$12,2,FALSE)</f>
        <v>Unchanged</v>
      </c>
      <c r="E112" s="2"/>
      <c r="F112" s="18" t="s">
        <v>1059</v>
      </c>
    </row>
    <row r="113" spans="1:6" s="1" customFormat="1" ht="20.100000000000001" customHeight="1" x14ac:dyDescent="0.25">
      <c r="A113" s="7"/>
      <c r="B113" s="11" t="s">
        <v>522</v>
      </c>
      <c r="C113" s="2" t="s">
        <v>1077</v>
      </c>
      <c r="D113" s="2" t="str">
        <f>VLOOKUP(_Comparison!B276,_Input!$B$2:$C$12,2,FALSE)</f>
        <v>Unchanged</v>
      </c>
      <c r="E113" s="2"/>
      <c r="F113" s="18" t="s">
        <v>1080</v>
      </c>
    </row>
    <row r="114" spans="1:6" s="1" customFormat="1" ht="20.100000000000001" customHeight="1" x14ac:dyDescent="0.25">
      <c r="A114" s="7"/>
      <c r="B114" s="11" t="s">
        <v>523</v>
      </c>
      <c r="C114" s="2" t="s">
        <v>1078</v>
      </c>
      <c r="D114" s="2" t="str">
        <f>VLOOKUP(_Comparison!B277,_Input!$B$2:$C$12,2,FALSE)</f>
        <v>Unchanged</v>
      </c>
      <c r="E114" s="2"/>
      <c r="F114" s="18" t="s">
        <v>1079</v>
      </c>
    </row>
    <row r="115" spans="1:6" s="1" customFormat="1" ht="20.100000000000001" customHeight="1" x14ac:dyDescent="0.25">
      <c r="A115" s="7"/>
      <c r="B115" s="11" t="s">
        <v>524</v>
      </c>
      <c r="C115" s="2" t="s">
        <v>1082</v>
      </c>
      <c r="D115" s="2" t="str">
        <f>VLOOKUP(_Comparison!B278,_Input!$B$2:$C$12,2,FALSE)</f>
        <v>Unchanged</v>
      </c>
      <c r="E115" s="2"/>
      <c r="F115" s="18" t="s">
        <v>1081</v>
      </c>
    </row>
    <row r="116" spans="1:6" s="1" customFormat="1" ht="20.100000000000001" customHeight="1" x14ac:dyDescent="0.25">
      <c r="A116" s="7"/>
      <c r="B116" s="11" t="s">
        <v>525</v>
      </c>
      <c r="C116" s="2" t="s">
        <v>1083</v>
      </c>
      <c r="D116" s="2" t="str">
        <f>VLOOKUP(_Comparison!B279,_Input!$B$2:$C$12,2,FALSE)</f>
        <v>Unchanged</v>
      </c>
      <c r="E116" s="2"/>
      <c r="F116" s="18" t="s">
        <v>1084</v>
      </c>
    </row>
    <row r="117" spans="1:6" s="1" customFormat="1" ht="20.100000000000001" customHeight="1" x14ac:dyDescent="0.25">
      <c r="A117" s="7"/>
      <c r="B117" s="11" t="s">
        <v>526</v>
      </c>
      <c r="C117" s="2" t="s">
        <v>884</v>
      </c>
      <c r="D117" s="2" t="str">
        <f>VLOOKUP(_Comparison!B280,_Input!$B$2:$C$12,2,FALSE)</f>
        <v>Unchanged</v>
      </c>
      <c r="E117" s="2"/>
      <c r="F117" s="18" t="s">
        <v>1064</v>
      </c>
    </row>
    <row r="118" spans="1:6" s="1" customFormat="1" ht="20.100000000000001" customHeight="1" x14ac:dyDescent="0.25">
      <c r="A118" s="7"/>
      <c r="B118" s="11" t="s">
        <v>527</v>
      </c>
      <c r="C118" s="2" t="s">
        <v>885</v>
      </c>
      <c r="D118" s="2" t="str">
        <f>VLOOKUP(_Comparison!B281,_Input!$B$2:$C$12,2,FALSE)</f>
        <v>Unchanged</v>
      </c>
      <c r="E118" s="2"/>
      <c r="F118" s="18" t="s">
        <v>1065</v>
      </c>
    </row>
    <row r="119" spans="1:6" s="1" customFormat="1" ht="20.100000000000001" customHeight="1" x14ac:dyDescent="0.25">
      <c r="A119" s="7"/>
      <c r="B119" s="11" t="s">
        <v>528</v>
      </c>
      <c r="C119" s="2" t="s">
        <v>886</v>
      </c>
      <c r="D119" s="2" t="str">
        <f>VLOOKUP(_Comparison!B282,_Input!$B$2:$C$12,2,FALSE)</f>
        <v>Unchanged</v>
      </c>
      <c r="E119" s="2"/>
      <c r="F119" s="18" t="s">
        <v>1066</v>
      </c>
    </row>
    <row r="120" spans="1:6" s="1" customFormat="1" ht="20.100000000000001" customHeight="1" x14ac:dyDescent="0.25">
      <c r="A120" s="7"/>
      <c r="B120" s="11" t="s">
        <v>529</v>
      </c>
      <c r="C120" s="2" t="s">
        <v>887</v>
      </c>
      <c r="D120" s="2" t="str">
        <f>VLOOKUP(_Comparison!B283,_Input!$B$2:$C$12,2,FALSE)</f>
        <v>Unchanged</v>
      </c>
      <c r="E120" s="2"/>
      <c r="F120" s="18" t="s">
        <v>1067</v>
      </c>
    </row>
    <row r="121" spans="1:6" s="1" customFormat="1" ht="20.100000000000001" customHeight="1" x14ac:dyDescent="0.25">
      <c r="A121" s="7"/>
      <c r="B121" s="11" t="s">
        <v>530</v>
      </c>
      <c r="C121" s="2" t="s">
        <v>888</v>
      </c>
      <c r="D121" s="2" t="str">
        <f>VLOOKUP(_Comparison!B284,_Input!$B$2:$C$12,2,FALSE)</f>
        <v>Unchanged</v>
      </c>
      <c r="E121" s="2"/>
      <c r="F121" s="18" t="s">
        <v>1068</v>
      </c>
    </row>
    <row r="122" spans="1:6" s="1" customFormat="1" ht="20.100000000000001" customHeight="1" x14ac:dyDescent="0.25">
      <c r="A122" s="7"/>
      <c r="B122" s="11" t="s">
        <v>531</v>
      </c>
      <c r="C122" s="2" t="s">
        <v>889</v>
      </c>
      <c r="D122" s="2" t="str">
        <f>VLOOKUP(_Comparison!B285,_Input!$B$2:$C$12,2,FALSE)</f>
        <v>Unchanged</v>
      </c>
      <c r="E122" s="2"/>
      <c r="F122" s="18" t="s">
        <v>1069</v>
      </c>
    </row>
    <row r="123" spans="1:6" s="1" customFormat="1" ht="20.100000000000001" customHeight="1" x14ac:dyDescent="0.25">
      <c r="A123" s="7"/>
      <c r="B123" s="11" t="s">
        <v>1249</v>
      </c>
      <c r="C123" s="2" t="s">
        <v>890</v>
      </c>
      <c r="D123" s="2" t="str">
        <f>VLOOKUP(_Comparison!B286,_Input!$B$2:$C$12,2,FALSE)</f>
        <v>Unchanged</v>
      </c>
      <c r="E123" s="2"/>
      <c r="F123" s="18" t="s">
        <v>1070</v>
      </c>
    </row>
    <row r="124" spans="1:6" s="1" customFormat="1" ht="20.100000000000001" customHeight="1" x14ac:dyDescent="0.25">
      <c r="A124" s="7"/>
      <c r="B124" s="11" t="s">
        <v>1250</v>
      </c>
      <c r="C124" s="2" t="s">
        <v>891</v>
      </c>
      <c r="D124" s="2" t="str">
        <f>VLOOKUP(_Comparison!B287,_Input!$B$2:$C$12,2,FALSE)</f>
        <v>Unchanged</v>
      </c>
      <c r="E124" s="2"/>
      <c r="F124" s="18" t="s">
        <v>1071</v>
      </c>
    </row>
    <row r="125" spans="1:6" s="1" customFormat="1" ht="20.100000000000001" customHeight="1" x14ac:dyDescent="0.25">
      <c r="A125" s="7"/>
      <c r="B125" s="11" t="s">
        <v>1251</v>
      </c>
      <c r="C125" s="2" t="s">
        <v>1072</v>
      </c>
      <c r="D125" s="2" t="str">
        <f>VLOOKUP(_Comparison!B288,_Input!$B$2:$C$12,2,FALSE)</f>
        <v>Unchanged</v>
      </c>
      <c r="E125" s="2"/>
      <c r="F125" s="18" t="s">
        <v>1073</v>
      </c>
    </row>
    <row r="126" spans="1:6" s="1" customFormat="1" ht="20.100000000000001" customHeight="1" x14ac:dyDescent="0.25">
      <c r="A126" s="7"/>
      <c r="B126" s="11" t="s">
        <v>1252</v>
      </c>
      <c r="C126" s="2" t="s">
        <v>1074</v>
      </c>
      <c r="D126" s="2" t="str">
        <f>VLOOKUP(_Comparison!B289,_Input!$B$2:$C$12,2,FALSE)</f>
        <v>Unchanged</v>
      </c>
      <c r="E126" s="2"/>
      <c r="F126" s="18" t="s">
        <v>1212</v>
      </c>
    </row>
    <row r="127" spans="1:6" s="1" customFormat="1" ht="20.100000000000001" customHeight="1" x14ac:dyDescent="0.25">
      <c r="A127" s="7"/>
      <c r="B127" s="11" t="s">
        <v>1253</v>
      </c>
      <c r="C127" s="2" t="s">
        <v>892</v>
      </c>
      <c r="D127" s="2" t="str">
        <f>VLOOKUP(_Comparison!B290,_Input!$B$2:$C$12,2,FALSE)</f>
        <v>Unchanged</v>
      </c>
      <c r="E127" s="2"/>
      <c r="F127" s="18" t="s">
        <v>1213</v>
      </c>
    </row>
    <row r="128" spans="1:6" s="1" customFormat="1" ht="20.100000000000001" customHeight="1" x14ac:dyDescent="0.25">
      <c r="A128" s="7"/>
      <c r="B128" s="11" t="s">
        <v>1254</v>
      </c>
      <c r="C128" s="2" t="s">
        <v>847</v>
      </c>
      <c r="D128" s="2" t="str">
        <f>VLOOKUP(_Comparison!B291,_Input!$B$2:$C$12,2,FALSE)</f>
        <v>Unchanged</v>
      </c>
      <c r="E128" s="2"/>
      <c r="F128" s="2" t="s">
        <v>1085</v>
      </c>
    </row>
    <row r="129" spans="1:6" ht="20.100000000000001" customHeight="1" thickBot="1" x14ac:dyDescent="0.3">
      <c r="A129" s="13"/>
      <c r="B129" s="14"/>
      <c r="C129" s="14"/>
      <c r="D129" s="14"/>
      <c r="E129" s="14"/>
      <c r="F129" s="20"/>
    </row>
    <row r="130" spans="1:6" hidden="1" x14ac:dyDescent="0.25"/>
    <row r="131" spans="1:6" hidden="1" x14ac:dyDescent="0.25"/>
    <row r="132" spans="1:6" hidden="1" x14ac:dyDescent="0.25"/>
    <row r="133" spans="1:6" hidden="1" x14ac:dyDescent="0.25"/>
    <row r="134" spans="1:6" hidden="1" x14ac:dyDescent="0.25"/>
    <row r="135" spans="1:6" hidden="1" x14ac:dyDescent="0.25"/>
    <row r="136" spans="1:6" hidden="1" x14ac:dyDescent="0.25"/>
    <row r="137" spans="1:6" hidden="1" x14ac:dyDescent="0.25"/>
    <row r="138" spans="1:6" hidden="1" x14ac:dyDescent="0.25"/>
    <row r="139" spans="1:6" hidden="1" x14ac:dyDescent="0.25"/>
    <row r="140" spans="1:6" hidden="1" x14ac:dyDescent="0.25"/>
    <row r="141" spans="1:6" hidden="1" x14ac:dyDescent="0.25"/>
    <row r="142" spans="1:6" hidden="1" x14ac:dyDescent="0.25"/>
  </sheetData>
  <mergeCells count="1">
    <mergeCell ref="A1:F3"/>
  </mergeCell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3" id="{3D538795-E73D-4FA4-84DE-E5F40CB2070F}">
            <xm:f>'Assessment 1 Results'!$B$330=1</xm:f>
            <x14:dxf>
              <font>
                <strike/>
              </font>
              <fill>
                <patternFill>
                  <bgColor rgb="FFFFC000"/>
                </patternFill>
              </fill>
            </x14:dxf>
          </x14:cfRule>
          <xm:sqref>A86:F128</xm:sqref>
        </x14:conditionalFormatting>
        <x14:conditionalFormatting xmlns:xm="http://schemas.microsoft.com/office/excel/2006/main">
          <x14:cfRule type="expression" priority="2" id="{F9B99F7D-6595-469D-A6C9-57015B634CD6}">
            <xm:f>'Assessment 1 Results'!$B$293=1</xm:f>
            <x14:dxf>
              <font>
                <strike/>
              </font>
              <fill>
                <patternFill>
                  <bgColor rgb="FFFFC000"/>
                </patternFill>
              </fill>
            </x14:dxf>
          </x14:cfRule>
          <xm:sqref>A52:F84</xm:sqref>
        </x14:conditionalFormatting>
        <x14:conditionalFormatting xmlns:xm="http://schemas.microsoft.com/office/excel/2006/main">
          <x14:cfRule type="expression" priority="1" id="{14D3DCD8-85EC-479E-9AD9-BF9A0A7A5D00}">
            <xm:f>'Assessment 1 Results'!$B$243=1</xm:f>
            <x14:dxf>
              <font>
                <strike/>
              </font>
              <fill>
                <patternFill>
                  <bgColor rgb="FFFFC000"/>
                </patternFill>
              </fill>
            </x14:dxf>
          </x14:cfRule>
          <xm:sqref>A5:F50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3">
    <tabColor rgb="FF0070C0"/>
  </sheetPr>
  <dimension ref="A1:H354"/>
  <sheetViews>
    <sheetView showRowColHeaders="0" workbookViewId="0">
      <selection sqref="A1:F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110.7109375" customWidth="1"/>
    <col min="7" max="8" width="0" hidden="1" customWidth="1"/>
    <col min="9" max="16384" width="9.140625" hidden="1"/>
  </cols>
  <sheetData>
    <row r="1" spans="1:6" ht="20.100000000000001" customHeight="1" x14ac:dyDescent="0.25">
      <c r="A1" s="235" t="s">
        <v>1660</v>
      </c>
      <c r="B1" s="236"/>
      <c r="C1" s="236"/>
      <c r="D1" s="236"/>
      <c r="E1" s="236"/>
      <c r="F1" s="237"/>
    </row>
    <row r="2" spans="1:6" ht="20.100000000000001" customHeight="1" x14ac:dyDescent="0.25">
      <c r="A2" s="238"/>
      <c r="B2" s="239"/>
      <c r="C2" s="239"/>
      <c r="D2" s="239"/>
      <c r="E2" s="239"/>
      <c r="F2" s="240"/>
    </row>
    <row r="3" spans="1:6" ht="20.100000000000001" customHeight="1" thickBot="1" x14ac:dyDescent="0.3">
      <c r="A3" s="241"/>
      <c r="B3" s="242"/>
      <c r="C3" s="242"/>
      <c r="D3" s="242"/>
      <c r="E3" s="242"/>
      <c r="F3" s="243"/>
    </row>
    <row r="4" spans="1:6" ht="20.100000000000001" customHeight="1" x14ac:dyDescent="0.25">
      <c r="A4" s="58"/>
      <c r="B4" s="59"/>
      <c r="C4" s="59"/>
      <c r="D4" s="59"/>
      <c r="E4" s="59"/>
      <c r="F4" s="60"/>
    </row>
    <row r="5" spans="1:6" s="1" customFormat="1" ht="20.100000000000001" customHeight="1" x14ac:dyDescent="0.25">
      <c r="A5" s="3">
        <v>1</v>
      </c>
      <c r="B5" s="67" t="s">
        <v>96</v>
      </c>
      <c r="C5" s="2"/>
      <c r="D5" s="68" t="s">
        <v>1647</v>
      </c>
      <c r="E5" s="16"/>
      <c r="F5" s="6" t="s">
        <v>91</v>
      </c>
    </row>
    <row r="6" spans="1:6" s="1" customFormat="1" ht="20.100000000000001" customHeight="1" x14ac:dyDescent="0.25">
      <c r="A6" s="7"/>
      <c r="B6" s="16" t="s">
        <v>1</v>
      </c>
      <c r="C6" s="91" t="s">
        <v>238</v>
      </c>
      <c r="D6" s="2" t="str">
        <f>VLOOKUP(_Comparison!B298,_Input!$B$2:$C$12,2,FALSE)</f>
        <v>Unchanged</v>
      </c>
      <c r="E6" s="2"/>
      <c r="F6" s="18"/>
    </row>
    <row r="7" spans="1:6" s="1" customFormat="1" ht="20.100000000000001" customHeight="1" x14ac:dyDescent="0.25">
      <c r="A7" s="7"/>
      <c r="B7" s="16" t="s">
        <v>16</v>
      </c>
      <c r="C7" s="2" t="s">
        <v>462</v>
      </c>
      <c r="D7" s="2" t="str">
        <f>VLOOKUP(_Comparison!B299,_Input!$B$2:$C$12,2,FALSE)</f>
        <v>Unchanged</v>
      </c>
      <c r="E7" s="2"/>
      <c r="F7" s="18"/>
    </row>
    <row r="8" spans="1:6" s="1" customFormat="1" ht="20.100000000000001" customHeight="1" x14ac:dyDescent="0.25">
      <c r="A8" s="7"/>
      <c r="B8" s="16" t="s">
        <v>18</v>
      </c>
      <c r="C8" s="92" t="s">
        <v>239</v>
      </c>
      <c r="D8" s="2"/>
      <c r="E8" s="68"/>
      <c r="F8" s="18"/>
    </row>
    <row r="9" spans="1:6" s="1" customFormat="1" ht="20.100000000000001" customHeight="1" x14ac:dyDescent="0.25">
      <c r="A9" s="7"/>
      <c r="B9" s="11" t="s">
        <v>272</v>
      </c>
      <c r="C9" s="91" t="s">
        <v>244</v>
      </c>
      <c r="D9" s="2" t="str">
        <f>VLOOKUP(_Comparison!B301,_Input!$B$2:$C$12,2,FALSE)</f>
        <v>Unchanged</v>
      </c>
      <c r="E9" s="2"/>
      <c r="F9" s="18" t="s">
        <v>266</v>
      </c>
    </row>
    <row r="10" spans="1:6" s="1" customFormat="1" ht="20.100000000000001" customHeight="1" x14ac:dyDescent="0.25">
      <c r="A10" s="7"/>
      <c r="B10" s="11" t="s">
        <v>273</v>
      </c>
      <c r="C10" s="91" t="s">
        <v>245</v>
      </c>
      <c r="D10" s="2" t="str">
        <f>VLOOKUP(_Comparison!B302,_Input!$B$2:$C$12,2,FALSE)</f>
        <v>Unchanged</v>
      </c>
      <c r="E10" s="2"/>
      <c r="F10" s="18" t="s">
        <v>267</v>
      </c>
    </row>
    <row r="11" spans="1:6" s="1" customFormat="1" ht="20.100000000000001" customHeight="1" x14ac:dyDescent="0.25">
      <c r="A11" s="7"/>
      <c r="B11" s="11" t="s">
        <v>274</v>
      </c>
      <c r="C11" s="91" t="s">
        <v>246</v>
      </c>
      <c r="D11" s="2" t="str">
        <f>VLOOKUP(_Comparison!B303,_Input!$B$2:$C$12,2,FALSE)</f>
        <v>Unchanged</v>
      </c>
      <c r="E11" s="2"/>
      <c r="F11" s="18" t="s">
        <v>268</v>
      </c>
    </row>
    <row r="12" spans="1:6" s="1" customFormat="1" ht="20.100000000000001" customHeight="1" x14ac:dyDescent="0.25">
      <c r="A12" s="7"/>
      <c r="B12" s="11" t="s">
        <v>275</v>
      </c>
      <c r="C12" s="91" t="s">
        <v>247</v>
      </c>
      <c r="D12" s="2" t="str">
        <f>VLOOKUP(_Comparison!B304,_Input!$B$2:$C$12,2,FALSE)</f>
        <v>Unchanged</v>
      </c>
      <c r="E12" s="2"/>
      <c r="F12" s="18" t="s">
        <v>269</v>
      </c>
    </row>
    <row r="13" spans="1:6" s="1" customFormat="1" ht="20.100000000000001" customHeight="1" x14ac:dyDescent="0.25">
      <c r="A13" s="7"/>
      <c r="B13" s="11" t="s">
        <v>276</v>
      </c>
      <c r="C13" s="91" t="s">
        <v>248</v>
      </c>
      <c r="D13" s="2" t="str">
        <f>VLOOKUP(_Comparison!B305,_Input!$B$2:$C$12,2,FALSE)</f>
        <v>Unchanged</v>
      </c>
      <c r="E13" s="2"/>
      <c r="F13" s="18" t="s">
        <v>270</v>
      </c>
    </row>
    <row r="14" spans="1:6" s="1" customFormat="1" ht="20.100000000000001" customHeight="1" x14ac:dyDescent="0.25">
      <c r="A14" s="7"/>
      <c r="B14" s="11" t="s">
        <v>277</v>
      </c>
      <c r="C14" s="91" t="s">
        <v>249</v>
      </c>
      <c r="D14" s="2" t="str">
        <f>VLOOKUP(_Comparison!B306,_Input!$B$2:$C$12,2,FALSE)</f>
        <v>Unchanged</v>
      </c>
      <c r="E14" s="2"/>
      <c r="F14" s="18" t="s">
        <v>337</v>
      </c>
    </row>
    <row r="15" spans="1:6" s="1" customFormat="1" ht="20.100000000000001" customHeight="1" x14ac:dyDescent="0.25">
      <c r="A15" s="7"/>
      <c r="B15" s="11" t="s">
        <v>278</v>
      </c>
      <c r="C15" s="91" t="s">
        <v>250</v>
      </c>
      <c r="D15" s="2" t="str">
        <f>VLOOKUP(_Comparison!B307,_Input!$B$2:$C$12,2,FALSE)</f>
        <v>Unchanged</v>
      </c>
      <c r="E15" s="2"/>
      <c r="F15" s="18" t="s">
        <v>819</v>
      </c>
    </row>
    <row r="16" spans="1:6" s="1" customFormat="1" ht="20.100000000000001" customHeight="1" x14ac:dyDescent="0.25">
      <c r="A16" s="7"/>
      <c r="B16" s="11" t="s">
        <v>279</v>
      </c>
      <c r="C16" s="91" t="s">
        <v>251</v>
      </c>
      <c r="D16" s="2" t="str">
        <f>VLOOKUP(_Comparison!B308,_Input!$B$2:$C$12,2,FALSE)</f>
        <v>Unchanged</v>
      </c>
      <c r="E16" s="2"/>
      <c r="F16" s="18" t="s">
        <v>1109</v>
      </c>
    </row>
    <row r="17" spans="1:6" s="1" customFormat="1" ht="20.100000000000001" customHeight="1" x14ac:dyDescent="0.25">
      <c r="A17" s="7"/>
      <c r="B17" s="11" t="s">
        <v>280</v>
      </c>
      <c r="C17" s="91" t="s">
        <v>252</v>
      </c>
      <c r="D17" s="2" t="str">
        <f>VLOOKUP(_Comparison!B309,_Input!$B$2:$C$12,2,FALSE)</f>
        <v>Unchanged</v>
      </c>
      <c r="E17" s="2"/>
      <c r="F17" s="18" t="s">
        <v>1108</v>
      </c>
    </row>
    <row r="18" spans="1:6" s="1" customFormat="1" ht="20.100000000000001" customHeight="1" x14ac:dyDescent="0.25">
      <c r="A18" s="7"/>
      <c r="B18" s="11" t="s">
        <v>281</v>
      </c>
      <c r="C18" s="91" t="s">
        <v>253</v>
      </c>
      <c r="D18" s="2" t="str">
        <f>VLOOKUP(_Comparison!B310,_Input!$B$2:$C$12,2,FALSE)</f>
        <v>Unchanged</v>
      </c>
      <c r="E18" s="2"/>
      <c r="F18" s="18" t="s">
        <v>1214</v>
      </c>
    </row>
    <row r="19" spans="1:6" s="1" customFormat="1" ht="20.100000000000001" customHeight="1" x14ac:dyDescent="0.25">
      <c r="A19" s="7"/>
      <c r="B19" s="11" t="s">
        <v>282</v>
      </c>
      <c r="C19" s="91" t="s">
        <v>254</v>
      </c>
      <c r="D19" s="2" t="str">
        <f>VLOOKUP(_Comparison!B311,_Input!$B$2:$C$12,2,FALSE)</f>
        <v>Unchanged</v>
      </c>
      <c r="E19" s="2"/>
      <c r="F19" s="18" t="s">
        <v>1107</v>
      </c>
    </row>
    <row r="20" spans="1:6" s="1" customFormat="1" ht="20.100000000000001" customHeight="1" x14ac:dyDescent="0.25">
      <c r="A20" s="7"/>
      <c r="B20" s="11" t="s">
        <v>283</v>
      </c>
      <c r="C20" s="91" t="s">
        <v>255</v>
      </c>
      <c r="D20" s="2" t="str">
        <f>VLOOKUP(_Comparison!B312,_Input!$B$2:$C$12,2,FALSE)</f>
        <v>Unchanged</v>
      </c>
      <c r="E20" s="2"/>
      <c r="F20" s="18" t="s">
        <v>1106</v>
      </c>
    </row>
    <row r="21" spans="1:6" s="1" customFormat="1" ht="20.100000000000001" customHeight="1" x14ac:dyDescent="0.25">
      <c r="A21" s="7"/>
      <c r="B21" s="11" t="s">
        <v>1332</v>
      </c>
      <c r="C21" s="91" t="s">
        <v>256</v>
      </c>
      <c r="D21" s="2" t="str">
        <f>VLOOKUP(_Comparison!B313,_Input!$B$2:$C$12,2,FALSE)</f>
        <v>Unchanged</v>
      </c>
      <c r="E21" s="2"/>
      <c r="F21" s="18" t="s">
        <v>1105</v>
      </c>
    </row>
    <row r="22" spans="1:6" s="1" customFormat="1" ht="20.100000000000001" customHeight="1" x14ac:dyDescent="0.25">
      <c r="A22" s="7"/>
      <c r="B22" s="11" t="s">
        <v>1333</v>
      </c>
      <c r="C22" s="91" t="s">
        <v>257</v>
      </c>
      <c r="D22" s="2" t="str">
        <f>VLOOKUP(_Comparison!B314,_Input!$B$2:$C$12,2,FALSE)</f>
        <v>Unchanged</v>
      </c>
      <c r="E22" s="2"/>
      <c r="F22" s="18" t="s">
        <v>1102</v>
      </c>
    </row>
    <row r="23" spans="1:6" s="1" customFormat="1" ht="20.100000000000001" customHeight="1" x14ac:dyDescent="0.25">
      <c r="A23" s="7"/>
      <c r="B23" s="11" t="s">
        <v>1334</v>
      </c>
      <c r="C23" s="91" t="s">
        <v>258</v>
      </c>
      <c r="D23" s="2" t="str">
        <f>VLOOKUP(_Comparison!B315,_Input!$B$2:$C$12,2,FALSE)</f>
        <v>Unchanged</v>
      </c>
      <c r="E23" s="2"/>
      <c r="F23" s="18" t="s">
        <v>1104</v>
      </c>
    </row>
    <row r="24" spans="1:6" s="1" customFormat="1" ht="20.100000000000001" customHeight="1" x14ac:dyDescent="0.25">
      <c r="A24" s="7"/>
      <c r="B24" s="11" t="s">
        <v>1335</v>
      </c>
      <c r="C24" s="91" t="s">
        <v>259</v>
      </c>
      <c r="D24" s="2" t="str">
        <f>VLOOKUP(_Comparison!B316,_Input!$B$2:$C$12,2,FALSE)</f>
        <v>Unchanged</v>
      </c>
      <c r="E24" s="2"/>
      <c r="F24" s="18" t="s">
        <v>1103</v>
      </c>
    </row>
    <row r="25" spans="1:6" s="1" customFormat="1" ht="20.100000000000001" customHeight="1" x14ac:dyDescent="0.25">
      <c r="A25" s="7"/>
      <c r="B25" s="11" t="s">
        <v>1336</v>
      </c>
      <c r="C25" s="91" t="s">
        <v>814</v>
      </c>
      <c r="D25" s="2" t="str">
        <f>VLOOKUP(_Comparison!B317,_Input!$B$2:$C$12,2,FALSE)</f>
        <v>Unchanged</v>
      </c>
      <c r="E25" s="2"/>
      <c r="F25" s="18" t="s">
        <v>815</v>
      </c>
    </row>
    <row r="26" spans="1:6" s="1" customFormat="1" ht="20.100000000000001" customHeight="1" x14ac:dyDescent="0.25">
      <c r="A26" s="7"/>
      <c r="B26" s="11" t="s">
        <v>1337</v>
      </c>
      <c r="C26" s="91" t="s">
        <v>318</v>
      </c>
      <c r="D26" s="2" t="str">
        <f>VLOOKUP(_Comparison!B318,_Input!$B$2:$C$12,2,FALSE)</f>
        <v>Unchanged</v>
      </c>
      <c r="E26" s="2"/>
      <c r="F26" s="18" t="s">
        <v>1215</v>
      </c>
    </row>
    <row r="27" spans="1:6" s="1" customFormat="1" ht="20.100000000000001" customHeight="1" x14ac:dyDescent="0.25">
      <c r="A27" s="7"/>
      <c r="B27" s="11" t="s">
        <v>1338</v>
      </c>
      <c r="C27" s="91" t="s">
        <v>845</v>
      </c>
      <c r="D27" s="2" t="str">
        <f>VLOOKUP(_Comparison!B319,_Input!$B$2:$C$12,2,FALSE)</f>
        <v>Unchanged</v>
      </c>
      <c r="E27" s="2"/>
      <c r="F27" s="2" t="s">
        <v>1101</v>
      </c>
    </row>
    <row r="28" spans="1:6" s="1" customFormat="1" ht="20.100000000000001" customHeight="1" x14ac:dyDescent="0.25">
      <c r="A28" s="7"/>
      <c r="B28" s="11" t="s">
        <v>1613</v>
      </c>
      <c r="C28" s="91" t="s">
        <v>1614</v>
      </c>
      <c r="D28" s="2" t="str">
        <f>VLOOKUP(_Comparison!B321,_Input!$B$2:$C$12,2,FALSE)</f>
        <v>Unchanged</v>
      </c>
      <c r="E28" s="2"/>
      <c r="F28" s="2" t="s">
        <v>1615</v>
      </c>
    </row>
    <row r="29" spans="1:6" s="1" customFormat="1" ht="20.100000000000001" customHeight="1" x14ac:dyDescent="0.25">
      <c r="A29" s="7"/>
      <c r="B29" s="2"/>
      <c r="C29" s="91"/>
      <c r="D29" s="2"/>
      <c r="E29" s="2"/>
      <c r="F29" s="18"/>
    </row>
    <row r="30" spans="1:6" s="1" customFormat="1" ht="20.100000000000001" customHeight="1" x14ac:dyDescent="0.25">
      <c r="A30" s="3">
        <v>2</v>
      </c>
      <c r="B30" s="67" t="s">
        <v>97</v>
      </c>
      <c r="C30" s="2"/>
      <c r="D30" s="209" t="s">
        <v>1647</v>
      </c>
      <c r="E30" s="16"/>
      <c r="F30" s="6" t="s">
        <v>91</v>
      </c>
    </row>
    <row r="31" spans="1:6" s="1" customFormat="1" ht="20.100000000000001" customHeight="1" x14ac:dyDescent="0.25">
      <c r="A31" s="7"/>
      <c r="B31" s="16" t="s">
        <v>7</v>
      </c>
      <c r="C31" s="91" t="s">
        <v>302</v>
      </c>
      <c r="D31" s="2" t="str">
        <f>VLOOKUP(_Comparison!B326,_Input!$B$2:$C$12,2,FALSE)</f>
        <v>Unchanged</v>
      </c>
      <c r="E31" s="2"/>
      <c r="F31" s="18" t="s">
        <v>303</v>
      </c>
    </row>
    <row r="32" spans="1:6" s="1" customFormat="1" ht="20.100000000000001" customHeight="1" x14ac:dyDescent="0.25">
      <c r="A32" s="7"/>
      <c r="B32" s="16" t="s">
        <v>10</v>
      </c>
      <c r="C32" s="91" t="s">
        <v>483</v>
      </c>
      <c r="D32" s="2" t="str">
        <f>VLOOKUP(_Comparison!B327,_Input!$B$2:$C$12,2,FALSE)</f>
        <v>Unchanged</v>
      </c>
      <c r="E32" s="2"/>
      <c r="F32" s="18"/>
    </row>
    <row r="33" spans="1:6" s="1" customFormat="1" ht="20.100000000000001" customHeight="1" x14ac:dyDescent="0.25">
      <c r="A33" s="7"/>
      <c r="B33" s="2" t="s">
        <v>20</v>
      </c>
      <c r="C33" s="2" t="s">
        <v>462</v>
      </c>
      <c r="D33" s="2" t="str">
        <f>VLOOKUP(_Comparison!B328,_Input!$B$2:$C$12,2,FALSE)</f>
        <v>Unchanged</v>
      </c>
      <c r="E33" s="2"/>
      <c r="F33" s="18"/>
    </row>
    <row r="34" spans="1:6" s="1" customFormat="1" ht="20.100000000000001" customHeight="1" x14ac:dyDescent="0.25">
      <c r="A34" s="7"/>
      <c r="B34" s="17" t="s">
        <v>147</v>
      </c>
      <c r="C34" s="92" t="s">
        <v>335</v>
      </c>
      <c r="D34" s="2"/>
      <c r="E34" s="68"/>
      <c r="F34" s="18"/>
    </row>
    <row r="35" spans="1:6" s="1" customFormat="1" ht="20.100000000000001" customHeight="1" x14ac:dyDescent="0.25">
      <c r="A35" s="7"/>
      <c r="B35" s="11" t="s">
        <v>148</v>
      </c>
      <c r="C35" s="91" t="s">
        <v>307</v>
      </c>
      <c r="D35" s="2" t="str">
        <f>VLOOKUP(_Comparison!B330,_Input!$B$2:$C$12,2,FALSE)</f>
        <v>Unchanged</v>
      </c>
      <c r="E35" s="2"/>
      <c r="F35" s="162" t="s">
        <v>1110</v>
      </c>
    </row>
    <row r="36" spans="1:6" s="1" customFormat="1" ht="20.100000000000001" customHeight="1" x14ac:dyDescent="0.25">
      <c r="A36" s="7"/>
      <c r="B36" s="11" t="s">
        <v>149</v>
      </c>
      <c r="C36" s="91" t="s">
        <v>308</v>
      </c>
      <c r="D36" s="2" t="str">
        <f>VLOOKUP(_Comparison!B331,_Input!$B$2:$C$12,2,FALSE)</f>
        <v>Unchanged</v>
      </c>
      <c r="E36" s="2"/>
      <c r="F36" s="162" t="s">
        <v>1110</v>
      </c>
    </row>
    <row r="37" spans="1:6" s="1" customFormat="1" ht="20.100000000000001" customHeight="1" x14ac:dyDescent="0.25">
      <c r="A37" s="7"/>
      <c r="B37" s="11" t="s">
        <v>150</v>
      </c>
      <c r="C37" s="91" t="s">
        <v>309</v>
      </c>
      <c r="D37" s="2" t="str">
        <f>VLOOKUP(_Comparison!B332,_Input!$B$2:$C$12,2,FALSE)</f>
        <v>Unchanged</v>
      </c>
      <c r="E37" s="2"/>
      <c r="F37" s="162" t="s">
        <v>1611</v>
      </c>
    </row>
    <row r="38" spans="1:6" s="1" customFormat="1" ht="20.100000000000001" customHeight="1" x14ac:dyDescent="0.25">
      <c r="A38" s="7"/>
      <c r="B38" s="11" t="s">
        <v>151</v>
      </c>
      <c r="C38" s="91" t="s">
        <v>310</v>
      </c>
      <c r="D38" s="2" t="str">
        <f>VLOOKUP(_Comparison!B333,_Input!$B$2:$C$12,2,FALSE)</f>
        <v>Unchanged</v>
      </c>
      <c r="E38" s="2"/>
      <c r="F38" s="162" t="s">
        <v>1110</v>
      </c>
    </row>
    <row r="39" spans="1:6" s="1" customFormat="1" ht="20.100000000000001" customHeight="1" x14ac:dyDescent="0.25">
      <c r="A39" s="7"/>
      <c r="B39" s="11" t="s">
        <v>152</v>
      </c>
      <c r="C39" s="91" t="s">
        <v>311</v>
      </c>
      <c r="D39" s="2" t="str">
        <f>VLOOKUP(_Comparison!B334,_Input!$B$2:$C$12,2,FALSE)</f>
        <v>Unchanged</v>
      </c>
      <c r="E39" s="2"/>
      <c r="F39" s="162" t="s">
        <v>1110</v>
      </c>
    </row>
    <row r="40" spans="1:6" s="1" customFormat="1" ht="20.100000000000001" customHeight="1" x14ac:dyDescent="0.25">
      <c r="A40" s="7"/>
      <c r="B40" s="11" t="s">
        <v>153</v>
      </c>
      <c r="C40" s="91" t="s">
        <v>312</v>
      </c>
      <c r="D40" s="2" t="str">
        <f>VLOOKUP(_Comparison!B335,_Input!$B$2:$C$12,2,FALSE)</f>
        <v>Unchanged</v>
      </c>
      <c r="E40" s="2"/>
      <c r="F40" s="162" t="s">
        <v>1110</v>
      </c>
    </row>
    <row r="41" spans="1:6" s="1" customFormat="1" ht="20.100000000000001" customHeight="1" x14ac:dyDescent="0.25">
      <c r="A41" s="7"/>
      <c r="B41" s="11" t="s">
        <v>154</v>
      </c>
      <c r="C41" s="91" t="s">
        <v>313</v>
      </c>
      <c r="D41" s="2" t="str">
        <f>VLOOKUP(_Comparison!B336,_Input!$B$2:$C$12,2,FALSE)</f>
        <v>Unchanged</v>
      </c>
      <c r="E41" s="2"/>
      <c r="F41" s="162" t="s">
        <v>1216</v>
      </c>
    </row>
    <row r="42" spans="1:6" s="1" customFormat="1" ht="20.100000000000001" customHeight="1" x14ac:dyDescent="0.25">
      <c r="A42" s="7"/>
      <c r="B42" s="11" t="s">
        <v>155</v>
      </c>
      <c r="C42" s="91" t="s">
        <v>1217</v>
      </c>
      <c r="D42" s="2" t="str">
        <f>VLOOKUP(_Comparison!B337,_Input!$B$2:$C$12,2,FALSE)</f>
        <v>Unchanged</v>
      </c>
      <c r="E42" s="2"/>
      <c r="F42" s="162" t="s">
        <v>1216</v>
      </c>
    </row>
    <row r="43" spans="1:6" s="1" customFormat="1" ht="20.100000000000001" customHeight="1" x14ac:dyDescent="0.25">
      <c r="A43" s="7"/>
      <c r="B43" s="11" t="s">
        <v>484</v>
      </c>
      <c r="C43" s="91" t="s">
        <v>314</v>
      </c>
      <c r="D43" s="2" t="str">
        <f>VLOOKUP(_Comparison!B338,_Input!$B$2:$C$12,2,FALSE)</f>
        <v>Unchanged</v>
      </c>
      <c r="E43" s="2"/>
      <c r="F43" s="162" t="s">
        <v>1216</v>
      </c>
    </row>
    <row r="44" spans="1:6" s="1" customFormat="1" ht="20.100000000000001" customHeight="1" x14ac:dyDescent="0.25">
      <c r="A44" s="7"/>
      <c r="B44" s="11" t="s">
        <v>485</v>
      </c>
      <c r="C44" s="91" t="s">
        <v>334</v>
      </c>
      <c r="D44" s="2" t="str">
        <f>VLOOKUP(_Comparison!B339,_Input!$B$2:$C$12,2,FALSE)</f>
        <v>Unchanged</v>
      </c>
      <c r="E44" s="2"/>
      <c r="F44" s="162" t="s">
        <v>1111</v>
      </c>
    </row>
    <row r="45" spans="1:6" s="1" customFormat="1" ht="20.100000000000001" customHeight="1" x14ac:dyDescent="0.25">
      <c r="A45" s="7"/>
      <c r="B45" s="11" t="s">
        <v>486</v>
      </c>
      <c r="C45" s="91" t="s">
        <v>315</v>
      </c>
      <c r="D45" s="2" t="str">
        <f>VLOOKUP(_Comparison!B340,_Input!$B$2:$C$12,2,FALSE)</f>
        <v>Unchanged</v>
      </c>
      <c r="E45" s="2"/>
      <c r="F45" s="162" t="s">
        <v>1112</v>
      </c>
    </row>
    <row r="46" spans="1:6" s="1" customFormat="1" ht="20.100000000000001" customHeight="1" x14ac:dyDescent="0.25">
      <c r="A46" s="7"/>
      <c r="B46" s="11" t="s">
        <v>1339</v>
      </c>
      <c r="C46" s="91" t="s">
        <v>316</v>
      </c>
      <c r="D46" s="2" t="str">
        <f>VLOOKUP(_Comparison!B341,_Input!$B$2:$C$12,2,FALSE)</f>
        <v>Unchanged</v>
      </c>
      <c r="E46" s="2"/>
      <c r="F46" s="162" t="s">
        <v>1113</v>
      </c>
    </row>
    <row r="47" spans="1:6" s="1" customFormat="1" ht="20.100000000000001" customHeight="1" x14ac:dyDescent="0.25">
      <c r="A47" s="7"/>
      <c r="B47" s="11" t="s">
        <v>1340</v>
      </c>
      <c r="C47" s="91" t="s">
        <v>317</v>
      </c>
      <c r="D47" s="2" t="str">
        <f>VLOOKUP(_Comparison!B342,_Input!$B$2:$C$12,2,FALSE)</f>
        <v>Unchanged</v>
      </c>
      <c r="E47" s="2"/>
      <c r="F47" s="162" t="s">
        <v>1609</v>
      </c>
    </row>
    <row r="48" spans="1:6" s="1" customFormat="1" ht="20.100000000000001" customHeight="1" x14ac:dyDescent="0.25">
      <c r="A48" s="7"/>
      <c r="B48" s="11" t="s">
        <v>1341</v>
      </c>
      <c r="C48" s="91" t="s">
        <v>318</v>
      </c>
      <c r="D48" s="2" t="str">
        <f>VLOOKUP(_Comparison!B343,_Input!$B$2:$C$12,2,FALSE)</f>
        <v>Unchanged</v>
      </c>
      <c r="E48" s="2"/>
      <c r="F48" s="162" t="s">
        <v>1616</v>
      </c>
    </row>
    <row r="49" spans="1:6" s="1" customFormat="1" ht="20.100000000000001" customHeight="1" x14ac:dyDescent="0.25">
      <c r="A49" s="7"/>
      <c r="B49" s="11" t="s">
        <v>1342</v>
      </c>
      <c r="C49" s="91" t="s">
        <v>319</v>
      </c>
      <c r="D49" s="2" t="str">
        <f>VLOOKUP(_Comparison!B344,_Input!$B$2:$C$12,2,FALSE)</f>
        <v>Unchanged</v>
      </c>
      <c r="E49" s="2"/>
      <c r="F49" s="162" t="s">
        <v>1114</v>
      </c>
    </row>
    <row r="50" spans="1:6" s="1" customFormat="1" ht="20.100000000000001" customHeight="1" x14ac:dyDescent="0.25">
      <c r="A50" s="7"/>
      <c r="B50" s="11" t="s">
        <v>1343</v>
      </c>
      <c r="C50" s="91" t="s">
        <v>320</v>
      </c>
      <c r="D50" s="2" t="str">
        <f>VLOOKUP(_Comparison!B345,_Input!$B$2:$C$12,2,FALSE)</f>
        <v>Unchanged</v>
      </c>
      <c r="E50" s="2"/>
      <c r="F50" s="162" t="s">
        <v>1115</v>
      </c>
    </row>
    <row r="51" spans="1:6" s="1" customFormat="1" ht="20.100000000000001" customHeight="1" x14ac:dyDescent="0.25">
      <c r="A51" s="7"/>
      <c r="B51" s="11" t="s">
        <v>1344</v>
      </c>
      <c r="C51" s="91" t="s">
        <v>321</v>
      </c>
      <c r="D51" s="2" t="str">
        <f>VLOOKUP(_Comparison!B346,_Input!$B$2:$C$12,2,FALSE)</f>
        <v>Unchanged</v>
      </c>
      <c r="E51" s="2"/>
      <c r="F51" s="162" t="s">
        <v>1116</v>
      </c>
    </row>
    <row r="52" spans="1:6" s="1" customFormat="1" ht="20.100000000000001" customHeight="1" x14ac:dyDescent="0.25">
      <c r="A52" s="7"/>
      <c r="B52" s="11" t="s">
        <v>1345</v>
      </c>
      <c r="C52" s="91" t="s">
        <v>322</v>
      </c>
      <c r="D52" s="2" t="str">
        <f>VLOOKUP(_Comparison!B347,_Input!$B$2:$C$12,2,FALSE)</f>
        <v>Unchanged</v>
      </c>
      <c r="E52" s="2"/>
      <c r="F52" s="162" t="s">
        <v>1117</v>
      </c>
    </row>
    <row r="53" spans="1:6" s="1" customFormat="1" ht="20.100000000000001" customHeight="1" x14ac:dyDescent="0.25">
      <c r="A53" s="7"/>
      <c r="B53" s="11" t="s">
        <v>1346</v>
      </c>
      <c r="C53" s="91" t="s">
        <v>323</v>
      </c>
      <c r="D53" s="2" t="str">
        <f>VLOOKUP(_Comparison!B348,_Input!$B$2:$C$12,2,FALSE)</f>
        <v>Unchanged</v>
      </c>
      <c r="E53" s="2"/>
      <c r="F53" s="162" t="s">
        <v>1118</v>
      </c>
    </row>
    <row r="54" spans="1:6" s="1" customFormat="1" ht="20.100000000000001" customHeight="1" x14ac:dyDescent="0.25">
      <c r="A54" s="7"/>
      <c r="B54" s="11" t="s">
        <v>1347</v>
      </c>
      <c r="C54" s="91" t="s">
        <v>332</v>
      </c>
      <c r="D54" s="2" t="str">
        <f>VLOOKUP(_Comparison!B349,_Input!$B$2:$C$12,2,FALSE)</f>
        <v>Unchanged</v>
      </c>
      <c r="E54" s="2"/>
      <c r="F54" s="162" t="s">
        <v>1119</v>
      </c>
    </row>
    <row r="55" spans="1:6" s="1" customFormat="1" ht="20.100000000000001" customHeight="1" x14ac:dyDescent="0.25">
      <c r="A55" s="7"/>
      <c r="B55" s="11" t="s">
        <v>1348</v>
      </c>
      <c r="C55" s="91" t="s">
        <v>333</v>
      </c>
      <c r="D55" s="2" t="str">
        <f>VLOOKUP(_Comparison!B350,_Input!$B$2:$C$12,2,FALSE)</f>
        <v>Unchanged</v>
      </c>
      <c r="E55" s="2"/>
      <c r="F55" s="162" t="s">
        <v>1120</v>
      </c>
    </row>
    <row r="56" spans="1:6" s="1" customFormat="1" ht="20.100000000000001" customHeight="1" x14ac:dyDescent="0.25">
      <c r="A56" s="7"/>
      <c r="B56" s="11" t="s">
        <v>1349</v>
      </c>
      <c r="C56" s="91" t="s">
        <v>324</v>
      </c>
      <c r="D56" s="2" t="str">
        <f>VLOOKUP(_Comparison!B351,_Input!$B$2:$C$12,2,FALSE)</f>
        <v>Unchanged</v>
      </c>
      <c r="E56" s="2"/>
      <c r="F56" s="162" t="s">
        <v>1121</v>
      </c>
    </row>
    <row r="57" spans="1:6" s="1" customFormat="1" ht="20.100000000000001" customHeight="1" x14ac:dyDescent="0.25">
      <c r="A57" s="7"/>
      <c r="B57" s="11" t="s">
        <v>1350</v>
      </c>
      <c r="C57" s="91" t="s">
        <v>325</v>
      </c>
      <c r="D57" s="2" t="str">
        <f>VLOOKUP(_Comparison!B352,_Input!$B$2:$C$12,2,FALSE)</f>
        <v>Unchanged</v>
      </c>
      <c r="E57" s="2"/>
      <c r="F57" s="162" t="s">
        <v>1122</v>
      </c>
    </row>
    <row r="58" spans="1:6" s="1" customFormat="1" ht="20.100000000000001" customHeight="1" x14ac:dyDescent="0.25">
      <c r="A58" s="7"/>
      <c r="B58" s="11" t="s">
        <v>1351</v>
      </c>
      <c r="C58" s="91" t="s">
        <v>326</v>
      </c>
      <c r="D58" s="2" t="str">
        <f>VLOOKUP(_Comparison!B353,_Input!$B$2:$C$12,2,FALSE)</f>
        <v>Unchanged</v>
      </c>
      <c r="E58" s="2"/>
      <c r="F58" s="162" t="s">
        <v>1123</v>
      </c>
    </row>
    <row r="59" spans="1:6" s="1" customFormat="1" ht="20.100000000000001" customHeight="1" x14ac:dyDescent="0.25">
      <c r="A59" s="7"/>
      <c r="B59" s="11" t="s">
        <v>1352</v>
      </c>
      <c r="C59" s="91" t="s">
        <v>327</v>
      </c>
      <c r="D59" s="2" t="str">
        <f>VLOOKUP(_Comparison!B354,_Input!$B$2:$C$12,2,FALSE)</f>
        <v>Unchanged</v>
      </c>
      <c r="E59" s="2"/>
      <c r="F59" s="162" t="s">
        <v>1610</v>
      </c>
    </row>
    <row r="60" spans="1:6" s="1" customFormat="1" ht="20.100000000000001" customHeight="1" x14ac:dyDescent="0.25">
      <c r="A60" s="7"/>
      <c r="B60" s="11" t="s">
        <v>1353</v>
      </c>
      <c r="C60" s="91" t="s">
        <v>328</v>
      </c>
      <c r="D60" s="2" t="str">
        <f>VLOOKUP(_Comparison!B355,_Input!$B$2:$C$12,2,FALSE)</f>
        <v>Unchanged</v>
      </c>
      <c r="E60" s="2"/>
      <c r="F60" s="162" t="s">
        <v>1124</v>
      </c>
    </row>
    <row r="61" spans="1:6" s="1" customFormat="1" ht="20.100000000000001" customHeight="1" x14ac:dyDescent="0.25">
      <c r="A61" s="7"/>
      <c r="B61" s="11" t="s">
        <v>1354</v>
      </c>
      <c r="C61" s="91" t="s">
        <v>329</v>
      </c>
      <c r="D61" s="2" t="str">
        <f>VLOOKUP(_Comparison!B356,_Input!$B$2:$C$12,2,FALSE)</f>
        <v>Unchanged</v>
      </c>
      <c r="E61" s="2"/>
      <c r="F61" s="18" t="s">
        <v>1125</v>
      </c>
    </row>
    <row r="62" spans="1:6" s="1" customFormat="1" ht="20.100000000000001" customHeight="1" x14ac:dyDescent="0.25">
      <c r="A62" s="7"/>
      <c r="B62" s="11" t="s">
        <v>1355</v>
      </c>
      <c r="C62" s="91" t="s">
        <v>331</v>
      </c>
      <c r="D62" s="2" t="str">
        <f>VLOOKUP(_Comparison!B357,_Input!$B$2:$C$12,2,FALSE)</f>
        <v>Unchanged</v>
      </c>
      <c r="E62" s="2"/>
      <c r="F62" s="18" t="s">
        <v>1126</v>
      </c>
    </row>
    <row r="63" spans="1:6" s="1" customFormat="1" ht="20.100000000000001" customHeight="1" x14ac:dyDescent="0.25">
      <c r="A63" s="7"/>
      <c r="B63" s="11" t="s">
        <v>1356</v>
      </c>
      <c r="C63" s="91" t="s">
        <v>330</v>
      </c>
      <c r="D63" s="2" t="str">
        <f>VLOOKUP(_Comparison!B358,_Input!$B$2:$C$12,2,FALSE)</f>
        <v>Unchanged</v>
      </c>
      <c r="E63" s="2"/>
      <c r="F63" s="18" t="s">
        <v>1128</v>
      </c>
    </row>
    <row r="64" spans="1:6" s="1" customFormat="1" ht="20.100000000000001" customHeight="1" x14ac:dyDescent="0.25">
      <c r="A64" s="7"/>
      <c r="B64" s="11" t="s">
        <v>1357</v>
      </c>
      <c r="C64" s="91" t="s">
        <v>879</v>
      </c>
      <c r="D64" s="2" t="str">
        <f>VLOOKUP(_Comparison!B359,_Input!$B$2:$C$12,2,FALSE)</f>
        <v>Unchanged</v>
      </c>
      <c r="E64" s="2"/>
      <c r="F64" s="2" t="s">
        <v>1127</v>
      </c>
    </row>
    <row r="65" spans="1:6" s="1" customFormat="1" ht="20.100000000000001" customHeight="1" x14ac:dyDescent="0.25">
      <c r="A65" s="7"/>
      <c r="B65" s="2"/>
      <c r="C65" s="91"/>
      <c r="D65" s="2"/>
      <c r="E65" s="2"/>
      <c r="F65" s="18"/>
    </row>
    <row r="66" spans="1:6" s="1" customFormat="1" ht="20.100000000000001" customHeight="1" x14ac:dyDescent="0.25">
      <c r="A66" s="3">
        <v>3</v>
      </c>
      <c r="B66" s="67" t="s">
        <v>98</v>
      </c>
      <c r="C66" s="2"/>
      <c r="D66" s="209" t="s">
        <v>1647</v>
      </c>
      <c r="E66" s="16"/>
      <c r="F66" s="6" t="s">
        <v>91</v>
      </c>
    </row>
    <row r="67" spans="1:6" s="1" customFormat="1" ht="20.100000000000001" customHeight="1" x14ac:dyDescent="0.25">
      <c r="A67" s="7"/>
      <c r="B67" s="16" t="s">
        <v>12</v>
      </c>
      <c r="C67" s="91" t="s">
        <v>501</v>
      </c>
      <c r="D67" s="2" t="str">
        <f>VLOOKUP(_Comparison!B365,_Input!$B$2:$C$12,2,FALSE)</f>
        <v>Unchanged</v>
      </c>
      <c r="E67" s="2"/>
      <c r="F67" s="18"/>
    </row>
    <row r="68" spans="1:6" s="1" customFormat="1" ht="20.100000000000001" customHeight="1" x14ac:dyDescent="0.25">
      <c r="A68" s="7"/>
      <c r="B68" s="2" t="s">
        <v>41</v>
      </c>
      <c r="C68" s="2" t="s">
        <v>462</v>
      </c>
      <c r="D68" s="2" t="str">
        <f>VLOOKUP(_Comparison!B366,_Input!$B$2:$C$12,2,FALSE)</f>
        <v>Unchanged</v>
      </c>
      <c r="E68" s="2"/>
      <c r="F68" s="18"/>
    </row>
    <row r="69" spans="1:6" s="1" customFormat="1" ht="20.100000000000001" customHeight="1" x14ac:dyDescent="0.25">
      <c r="A69" s="7"/>
      <c r="B69" s="17" t="s">
        <v>108</v>
      </c>
      <c r="C69" s="92" t="s">
        <v>336</v>
      </c>
      <c r="D69" s="2"/>
      <c r="E69" s="2"/>
      <c r="F69" s="18"/>
    </row>
    <row r="70" spans="1:6" s="1" customFormat="1" ht="20.100000000000001" customHeight="1" x14ac:dyDescent="0.25">
      <c r="A70" s="7"/>
      <c r="B70" s="11" t="s">
        <v>206</v>
      </c>
      <c r="C70" s="91" t="s">
        <v>339</v>
      </c>
      <c r="D70" s="2" t="str">
        <f>VLOOKUP(_Comparison!B368,_Input!$B$2:$C$12,2,FALSE)</f>
        <v>Unchanged</v>
      </c>
      <c r="E70" s="2"/>
      <c r="F70" s="18" t="s">
        <v>893</v>
      </c>
    </row>
    <row r="71" spans="1:6" s="1" customFormat="1" ht="20.100000000000001" customHeight="1" x14ac:dyDescent="0.25">
      <c r="A71" s="7"/>
      <c r="B71" s="11" t="s">
        <v>207</v>
      </c>
      <c r="C71" s="91" t="s">
        <v>351</v>
      </c>
      <c r="D71" s="2" t="str">
        <f>VLOOKUP(_Comparison!B369,_Input!$B$2:$C$12,2,FALSE)</f>
        <v>Unchanged</v>
      </c>
      <c r="E71" s="2"/>
      <c r="F71" s="18" t="s">
        <v>1129</v>
      </c>
    </row>
    <row r="72" spans="1:6" s="1" customFormat="1" ht="20.100000000000001" customHeight="1" x14ac:dyDescent="0.25">
      <c r="A72" s="7"/>
      <c r="B72" s="11" t="s">
        <v>208</v>
      </c>
      <c r="C72" s="91" t="s">
        <v>340</v>
      </c>
      <c r="D72" s="2" t="str">
        <f>VLOOKUP(_Comparison!B370,_Input!$B$2:$C$12,2,FALSE)</f>
        <v>Unchanged</v>
      </c>
      <c r="E72" s="2"/>
      <c r="F72" s="18" t="s">
        <v>1218</v>
      </c>
    </row>
    <row r="73" spans="1:6" s="1" customFormat="1" ht="20.100000000000001" customHeight="1" x14ac:dyDescent="0.25">
      <c r="A73" s="7"/>
      <c r="B73" s="11" t="s">
        <v>209</v>
      </c>
      <c r="C73" s="91" t="s">
        <v>341</v>
      </c>
      <c r="D73" s="2" t="str">
        <f>VLOOKUP(_Comparison!B371,_Input!$B$2:$C$12,2,FALSE)</f>
        <v>Unchanged</v>
      </c>
      <c r="E73" s="2"/>
      <c r="F73" s="18" t="s">
        <v>1130</v>
      </c>
    </row>
    <row r="74" spans="1:6" s="1" customFormat="1" ht="20.100000000000001" customHeight="1" x14ac:dyDescent="0.25">
      <c r="A74" s="7"/>
      <c r="B74" s="11" t="s">
        <v>383</v>
      </c>
      <c r="C74" s="91" t="s">
        <v>353</v>
      </c>
      <c r="D74" s="2" t="str">
        <f>VLOOKUP(_Comparison!B372,_Input!$B$2:$C$12,2,FALSE)</f>
        <v>Unchanged</v>
      </c>
      <c r="E74" s="2"/>
      <c r="F74" s="18" t="s">
        <v>1131</v>
      </c>
    </row>
    <row r="75" spans="1:6" s="1" customFormat="1" ht="20.100000000000001" customHeight="1" x14ac:dyDescent="0.25">
      <c r="A75" s="7"/>
      <c r="B75" s="11" t="s">
        <v>384</v>
      </c>
      <c r="C75" s="91" t="s">
        <v>342</v>
      </c>
      <c r="D75" s="2" t="str">
        <f>VLOOKUP(_Comparison!B373,_Input!$B$2:$C$12,2,FALSE)</f>
        <v>Unchanged</v>
      </c>
      <c r="E75" s="2"/>
      <c r="F75" s="18" t="s">
        <v>1219</v>
      </c>
    </row>
    <row r="76" spans="1:6" s="1" customFormat="1" ht="20.100000000000001" customHeight="1" x14ac:dyDescent="0.25">
      <c r="A76" s="7"/>
      <c r="B76" s="11" t="s">
        <v>385</v>
      </c>
      <c r="C76" s="91" t="s">
        <v>343</v>
      </c>
      <c r="D76" s="2" t="str">
        <f>VLOOKUP(_Comparison!B374,_Input!$B$2:$C$12,2,FALSE)</f>
        <v>Unchanged</v>
      </c>
      <c r="E76" s="2"/>
      <c r="F76" s="18" t="s">
        <v>1132</v>
      </c>
    </row>
    <row r="77" spans="1:6" s="1" customFormat="1" ht="20.100000000000001" customHeight="1" x14ac:dyDescent="0.25">
      <c r="A77" s="7"/>
      <c r="B77" s="11" t="s">
        <v>386</v>
      </c>
      <c r="C77" s="91" t="s">
        <v>344</v>
      </c>
      <c r="D77" s="2" t="str">
        <f>VLOOKUP(_Comparison!B375,_Input!$B$2:$C$12,2,FALSE)</f>
        <v>Unchanged</v>
      </c>
      <c r="E77" s="2"/>
      <c r="F77" s="18" t="s">
        <v>1133</v>
      </c>
    </row>
    <row r="78" spans="1:6" s="1" customFormat="1" ht="20.100000000000001" customHeight="1" x14ac:dyDescent="0.25">
      <c r="A78" s="7"/>
      <c r="B78" s="11" t="s">
        <v>387</v>
      </c>
      <c r="C78" s="91" t="s">
        <v>345</v>
      </c>
      <c r="D78" s="2" t="str">
        <f>VLOOKUP(_Comparison!B376,_Input!$B$2:$C$12,2,FALSE)</f>
        <v>Unchanged</v>
      </c>
      <c r="E78" s="2"/>
      <c r="F78" s="18" t="s">
        <v>1134</v>
      </c>
    </row>
    <row r="79" spans="1:6" s="1" customFormat="1" ht="20.100000000000001" customHeight="1" x14ac:dyDescent="0.25">
      <c r="A79" s="7"/>
      <c r="B79" s="11" t="s">
        <v>388</v>
      </c>
      <c r="C79" s="91" t="s">
        <v>346</v>
      </c>
      <c r="D79" s="2" t="str">
        <f>VLOOKUP(_Comparison!B377,_Input!$B$2:$C$12,2,FALSE)</f>
        <v>Unchanged</v>
      </c>
      <c r="E79" s="2"/>
      <c r="F79" s="18" t="s">
        <v>1135</v>
      </c>
    </row>
    <row r="80" spans="1:6" s="1" customFormat="1" ht="20.100000000000001" customHeight="1" x14ac:dyDescent="0.25">
      <c r="A80" s="7"/>
      <c r="B80" s="11" t="s">
        <v>389</v>
      </c>
      <c r="C80" s="91" t="s">
        <v>347</v>
      </c>
      <c r="D80" s="2" t="str">
        <f>VLOOKUP(_Comparison!B378,_Input!$B$2:$C$12,2,FALSE)</f>
        <v>Unchanged</v>
      </c>
      <c r="E80" s="2"/>
      <c r="F80" s="18" t="s">
        <v>1136</v>
      </c>
    </row>
    <row r="81" spans="1:6" s="1" customFormat="1" ht="20.100000000000001" customHeight="1" x14ac:dyDescent="0.25">
      <c r="A81" s="7"/>
      <c r="B81" s="11" t="s">
        <v>390</v>
      </c>
      <c r="C81" s="91" t="s">
        <v>378</v>
      </c>
      <c r="D81" s="2" t="str">
        <f>VLOOKUP(_Comparison!B379,_Input!$B$2:$C$12,2,FALSE)</f>
        <v>Unchanged</v>
      </c>
      <c r="E81" s="2"/>
      <c r="F81" s="18" t="s">
        <v>1137</v>
      </c>
    </row>
    <row r="82" spans="1:6" s="1" customFormat="1" ht="20.100000000000001" customHeight="1" x14ac:dyDescent="0.25">
      <c r="A82" s="7"/>
      <c r="B82" s="11" t="s">
        <v>1358</v>
      </c>
      <c r="C82" s="91" t="s">
        <v>348</v>
      </c>
      <c r="D82" s="2" t="str">
        <f>VLOOKUP(_Comparison!B380,_Input!$B$2:$C$12,2,FALSE)</f>
        <v>Unchanged</v>
      </c>
      <c r="E82" s="2"/>
      <c r="F82" s="18" t="s">
        <v>1220</v>
      </c>
    </row>
    <row r="83" spans="1:6" s="1" customFormat="1" ht="20.100000000000001" customHeight="1" x14ac:dyDescent="0.25">
      <c r="A83" s="7"/>
      <c r="B83" s="11" t="s">
        <v>1359</v>
      </c>
      <c r="C83" s="91" t="s">
        <v>352</v>
      </c>
      <c r="D83" s="2" t="str">
        <f>VLOOKUP(_Comparison!B381,_Input!$B$2:$C$12,2,FALSE)</f>
        <v>Unchanged</v>
      </c>
      <c r="E83" s="2"/>
      <c r="F83" s="18" t="s">
        <v>409</v>
      </c>
    </row>
    <row r="84" spans="1:6" s="1" customFormat="1" ht="20.100000000000001" customHeight="1" x14ac:dyDescent="0.25">
      <c r="A84" s="7"/>
      <c r="B84" s="11" t="s">
        <v>1360</v>
      </c>
      <c r="C84" s="91" t="s">
        <v>317</v>
      </c>
      <c r="D84" s="2" t="str">
        <f>VLOOKUP(_Comparison!B382,_Input!$B$2:$C$12,2,FALSE)</f>
        <v>Unchanged</v>
      </c>
      <c r="E84" s="2"/>
      <c r="F84" s="18" t="s">
        <v>1138</v>
      </c>
    </row>
    <row r="85" spans="1:6" s="1" customFormat="1" ht="20.100000000000001" customHeight="1" x14ac:dyDescent="0.25">
      <c r="A85" s="7"/>
      <c r="B85" s="11" t="s">
        <v>1361</v>
      </c>
      <c r="C85" s="91" t="s">
        <v>349</v>
      </c>
      <c r="D85" s="2" t="str">
        <f>VLOOKUP(_Comparison!B383,_Input!$B$2:$C$12,2,FALSE)</f>
        <v>Unchanged</v>
      </c>
      <c r="E85" s="2"/>
      <c r="F85" s="2" t="s">
        <v>350</v>
      </c>
    </row>
    <row r="86" spans="1:6" s="1" customFormat="1" ht="20.100000000000001" customHeight="1" x14ac:dyDescent="0.25">
      <c r="A86" s="7"/>
      <c r="B86" s="2"/>
      <c r="C86" s="91"/>
      <c r="D86" s="2"/>
      <c r="E86" s="2"/>
      <c r="F86" s="18"/>
    </row>
    <row r="87" spans="1:6" s="1" customFormat="1" ht="20.100000000000001" customHeight="1" x14ac:dyDescent="0.25">
      <c r="A87" s="3">
        <v>4</v>
      </c>
      <c r="B87" s="67" t="s">
        <v>99</v>
      </c>
      <c r="C87" s="2"/>
      <c r="D87" s="209" t="s">
        <v>1647</v>
      </c>
      <c r="E87" s="16"/>
      <c r="F87" s="6" t="s">
        <v>91</v>
      </c>
    </row>
    <row r="88" spans="1:6" s="1" customFormat="1" ht="20.100000000000001" customHeight="1" x14ac:dyDescent="0.25">
      <c r="A88" s="7"/>
      <c r="B88" s="16" t="s">
        <v>37</v>
      </c>
      <c r="C88" s="91" t="s">
        <v>1628</v>
      </c>
      <c r="D88" s="2" t="str">
        <f>VLOOKUP(_Comparison!B389,_Input!$B$2:$C$12,2,FALSE)</f>
        <v>Unchanged</v>
      </c>
      <c r="E88" s="2"/>
      <c r="F88" s="18"/>
    </row>
    <row r="89" spans="1:6" s="1" customFormat="1" ht="20.100000000000001" customHeight="1" x14ac:dyDescent="0.25">
      <c r="A89" s="7"/>
      <c r="B89" s="2" t="s">
        <v>49</v>
      </c>
      <c r="C89" s="2" t="s">
        <v>462</v>
      </c>
      <c r="D89" s="2" t="str">
        <f>VLOOKUP(_Comparison!B390,_Input!$B$2:$C$12,2,FALSE)</f>
        <v>Unchanged</v>
      </c>
      <c r="E89" s="2"/>
      <c r="F89" s="18"/>
    </row>
    <row r="90" spans="1:6" s="1" customFormat="1" ht="20.100000000000001" customHeight="1" x14ac:dyDescent="0.25">
      <c r="A90" s="7"/>
      <c r="B90" s="17" t="s">
        <v>75</v>
      </c>
      <c r="C90" s="92" t="s">
        <v>439</v>
      </c>
      <c r="D90" s="2"/>
      <c r="E90" s="2"/>
      <c r="F90" s="18"/>
    </row>
    <row r="91" spans="1:6" s="1" customFormat="1" ht="20.100000000000001" customHeight="1" x14ac:dyDescent="0.25">
      <c r="A91" s="7"/>
      <c r="B91" s="11" t="s">
        <v>410</v>
      </c>
      <c r="C91" s="91" t="s">
        <v>354</v>
      </c>
      <c r="D91" s="2" t="str">
        <f>VLOOKUP(_Comparison!B392,_Input!$B$2:$C$12,2,FALSE)</f>
        <v>Unchanged</v>
      </c>
      <c r="E91" s="2"/>
      <c r="F91" s="18" t="s">
        <v>1139</v>
      </c>
    </row>
    <row r="92" spans="1:6" s="1" customFormat="1" ht="20.100000000000001" customHeight="1" x14ac:dyDescent="0.25">
      <c r="A92" s="7"/>
      <c r="B92" s="11" t="s">
        <v>411</v>
      </c>
      <c r="C92" s="91" t="s">
        <v>377</v>
      </c>
      <c r="D92" s="2" t="str">
        <f>VLOOKUP(_Comparison!B393,_Input!$B$2:$C$12,2,FALSE)</f>
        <v>Unchanged</v>
      </c>
      <c r="E92" s="2"/>
      <c r="F92" s="18" t="s">
        <v>1140</v>
      </c>
    </row>
    <row r="93" spans="1:6" s="1" customFormat="1" ht="20.100000000000001" customHeight="1" x14ac:dyDescent="0.25">
      <c r="A93" s="7"/>
      <c r="B93" s="11" t="s">
        <v>412</v>
      </c>
      <c r="C93" s="91" t="s">
        <v>355</v>
      </c>
      <c r="D93" s="2" t="str">
        <f>VLOOKUP(_Comparison!B394,_Input!$B$2:$C$12,2,FALSE)</f>
        <v>Unchanged</v>
      </c>
      <c r="E93" s="2"/>
      <c r="F93" s="18" t="s">
        <v>1141</v>
      </c>
    </row>
    <row r="94" spans="1:6" s="1" customFormat="1" ht="20.100000000000001" customHeight="1" x14ac:dyDescent="0.25">
      <c r="A94" s="7"/>
      <c r="B94" s="11" t="s">
        <v>413</v>
      </c>
      <c r="C94" s="91" t="s">
        <v>356</v>
      </c>
      <c r="D94" s="2" t="str">
        <f>VLOOKUP(_Comparison!B395,_Input!$B$2:$C$12,2,FALSE)</f>
        <v>Unchanged</v>
      </c>
      <c r="E94" s="2"/>
      <c r="F94" s="18" t="s">
        <v>1142</v>
      </c>
    </row>
    <row r="95" spans="1:6" s="1" customFormat="1" ht="20.100000000000001" customHeight="1" x14ac:dyDescent="0.25">
      <c r="A95" s="7"/>
      <c r="B95" s="11" t="s">
        <v>414</v>
      </c>
      <c r="C95" s="91" t="s">
        <v>357</v>
      </c>
      <c r="D95" s="2" t="str">
        <f>VLOOKUP(_Comparison!B396,_Input!$B$2:$C$12,2,FALSE)</f>
        <v>Unchanged</v>
      </c>
      <c r="E95" s="2"/>
      <c r="F95" s="18" t="s">
        <v>1143</v>
      </c>
    </row>
    <row r="96" spans="1:6" s="1" customFormat="1" ht="20.100000000000001" customHeight="1" x14ac:dyDescent="0.25">
      <c r="A96" s="7"/>
      <c r="B96" s="11" t="s">
        <v>415</v>
      </c>
      <c r="C96" s="91" t="s">
        <v>358</v>
      </c>
      <c r="D96" s="2" t="str">
        <f>VLOOKUP(_Comparison!B397,_Input!$B$2:$C$12,2,FALSE)</f>
        <v>Unchanged</v>
      </c>
      <c r="E96" s="2"/>
      <c r="F96" s="18" t="s">
        <v>1144</v>
      </c>
    </row>
    <row r="97" spans="1:6" s="1" customFormat="1" ht="20.100000000000001" customHeight="1" x14ac:dyDescent="0.25">
      <c r="A97" s="7"/>
      <c r="B97" s="11" t="s">
        <v>416</v>
      </c>
      <c r="C97" s="91" t="s">
        <v>359</v>
      </c>
      <c r="D97" s="2" t="str">
        <f>VLOOKUP(_Comparison!B398,_Input!$B$2:$C$12,2,FALSE)</f>
        <v>Unchanged</v>
      </c>
      <c r="E97" s="2"/>
      <c r="F97" s="18" t="s">
        <v>1145</v>
      </c>
    </row>
    <row r="98" spans="1:6" s="1" customFormat="1" ht="20.100000000000001" customHeight="1" x14ac:dyDescent="0.25">
      <c r="A98" s="7"/>
      <c r="B98" s="11" t="s">
        <v>417</v>
      </c>
      <c r="C98" s="91" t="s">
        <v>360</v>
      </c>
      <c r="D98" s="2" t="str">
        <f>VLOOKUP(_Comparison!B399,_Input!$B$2:$C$12,2,FALSE)</f>
        <v>Unchanged</v>
      </c>
      <c r="E98" s="2"/>
      <c r="F98" s="18" t="s">
        <v>1146</v>
      </c>
    </row>
    <row r="99" spans="1:6" s="1" customFormat="1" ht="20.100000000000001" customHeight="1" x14ac:dyDescent="0.25">
      <c r="A99" s="7"/>
      <c r="B99" s="11" t="s">
        <v>418</v>
      </c>
      <c r="C99" s="91" t="s">
        <v>361</v>
      </c>
      <c r="D99" s="2" t="str">
        <f>VLOOKUP(_Comparison!B400,_Input!$B$2:$C$12,2,FALSE)</f>
        <v>Unchanged</v>
      </c>
      <c r="E99" s="2"/>
      <c r="F99" s="18" t="s">
        <v>1148</v>
      </c>
    </row>
    <row r="100" spans="1:6" s="1" customFormat="1" ht="20.100000000000001" customHeight="1" x14ac:dyDescent="0.25">
      <c r="A100" s="7"/>
      <c r="B100" s="11" t="s">
        <v>419</v>
      </c>
      <c r="C100" s="91" t="s">
        <v>362</v>
      </c>
      <c r="D100" s="2" t="str">
        <f>VLOOKUP(_Comparison!B401,_Input!$B$2:$C$12,2,FALSE)</f>
        <v>Unchanged</v>
      </c>
      <c r="E100" s="2"/>
      <c r="F100" s="18" t="s">
        <v>1147</v>
      </c>
    </row>
    <row r="101" spans="1:6" s="1" customFormat="1" ht="20.100000000000001" customHeight="1" x14ac:dyDescent="0.25">
      <c r="A101" s="7"/>
      <c r="B101" s="11" t="s">
        <v>420</v>
      </c>
      <c r="C101" s="91" t="s">
        <v>363</v>
      </c>
      <c r="D101" s="2" t="str">
        <f>VLOOKUP(_Comparison!B402,_Input!$B$2:$C$12,2,FALSE)</f>
        <v>Unchanged</v>
      </c>
      <c r="E101" s="2"/>
      <c r="F101" s="18" t="s">
        <v>1149</v>
      </c>
    </row>
    <row r="102" spans="1:6" s="1" customFormat="1" ht="20.100000000000001" customHeight="1" x14ac:dyDescent="0.25">
      <c r="A102" s="7"/>
      <c r="B102" s="11" t="s">
        <v>421</v>
      </c>
      <c r="C102" s="91" t="s">
        <v>340</v>
      </c>
      <c r="D102" s="2" t="str">
        <f>VLOOKUP(_Comparison!B403,_Input!$B$2:$C$12,2,FALSE)</f>
        <v>Unchanged</v>
      </c>
      <c r="E102" s="2"/>
      <c r="F102" s="18" t="s">
        <v>1150</v>
      </c>
    </row>
    <row r="103" spans="1:6" s="1" customFormat="1" ht="20.100000000000001" customHeight="1" x14ac:dyDescent="0.25">
      <c r="A103" s="7"/>
      <c r="B103" s="11" t="s">
        <v>1362</v>
      </c>
      <c r="C103" s="91" t="s">
        <v>830</v>
      </c>
      <c r="D103" s="2" t="str">
        <f>VLOOKUP(_Comparison!B404,_Input!$B$2:$C$12,2,FALSE)</f>
        <v>Unchanged</v>
      </c>
      <c r="E103" s="2"/>
      <c r="F103" s="18" t="s">
        <v>1164</v>
      </c>
    </row>
    <row r="104" spans="1:6" s="1" customFormat="1" ht="20.100000000000001" customHeight="1" x14ac:dyDescent="0.25">
      <c r="A104" s="7"/>
      <c r="B104" s="11" t="s">
        <v>1363</v>
      </c>
      <c r="C104" s="91" t="s">
        <v>364</v>
      </c>
      <c r="D104" s="2" t="str">
        <f>VLOOKUP(_Comparison!B405,_Input!$B$2:$C$12,2,FALSE)</f>
        <v>Unchanged</v>
      </c>
      <c r="E104" s="2"/>
      <c r="F104" s="18" t="s">
        <v>1151</v>
      </c>
    </row>
    <row r="105" spans="1:6" s="1" customFormat="1" ht="20.100000000000001" customHeight="1" x14ac:dyDescent="0.25">
      <c r="A105" s="7"/>
      <c r="B105" s="11" t="s">
        <v>1364</v>
      </c>
      <c r="C105" s="91" t="s">
        <v>365</v>
      </c>
      <c r="D105" s="2" t="str">
        <f>VLOOKUP(_Comparison!B406,_Input!$B$2:$C$12,2,FALSE)</f>
        <v>Unchanged</v>
      </c>
      <c r="E105" s="2"/>
      <c r="F105" s="18" t="s">
        <v>1152</v>
      </c>
    </row>
    <row r="106" spans="1:6" s="1" customFormat="1" ht="20.100000000000001" customHeight="1" x14ac:dyDescent="0.25">
      <c r="A106" s="7"/>
      <c r="B106" s="11" t="s">
        <v>1365</v>
      </c>
      <c r="C106" s="91" t="s">
        <v>366</v>
      </c>
      <c r="D106" s="2" t="str">
        <f>VLOOKUP(_Comparison!B407,_Input!$B$2:$C$12,2,FALSE)</f>
        <v>Unchanged</v>
      </c>
      <c r="E106" s="2"/>
      <c r="F106" s="18" t="s">
        <v>1153</v>
      </c>
    </row>
    <row r="107" spans="1:6" s="1" customFormat="1" ht="20.100000000000001" customHeight="1" x14ac:dyDescent="0.25">
      <c r="A107" s="7"/>
      <c r="B107" s="11" t="s">
        <v>1366</v>
      </c>
      <c r="C107" s="91" t="s">
        <v>367</v>
      </c>
      <c r="D107" s="2" t="str">
        <f>VLOOKUP(_Comparison!B408,_Input!$B$2:$C$12,2,FALSE)</f>
        <v>Unchanged</v>
      </c>
      <c r="E107" s="2"/>
      <c r="F107" s="18" t="s">
        <v>1154</v>
      </c>
    </row>
    <row r="108" spans="1:6" s="1" customFormat="1" ht="20.100000000000001" customHeight="1" x14ac:dyDescent="0.25">
      <c r="A108" s="7"/>
      <c r="B108" s="11" t="s">
        <v>1367</v>
      </c>
      <c r="C108" s="91" t="s">
        <v>368</v>
      </c>
      <c r="D108" s="2" t="str">
        <f>VLOOKUP(_Comparison!B409,_Input!$B$2:$C$12,2,FALSE)</f>
        <v>Unchanged</v>
      </c>
      <c r="E108" s="2"/>
      <c r="F108" s="18" t="s">
        <v>1155</v>
      </c>
    </row>
    <row r="109" spans="1:6" s="1" customFormat="1" ht="20.100000000000001" customHeight="1" x14ac:dyDescent="0.25">
      <c r="A109" s="7"/>
      <c r="B109" s="11" t="s">
        <v>1368</v>
      </c>
      <c r="C109" s="91" t="s">
        <v>369</v>
      </c>
      <c r="D109" s="2" t="str">
        <f>VLOOKUP(_Comparison!B410,_Input!$B$2:$C$12,2,FALSE)</f>
        <v>Unchanged</v>
      </c>
      <c r="E109" s="2"/>
      <c r="F109" s="18" t="s">
        <v>1156</v>
      </c>
    </row>
    <row r="110" spans="1:6" s="1" customFormat="1" ht="20.100000000000001" customHeight="1" x14ac:dyDescent="0.25">
      <c r="A110" s="7"/>
      <c r="B110" s="11" t="s">
        <v>1369</v>
      </c>
      <c r="C110" s="91" t="s">
        <v>370</v>
      </c>
      <c r="D110" s="2" t="str">
        <f>VLOOKUP(_Comparison!B411,_Input!$B$2:$C$12,2,FALSE)</f>
        <v>Unchanged</v>
      </c>
      <c r="E110" s="2"/>
      <c r="F110" s="18" t="s">
        <v>1157</v>
      </c>
    </row>
    <row r="111" spans="1:6" s="1" customFormat="1" ht="20.100000000000001" customHeight="1" x14ac:dyDescent="0.25">
      <c r="A111" s="7"/>
      <c r="B111" s="11" t="s">
        <v>1370</v>
      </c>
      <c r="C111" s="91" t="s">
        <v>371</v>
      </c>
      <c r="D111" s="2" t="str">
        <f>VLOOKUP(_Comparison!B412,_Input!$B$2:$C$12,2,FALSE)</f>
        <v>Unchanged</v>
      </c>
      <c r="E111" s="2"/>
      <c r="F111" s="18" t="s">
        <v>1158</v>
      </c>
    </row>
    <row r="112" spans="1:6" s="1" customFormat="1" ht="20.100000000000001" customHeight="1" x14ac:dyDescent="0.25">
      <c r="A112" s="7"/>
      <c r="B112" s="11" t="s">
        <v>1371</v>
      </c>
      <c r="C112" s="91" t="s">
        <v>372</v>
      </c>
      <c r="D112" s="2" t="str">
        <f>VLOOKUP(_Comparison!B413,_Input!$B$2:$C$12,2,FALSE)</f>
        <v>Unchanged</v>
      </c>
      <c r="E112" s="2"/>
      <c r="F112" s="18" t="s">
        <v>1159</v>
      </c>
    </row>
    <row r="113" spans="1:6" s="1" customFormat="1" ht="20.100000000000001" customHeight="1" x14ac:dyDescent="0.25">
      <c r="A113" s="7"/>
      <c r="B113" s="11" t="s">
        <v>1372</v>
      </c>
      <c r="C113" s="91" t="s">
        <v>373</v>
      </c>
      <c r="D113" s="2" t="str">
        <f>VLOOKUP(_Comparison!B414,_Input!$B$2:$C$12,2,FALSE)</f>
        <v>Unchanged</v>
      </c>
      <c r="E113" s="2"/>
      <c r="F113" s="18" t="s">
        <v>1160</v>
      </c>
    </row>
    <row r="114" spans="1:6" s="1" customFormat="1" ht="20.100000000000001" customHeight="1" x14ac:dyDescent="0.25">
      <c r="A114" s="7"/>
      <c r="B114" s="11" t="s">
        <v>1373</v>
      </c>
      <c r="C114" s="91" t="s">
        <v>374</v>
      </c>
      <c r="D114" s="2" t="str">
        <f>VLOOKUP(_Comparison!B415,_Input!$B$2:$C$12,2,FALSE)</f>
        <v>Unchanged</v>
      </c>
      <c r="E114" s="2"/>
      <c r="F114" s="18" t="s">
        <v>1161</v>
      </c>
    </row>
    <row r="115" spans="1:6" s="1" customFormat="1" ht="20.100000000000001" customHeight="1" x14ac:dyDescent="0.25">
      <c r="A115" s="7"/>
      <c r="B115" s="11" t="s">
        <v>1374</v>
      </c>
      <c r="C115" s="91" t="s">
        <v>375</v>
      </c>
      <c r="D115" s="2" t="str">
        <f>VLOOKUP(_Comparison!B416,_Input!$B$2:$C$12,2,FALSE)</f>
        <v>Unchanged</v>
      </c>
      <c r="E115" s="2"/>
      <c r="F115" s="18" t="s">
        <v>1162</v>
      </c>
    </row>
    <row r="116" spans="1:6" s="1" customFormat="1" ht="20.100000000000001" customHeight="1" x14ac:dyDescent="0.25">
      <c r="A116" s="7"/>
      <c r="B116" s="11" t="s">
        <v>1375</v>
      </c>
      <c r="C116" s="91" t="s">
        <v>376</v>
      </c>
      <c r="D116" s="2" t="str">
        <f>VLOOKUP(_Comparison!B417,_Input!$B$2:$C$12,2,FALSE)</f>
        <v>Unchanged</v>
      </c>
      <c r="E116" s="2"/>
      <c r="F116" s="2" t="s">
        <v>1163</v>
      </c>
    </row>
    <row r="117" spans="1:6" s="1" customFormat="1" ht="20.100000000000001" customHeight="1" x14ac:dyDescent="0.25">
      <c r="A117" s="7"/>
      <c r="B117" s="11"/>
      <c r="C117" s="91"/>
      <c r="D117" s="2"/>
      <c r="E117" s="2"/>
      <c r="F117" s="18"/>
    </row>
    <row r="118" spans="1:6" s="1" customFormat="1" ht="20.100000000000001" customHeight="1" x14ac:dyDescent="0.25">
      <c r="A118" s="3">
        <v>5</v>
      </c>
      <c r="B118" s="67" t="s">
        <v>100</v>
      </c>
      <c r="C118" s="2"/>
      <c r="D118" s="209" t="s">
        <v>1647</v>
      </c>
      <c r="E118" s="16"/>
      <c r="F118" s="6" t="s">
        <v>91</v>
      </c>
    </row>
    <row r="119" spans="1:6" s="1" customFormat="1" ht="20.100000000000001" customHeight="1" x14ac:dyDescent="0.25">
      <c r="A119" s="7"/>
      <c r="B119" s="16" t="s">
        <v>133</v>
      </c>
      <c r="C119" s="91" t="s">
        <v>1629</v>
      </c>
      <c r="D119" s="2" t="str">
        <f>VLOOKUP(_Comparison!B423,_Input!$B$2:$C$12,2,FALSE)</f>
        <v>Unchanged</v>
      </c>
      <c r="E119" s="2"/>
      <c r="F119" s="18"/>
    </row>
    <row r="120" spans="1:6" s="1" customFormat="1" ht="20.100000000000001" customHeight="1" x14ac:dyDescent="0.25">
      <c r="A120" s="7"/>
      <c r="B120" s="17" t="s">
        <v>423</v>
      </c>
      <c r="C120" s="2" t="s">
        <v>462</v>
      </c>
      <c r="D120" s="2" t="str">
        <f>VLOOKUP(_Comparison!B424,_Input!$B$2:$C$12,2,FALSE)</f>
        <v>Unchanged</v>
      </c>
      <c r="E120" s="2"/>
      <c r="F120" s="18"/>
    </row>
    <row r="121" spans="1:6" s="1" customFormat="1" ht="20.100000000000001" customHeight="1" x14ac:dyDescent="0.25">
      <c r="A121" s="7"/>
      <c r="B121" s="17" t="s">
        <v>426</v>
      </c>
      <c r="C121" s="92" t="s">
        <v>622</v>
      </c>
      <c r="D121" s="2"/>
      <c r="E121" s="2"/>
      <c r="F121" s="18"/>
    </row>
    <row r="122" spans="1:6" s="1" customFormat="1" ht="20.100000000000001" customHeight="1" x14ac:dyDescent="0.25">
      <c r="A122" s="7"/>
      <c r="B122" s="11" t="s">
        <v>427</v>
      </c>
      <c r="C122" s="2" t="s">
        <v>614</v>
      </c>
      <c r="D122" s="2" t="str">
        <f>VLOOKUP(_Comparison!B426,_Input!$B$2:$C$12,2,FALSE)</f>
        <v>Unchanged</v>
      </c>
      <c r="E122" s="2"/>
      <c r="F122" s="18" t="s">
        <v>1165</v>
      </c>
    </row>
    <row r="123" spans="1:6" s="1" customFormat="1" ht="20.100000000000001" customHeight="1" x14ac:dyDescent="0.25">
      <c r="A123" s="7"/>
      <c r="B123" s="11" t="s">
        <v>428</v>
      </c>
      <c r="C123" s="2" t="s">
        <v>631</v>
      </c>
      <c r="D123" s="2" t="str">
        <f>VLOOKUP(_Comparison!B427,_Input!$B$2:$C$12,2,FALSE)</f>
        <v>Unchanged</v>
      </c>
      <c r="E123" s="2"/>
      <c r="F123" s="18" t="s">
        <v>1166</v>
      </c>
    </row>
    <row r="124" spans="1:6" s="1" customFormat="1" ht="20.100000000000001" customHeight="1" x14ac:dyDescent="0.25">
      <c r="A124" s="7"/>
      <c r="B124" s="11" t="s">
        <v>429</v>
      </c>
      <c r="C124" s="2" t="s">
        <v>615</v>
      </c>
      <c r="D124" s="2" t="str">
        <f>VLOOKUP(_Comparison!B428,_Input!$B$2:$C$12,2,FALSE)</f>
        <v>Unchanged</v>
      </c>
      <c r="E124" s="2"/>
      <c r="F124" s="18" t="s">
        <v>1167</v>
      </c>
    </row>
    <row r="125" spans="1:6" s="1" customFormat="1" ht="20.100000000000001" customHeight="1" x14ac:dyDescent="0.25">
      <c r="A125" s="7"/>
      <c r="B125" s="11" t="s">
        <v>430</v>
      </c>
      <c r="C125" s="2" t="s">
        <v>616</v>
      </c>
      <c r="D125" s="2" t="str">
        <f>VLOOKUP(_Comparison!B429,_Input!$B$2:$C$12,2,FALSE)</f>
        <v>Unchanged</v>
      </c>
      <c r="E125" s="2"/>
      <c r="F125" s="18" t="s">
        <v>1168</v>
      </c>
    </row>
    <row r="126" spans="1:6" s="1" customFormat="1" ht="20.100000000000001" customHeight="1" x14ac:dyDescent="0.25">
      <c r="A126" s="7"/>
      <c r="B126" s="11" t="s">
        <v>431</v>
      </c>
      <c r="C126" s="2" t="s">
        <v>624</v>
      </c>
      <c r="D126" s="2" t="str">
        <f>VLOOKUP(_Comparison!B430,_Input!$B$2:$C$12,2,FALSE)</f>
        <v>Unchanged</v>
      </c>
      <c r="E126" s="2"/>
      <c r="F126" s="18" t="s">
        <v>1169</v>
      </c>
    </row>
    <row r="127" spans="1:6" s="1" customFormat="1" ht="20.100000000000001" customHeight="1" x14ac:dyDescent="0.25">
      <c r="A127" s="7"/>
      <c r="B127" s="11" t="s">
        <v>432</v>
      </c>
      <c r="C127" s="2" t="s">
        <v>630</v>
      </c>
      <c r="D127" s="2" t="str">
        <f>VLOOKUP(_Comparison!B431,_Input!$B$2:$C$12,2,FALSE)</f>
        <v>Unchanged</v>
      </c>
      <c r="E127" s="2"/>
      <c r="F127" s="18" t="s">
        <v>1170</v>
      </c>
    </row>
    <row r="128" spans="1:6" s="1" customFormat="1" ht="20.100000000000001" customHeight="1" x14ac:dyDescent="0.25">
      <c r="A128" s="7"/>
      <c r="B128" s="11" t="s">
        <v>433</v>
      </c>
      <c r="C128" s="2" t="s">
        <v>424</v>
      </c>
      <c r="D128" s="2" t="str">
        <f>VLOOKUP(_Comparison!B432,_Input!$B$2:$C$12,2,FALSE)</f>
        <v>Unchanged</v>
      </c>
      <c r="E128" s="2"/>
      <c r="F128" s="18" t="s">
        <v>1171</v>
      </c>
    </row>
    <row r="129" spans="1:6" s="1" customFormat="1" ht="20.100000000000001" customHeight="1" x14ac:dyDescent="0.25">
      <c r="A129" s="7"/>
      <c r="B129" s="11" t="s">
        <v>434</v>
      </c>
      <c r="C129" s="2" t="s">
        <v>425</v>
      </c>
      <c r="D129" s="2" t="str">
        <f>VLOOKUP(_Comparison!B433,_Input!$B$2:$C$12,2,FALSE)</f>
        <v>Unchanged</v>
      </c>
      <c r="E129" s="2"/>
      <c r="F129" s="18" t="s">
        <v>1172</v>
      </c>
    </row>
    <row r="130" spans="1:6" s="1" customFormat="1" ht="20.100000000000001" customHeight="1" x14ac:dyDescent="0.25">
      <c r="A130" s="7"/>
      <c r="B130" s="11" t="s">
        <v>435</v>
      </c>
      <c r="C130" s="2" t="s">
        <v>617</v>
      </c>
      <c r="D130" s="2" t="str">
        <f>VLOOKUP(_Comparison!B434,_Input!$B$2:$C$12,2,FALSE)</f>
        <v>Unchanged</v>
      </c>
      <c r="E130" s="2"/>
      <c r="F130" s="18" t="s">
        <v>1173</v>
      </c>
    </row>
    <row r="131" spans="1:6" s="1" customFormat="1" ht="20.100000000000001" customHeight="1" x14ac:dyDescent="0.25">
      <c r="A131" s="7"/>
      <c r="B131" s="11" t="s">
        <v>436</v>
      </c>
      <c r="C131" s="2" t="s">
        <v>618</v>
      </c>
      <c r="D131" s="2" t="str">
        <f>VLOOKUP(_Comparison!B435,_Input!$B$2:$C$12,2,FALSE)</f>
        <v>Unchanged</v>
      </c>
      <c r="E131" s="2"/>
      <c r="F131" s="18" t="s">
        <v>1174</v>
      </c>
    </row>
    <row r="132" spans="1:6" s="1" customFormat="1" ht="20.100000000000001" customHeight="1" x14ac:dyDescent="0.25">
      <c r="A132" s="7"/>
      <c r="B132" s="11" t="s">
        <v>437</v>
      </c>
      <c r="C132" s="2" t="s">
        <v>619</v>
      </c>
      <c r="D132" s="2" t="str">
        <f>VLOOKUP(_Comparison!B436,_Input!$B$2:$C$12,2,FALSE)</f>
        <v>Unchanged</v>
      </c>
      <c r="E132" s="2"/>
      <c r="F132" s="18" t="s">
        <v>1175</v>
      </c>
    </row>
    <row r="133" spans="1:6" s="1" customFormat="1" ht="20.100000000000001" customHeight="1" x14ac:dyDescent="0.25">
      <c r="A133" s="7"/>
      <c r="B133" s="11" t="s">
        <v>438</v>
      </c>
      <c r="C133" s="2" t="s">
        <v>620</v>
      </c>
      <c r="D133" s="2" t="str">
        <f>VLOOKUP(_Comparison!B437,_Input!$B$2:$C$12,2,FALSE)</f>
        <v>Unchanged</v>
      </c>
      <c r="E133" s="2"/>
      <c r="F133" s="18" t="s">
        <v>1176</v>
      </c>
    </row>
    <row r="134" spans="1:6" s="1" customFormat="1" ht="20.100000000000001" customHeight="1" x14ac:dyDescent="0.25">
      <c r="A134" s="7"/>
      <c r="B134" s="11" t="s">
        <v>1376</v>
      </c>
      <c r="C134" s="2" t="s">
        <v>621</v>
      </c>
      <c r="D134" s="2" t="str">
        <f>VLOOKUP(_Comparison!B438,_Input!$B$2:$C$12,2,FALSE)</f>
        <v>Unchanged</v>
      </c>
      <c r="E134" s="2"/>
      <c r="F134" s="18" t="s">
        <v>1177</v>
      </c>
    </row>
    <row r="135" spans="1:6" s="1" customFormat="1" ht="20.100000000000001" customHeight="1" x14ac:dyDescent="0.25">
      <c r="A135" s="7"/>
      <c r="B135" s="11" t="s">
        <v>1377</v>
      </c>
      <c r="C135" s="2" t="s">
        <v>625</v>
      </c>
      <c r="D135" s="2" t="str">
        <f>VLOOKUP(_Comparison!B439,_Input!$B$2:$C$12,2,FALSE)</f>
        <v>Unchanged</v>
      </c>
      <c r="E135" s="2"/>
      <c r="F135" s="18" t="s">
        <v>1178</v>
      </c>
    </row>
    <row r="136" spans="1:6" s="1" customFormat="1" ht="20.100000000000001" customHeight="1" x14ac:dyDescent="0.25">
      <c r="A136" s="7"/>
      <c r="B136" s="11" t="s">
        <v>1378</v>
      </c>
      <c r="C136" s="2" t="s">
        <v>627</v>
      </c>
      <c r="D136" s="2" t="str">
        <f>VLOOKUP(_Comparison!B440,_Input!$B$2:$C$12,2,FALSE)</f>
        <v>Unchanged</v>
      </c>
      <c r="E136" s="2"/>
      <c r="F136" s="18" t="s">
        <v>1179</v>
      </c>
    </row>
    <row r="137" spans="1:6" s="1" customFormat="1" ht="20.100000000000001" customHeight="1" x14ac:dyDescent="0.25">
      <c r="A137" s="7"/>
      <c r="B137" s="11" t="s">
        <v>1379</v>
      </c>
      <c r="C137" s="2" t="s">
        <v>626</v>
      </c>
      <c r="D137" s="2" t="str">
        <f>VLOOKUP(_Comparison!B441,_Input!$B$2:$C$12,2,FALSE)</f>
        <v>Unchanged</v>
      </c>
      <c r="E137" s="2"/>
      <c r="F137" s="18" t="s">
        <v>1180</v>
      </c>
    </row>
    <row r="138" spans="1:6" s="1" customFormat="1" ht="20.100000000000001" customHeight="1" x14ac:dyDescent="0.25">
      <c r="A138" s="7"/>
      <c r="B138" s="11" t="s">
        <v>1380</v>
      </c>
      <c r="C138" s="2" t="s">
        <v>628</v>
      </c>
      <c r="D138" s="2" t="str">
        <f>VLOOKUP(_Comparison!B442,_Input!$B$2:$C$12,2,FALSE)</f>
        <v>Unchanged</v>
      </c>
      <c r="E138" s="2"/>
      <c r="F138" s="18" t="s">
        <v>1221</v>
      </c>
    </row>
    <row r="139" spans="1:6" s="1" customFormat="1" ht="20.100000000000001" customHeight="1" x14ac:dyDescent="0.25">
      <c r="A139" s="7"/>
      <c r="B139" s="11" t="s">
        <v>1381</v>
      </c>
      <c r="C139" s="2" t="s">
        <v>629</v>
      </c>
      <c r="D139" s="2" t="str">
        <f>VLOOKUP(_Comparison!B443,_Input!$B$2:$C$12,2,FALSE)</f>
        <v>Unchanged</v>
      </c>
      <c r="E139" s="2"/>
      <c r="F139" s="2" t="s">
        <v>1199</v>
      </c>
    </row>
    <row r="140" spans="1:6" s="1" customFormat="1" ht="20.100000000000001" customHeight="1" x14ac:dyDescent="0.25">
      <c r="A140" s="7"/>
      <c r="B140" s="2"/>
      <c r="C140" s="2"/>
      <c r="D140" s="2"/>
      <c r="E140" s="2"/>
      <c r="F140" s="18"/>
    </row>
    <row r="141" spans="1:6" s="1" customFormat="1" ht="20.100000000000001" customHeight="1" x14ac:dyDescent="0.25">
      <c r="A141" s="3">
        <v>6</v>
      </c>
      <c r="B141" s="68" t="s">
        <v>760</v>
      </c>
      <c r="C141" s="2"/>
      <c r="D141" s="209" t="s">
        <v>1647</v>
      </c>
      <c r="E141" s="16"/>
      <c r="F141" s="6" t="s">
        <v>91</v>
      </c>
    </row>
    <row r="142" spans="1:6" s="1" customFormat="1" ht="20.100000000000001" customHeight="1" x14ac:dyDescent="0.25">
      <c r="A142" s="7"/>
      <c r="B142" s="16" t="s">
        <v>583</v>
      </c>
      <c r="C142" s="91" t="s">
        <v>1630</v>
      </c>
      <c r="D142" s="2" t="str">
        <f>VLOOKUP(_Comparison!B449,_Input!$B$2:$C$12,2,FALSE)</f>
        <v>Unchanged</v>
      </c>
      <c r="E142" s="2"/>
      <c r="F142" s="18"/>
    </row>
    <row r="143" spans="1:6" s="1" customFormat="1" ht="20.100000000000001" customHeight="1" x14ac:dyDescent="0.25">
      <c r="A143" s="7"/>
      <c r="B143" s="2" t="s">
        <v>780</v>
      </c>
      <c r="C143" s="2" t="s">
        <v>462</v>
      </c>
      <c r="D143" s="2" t="str">
        <f>VLOOKUP(_Comparison!B450,_Input!$B$2:$C$12,2,FALSE)</f>
        <v>Unchanged</v>
      </c>
      <c r="E143" s="2"/>
      <c r="F143" s="18"/>
    </row>
    <row r="144" spans="1:6" s="1" customFormat="1" ht="20.100000000000001" customHeight="1" x14ac:dyDescent="0.25">
      <c r="A144" s="7"/>
      <c r="B144" s="17" t="s">
        <v>781</v>
      </c>
      <c r="C144" s="92" t="s">
        <v>805</v>
      </c>
      <c r="D144" s="2"/>
      <c r="E144" s="2"/>
      <c r="F144" s="18"/>
    </row>
    <row r="145" spans="1:6" s="1" customFormat="1" ht="20.100000000000001" customHeight="1" x14ac:dyDescent="0.25">
      <c r="A145" s="7"/>
      <c r="B145" s="11" t="s">
        <v>782</v>
      </c>
      <c r="C145" s="2" t="s">
        <v>794</v>
      </c>
      <c r="D145" s="2" t="str">
        <f>VLOOKUP(_Comparison!B452,_Input!$B$2:$C$12,2,FALSE)</f>
        <v>Unchanged</v>
      </c>
      <c r="E145" s="2"/>
      <c r="F145" s="18" t="s">
        <v>1181</v>
      </c>
    </row>
    <row r="146" spans="1:6" s="1" customFormat="1" ht="20.100000000000001" customHeight="1" x14ac:dyDescent="0.25">
      <c r="A146" s="7"/>
      <c r="B146" s="11" t="s">
        <v>783</v>
      </c>
      <c r="C146" s="2" t="s">
        <v>795</v>
      </c>
      <c r="D146" s="2" t="str">
        <f>VLOOKUP(_Comparison!B453,_Input!$B$2:$C$12,2,FALSE)</f>
        <v>Unchanged</v>
      </c>
      <c r="E146" s="2"/>
      <c r="F146" s="18" t="s">
        <v>1182</v>
      </c>
    </row>
    <row r="147" spans="1:6" s="1" customFormat="1" ht="20.100000000000001" customHeight="1" x14ac:dyDescent="0.25">
      <c r="A147" s="7"/>
      <c r="B147" s="11" t="s">
        <v>784</v>
      </c>
      <c r="C147" s="2" t="s">
        <v>796</v>
      </c>
      <c r="D147" s="2" t="str">
        <f>VLOOKUP(_Comparison!B454,_Input!$B$2:$C$12,2,FALSE)</f>
        <v>Unchanged</v>
      </c>
      <c r="E147" s="2"/>
      <c r="F147" s="18" t="s">
        <v>1183</v>
      </c>
    </row>
    <row r="148" spans="1:6" s="1" customFormat="1" ht="20.100000000000001" customHeight="1" x14ac:dyDescent="0.25">
      <c r="A148" s="7"/>
      <c r="B148" s="11" t="s">
        <v>785</v>
      </c>
      <c r="C148" s="2" t="s">
        <v>797</v>
      </c>
      <c r="D148" s="2" t="str">
        <f>VLOOKUP(_Comparison!B455,_Input!$B$2:$C$12,2,FALSE)</f>
        <v>Unchanged</v>
      </c>
      <c r="E148" s="2"/>
      <c r="F148" s="18" t="s">
        <v>1184</v>
      </c>
    </row>
    <row r="149" spans="1:6" s="1" customFormat="1" ht="20.100000000000001" customHeight="1" x14ac:dyDescent="0.25">
      <c r="A149" s="7"/>
      <c r="B149" s="11" t="s">
        <v>786</v>
      </c>
      <c r="C149" s="2" t="s">
        <v>1185</v>
      </c>
      <c r="D149" s="2" t="str">
        <f>VLOOKUP(_Comparison!B456,_Input!$B$2:$C$12,2,FALSE)</f>
        <v>Unchanged</v>
      </c>
      <c r="E149" s="2"/>
      <c r="F149" s="18" t="s">
        <v>1186</v>
      </c>
    </row>
    <row r="150" spans="1:6" s="1" customFormat="1" ht="20.100000000000001" customHeight="1" x14ac:dyDescent="0.25">
      <c r="A150" s="7"/>
      <c r="B150" s="11" t="s">
        <v>787</v>
      </c>
      <c r="C150" s="2" t="s">
        <v>798</v>
      </c>
      <c r="D150" s="2" t="str">
        <f>VLOOKUP(_Comparison!B457,_Input!$B$2:$C$12,2,FALSE)</f>
        <v>Unchanged</v>
      </c>
      <c r="E150" s="2"/>
      <c r="F150" s="18" t="s">
        <v>1187</v>
      </c>
    </row>
    <row r="151" spans="1:6" s="1" customFormat="1" ht="20.100000000000001" customHeight="1" x14ac:dyDescent="0.25">
      <c r="A151" s="7"/>
      <c r="B151" s="11" t="s">
        <v>788</v>
      </c>
      <c r="C151" s="2" t="s">
        <v>799</v>
      </c>
      <c r="D151" s="2" t="str">
        <f>VLOOKUP(_Comparison!B458,_Input!$B$2:$C$12,2,FALSE)</f>
        <v>Unchanged</v>
      </c>
      <c r="E151" s="2"/>
      <c r="F151" s="18" t="s">
        <v>1188</v>
      </c>
    </row>
    <row r="152" spans="1:6" s="1" customFormat="1" ht="20.100000000000001" customHeight="1" x14ac:dyDescent="0.25">
      <c r="A152" s="7"/>
      <c r="B152" s="11" t="s">
        <v>789</v>
      </c>
      <c r="C152" s="2" t="s">
        <v>916</v>
      </c>
      <c r="D152" s="2" t="str">
        <f>VLOOKUP(_Comparison!B459,_Input!$B$2:$C$12,2,FALSE)</f>
        <v>Unchanged</v>
      </c>
      <c r="E152" s="2"/>
      <c r="F152" s="18" t="s">
        <v>804</v>
      </c>
    </row>
    <row r="153" spans="1:6" s="1" customFormat="1" ht="20.100000000000001" customHeight="1" x14ac:dyDescent="0.25">
      <c r="A153" s="7"/>
      <c r="B153" s="11" t="s">
        <v>790</v>
      </c>
      <c r="C153" s="2" t="s">
        <v>806</v>
      </c>
      <c r="D153" s="2" t="str">
        <f>VLOOKUP(_Comparison!B460,_Input!$B$2:$C$12,2,FALSE)</f>
        <v>Unchanged</v>
      </c>
      <c r="E153" s="2"/>
      <c r="F153" s="18" t="s">
        <v>1189</v>
      </c>
    </row>
    <row r="154" spans="1:6" s="1" customFormat="1" ht="20.100000000000001" customHeight="1" x14ac:dyDescent="0.25">
      <c r="A154" s="7"/>
      <c r="B154" s="11" t="s">
        <v>791</v>
      </c>
      <c r="C154" s="2" t="s">
        <v>895</v>
      </c>
      <c r="D154" s="2" t="str">
        <f>VLOOKUP(_Comparison!B461,_Input!$B$2:$C$12,2,FALSE)</f>
        <v>Unchanged</v>
      </c>
      <c r="E154" s="2"/>
      <c r="F154" s="18" t="s">
        <v>1190</v>
      </c>
    </row>
    <row r="155" spans="1:6" s="1" customFormat="1" ht="20.100000000000001" customHeight="1" x14ac:dyDescent="0.25">
      <c r="A155" s="7"/>
      <c r="B155" s="11" t="s">
        <v>792</v>
      </c>
      <c r="C155" s="2" t="s">
        <v>808</v>
      </c>
      <c r="D155" s="2" t="str">
        <f>VLOOKUP(_Comparison!B462,_Input!$B$2:$C$12,2,FALSE)</f>
        <v>Unchanged</v>
      </c>
      <c r="E155" s="2"/>
      <c r="F155" s="18" t="s">
        <v>809</v>
      </c>
    </row>
    <row r="156" spans="1:6" s="1" customFormat="1" ht="20.100000000000001" customHeight="1" x14ac:dyDescent="0.25">
      <c r="A156" s="7"/>
      <c r="B156" s="11" t="s">
        <v>793</v>
      </c>
      <c r="C156" s="2" t="s">
        <v>811</v>
      </c>
      <c r="D156" s="2" t="str">
        <f>VLOOKUP(_Comparison!B463,_Input!$B$2:$C$12,2,FALSE)</f>
        <v>Unchanged</v>
      </c>
      <c r="E156" s="2"/>
      <c r="F156" s="18" t="s">
        <v>812</v>
      </c>
    </row>
    <row r="157" spans="1:6" s="1" customFormat="1" ht="20.100000000000001" customHeight="1" x14ac:dyDescent="0.25">
      <c r="A157" s="7"/>
      <c r="B157" s="11" t="s">
        <v>1382</v>
      </c>
      <c r="C157" s="2" t="s">
        <v>807</v>
      </c>
      <c r="D157" s="2" t="str">
        <f>VLOOKUP(_Comparison!B464,_Input!$B$2:$C$12,2,FALSE)</f>
        <v>Unchanged</v>
      </c>
      <c r="E157" s="2"/>
      <c r="F157" s="18" t="s">
        <v>1191</v>
      </c>
    </row>
    <row r="158" spans="1:6" s="1" customFormat="1" ht="20.100000000000001" customHeight="1" x14ac:dyDescent="0.25">
      <c r="A158" s="7"/>
      <c r="B158" s="11" t="s">
        <v>1383</v>
      </c>
      <c r="C158" s="2" t="s">
        <v>896</v>
      </c>
      <c r="D158" s="2" t="str">
        <f>VLOOKUP(_Comparison!B465,_Input!$B$2:$C$12,2,FALSE)</f>
        <v>Unchanged</v>
      </c>
      <c r="E158" s="2"/>
      <c r="F158" s="18" t="s">
        <v>1192</v>
      </c>
    </row>
    <row r="159" spans="1:6" s="1" customFormat="1" ht="20.100000000000001" customHeight="1" x14ac:dyDescent="0.25">
      <c r="A159" s="7"/>
      <c r="B159" s="11" t="s">
        <v>1384</v>
      </c>
      <c r="C159" s="2" t="s">
        <v>813</v>
      </c>
      <c r="D159" s="2" t="str">
        <f>VLOOKUP(_Comparison!B466,_Input!$B$2:$C$12,2,FALSE)</f>
        <v>Unchanged</v>
      </c>
      <c r="E159" s="2"/>
      <c r="F159" s="18" t="s">
        <v>1193</v>
      </c>
    </row>
    <row r="160" spans="1:6" s="1" customFormat="1" ht="20.100000000000001" customHeight="1" x14ac:dyDescent="0.25">
      <c r="A160" s="7"/>
      <c r="B160" s="11" t="s">
        <v>1385</v>
      </c>
      <c r="C160" s="2" t="s">
        <v>800</v>
      </c>
      <c r="D160" s="2" t="str">
        <f>VLOOKUP(_Comparison!B467,_Input!$B$2:$C$12,2,FALSE)</f>
        <v>Unchanged</v>
      </c>
      <c r="E160" s="2"/>
      <c r="F160" s="18" t="s">
        <v>1194</v>
      </c>
    </row>
    <row r="161" spans="1:6" s="1" customFormat="1" ht="20.100000000000001" customHeight="1" x14ac:dyDescent="0.25">
      <c r="A161" s="7"/>
      <c r="B161" s="11" t="s">
        <v>1386</v>
      </c>
      <c r="C161" s="2" t="s">
        <v>801</v>
      </c>
      <c r="D161" s="2" t="str">
        <f>VLOOKUP(_Comparison!B468,_Input!$B$2:$C$12,2,FALSE)</f>
        <v>Unchanged</v>
      </c>
      <c r="E161" s="2"/>
      <c r="F161" s="18" t="s">
        <v>1195</v>
      </c>
    </row>
    <row r="162" spans="1:6" s="1" customFormat="1" ht="20.100000000000001" customHeight="1" x14ac:dyDescent="0.25">
      <c r="A162" s="7"/>
      <c r="B162" s="11" t="s">
        <v>1387</v>
      </c>
      <c r="C162" s="2" t="s">
        <v>810</v>
      </c>
      <c r="D162" s="2" t="str">
        <f>VLOOKUP(_Comparison!B469,_Input!$B$2:$C$12,2,FALSE)</f>
        <v>Unchanged</v>
      </c>
      <c r="E162" s="2"/>
      <c r="F162" s="18" t="s">
        <v>1222</v>
      </c>
    </row>
    <row r="163" spans="1:6" s="1" customFormat="1" ht="20.100000000000001" customHeight="1" x14ac:dyDescent="0.25">
      <c r="A163" s="7"/>
      <c r="B163" s="11" t="s">
        <v>1388</v>
      </c>
      <c r="C163" s="2" t="s">
        <v>802</v>
      </c>
      <c r="D163" s="2" t="str">
        <f>VLOOKUP(_Comparison!B470,_Input!$B$2:$C$12,2,FALSE)</f>
        <v>Unchanged</v>
      </c>
      <c r="E163" s="2"/>
      <c r="F163" s="18" t="s">
        <v>1196</v>
      </c>
    </row>
    <row r="164" spans="1:6" s="1" customFormat="1" ht="20.100000000000001" customHeight="1" x14ac:dyDescent="0.25">
      <c r="A164" s="7"/>
      <c r="B164" s="11" t="s">
        <v>1389</v>
      </c>
      <c r="C164" s="2" t="s">
        <v>803</v>
      </c>
      <c r="D164" s="2" t="str">
        <f>VLOOKUP(_Comparison!B471,_Input!$B$2:$C$12,2,FALSE)</f>
        <v>Unchanged</v>
      </c>
      <c r="E164" s="2"/>
      <c r="F164" s="2" t="s">
        <v>1198</v>
      </c>
    </row>
    <row r="165" spans="1:6" ht="20.100000000000001" customHeight="1" thickBot="1" x14ac:dyDescent="0.3">
      <c r="A165" s="13"/>
      <c r="B165" s="14"/>
      <c r="C165" s="14"/>
      <c r="D165" s="14"/>
      <c r="E165" s="14"/>
      <c r="F165" s="20"/>
    </row>
    <row r="166" spans="1:6" hidden="1" x14ac:dyDescent="0.25"/>
    <row r="167" spans="1:6" hidden="1" x14ac:dyDescent="0.25"/>
    <row r="168" spans="1:6" hidden="1" x14ac:dyDescent="0.25"/>
    <row r="169" spans="1:6" hidden="1" x14ac:dyDescent="0.25"/>
    <row r="170" spans="1:6" hidden="1" x14ac:dyDescent="0.25"/>
    <row r="171" spans="1:6" hidden="1" x14ac:dyDescent="0.25"/>
    <row r="172" spans="1:6" hidden="1" x14ac:dyDescent="0.25"/>
    <row r="173" spans="1:6" hidden="1" x14ac:dyDescent="0.25"/>
    <row r="174" spans="1:6" hidden="1" x14ac:dyDescent="0.25"/>
    <row r="175" spans="1:6" hidden="1" x14ac:dyDescent="0.25"/>
    <row r="176" spans="1: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sheetData>
  <mergeCells count="1">
    <mergeCell ref="A1:F3"/>
  </mergeCell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1" id="{68137CEC-F672-4881-B8D6-0698C598898E}">
            <xm:f>'Assessment 1 Results'!$B$378=1</xm:f>
            <x14:dxf>
              <font>
                <strike/>
              </font>
              <fill>
                <patternFill>
                  <bgColor rgb="FFFFC000"/>
                </patternFill>
              </fill>
            </x14:dxf>
          </x14:cfRule>
          <xm:sqref>A5:F28</xm:sqref>
        </x14:conditionalFormatting>
        <x14:conditionalFormatting xmlns:xm="http://schemas.microsoft.com/office/excel/2006/main">
          <x14:cfRule type="expression" priority="10" id="{6B13246F-688A-4336-AFA8-E338FD9EE6EC}">
            <xm:f>'Assessment 1 Results'!$B$432=1</xm:f>
            <x14:dxf>
              <font>
                <strike/>
              </font>
              <fill>
                <patternFill>
                  <bgColor rgb="FFFFC000"/>
                </patternFill>
              </fill>
            </x14:dxf>
          </x14:cfRule>
          <xm:sqref>A31:F64 A30:C30 E30:F30</xm:sqref>
        </x14:conditionalFormatting>
        <x14:conditionalFormatting xmlns:xm="http://schemas.microsoft.com/office/excel/2006/main">
          <x14:cfRule type="expression" priority="9" id="{78A015ED-7F66-4982-B30E-DF8A4AAF0397}">
            <xm:f>'Assessment 1 Results'!$B$499=1</xm:f>
            <x14:dxf>
              <font>
                <strike/>
              </font>
              <fill>
                <patternFill>
                  <bgColor rgb="FFFFC000"/>
                </patternFill>
              </fill>
            </x14:dxf>
          </x14:cfRule>
          <xm:sqref>A67:F85 A66:C66 E66:F66</xm:sqref>
        </x14:conditionalFormatting>
        <x14:conditionalFormatting xmlns:xm="http://schemas.microsoft.com/office/excel/2006/main">
          <x14:cfRule type="expression" priority="8" id="{950E4233-C46B-4914-8CF4-3E15E0D17FCE}">
            <xm:f>'Assessment 1 Results'!$B$549=1</xm:f>
            <x14:dxf>
              <font>
                <strike/>
              </font>
              <fill>
                <patternFill>
                  <bgColor rgb="FFFFC000"/>
                </patternFill>
              </fill>
            </x14:dxf>
          </x14:cfRule>
          <xm:sqref>A88:F116 A87:C87 E87:F87</xm:sqref>
        </x14:conditionalFormatting>
        <x14:conditionalFormatting xmlns:xm="http://schemas.microsoft.com/office/excel/2006/main">
          <x14:cfRule type="expression" priority="7" id="{8D112C84-83FF-48B2-BDD5-3C240F7329E6}">
            <xm:f>'Assessment 1 Results'!$B$608=1</xm:f>
            <x14:dxf>
              <font>
                <strike/>
              </font>
              <fill>
                <patternFill>
                  <bgColor rgb="FFFFC000"/>
                </patternFill>
              </fill>
            </x14:dxf>
          </x14:cfRule>
          <xm:sqref>A119:F139 A118:C118 E118:F118</xm:sqref>
        </x14:conditionalFormatting>
        <x14:conditionalFormatting xmlns:xm="http://schemas.microsoft.com/office/excel/2006/main">
          <x14:cfRule type="expression" priority="6" id="{20841294-02AC-485A-81FD-EF5B83BE0F70}">
            <xm:f>'Assessment 1 Results'!$B$659=1</xm:f>
            <x14:dxf>
              <font>
                <strike/>
              </font>
              <fill>
                <patternFill>
                  <bgColor rgb="FFFFC000"/>
                </patternFill>
              </fill>
            </x14:dxf>
          </x14:cfRule>
          <xm:sqref>A142:F164 A141:C141 E141:F141</xm:sqref>
        </x14:conditionalFormatting>
        <x14:conditionalFormatting xmlns:xm="http://schemas.microsoft.com/office/excel/2006/main">
          <x14:cfRule type="expression" priority="5" id="{24B4E5B4-B9C6-49CE-9237-9D5E81C6E3EF}">
            <xm:f>'Assessment 1 Results'!$B$378=1</xm:f>
            <x14:dxf>
              <font>
                <strike/>
              </font>
              <fill>
                <patternFill>
                  <bgColor rgb="FFFFC000"/>
                </patternFill>
              </fill>
            </x14:dxf>
          </x14:cfRule>
          <xm:sqref>D30</xm:sqref>
        </x14:conditionalFormatting>
        <x14:conditionalFormatting xmlns:xm="http://schemas.microsoft.com/office/excel/2006/main">
          <x14:cfRule type="expression" priority="4" id="{6D2282C2-94D0-4662-A0A4-F813E9210096}">
            <xm:f>'Assessment 1 Results'!$B$378=1</xm:f>
            <x14:dxf>
              <font>
                <strike/>
              </font>
              <fill>
                <patternFill>
                  <bgColor rgb="FFFFC000"/>
                </patternFill>
              </fill>
            </x14:dxf>
          </x14:cfRule>
          <xm:sqref>D66</xm:sqref>
        </x14:conditionalFormatting>
        <x14:conditionalFormatting xmlns:xm="http://schemas.microsoft.com/office/excel/2006/main">
          <x14:cfRule type="expression" priority="3" id="{7F3AC6EE-67BC-48D9-901E-353A008AF71D}">
            <xm:f>'Assessment 1 Results'!$B$378=1</xm:f>
            <x14:dxf>
              <font>
                <strike/>
              </font>
              <fill>
                <patternFill>
                  <bgColor rgb="FFFFC000"/>
                </patternFill>
              </fill>
            </x14:dxf>
          </x14:cfRule>
          <xm:sqref>D87</xm:sqref>
        </x14:conditionalFormatting>
        <x14:conditionalFormatting xmlns:xm="http://schemas.microsoft.com/office/excel/2006/main">
          <x14:cfRule type="expression" priority="2" id="{2F589B0E-E28E-4301-ABE8-A5BE77635818}">
            <xm:f>'Assessment 1 Results'!$B$378=1</xm:f>
            <x14:dxf>
              <font>
                <strike/>
              </font>
              <fill>
                <patternFill>
                  <bgColor rgb="FFFFC000"/>
                </patternFill>
              </fill>
            </x14:dxf>
          </x14:cfRule>
          <xm:sqref>D118</xm:sqref>
        </x14:conditionalFormatting>
        <x14:conditionalFormatting xmlns:xm="http://schemas.microsoft.com/office/excel/2006/main">
          <x14:cfRule type="expression" priority="1" id="{952E9C4C-0FCB-4B15-9752-AB91A4847D38}">
            <xm:f>'Assessment 1 Results'!$B$378=1</xm:f>
            <x14:dxf>
              <font>
                <strike/>
              </font>
              <fill>
                <patternFill>
                  <bgColor rgb="FFFFC000"/>
                </patternFill>
              </fill>
            </x14:dxf>
          </x14:cfRule>
          <xm:sqref>D141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2:C12"/>
  <sheetViews>
    <sheetView workbookViewId="0">
      <selection activeCell="E15" sqref="E15"/>
    </sheetView>
  </sheetViews>
  <sheetFormatPr defaultRowHeight="15" x14ac:dyDescent="0.25"/>
  <cols>
    <col min="1" max="1" width="13.85546875" bestFit="1" customWidth="1"/>
    <col min="3" max="3" width="17.42578125" bestFit="1" customWidth="1"/>
  </cols>
  <sheetData>
    <row r="2" spans="1:3" x14ac:dyDescent="0.25">
      <c r="A2" t="s">
        <v>1639</v>
      </c>
      <c r="B2">
        <v>-5</v>
      </c>
      <c r="C2" t="s">
        <v>1640</v>
      </c>
    </row>
    <row r="3" spans="1:3" x14ac:dyDescent="0.25">
      <c r="B3">
        <v>-4</v>
      </c>
      <c r="C3" t="s">
        <v>1640</v>
      </c>
    </row>
    <row r="4" spans="1:3" x14ac:dyDescent="0.25">
      <c r="B4">
        <v>-3</v>
      </c>
      <c r="C4" t="s">
        <v>1640</v>
      </c>
    </row>
    <row r="5" spans="1:3" x14ac:dyDescent="0.25">
      <c r="B5">
        <v>-2</v>
      </c>
      <c r="C5" t="s">
        <v>1641</v>
      </c>
    </row>
    <row r="6" spans="1:3" x14ac:dyDescent="0.25">
      <c r="B6">
        <v>-1</v>
      </c>
      <c r="C6" t="s">
        <v>1641</v>
      </c>
    </row>
    <row r="7" spans="1:3" x14ac:dyDescent="0.25">
      <c r="B7">
        <v>0</v>
      </c>
      <c r="C7" t="s">
        <v>1642</v>
      </c>
    </row>
    <row r="8" spans="1:3" x14ac:dyDescent="0.25">
      <c r="B8">
        <v>1</v>
      </c>
      <c r="C8" t="s">
        <v>1643</v>
      </c>
    </row>
    <row r="9" spans="1:3" x14ac:dyDescent="0.25">
      <c r="B9">
        <v>2</v>
      </c>
      <c r="C9" t="s">
        <v>1643</v>
      </c>
    </row>
    <row r="10" spans="1:3" x14ac:dyDescent="0.25">
      <c r="B10">
        <v>3</v>
      </c>
      <c r="C10" t="s">
        <v>1644</v>
      </c>
    </row>
    <row r="11" spans="1:3" x14ac:dyDescent="0.25">
      <c r="B11">
        <v>4</v>
      </c>
      <c r="C11" t="s">
        <v>1644</v>
      </c>
    </row>
    <row r="12" spans="1:3" x14ac:dyDescent="0.25">
      <c r="B12">
        <v>5</v>
      </c>
      <c r="C12" t="s">
        <v>1644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tabColor rgb="FF00B050"/>
  </sheetPr>
  <dimension ref="A1:I93"/>
  <sheetViews>
    <sheetView showGridLines="0" showRowColHeaders="0" topLeftCell="B1" zoomScaleNormal="100" workbookViewId="0">
      <selection activeCell="B5" sqref="B5:D15"/>
    </sheetView>
  </sheetViews>
  <sheetFormatPr defaultColWidth="0" defaultRowHeight="15" zeroHeight="1" x14ac:dyDescent="0.25"/>
  <cols>
    <col min="1" max="1" width="85.7109375" hidden="1" customWidth="1"/>
    <col min="2" max="2" width="14.85546875" customWidth="1"/>
    <col min="3" max="3" width="23" bestFit="1" customWidth="1"/>
    <col min="4" max="4" width="85.7109375" customWidth="1"/>
    <col min="5" max="5" width="85.7109375" hidden="1" customWidth="1"/>
    <col min="6" max="9" width="0" hidden="1" customWidth="1"/>
    <col min="10" max="16384" width="9.140625" hidden="1"/>
  </cols>
  <sheetData>
    <row r="1" spans="1:5" ht="20.100000000000001" customHeight="1" x14ac:dyDescent="0.25">
      <c r="A1" s="165"/>
      <c r="B1" s="235" t="s">
        <v>1637</v>
      </c>
      <c r="C1" s="236"/>
      <c r="D1" s="237"/>
      <c r="E1" s="109"/>
    </row>
    <row r="2" spans="1:5" ht="20.100000000000001" customHeight="1" x14ac:dyDescent="0.25">
      <c r="A2" s="109"/>
      <c r="B2" s="238"/>
      <c r="C2" s="239"/>
      <c r="D2" s="240"/>
      <c r="E2" s="109"/>
    </row>
    <row r="3" spans="1:5" ht="20.100000000000001" customHeight="1" thickBot="1" x14ac:dyDescent="0.3">
      <c r="A3" s="109"/>
      <c r="B3" s="241"/>
      <c r="C3" s="242"/>
      <c r="D3" s="243"/>
      <c r="E3" s="109"/>
    </row>
    <row r="4" spans="1:5" ht="20.100000000000001" customHeight="1" thickBot="1" x14ac:dyDescent="0.3">
      <c r="A4" s="109"/>
      <c r="B4" s="250" t="s">
        <v>1638</v>
      </c>
      <c r="C4" s="251"/>
      <c r="D4" s="252"/>
      <c r="E4" s="109"/>
    </row>
    <row r="5" spans="1:5" ht="20.100000000000001" customHeight="1" x14ac:dyDescent="0.25">
      <c r="A5" s="109"/>
      <c r="B5" s="244" t="s">
        <v>1658</v>
      </c>
      <c r="C5" s="245"/>
      <c r="D5" s="246"/>
      <c r="E5" s="109"/>
    </row>
    <row r="6" spans="1:5" ht="20.100000000000001" customHeight="1" x14ac:dyDescent="0.25">
      <c r="A6" s="109"/>
      <c r="B6" s="247"/>
      <c r="C6" s="248"/>
      <c r="D6" s="249"/>
      <c r="E6" s="109"/>
    </row>
    <row r="7" spans="1:5" ht="20.100000000000001" customHeight="1" x14ac:dyDescent="0.25">
      <c r="A7" s="109"/>
      <c r="B7" s="247"/>
      <c r="C7" s="248"/>
      <c r="D7" s="249"/>
      <c r="E7" s="109"/>
    </row>
    <row r="8" spans="1:5" ht="20.100000000000001" customHeight="1" x14ac:dyDescent="0.25">
      <c r="A8" s="109"/>
      <c r="B8" s="247"/>
      <c r="C8" s="248"/>
      <c r="D8" s="249"/>
      <c r="E8" s="109"/>
    </row>
    <row r="9" spans="1:5" ht="20.100000000000001" customHeight="1" x14ac:dyDescent="0.25">
      <c r="A9" s="109"/>
      <c r="B9" s="247"/>
      <c r="C9" s="248"/>
      <c r="D9" s="249"/>
      <c r="E9" s="109"/>
    </row>
    <row r="10" spans="1:5" ht="20.100000000000001" customHeight="1" x14ac:dyDescent="0.25">
      <c r="A10" s="109"/>
      <c r="B10" s="247"/>
      <c r="C10" s="248"/>
      <c r="D10" s="249"/>
      <c r="E10" s="109"/>
    </row>
    <row r="11" spans="1:5" ht="20.100000000000001" customHeight="1" x14ac:dyDescent="0.25">
      <c r="A11" s="109"/>
      <c r="B11" s="247"/>
      <c r="C11" s="248"/>
      <c r="D11" s="249"/>
      <c r="E11" s="109"/>
    </row>
    <row r="12" spans="1:5" ht="20.100000000000001" customHeight="1" x14ac:dyDescent="0.25">
      <c r="A12" s="109"/>
      <c r="B12" s="247"/>
      <c r="C12" s="248"/>
      <c r="D12" s="249"/>
      <c r="E12" s="109"/>
    </row>
    <row r="13" spans="1:5" ht="20.100000000000001" customHeight="1" x14ac:dyDescent="0.25">
      <c r="A13" s="109"/>
      <c r="B13" s="247"/>
      <c r="C13" s="248"/>
      <c r="D13" s="249"/>
      <c r="E13" s="109"/>
    </row>
    <row r="14" spans="1:5" ht="20.100000000000001" customHeight="1" x14ac:dyDescent="0.25">
      <c r="A14" s="109"/>
      <c r="B14" s="247"/>
      <c r="C14" s="248"/>
      <c r="D14" s="249"/>
      <c r="E14" s="109"/>
    </row>
    <row r="15" spans="1:5" ht="20.100000000000001" customHeight="1" x14ac:dyDescent="0.25">
      <c r="A15" s="109"/>
      <c r="B15" s="247"/>
      <c r="C15" s="248"/>
      <c r="D15" s="249"/>
      <c r="E15" s="109"/>
    </row>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sheetData>
  <mergeCells count="3">
    <mergeCell ref="B4:D4"/>
    <mergeCell ref="B5:D15"/>
    <mergeCell ref="B1:D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tabColor rgb="FF00B0F0"/>
  </sheetPr>
  <dimension ref="A1:K709"/>
  <sheetViews>
    <sheetView zoomScaleNormal="100" workbookViewId="0">
      <pane ySplit="1" topLeftCell="A2" activePane="bottomLeft" state="frozen"/>
      <selection pane="bottomLeft" activeCell="F704" sqref="F704"/>
    </sheetView>
  </sheetViews>
  <sheetFormatPr defaultRowHeight="15" x14ac:dyDescent="0.25"/>
  <cols>
    <col min="1" max="1" width="33.85546875" style="29" bestFit="1" customWidth="1"/>
    <col min="2" max="3" width="15.7109375" style="29" customWidth="1"/>
    <col min="4" max="4" width="25.85546875" style="29" bestFit="1" customWidth="1"/>
    <col min="5" max="5" width="13.85546875" style="29" bestFit="1" customWidth="1"/>
    <col min="6" max="7" width="13.85546875" style="29" customWidth="1"/>
    <col min="8" max="8" width="49.5703125" style="29" customWidth="1"/>
  </cols>
  <sheetData>
    <row r="1" spans="1:8" ht="30" x14ac:dyDescent="0.25">
      <c r="A1" s="88"/>
      <c r="B1" s="88" t="s">
        <v>21</v>
      </c>
      <c r="C1" s="88" t="s">
        <v>77</v>
      </c>
      <c r="D1" s="84" t="s">
        <v>458</v>
      </c>
      <c r="E1" s="72" t="s">
        <v>92</v>
      </c>
      <c r="F1" s="72" t="s">
        <v>457</v>
      </c>
      <c r="G1" s="72" t="s">
        <v>459</v>
      </c>
      <c r="H1" s="88" t="s">
        <v>40</v>
      </c>
    </row>
    <row r="2" spans="1:8" ht="15.75" thickBot="1" x14ac:dyDescent="0.3">
      <c r="A2" s="259" t="s">
        <v>921</v>
      </c>
      <c r="B2" s="260"/>
      <c r="C2" s="260"/>
      <c r="D2" s="260"/>
      <c r="E2" s="260"/>
      <c r="F2" s="260"/>
      <c r="G2" s="260"/>
      <c r="H2" s="261"/>
    </row>
    <row r="3" spans="1:8" x14ac:dyDescent="0.25">
      <c r="A3" s="95" t="s">
        <v>112</v>
      </c>
      <c r="B3" s="128"/>
      <c r="C3" s="128"/>
      <c r="D3" s="85"/>
      <c r="E3" s="73"/>
      <c r="F3" s="73"/>
      <c r="G3" s="73"/>
      <c r="H3" s="110"/>
    </row>
    <row r="4" spans="1:8" x14ac:dyDescent="0.25">
      <c r="A4" s="136" t="s">
        <v>13</v>
      </c>
      <c r="B4" s="129"/>
      <c r="C4" s="129"/>
      <c r="D4" s="74"/>
      <c r="E4" s="74"/>
      <c r="F4" s="74"/>
      <c r="G4" s="74"/>
      <c r="H4" s="111"/>
    </row>
    <row r="5" spans="1:8" x14ac:dyDescent="0.25">
      <c r="A5" s="136" t="s">
        <v>14</v>
      </c>
      <c r="B5" s="129"/>
      <c r="C5" s="129"/>
      <c r="D5" s="74"/>
      <c r="E5" s="74"/>
      <c r="F5" s="74"/>
      <c r="G5" s="74"/>
      <c r="H5" s="111"/>
    </row>
    <row r="6" spans="1:8" x14ac:dyDescent="0.25">
      <c r="A6" s="136" t="s">
        <v>15</v>
      </c>
      <c r="B6" s="129"/>
      <c r="C6" s="129"/>
      <c r="D6" s="74"/>
      <c r="E6" s="74"/>
      <c r="F6" s="74"/>
      <c r="G6" s="74"/>
      <c r="H6" s="111"/>
    </row>
    <row r="7" spans="1:8" x14ac:dyDescent="0.25">
      <c r="A7" s="136" t="s">
        <v>82</v>
      </c>
      <c r="B7" s="129"/>
      <c r="C7" s="129"/>
      <c r="D7" s="74"/>
      <c r="E7" s="74"/>
      <c r="F7" s="74"/>
      <c r="G7" s="74"/>
      <c r="H7" s="111"/>
    </row>
    <row r="8" spans="1:8" ht="15.75" thickBot="1" x14ac:dyDescent="0.3">
      <c r="A8" s="137" t="s">
        <v>83</v>
      </c>
      <c r="B8" s="130"/>
      <c r="C8" s="130"/>
      <c r="D8" s="75"/>
      <c r="E8" s="75"/>
      <c r="F8" s="75"/>
      <c r="G8" s="75"/>
      <c r="H8" s="112"/>
    </row>
    <row r="9" spans="1:8" ht="15.75" thickBot="1" x14ac:dyDescent="0.3">
      <c r="A9" s="138" t="s">
        <v>271</v>
      </c>
      <c r="B9" s="31"/>
      <c r="C9" s="31"/>
      <c r="D9" s="69"/>
      <c r="E9" s="69"/>
      <c r="F9" s="69"/>
      <c r="G9" s="69"/>
      <c r="H9" s="113"/>
    </row>
    <row r="10" spans="1:8" ht="15.75" thickBot="1" x14ac:dyDescent="0.3">
      <c r="A10" s="114"/>
      <c r="B10" s="114"/>
      <c r="C10" s="114"/>
      <c r="D10" s="76"/>
      <c r="E10" s="76"/>
      <c r="F10" s="76"/>
      <c r="G10" s="76"/>
      <c r="H10" s="114"/>
    </row>
    <row r="11" spans="1:8" x14ac:dyDescent="0.25">
      <c r="A11" s="95" t="s">
        <v>113</v>
      </c>
      <c r="B11" s="128" t="s">
        <v>21</v>
      </c>
      <c r="C11" s="128" t="s">
        <v>77</v>
      </c>
      <c r="D11" s="73" t="s">
        <v>1651</v>
      </c>
      <c r="E11" s="73" t="s">
        <v>92</v>
      </c>
      <c r="F11" s="73"/>
      <c r="G11" s="73"/>
      <c r="H11" s="115"/>
    </row>
    <row r="12" spans="1:8" x14ac:dyDescent="0.25">
      <c r="A12" s="136" t="s">
        <v>84</v>
      </c>
      <c r="B12" s="129"/>
      <c r="C12" s="129"/>
      <c r="D12" s="74"/>
      <c r="E12" s="74"/>
      <c r="F12" s="74"/>
      <c r="G12" s="74"/>
      <c r="H12" s="111"/>
    </row>
    <row r="13" spans="1:8" x14ac:dyDescent="0.25">
      <c r="A13" s="136" t="s">
        <v>85</v>
      </c>
      <c r="B13" s="129"/>
      <c r="C13" s="129"/>
      <c r="D13" s="74"/>
      <c r="E13" s="74"/>
      <c r="F13" s="74"/>
      <c r="G13" s="74"/>
      <c r="H13" s="111"/>
    </row>
    <row r="14" spans="1:8" x14ac:dyDescent="0.25">
      <c r="A14" s="136" t="s">
        <v>122</v>
      </c>
      <c r="B14" s="129"/>
      <c r="C14" s="129"/>
      <c r="D14" s="74"/>
      <c r="E14" s="74"/>
      <c r="F14" s="74"/>
      <c r="G14" s="74"/>
      <c r="H14" s="111"/>
    </row>
    <row r="15" spans="1:8" x14ac:dyDescent="0.25">
      <c r="A15" s="136" t="s">
        <v>123</v>
      </c>
      <c r="B15" s="129"/>
      <c r="C15" s="129"/>
      <c r="D15" s="74"/>
      <c r="E15" s="74"/>
      <c r="F15" s="74"/>
      <c r="G15" s="74"/>
      <c r="H15" s="111"/>
    </row>
    <row r="16" spans="1:8" x14ac:dyDescent="0.25">
      <c r="A16" s="136" t="s">
        <v>124</v>
      </c>
      <c r="B16" s="129"/>
      <c r="C16" s="129"/>
      <c r="D16" s="74"/>
      <c r="E16" s="74"/>
      <c r="F16" s="74"/>
      <c r="G16" s="74"/>
      <c r="H16" s="111"/>
    </row>
    <row r="17" spans="1:8" x14ac:dyDescent="0.25">
      <c r="A17" s="136" t="s">
        <v>125</v>
      </c>
      <c r="B17" s="129"/>
      <c r="C17" s="129"/>
      <c r="D17" s="74"/>
      <c r="E17" s="74"/>
      <c r="F17" s="74"/>
      <c r="G17" s="74"/>
      <c r="H17" s="111"/>
    </row>
    <row r="18" spans="1:8" x14ac:dyDescent="0.25">
      <c r="A18" s="136" t="s">
        <v>126</v>
      </c>
      <c r="B18" s="129"/>
      <c r="C18" s="129"/>
      <c r="D18" s="74"/>
      <c r="E18" s="74"/>
      <c r="F18" s="74"/>
      <c r="G18" s="74"/>
      <c r="H18" s="111"/>
    </row>
    <row r="19" spans="1:8" x14ac:dyDescent="0.25">
      <c r="A19" s="136" t="s">
        <v>127</v>
      </c>
      <c r="B19" s="129"/>
      <c r="C19" s="129"/>
      <c r="D19" s="74"/>
      <c r="E19" s="74"/>
      <c r="F19" s="74"/>
      <c r="G19" s="74"/>
      <c r="H19" s="111"/>
    </row>
    <row r="20" spans="1:8" x14ac:dyDescent="0.25">
      <c r="A20" s="136" t="s">
        <v>128</v>
      </c>
      <c r="B20" s="129"/>
      <c r="C20" s="129"/>
      <c r="D20" s="74"/>
      <c r="E20" s="74"/>
      <c r="F20" s="74"/>
      <c r="G20" s="74"/>
      <c r="H20" s="111"/>
    </row>
    <row r="21" spans="1:8" x14ac:dyDescent="0.25">
      <c r="A21" s="136" t="s">
        <v>129</v>
      </c>
      <c r="B21" s="129"/>
      <c r="C21" s="129"/>
      <c r="D21" s="74"/>
      <c r="E21" s="74"/>
      <c r="F21" s="74"/>
      <c r="G21" s="74"/>
      <c r="H21" s="111"/>
    </row>
    <row r="22" spans="1:8" x14ac:dyDescent="0.25">
      <c r="A22" s="136" t="s">
        <v>1608</v>
      </c>
      <c r="B22" s="129"/>
      <c r="C22" s="129"/>
      <c r="D22" s="74"/>
      <c r="E22" s="74"/>
      <c r="F22" s="74"/>
      <c r="G22" s="74"/>
      <c r="H22" s="111"/>
    </row>
    <row r="23" spans="1:8" x14ac:dyDescent="0.25">
      <c r="A23" s="136" t="s">
        <v>86</v>
      </c>
      <c r="B23" s="129"/>
      <c r="C23" s="129"/>
      <c r="D23" s="74"/>
      <c r="E23" s="74"/>
      <c r="F23" s="74"/>
      <c r="G23" s="74"/>
      <c r="H23" s="111"/>
    </row>
    <row r="24" spans="1:8" x14ac:dyDescent="0.25">
      <c r="A24" s="136" t="s">
        <v>87</v>
      </c>
      <c r="B24" s="129"/>
      <c r="C24" s="129"/>
      <c r="D24" s="74"/>
      <c r="E24" s="74"/>
      <c r="F24" s="74"/>
      <c r="G24" s="74"/>
      <c r="H24" s="111"/>
    </row>
    <row r="25" spans="1:8" x14ac:dyDescent="0.25">
      <c r="A25" s="136" t="s">
        <v>107</v>
      </c>
      <c r="B25" s="129"/>
      <c r="C25" s="129"/>
      <c r="D25" s="74"/>
      <c r="E25" s="74"/>
      <c r="F25" s="74"/>
      <c r="G25" s="74"/>
      <c r="H25" s="111"/>
    </row>
    <row r="26" spans="1:8" ht="15.75" thickBot="1" x14ac:dyDescent="0.3">
      <c r="A26" s="137" t="s">
        <v>130</v>
      </c>
      <c r="B26" s="130"/>
      <c r="C26" s="130"/>
      <c r="D26" s="75"/>
      <c r="E26" s="75"/>
      <c r="F26" s="75"/>
      <c r="G26" s="75"/>
      <c r="H26" s="112"/>
    </row>
    <row r="27" spans="1:8" ht="15.75" thickBot="1" x14ac:dyDescent="0.3">
      <c r="A27" s="138" t="s">
        <v>271</v>
      </c>
      <c r="B27" s="31"/>
      <c r="C27" s="31"/>
      <c r="D27" s="69"/>
      <c r="E27" s="69"/>
      <c r="F27" s="69"/>
      <c r="G27" s="69"/>
      <c r="H27" s="116"/>
    </row>
    <row r="28" spans="1:8" ht="15.75" thickBot="1" x14ac:dyDescent="0.3">
      <c r="A28" s="114"/>
      <c r="B28" s="114"/>
      <c r="C28" s="114"/>
      <c r="D28" s="76"/>
      <c r="E28" s="76"/>
      <c r="F28" s="76"/>
      <c r="G28" s="76"/>
      <c r="H28" s="114"/>
    </row>
    <row r="29" spans="1:8" x14ac:dyDescent="0.25">
      <c r="A29" s="95" t="s">
        <v>111</v>
      </c>
      <c r="B29" s="128" t="s">
        <v>21</v>
      </c>
      <c r="C29" s="128" t="s">
        <v>77</v>
      </c>
      <c r="D29" s="73" t="s">
        <v>1651</v>
      </c>
      <c r="E29" s="73" t="s">
        <v>92</v>
      </c>
      <c r="F29" s="73"/>
      <c r="G29" s="73"/>
      <c r="H29" s="115"/>
    </row>
    <row r="30" spans="1:8" x14ac:dyDescent="0.25">
      <c r="A30" s="136" t="s">
        <v>70</v>
      </c>
      <c r="B30" s="129"/>
      <c r="C30" s="129"/>
      <c r="D30" s="74"/>
      <c r="E30" s="74"/>
      <c r="F30" s="74"/>
      <c r="G30" s="74"/>
      <c r="H30" s="111"/>
    </row>
    <row r="31" spans="1:8" x14ac:dyDescent="0.25">
      <c r="A31" s="136" t="s">
        <v>35</v>
      </c>
      <c r="B31" s="129"/>
      <c r="C31" s="129"/>
      <c r="D31" s="74"/>
      <c r="E31" s="74"/>
      <c r="F31" s="74"/>
      <c r="G31" s="74"/>
      <c r="H31" s="111"/>
    </row>
    <row r="32" spans="1:8" x14ac:dyDescent="0.25">
      <c r="A32" s="136" t="s">
        <v>25</v>
      </c>
      <c r="B32" s="129"/>
      <c r="C32" s="129"/>
      <c r="D32" s="74"/>
      <c r="E32" s="74"/>
      <c r="F32" s="74"/>
      <c r="G32" s="74"/>
      <c r="H32" s="111"/>
    </row>
    <row r="33" spans="1:8" x14ac:dyDescent="0.25">
      <c r="A33" s="136" t="s">
        <v>26</v>
      </c>
      <c r="B33" s="129"/>
      <c r="C33" s="129"/>
      <c r="D33" s="74"/>
      <c r="E33" s="74"/>
      <c r="F33" s="74"/>
      <c r="G33" s="74"/>
      <c r="H33" s="111"/>
    </row>
    <row r="34" spans="1:8" x14ac:dyDescent="0.25">
      <c r="A34" s="136" t="s">
        <v>27</v>
      </c>
      <c r="B34" s="129"/>
      <c r="C34" s="129"/>
      <c r="D34" s="74"/>
      <c r="E34" s="74"/>
      <c r="F34" s="74"/>
      <c r="G34" s="74"/>
      <c r="H34" s="111"/>
    </row>
    <row r="35" spans="1:8" x14ac:dyDescent="0.25">
      <c r="A35" s="136" t="s">
        <v>28</v>
      </c>
      <c r="B35" s="129"/>
      <c r="C35" s="129"/>
      <c r="D35" s="74"/>
      <c r="E35" s="74"/>
      <c r="F35" s="74"/>
      <c r="G35" s="74"/>
      <c r="H35" s="111"/>
    </row>
    <row r="36" spans="1:8" x14ac:dyDescent="0.25">
      <c r="A36" s="136" t="s">
        <v>29</v>
      </c>
      <c r="B36" s="129"/>
      <c r="C36" s="129"/>
      <c r="D36" s="74"/>
      <c r="E36" s="74"/>
      <c r="F36" s="74"/>
      <c r="G36" s="74"/>
      <c r="H36" s="111"/>
    </row>
    <row r="37" spans="1:8" x14ac:dyDescent="0.25">
      <c r="A37" s="136" t="s">
        <v>30</v>
      </c>
      <c r="B37" s="129"/>
      <c r="C37" s="129"/>
      <c r="D37" s="74"/>
      <c r="E37" s="74"/>
      <c r="F37" s="74"/>
      <c r="G37" s="74"/>
      <c r="H37" s="111"/>
    </row>
    <row r="38" spans="1:8" x14ac:dyDescent="0.25">
      <c r="A38" s="136" t="s">
        <v>31</v>
      </c>
      <c r="B38" s="129"/>
      <c r="C38" s="129"/>
      <c r="D38" s="74"/>
      <c r="E38" s="74"/>
      <c r="F38" s="74"/>
      <c r="G38" s="74"/>
      <c r="H38" s="111"/>
    </row>
    <row r="39" spans="1:8" x14ac:dyDescent="0.25">
      <c r="A39" s="136" t="s">
        <v>32</v>
      </c>
      <c r="B39" s="129"/>
      <c r="C39" s="129"/>
      <c r="D39" s="74"/>
      <c r="E39" s="74"/>
      <c r="F39" s="74"/>
      <c r="G39" s="74"/>
      <c r="H39" s="111"/>
    </row>
    <row r="40" spans="1:8" x14ac:dyDescent="0.25">
      <c r="A40" s="136" t="s">
        <v>33</v>
      </c>
      <c r="B40" s="129"/>
      <c r="C40" s="129"/>
      <c r="D40" s="74"/>
      <c r="E40" s="74"/>
      <c r="F40" s="74"/>
      <c r="G40" s="74"/>
      <c r="H40" s="111"/>
    </row>
    <row r="41" spans="1:8" x14ac:dyDescent="0.25">
      <c r="A41" s="136" t="s">
        <v>116</v>
      </c>
      <c r="B41" s="129"/>
      <c r="C41" s="129"/>
      <c r="D41" s="74"/>
      <c r="E41" s="74"/>
      <c r="F41" s="74"/>
      <c r="G41" s="74"/>
      <c r="H41" s="111"/>
    </row>
    <row r="42" spans="1:8" x14ac:dyDescent="0.25">
      <c r="A42" s="136" t="s">
        <v>45</v>
      </c>
      <c r="B42" s="129"/>
      <c r="C42" s="129"/>
      <c r="D42" s="74"/>
      <c r="E42" s="74"/>
      <c r="F42" s="74"/>
      <c r="G42" s="74"/>
      <c r="H42" s="111"/>
    </row>
    <row r="43" spans="1:8" x14ac:dyDescent="0.25">
      <c r="A43" s="136" t="s">
        <v>46</v>
      </c>
      <c r="B43" s="129"/>
      <c r="C43" s="129"/>
      <c r="D43" s="74"/>
      <c r="E43" s="74"/>
      <c r="F43" s="74"/>
      <c r="G43" s="74"/>
      <c r="H43" s="111"/>
    </row>
    <row r="44" spans="1:8" ht="15.75" thickBot="1" x14ac:dyDescent="0.3">
      <c r="A44" s="137" t="s">
        <v>109</v>
      </c>
      <c r="B44" s="130"/>
      <c r="C44" s="130"/>
      <c r="D44" s="75"/>
      <c r="E44" s="75"/>
      <c r="F44" s="75"/>
      <c r="G44" s="75"/>
      <c r="H44" s="112"/>
    </row>
    <row r="45" spans="1:8" ht="15.75" thickBot="1" x14ac:dyDescent="0.3">
      <c r="A45" s="138" t="s">
        <v>271</v>
      </c>
      <c r="B45" s="31"/>
      <c r="C45" s="31"/>
      <c r="D45" s="69"/>
      <c r="E45" s="69"/>
      <c r="F45" s="69"/>
      <c r="G45" s="69"/>
      <c r="H45" s="116"/>
    </row>
    <row r="46" spans="1:8" ht="15.75" thickBot="1" x14ac:dyDescent="0.3">
      <c r="A46" s="114"/>
      <c r="B46" s="114"/>
      <c r="C46" s="114"/>
      <c r="D46" s="76"/>
      <c r="E46" s="76"/>
      <c r="F46" s="76"/>
      <c r="G46" s="76"/>
      <c r="H46" s="114"/>
    </row>
    <row r="47" spans="1:8" x14ac:dyDescent="0.25">
      <c r="A47" s="95" t="s">
        <v>110</v>
      </c>
      <c r="B47" s="128" t="s">
        <v>21</v>
      </c>
      <c r="C47" s="128" t="s">
        <v>77</v>
      </c>
      <c r="D47" s="73" t="s">
        <v>1651</v>
      </c>
      <c r="E47" s="73" t="s">
        <v>92</v>
      </c>
      <c r="F47" s="73"/>
      <c r="G47" s="73"/>
      <c r="H47" s="115"/>
    </row>
    <row r="48" spans="1:8" x14ac:dyDescent="0.25">
      <c r="A48" s="136" t="s">
        <v>54</v>
      </c>
      <c r="B48" s="129"/>
      <c r="C48" s="129"/>
      <c r="D48" s="74"/>
      <c r="E48" s="74"/>
      <c r="F48" s="74"/>
      <c r="G48" s="74"/>
      <c r="H48" s="111"/>
    </row>
    <row r="49" spans="1:8" x14ac:dyDescent="0.25">
      <c r="A49" s="136" t="s">
        <v>55</v>
      </c>
      <c r="B49" s="129"/>
      <c r="C49" s="129"/>
      <c r="D49" s="74"/>
      <c r="E49" s="74"/>
      <c r="F49" s="74"/>
      <c r="G49" s="74"/>
      <c r="H49" s="111"/>
    </row>
    <row r="50" spans="1:8" x14ac:dyDescent="0.25">
      <c r="A50" s="136" t="s">
        <v>56</v>
      </c>
      <c r="B50" s="129"/>
      <c r="C50" s="129"/>
      <c r="D50" s="74"/>
      <c r="E50" s="74"/>
      <c r="F50" s="74"/>
      <c r="G50" s="74"/>
      <c r="H50" s="111"/>
    </row>
    <row r="51" spans="1:8" x14ac:dyDescent="0.25">
      <c r="A51" s="136" t="s">
        <v>57</v>
      </c>
      <c r="B51" s="129"/>
      <c r="C51" s="129"/>
      <c r="D51" s="74"/>
      <c r="E51" s="74"/>
      <c r="F51" s="74"/>
      <c r="G51" s="74"/>
      <c r="H51" s="111"/>
    </row>
    <row r="52" spans="1:8" x14ac:dyDescent="0.25">
      <c r="A52" s="136" t="s">
        <v>58</v>
      </c>
      <c r="B52" s="129"/>
      <c r="C52" s="129"/>
      <c r="D52" s="74"/>
      <c r="E52" s="74"/>
      <c r="F52" s="74"/>
      <c r="G52" s="74"/>
      <c r="H52" s="111"/>
    </row>
    <row r="53" spans="1:8" x14ac:dyDescent="0.25">
      <c r="A53" s="136" t="s">
        <v>59</v>
      </c>
      <c r="B53" s="129"/>
      <c r="C53" s="129"/>
      <c r="D53" s="74"/>
      <c r="E53" s="74"/>
      <c r="F53" s="74"/>
      <c r="G53" s="74"/>
      <c r="H53" s="111"/>
    </row>
    <row r="54" spans="1:8" x14ac:dyDescent="0.25">
      <c r="A54" s="136" t="s">
        <v>60</v>
      </c>
      <c r="B54" s="129"/>
      <c r="C54" s="129"/>
      <c r="D54" s="74"/>
      <c r="E54" s="74"/>
      <c r="F54" s="74"/>
      <c r="G54" s="74"/>
      <c r="H54" s="111"/>
    </row>
    <row r="55" spans="1:8" x14ac:dyDescent="0.25">
      <c r="A55" s="136" t="s">
        <v>61</v>
      </c>
      <c r="B55" s="129"/>
      <c r="C55" s="129"/>
      <c r="D55" s="74"/>
      <c r="E55" s="74"/>
      <c r="F55" s="74"/>
      <c r="G55" s="74"/>
      <c r="H55" s="111"/>
    </row>
    <row r="56" spans="1:8" x14ac:dyDescent="0.25">
      <c r="A56" s="136" t="s">
        <v>62</v>
      </c>
      <c r="B56" s="129"/>
      <c r="C56" s="129"/>
      <c r="D56" s="74"/>
      <c r="E56" s="74"/>
      <c r="F56" s="74"/>
      <c r="G56" s="74"/>
      <c r="H56" s="111"/>
    </row>
    <row r="57" spans="1:8" x14ac:dyDescent="0.25">
      <c r="A57" s="136" t="s">
        <v>63</v>
      </c>
      <c r="B57" s="129"/>
      <c r="C57" s="129"/>
      <c r="D57" s="74"/>
      <c r="E57" s="74"/>
      <c r="F57" s="74"/>
      <c r="G57" s="74"/>
      <c r="H57" s="111"/>
    </row>
    <row r="58" spans="1:8" x14ac:dyDescent="0.25">
      <c r="A58" s="136" t="s">
        <v>64</v>
      </c>
      <c r="B58" s="129"/>
      <c r="C58" s="129"/>
      <c r="D58" s="74"/>
      <c r="E58" s="74"/>
      <c r="F58" s="74"/>
      <c r="G58" s="74"/>
      <c r="H58" s="111"/>
    </row>
    <row r="59" spans="1:8" x14ac:dyDescent="0.25">
      <c r="A59" s="136" t="s">
        <v>65</v>
      </c>
      <c r="B59" s="129"/>
      <c r="C59" s="129"/>
      <c r="D59" s="74"/>
      <c r="E59" s="74"/>
      <c r="F59" s="74"/>
      <c r="G59" s="74"/>
      <c r="H59" s="111"/>
    </row>
    <row r="60" spans="1:8" x14ac:dyDescent="0.25">
      <c r="A60" s="136" t="s">
        <v>66</v>
      </c>
      <c r="B60" s="129"/>
      <c r="C60" s="129"/>
      <c r="D60" s="74"/>
      <c r="E60" s="74"/>
      <c r="F60" s="74"/>
      <c r="G60" s="74"/>
      <c r="H60" s="111"/>
    </row>
    <row r="61" spans="1:8" x14ac:dyDescent="0.25">
      <c r="A61" s="136" t="s">
        <v>67</v>
      </c>
      <c r="B61" s="129"/>
      <c r="C61" s="129"/>
      <c r="D61" s="74"/>
      <c r="E61" s="74"/>
      <c r="F61" s="74"/>
      <c r="G61" s="74"/>
      <c r="H61" s="111"/>
    </row>
    <row r="62" spans="1:8" x14ac:dyDescent="0.25">
      <c r="A62" s="136" t="s">
        <v>68</v>
      </c>
      <c r="B62" s="129"/>
      <c r="C62" s="129"/>
      <c r="D62" s="74"/>
      <c r="E62" s="74"/>
      <c r="F62" s="74"/>
      <c r="G62" s="74"/>
      <c r="H62" s="111"/>
    </row>
    <row r="63" spans="1:8" x14ac:dyDescent="0.25">
      <c r="A63" s="136" t="s">
        <v>69</v>
      </c>
      <c r="B63" s="129"/>
      <c r="C63" s="129"/>
      <c r="D63" s="74"/>
      <c r="E63" s="74"/>
      <c r="F63" s="74"/>
      <c r="G63" s="74"/>
      <c r="H63" s="111"/>
    </row>
    <row r="64" spans="1:8" x14ac:dyDescent="0.25">
      <c r="A64" s="136" t="s">
        <v>117</v>
      </c>
      <c r="B64" s="129"/>
      <c r="C64" s="129"/>
      <c r="D64" s="74"/>
      <c r="E64" s="74"/>
      <c r="F64" s="74"/>
      <c r="G64" s="74"/>
      <c r="H64" s="111"/>
    </row>
    <row r="65" spans="1:8" x14ac:dyDescent="0.25">
      <c r="A65" s="136" t="s">
        <v>118</v>
      </c>
      <c r="B65" s="129"/>
      <c r="C65" s="129"/>
      <c r="D65" s="74"/>
      <c r="E65" s="74"/>
      <c r="F65" s="74"/>
      <c r="G65" s="74"/>
      <c r="H65" s="111"/>
    </row>
    <row r="66" spans="1:8" ht="15.75" thickBot="1" x14ac:dyDescent="0.3">
      <c r="A66" s="140" t="s">
        <v>1604</v>
      </c>
      <c r="B66" s="114"/>
      <c r="C66" s="114"/>
      <c r="D66" s="74"/>
      <c r="E66" s="74"/>
      <c r="F66" s="74"/>
      <c r="G66" s="76"/>
      <c r="H66" s="118"/>
    </row>
    <row r="67" spans="1:8" ht="15.75" thickBot="1" x14ac:dyDescent="0.3">
      <c r="A67" s="138" t="s">
        <v>461</v>
      </c>
      <c r="B67" s="31"/>
      <c r="C67" s="31"/>
      <c r="D67" s="69"/>
      <c r="E67" s="69"/>
      <c r="F67" s="69"/>
      <c r="G67" s="69"/>
      <c r="H67" s="116"/>
    </row>
    <row r="68" spans="1:8" ht="15.75" thickBot="1" x14ac:dyDescent="0.3">
      <c r="A68" s="139"/>
      <c r="B68" s="55"/>
      <c r="C68" s="55"/>
      <c r="D68" s="77"/>
      <c r="E68" s="77"/>
      <c r="F68" s="77"/>
      <c r="G68" s="86"/>
      <c r="H68" s="117"/>
    </row>
    <row r="69" spans="1:8" ht="15.75" thickBot="1" x14ac:dyDescent="0.3">
      <c r="A69" s="256" t="s">
        <v>920</v>
      </c>
      <c r="B69" s="257"/>
      <c r="C69" s="257"/>
      <c r="D69" s="257"/>
      <c r="E69" s="257"/>
      <c r="F69" s="257"/>
      <c r="G69" s="257"/>
      <c r="H69" s="258"/>
    </row>
    <row r="70" spans="1:8" x14ac:dyDescent="0.25">
      <c r="A70" s="95" t="s">
        <v>136</v>
      </c>
      <c r="B70" s="128"/>
      <c r="C70" s="128"/>
      <c r="D70" s="73"/>
      <c r="E70" s="73"/>
      <c r="F70" s="73"/>
      <c r="G70" s="73"/>
      <c r="H70" s="115"/>
    </row>
    <row r="71" spans="1:8" x14ac:dyDescent="0.25">
      <c r="A71" s="136" t="s">
        <v>230</v>
      </c>
      <c r="B71" s="129"/>
      <c r="C71" s="129"/>
      <c r="D71" s="74"/>
      <c r="E71" s="74"/>
      <c r="F71" s="74"/>
      <c r="G71" s="74"/>
      <c r="H71" s="111"/>
    </row>
    <row r="72" spans="1:8" x14ac:dyDescent="0.25">
      <c r="A72" s="136" t="s">
        <v>231</v>
      </c>
      <c r="B72" s="129"/>
      <c r="C72" s="129"/>
      <c r="D72" s="74"/>
      <c r="E72" s="74"/>
      <c r="F72" s="74"/>
      <c r="G72" s="74"/>
      <c r="H72" s="111"/>
    </row>
    <row r="73" spans="1:8" x14ac:dyDescent="0.25">
      <c r="A73" s="136" t="s">
        <v>236</v>
      </c>
      <c r="B73" s="129"/>
      <c r="C73" s="129"/>
      <c r="D73" s="74"/>
      <c r="E73" s="74"/>
      <c r="F73" s="74"/>
      <c r="G73" s="74"/>
      <c r="H73" s="111"/>
    </row>
    <row r="74" spans="1:8" x14ac:dyDescent="0.25">
      <c r="A74" s="136" t="s">
        <v>232</v>
      </c>
      <c r="B74" s="129"/>
      <c r="C74" s="129"/>
      <c r="D74" s="74"/>
      <c r="E74" s="74"/>
      <c r="F74" s="74"/>
      <c r="G74" s="74"/>
      <c r="H74" s="111"/>
    </row>
    <row r="75" spans="1:8" x14ac:dyDescent="0.25">
      <c r="A75" s="136" t="s">
        <v>233</v>
      </c>
      <c r="B75" s="129"/>
      <c r="C75" s="129"/>
      <c r="D75" s="74"/>
      <c r="E75" s="74"/>
      <c r="F75" s="74"/>
      <c r="G75" s="74"/>
      <c r="H75" s="111"/>
    </row>
    <row r="76" spans="1:8" x14ac:dyDescent="0.25">
      <c r="A76" s="129" t="s">
        <v>234</v>
      </c>
      <c r="B76" s="129"/>
      <c r="C76" s="129"/>
      <c r="D76" s="74"/>
      <c r="E76" s="74"/>
      <c r="F76" s="74"/>
      <c r="G76" s="74"/>
      <c r="H76" s="111"/>
    </row>
    <row r="77" spans="1:8" x14ac:dyDescent="0.25">
      <c r="A77" s="129" t="s">
        <v>990</v>
      </c>
      <c r="B77" s="129"/>
      <c r="C77" s="129"/>
      <c r="D77" s="74"/>
      <c r="E77" s="74"/>
      <c r="F77" s="74"/>
      <c r="G77" s="74"/>
      <c r="H77" s="159"/>
    </row>
    <row r="78" spans="1:8" ht="15.75" thickBot="1" x14ac:dyDescent="0.3">
      <c r="A78" s="140" t="s">
        <v>991</v>
      </c>
      <c r="B78" s="114"/>
      <c r="C78" s="114"/>
      <c r="D78" s="74"/>
      <c r="E78" s="74"/>
      <c r="F78" s="74"/>
      <c r="G78" s="76"/>
      <c r="H78" s="118"/>
    </row>
    <row r="79" spans="1:8" ht="15.75" thickBot="1" x14ac:dyDescent="0.3">
      <c r="A79" s="138" t="s">
        <v>461</v>
      </c>
      <c r="B79" s="31"/>
      <c r="C79" s="31"/>
      <c r="D79" s="69"/>
      <c r="E79" s="69"/>
      <c r="F79" s="69"/>
      <c r="G79" s="69"/>
      <c r="H79" s="116"/>
    </row>
    <row r="80" spans="1:8" ht="15.75" thickBot="1" x14ac:dyDescent="0.3">
      <c r="D80" s="33"/>
      <c r="E80" s="33"/>
      <c r="F80" s="33"/>
      <c r="G80" s="33"/>
    </row>
    <row r="81" spans="1:8" x14ac:dyDescent="0.25">
      <c r="A81" s="95" t="s">
        <v>159</v>
      </c>
      <c r="B81" s="128"/>
      <c r="C81" s="128"/>
      <c r="D81" s="73"/>
      <c r="E81" s="73"/>
      <c r="F81" s="73"/>
      <c r="G81" s="73"/>
      <c r="H81" s="115"/>
    </row>
    <row r="82" spans="1:8" x14ac:dyDescent="0.25">
      <c r="A82" s="136" t="s">
        <v>160</v>
      </c>
      <c r="B82" s="129"/>
      <c r="C82" s="129"/>
      <c r="D82" s="74"/>
      <c r="E82" s="74"/>
      <c r="F82" s="74"/>
      <c r="G82" s="74"/>
      <c r="H82" s="111"/>
    </row>
    <row r="83" spans="1:8" x14ac:dyDescent="0.25">
      <c r="A83" s="136" t="s">
        <v>161</v>
      </c>
      <c r="B83" s="129"/>
      <c r="C83" s="129"/>
      <c r="D83" s="74"/>
      <c r="E83" s="74"/>
      <c r="F83" s="74"/>
      <c r="G83" s="74"/>
      <c r="H83" s="111"/>
    </row>
    <row r="84" spans="1:8" x14ac:dyDescent="0.25">
      <c r="A84" s="136" t="s">
        <v>162</v>
      </c>
      <c r="B84" s="129"/>
      <c r="C84" s="129"/>
      <c r="D84" s="74"/>
      <c r="E84" s="74"/>
      <c r="F84" s="74"/>
      <c r="G84" s="74"/>
      <c r="H84" s="111"/>
    </row>
    <row r="85" spans="1:8" x14ac:dyDescent="0.25">
      <c r="A85" s="136" t="s">
        <v>163</v>
      </c>
      <c r="B85" s="129"/>
      <c r="C85" s="129"/>
      <c r="D85" s="74"/>
      <c r="E85" s="74"/>
      <c r="F85" s="74"/>
      <c r="G85" s="74"/>
      <c r="H85" s="111"/>
    </row>
    <row r="86" spans="1:8" x14ac:dyDescent="0.25">
      <c r="A86" s="136" t="s">
        <v>164</v>
      </c>
      <c r="B86" s="129"/>
      <c r="C86" s="129"/>
      <c r="D86" s="74"/>
      <c r="E86" s="74"/>
      <c r="F86" s="74"/>
      <c r="G86" s="74"/>
      <c r="H86" s="111"/>
    </row>
    <row r="87" spans="1:8" x14ac:dyDescent="0.25">
      <c r="A87" s="136" t="s">
        <v>165</v>
      </c>
      <c r="B87" s="129"/>
      <c r="C87" s="129"/>
      <c r="D87" s="74"/>
      <c r="E87" s="74"/>
      <c r="F87" s="74"/>
      <c r="G87" s="74"/>
      <c r="H87" s="111"/>
    </row>
    <row r="88" spans="1:8" x14ac:dyDescent="0.25">
      <c r="A88" s="136" t="s">
        <v>166</v>
      </c>
      <c r="B88" s="129"/>
      <c r="C88" s="129"/>
      <c r="D88" s="74"/>
      <c r="E88" s="74"/>
      <c r="F88" s="74"/>
      <c r="G88" s="74"/>
      <c r="H88" s="111"/>
    </row>
    <row r="89" spans="1:8" x14ac:dyDescent="0.25">
      <c r="A89" s="136" t="s">
        <v>167</v>
      </c>
      <c r="B89" s="129"/>
      <c r="C89" s="129"/>
      <c r="D89" s="74"/>
      <c r="E89" s="74"/>
      <c r="F89" s="74"/>
      <c r="G89" s="74"/>
      <c r="H89" s="111"/>
    </row>
    <row r="90" spans="1:8" x14ac:dyDescent="0.25">
      <c r="A90" s="136" t="s">
        <v>168</v>
      </c>
      <c r="B90" s="129"/>
      <c r="C90" s="129"/>
      <c r="D90" s="74"/>
      <c r="E90" s="74"/>
      <c r="F90" s="74"/>
      <c r="G90" s="74"/>
      <c r="H90" s="111"/>
    </row>
    <row r="91" spans="1:8" x14ac:dyDescent="0.25">
      <c r="A91" s="136" t="s">
        <v>169</v>
      </c>
      <c r="B91" s="129"/>
      <c r="C91" s="129"/>
      <c r="D91" s="74"/>
      <c r="E91" s="74"/>
      <c r="F91" s="74"/>
      <c r="G91" s="74"/>
      <c r="H91" s="111"/>
    </row>
    <row r="92" spans="1:8" x14ac:dyDescent="0.25">
      <c r="A92" s="136" t="s">
        <v>170</v>
      </c>
      <c r="B92" s="129"/>
      <c r="C92" s="129"/>
      <c r="D92" s="74"/>
      <c r="E92" s="74"/>
      <c r="F92" s="74"/>
      <c r="G92" s="74"/>
      <c r="H92" s="111"/>
    </row>
    <row r="93" spans="1:8" x14ac:dyDescent="0.25">
      <c r="A93" s="136" t="s">
        <v>171</v>
      </c>
      <c r="B93" s="129"/>
      <c r="C93" s="129"/>
      <c r="D93" s="74"/>
      <c r="E93" s="74"/>
      <c r="F93" s="74"/>
      <c r="G93" s="74"/>
      <c r="H93" s="111"/>
    </row>
    <row r="94" spans="1:8" x14ac:dyDescent="0.25">
      <c r="A94" s="136" t="s">
        <v>172</v>
      </c>
      <c r="B94" s="129"/>
      <c r="C94" s="129"/>
      <c r="D94" s="74"/>
      <c r="E94" s="74"/>
      <c r="F94" s="74"/>
      <c r="G94" s="74"/>
      <c r="H94" s="111"/>
    </row>
    <row r="95" spans="1:8" x14ac:dyDescent="0.25">
      <c r="A95" s="136" t="s">
        <v>173</v>
      </c>
      <c r="B95" s="129"/>
      <c r="C95" s="129"/>
      <c r="D95" s="74"/>
      <c r="E95" s="74"/>
      <c r="F95" s="74"/>
      <c r="G95" s="74"/>
      <c r="H95" s="111"/>
    </row>
    <row r="96" spans="1:8" x14ac:dyDescent="0.25">
      <c r="A96" s="136" t="s">
        <v>174</v>
      </c>
      <c r="B96" s="129"/>
      <c r="C96" s="129"/>
      <c r="D96" s="74"/>
      <c r="E96" s="74"/>
      <c r="F96" s="74"/>
      <c r="G96" s="74"/>
      <c r="H96" s="111"/>
    </row>
    <row r="97" spans="1:8" x14ac:dyDescent="0.25">
      <c r="A97" s="136" t="s">
        <v>175</v>
      </c>
      <c r="B97" s="129"/>
      <c r="C97" s="129"/>
      <c r="D97" s="74"/>
      <c r="E97" s="74"/>
      <c r="F97" s="74"/>
      <c r="G97" s="74"/>
      <c r="H97" s="111"/>
    </row>
    <row r="98" spans="1:8" x14ac:dyDescent="0.25">
      <c r="A98" s="136" t="s">
        <v>176</v>
      </c>
      <c r="B98" s="129"/>
      <c r="C98" s="129"/>
      <c r="D98" s="74"/>
      <c r="E98" s="74"/>
      <c r="F98" s="74"/>
      <c r="G98" s="74"/>
      <c r="H98" s="111"/>
    </row>
    <row r="99" spans="1:8" x14ac:dyDescent="0.25">
      <c r="A99" s="136" t="s">
        <v>177</v>
      </c>
      <c r="B99" s="129"/>
      <c r="C99" s="129"/>
      <c r="D99" s="74"/>
      <c r="E99" s="74"/>
      <c r="F99" s="74"/>
      <c r="G99" s="74"/>
      <c r="H99" s="111"/>
    </row>
    <row r="100" spans="1:8" x14ac:dyDescent="0.25">
      <c r="A100" s="136" t="s">
        <v>178</v>
      </c>
      <c r="B100" s="129"/>
      <c r="C100" s="129"/>
      <c r="D100" s="74"/>
      <c r="E100" s="74"/>
      <c r="F100" s="74"/>
      <c r="G100" s="74"/>
      <c r="H100" s="111"/>
    </row>
    <row r="101" spans="1:8" x14ac:dyDescent="0.25">
      <c r="A101" s="136" t="s">
        <v>179</v>
      </c>
      <c r="B101" s="129"/>
      <c r="C101" s="129"/>
      <c r="D101" s="74"/>
      <c r="E101" s="74"/>
      <c r="F101" s="74"/>
      <c r="G101" s="74"/>
      <c r="H101" s="111"/>
    </row>
    <row r="102" spans="1:8" x14ac:dyDescent="0.25">
      <c r="A102" s="136" t="s">
        <v>180</v>
      </c>
      <c r="B102" s="129"/>
      <c r="C102" s="129"/>
      <c r="D102" s="74"/>
      <c r="E102" s="74"/>
      <c r="F102" s="74"/>
      <c r="G102" s="74"/>
      <c r="H102" s="111"/>
    </row>
    <row r="103" spans="1:8" x14ac:dyDescent="0.25">
      <c r="A103" s="136" t="s">
        <v>181</v>
      </c>
      <c r="B103" s="129"/>
      <c r="C103" s="129"/>
      <c r="D103" s="74"/>
      <c r="E103" s="74"/>
      <c r="F103" s="74"/>
      <c r="G103" s="74"/>
      <c r="H103" s="111"/>
    </row>
    <row r="104" spans="1:8" x14ac:dyDescent="0.25">
      <c r="A104" s="136" t="s">
        <v>182</v>
      </c>
      <c r="B104" s="129"/>
      <c r="C104" s="129"/>
      <c r="D104" s="74"/>
      <c r="E104" s="74"/>
      <c r="F104" s="74"/>
      <c r="G104" s="74"/>
      <c r="H104" s="111"/>
    </row>
    <row r="105" spans="1:8" x14ac:dyDescent="0.25">
      <c r="A105" s="136" t="s">
        <v>183</v>
      </c>
      <c r="B105" s="129"/>
      <c r="C105" s="129"/>
      <c r="D105" s="74"/>
      <c r="E105" s="74"/>
      <c r="F105" s="74"/>
      <c r="G105" s="74"/>
      <c r="H105" s="111"/>
    </row>
    <row r="106" spans="1:8" x14ac:dyDescent="0.25">
      <c r="A106" s="136" t="s">
        <v>184</v>
      </c>
      <c r="B106" s="129"/>
      <c r="C106" s="129"/>
      <c r="D106" s="74"/>
      <c r="E106" s="74"/>
      <c r="F106" s="74"/>
      <c r="G106" s="74"/>
      <c r="H106" s="111"/>
    </row>
    <row r="107" spans="1:8" x14ac:dyDescent="0.25">
      <c r="A107" s="136" t="s">
        <v>185</v>
      </c>
      <c r="B107" s="129"/>
      <c r="C107" s="129"/>
      <c r="D107" s="74"/>
      <c r="E107" s="74"/>
      <c r="F107" s="74"/>
      <c r="G107" s="74"/>
      <c r="H107" s="111"/>
    </row>
    <row r="108" spans="1:8" x14ac:dyDescent="0.25">
      <c r="A108" s="136" t="s">
        <v>186</v>
      </c>
      <c r="B108" s="129"/>
      <c r="C108" s="129"/>
      <c r="D108" s="74"/>
      <c r="E108" s="74"/>
      <c r="F108" s="74"/>
      <c r="G108" s="74"/>
      <c r="H108" s="111"/>
    </row>
    <row r="109" spans="1:8" x14ac:dyDescent="0.25">
      <c r="A109" s="136" t="s">
        <v>187</v>
      </c>
      <c r="B109" s="129"/>
      <c r="C109" s="129"/>
      <c r="D109" s="74"/>
      <c r="E109" s="74"/>
      <c r="F109" s="74"/>
      <c r="G109" s="74"/>
      <c r="H109" s="111"/>
    </row>
    <row r="110" spans="1:8" ht="15.75" thickBot="1" x14ac:dyDescent="0.3">
      <c r="A110" s="137" t="s">
        <v>190</v>
      </c>
      <c r="B110" s="130"/>
      <c r="C110" s="130"/>
      <c r="D110" s="75"/>
      <c r="E110" s="75"/>
      <c r="F110" s="75"/>
      <c r="G110" s="75"/>
      <c r="H110" s="112"/>
    </row>
    <row r="111" spans="1:8" ht="15.75" thickBot="1" x14ac:dyDescent="0.3">
      <c r="A111" s="138" t="s">
        <v>461</v>
      </c>
      <c r="B111" s="31"/>
      <c r="C111" s="31"/>
      <c r="D111" s="69"/>
      <c r="E111" s="69"/>
      <c r="F111" s="69"/>
      <c r="G111" s="69"/>
      <c r="H111" s="116"/>
    </row>
    <row r="112" spans="1:8" ht="15.75" thickBot="1" x14ac:dyDescent="0.3">
      <c r="A112" s="28"/>
      <c r="B112" s="28"/>
      <c r="C112" s="28"/>
      <c r="D112" s="78"/>
      <c r="E112" s="78"/>
      <c r="F112" s="78"/>
      <c r="G112" s="78"/>
    </row>
    <row r="113" spans="1:8" x14ac:dyDescent="0.25">
      <c r="A113" s="95" t="s">
        <v>475</v>
      </c>
      <c r="B113" s="131"/>
      <c r="C113" s="131"/>
      <c r="D113" s="79"/>
      <c r="E113" s="79"/>
      <c r="F113" s="79"/>
      <c r="G113" s="79"/>
      <c r="H113" s="115"/>
    </row>
    <row r="114" spans="1:8" x14ac:dyDescent="0.25">
      <c r="A114" s="136" t="s">
        <v>200</v>
      </c>
      <c r="B114" s="129"/>
      <c r="C114" s="129"/>
      <c r="D114" s="74"/>
      <c r="E114" s="74"/>
      <c r="F114" s="74"/>
      <c r="G114" s="74"/>
      <c r="H114" s="111"/>
    </row>
    <row r="115" spans="1:8" x14ac:dyDescent="0.25">
      <c r="A115" s="136" t="s">
        <v>201</v>
      </c>
      <c r="B115" s="129"/>
      <c r="C115" s="129"/>
      <c r="D115" s="74"/>
      <c r="E115" s="74"/>
      <c r="F115" s="74"/>
      <c r="G115" s="74"/>
      <c r="H115" s="111"/>
    </row>
    <row r="116" spans="1:8" x14ac:dyDescent="0.25">
      <c r="A116" s="136" t="s">
        <v>202</v>
      </c>
      <c r="B116" s="129"/>
      <c r="C116" s="129"/>
      <c r="D116" s="74"/>
      <c r="E116" s="74"/>
      <c r="F116" s="74"/>
      <c r="G116" s="74"/>
      <c r="H116" s="111"/>
    </row>
    <row r="117" spans="1:8" x14ac:dyDescent="0.25">
      <c r="A117" s="136" t="s">
        <v>203</v>
      </c>
      <c r="B117" s="129"/>
      <c r="C117" s="129"/>
      <c r="D117" s="74"/>
      <c r="E117" s="74"/>
      <c r="F117" s="74"/>
      <c r="G117" s="74"/>
      <c r="H117" s="111"/>
    </row>
    <row r="118" spans="1:8" x14ac:dyDescent="0.25">
      <c r="A118" s="136" t="s">
        <v>204</v>
      </c>
      <c r="B118" s="129"/>
      <c r="C118" s="129"/>
      <c r="D118" s="74"/>
      <c r="E118" s="74"/>
      <c r="F118" s="74"/>
      <c r="G118" s="74"/>
      <c r="H118" s="111"/>
    </row>
    <row r="119" spans="1:8" x14ac:dyDescent="0.25">
      <c r="A119" s="136" t="s">
        <v>205</v>
      </c>
      <c r="B119" s="129"/>
      <c r="C119" s="129"/>
      <c r="D119" s="74"/>
      <c r="E119" s="74"/>
      <c r="F119" s="74"/>
      <c r="G119" s="74"/>
      <c r="H119" s="111"/>
    </row>
    <row r="120" spans="1:8" ht="15.75" thickBot="1" x14ac:dyDescent="0.3">
      <c r="A120" s="140" t="s">
        <v>694</v>
      </c>
      <c r="B120" s="114"/>
      <c r="C120" s="114"/>
      <c r="D120" s="87"/>
      <c r="E120" s="87"/>
      <c r="F120" s="87"/>
      <c r="G120" s="76"/>
      <c r="H120" s="118"/>
    </row>
    <row r="121" spans="1:8" ht="15.75" thickBot="1" x14ac:dyDescent="0.3">
      <c r="A121" s="138" t="s">
        <v>461</v>
      </c>
      <c r="B121" s="31"/>
      <c r="C121" s="31"/>
      <c r="D121" s="69"/>
      <c r="E121" s="69"/>
      <c r="F121" s="69"/>
      <c r="G121" s="69"/>
      <c r="H121" s="116"/>
    </row>
    <row r="122" spans="1:8" ht="15.75" thickBot="1" x14ac:dyDescent="0.3">
      <c r="A122" s="28"/>
      <c r="B122" s="28"/>
      <c r="C122" s="28"/>
      <c r="D122" s="78"/>
      <c r="E122" s="78"/>
      <c r="F122" s="78"/>
      <c r="G122" s="78"/>
      <c r="H122" s="117"/>
    </row>
    <row r="123" spans="1:8" x14ac:dyDescent="0.25">
      <c r="A123" s="95" t="s">
        <v>555</v>
      </c>
      <c r="B123" s="48"/>
      <c r="C123" s="48"/>
      <c r="D123" s="80"/>
      <c r="E123" s="80"/>
      <c r="F123" s="80"/>
      <c r="G123" s="80"/>
      <c r="H123" s="115"/>
    </row>
    <row r="124" spans="1:8" x14ac:dyDescent="0.25">
      <c r="A124" s="49" t="s">
        <v>217</v>
      </c>
      <c r="B124" s="47"/>
      <c r="C124" s="47"/>
      <c r="D124" s="74"/>
      <c r="E124" s="74"/>
      <c r="F124" s="74"/>
      <c r="G124" s="81"/>
      <c r="H124" s="119"/>
    </row>
    <row r="125" spans="1:8" x14ac:dyDescent="0.25">
      <c r="A125" s="49" t="s">
        <v>218</v>
      </c>
      <c r="B125" s="129"/>
      <c r="C125" s="129"/>
      <c r="D125" s="74"/>
      <c r="E125" s="74"/>
      <c r="F125" s="74"/>
      <c r="G125" s="74"/>
      <c r="H125" s="111"/>
    </row>
    <row r="126" spans="1:8" x14ac:dyDescent="0.25">
      <c r="A126" s="136" t="s">
        <v>219</v>
      </c>
      <c r="B126" s="129"/>
      <c r="C126" s="129"/>
      <c r="D126" s="74"/>
      <c r="E126" s="74"/>
      <c r="F126" s="74"/>
      <c r="G126" s="74"/>
      <c r="H126" s="111"/>
    </row>
    <row r="127" spans="1:8" x14ac:dyDescent="0.25">
      <c r="A127" s="136" t="s">
        <v>220</v>
      </c>
      <c r="B127" s="129"/>
      <c r="C127" s="129"/>
      <c r="D127" s="74"/>
      <c r="E127" s="74"/>
      <c r="F127" s="74"/>
      <c r="G127" s="74"/>
      <c r="H127" s="111"/>
    </row>
    <row r="128" spans="1:8" x14ac:dyDescent="0.25">
      <c r="A128" s="136" t="s">
        <v>221</v>
      </c>
      <c r="B128" s="129"/>
      <c r="C128" s="129"/>
      <c r="D128" s="74"/>
      <c r="E128" s="74"/>
      <c r="F128" s="74"/>
      <c r="G128" s="74"/>
      <c r="H128" s="111"/>
    </row>
    <row r="129" spans="1:8" x14ac:dyDescent="0.25">
      <c r="A129" s="136" t="s">
        <v>222</v>
      </c>
      <c r="B129" s="129"/>
      <c r="C129" s="129"/>
      <c r="D129" s="74"/>
      <c r="E129" s="74"/>
      <c r="F129" s="74"/>
      <c r="G129" s="74"/>
      <c r="H129" s="111"/>
    </row>
    <row r="130" spans="1:8" x14ac:dyDescent="0.25">
      <c r="A130" s="136" t="s">
        <v>227</v>
      </c>
      <c r="B130" s="129"/>
      <c r="C130" s="129"/>
      <c r="D130" s="74"/>
      <c r="E130" s="74"/>
      <c r="F130" s="74"/>
      <c r="G130" s="74"/>
      <c r="H130" s="111"/>
    </row>
    <row r="131" spans="1:8" x14ac:dyDescent="0.25">
      <c r="A131" s="136" t="s">
        <v>1100</v>
      </c>
      <c r="B131" s="129"/>
      <c r="C131" s="129"/>
      <c r="D131" s="74"/>
      <c r="E131" s="74"/>
      <c r="F131" s="74"/>
      <c r="G131" s="74"/>
      <c r="H131" s="111"/>
    </row>
    <row r="132" spans="1:8" x14ac:dyDescent="0.25">
      <c r="A132" s="136" t="s">
        <v>223</v>
      </c>
      <c r="B132" s="129"/>
      <c r="C132" s="129"/>
      <c r="D132" s="74"/>
      <c r="E132" s="74"/>
      <c r="F132" s="74"/>
      <c r="G132" s="74"/>
      <c r="H132" s="111"/>
    </row>
    <row r="133" spans="1:8" x14ac:dyDescent="0.25">
      <c r="A133" s="136" t="s">
        <v>558</v>
      </c>
      <c r="B133" s="129"/>
      <c r="C133" s="129"/>
      <c r="D133" s="74"/>
      <c r="E133" s="74"/>
      <c r="F133" s="74"/>
      <c r="G133" s="74"/>
      <c r="H133" s="111"/>
    </row>
    <row r="134" spans="1:8" x14ac:dyDescent="0.25">
      <c r="A134" s="136" t="s">
        <v>559</v>
      </c>
      <c r="B134" s="129"/>
      <c r="C134" s="129"/>
      <c r="D134" s="74"/>
      <c r="E134" s="74"/>
      <c r="F134" s="74"/>
      <c r="G134" s="74"/>
      <c r="H134" s="111"/>
    </row>
    <row r="135" spans="1:8" x14ac:dyDescent="0.25">
      <c r="A135" s="136" t="s">
        <v>560</v>
      </c>
      <c r="B135" s="129"/>
      <c r="C135" s="129"/>
      <c r="D135" s="74"/>
      <c r="E135" s="74"/>
      <c r="F135" s="74"/>
      <c r="G135" s="74"/>
      <c r="H135" s="111"/>
    </row>
    <row r="136" spans="1:8" x14ac:dyDescent="0.25">
      <c r="A136" s="136" t="s">
        <v>561</v>
      </c>
      <c r="B136" s="129"/>
      <c r="C136" s="129"/>
      <c r="D136" s="74"/>
      <c r="E136" s="74"/>
      <c r="F136" s="74"/>
      <c r="G136" s="74"/>
      <c r="H136" s="111"/>
    </row>
    <row r="137" spans="1:8" ht="15.75" thickBot="1" x14ac:dyDescent="0.3">
      <c r="A137" s="137" t="s">
        <v>224</v>
      </c>
      <c r="B137" s="130"/>
      <c r="C137" s="130"/>
      <c r="D137" s="74"/>
      <c r="E137" s="74"/>
      <c r="F137" s="74"/>
      <c r="G137" s="75"/>
      <c r="H137" s="112"/>
    </row>
    <row r="138" spans="1:8" ht="15.75" thickBot="1" x14ac:dyDescent="0.3">
      <c r="A138" s="138" t="s">
        <v>461</v>
      </c>
      <c r="B138" s="31"/>
      <c r="C138" s="31"/>
      <c r="D138" s="69"/>
      <c r="E138" s="69"/>
      <c r="F138" s="69"/>
      <c r="G138" s="69"/>
      <c r="H138" s="120"/>
    </row>
    <row r="139" spans="1:8" ht="15.75" thickBot="1" x14ac:dyDescent="0.3">
      <c r="A139" s="46"/>
      <c r="B139" s="46"/>
      <c r="C139" s="46"/>
      <c r="D139" s="5"/>
      <c r="E139" s="5"/>
      <c r="F139" s="5"/>
      <c r="G139" s="5"/>
      <c r="H139" s="46"/>
    </row>
    <row r="140" spans="1:8" x14ac:dyDescent="0.25">
      <c r="A140" s="95" t="s">
        <v>562</v>
      </c>
      <c r="B140" s="131"/>
      <c r="C140" s="131"/>
      <c r="D140" s="79"/>
      <c r="E140" s="79"/>
      <c r="F140" s="79"/>
      <c r="G140" s="79"/>
      <c r="H140" s="115"/>
    </row>
    <row r="141" spans="1:8" x14ac:dyDescent="0.25">
      <c r="A141" s="136" t="s">
        <v>566</v>
      </c>
      <c r="B141" s="129"/>
      <c r="C141" s="129"/>
      <c r="D141" s="74"/>
      <c r="E141" s="74"/>
      <c r="F141" s="74"/>
      <c r="G141" s="74"/>
      <c r="H141" s="111"/>
    </row>
    <row r="142" spans="1:8" x14ac:dyDescent="0.25">
      <c r="A142" s="136" t="s">
        <v>567</v>
      </c>
      <c r="B142" s="129"/>
      <c r="C142" s="129"/>
      <c r="D142" s="74"/>
      <c r="E142" s="74"/>
      <c r="F142" s="74"/>
      <c r="G142" s="74"/>
      <c r="H142" s="111"/>
    </row>
    <row r="143" spans="1:8" x14ac:dyDescent="0.25">
      <c r="A143" s="136" t="s">
        <v>568</v>
      </c>
      <c r="B143" s="129"/>
      <c r="C143" s="129"/>
      <c r="D143" s="74"/>
      <c r="E143" s="74"/>
      <c r="F143" s="74"/>
      <c r="G143" s="74"/>
      <c r="H143" s="111"/>
    </row>
    <row r="144" spans="1:8" x14ac:dyDescent="0.25">
      <c r="A144" s="136" t="s">
        <v>569</v>
      </c>
      <c r="B144" s="129"/>
      <c r="C144" s="129"/>
      <c r="D144" s="74"/>
      <c r="E144" s="74"/>
      <c r="F144" s="74"/>
      <c r="G144" s="74"/>
      <c r="H144" s="111"/>
    </row>
    <row r="145" spans="1:8" x14ac:dyDescent="0.25">
      <c r="A145" s="136" t="s">
        <v>570</v>
      </c>
      <c r="B145" s="129"/>
      <c r="C145" s="129"/>
      <c r="D145" s="74"/>
      <c r="E145" s="74"/>
      <c r="F145" s="74"/>
      <c r="G145" s="74"/>
      <c r="H145" s="111"/>
    </row>
    <row r="146" spans="1:8" x14ac:dyDescent="0.25">
      <c r="A146" s="136" t="s">
        <v>571</v>
      </c>
      <c r="B146" s="129"/>
      <c r="C146" s="129"/>
      <c r="D146" s="74"/>
      <c r="E146" s="74"/>
      <c r="F146" s="74"/>
      <c r="G146" s="74"/>
      <c r="H146" s="111"/>
    </row>
    <row r="147" spans="1:8" x14ac:dyDescent="0.25">
      <c r="A147" s="136" t="s">
        <v>572</v>
      </c>
      <c r="B147" s="129"/>
      <c r="C147" s="129"/>
      <c r="D147" s="74"/>
      <c r="E147" s="74"/>
      <c r="F147" s="74"/>
      <c r="G147" s="74"/>
      <c r="H147" s="111"/>
    </row>
    <row r="148" spans="1:8" x14ac:dyDescent="0.25">
      <c r="A148" s="136" t="s">
        <v>573</v>
      </c>
      <c r="B148" s="129"/>
      <c r="C148" s="129"/>
      <c r="D148" s="74"/>
      <c r="E148" s="74"/>
      <c r="F148" s="74"/>
      <c r="G148" s="74"/>
      <c r="H148" s="111"/>
    </row>
    <row r="149" spans="1:8" x14ac:dyDescent="0.25">
      <c r="A149" s="136" t="s">
        <v>574</v>
      </c>
      <c r="B149" s="129"/>
      <c r="C149" s="129"/>
      <c r="D149" s="74"/>
      <c r="E149" s="74"/>
      <c r="F149" s="74"/>
      <c r="G149" s="74"/>
      <c r="H149" s="111"/>
    </row>
    <row r="150" spans="1:8" x14ac:dyDescent="0.25">
      <c r="A150" s="136" t="s">
        <v>575</v>
      </c>
      <c r="B150" s="129"/>
      <c r="C150" s="129"/>
      <c r="D150" s="74"/>
      <c r="E150" s="74"/>
      <c r="F150" s="74"/>
      <c r="G150" s="74"/>
      <c r="H150" s="111"/>
    </row>
    <row r="151" spans="1:8" x14ac:dyDescent="0.25">
      <c r="A151" s="136" t="s">
        <v>576</v>
      </c>
      <c r="B151" s="129"/>
      <c r="C151" s="129"/>
      <c r="D151" s="74"/>
      <c r="E151" s="74"/>
      <c r="F151" s="74"/>
      <c r="G151" s="74"/>
      <c r="H151" s="111"/>
    </row>
    <row r="152" spans="1:8" x14ac:dyDescent="0.25">
      <c r="A152" s="136" t="s">
        <v>577</v>
      </c>
      <c r="B152" s="129"/>
      <c r="C152" s="129"/>
      <c r="D152" s="74"/>
      <c r="E152" s="74"/>
      <c r="F152" s="74"/>
      <c r="G152" s="74"/>
      <c r="H152" s="111"/>
    </row>
    <row r="153" spans="1:8" x14ac:dyDescent="0.25">
      <c r="A153" s="136" t="s">
        <v>578</v>
      </c>
      <c r="B153" s="129"/>
      <c r="C153" s="129"/>
      <c r="D153" s="74"/>
      <c r="E153" s="74"/>
      <c r="F153" s="74"/>
      <c r="G153" s="74"/>
      <c r="H153" s="111"/>
    </row>
    <row r="154" spans="1:8" x14ac:dyDescent="0.25">
      <c r="A154" s="136" t="s">
        <v>579</v>
      </c>
      <c r="B154" s="129"/>
      <c r="C154" s="129"/>
      <c r="D154" s="74"/>
      <c r="E154" s="74"/>
      <c r="F154" s="74"/>
      <c r="G154" s="74"/>
      <c r="H154" s="111"/>
    </row>
    <row r="155" spans="1:8" x14ac:dyDescent="0.25">
      <c r="A155" s="136" t="s">
        <v>580</v>
      </c>
      <c r="B155" s="129"/>
      <c r="C155" s="129"/>
      <c r="D155" s="74"/>
      <c r="E155" s="74"/>
      <c r="F155" s="74"/>
      <c r="G155" s="74"/>
      <c r="H155" s="111"/>
    </row>
    <row r="156" spans="1:8" x14ac:dyDescent="0.25">
      <c r="A156" s="136" t="s">
        <v>581</v>
      </c>
      <c r="B156" s="129"/>
      <c r="C156" s="129"/>
      <c r="D156" s="74"/>
      <c r="E156" s="74"/>
      <c r="F156" s="74"/>
      <c r="G156" s="74"/>
      <c r="H156" s="111"/>
    </row>
    <row r="157" spans="1:8" ht="15.75" thickBot="1" x14ac:dyDescent="0.3">
      <c r="A157" s="136" t="s">
        <v>582</v>
      </c>
      <c r="B157" s="130"/>
      <c r="C157" s="130"/>
      <c r="D157" s="75"/>
      <c r="E157" s="75"/>
      <c r="F157" s="75"/>
      <c r="G157" s="75"/>
      <c r="H157" s="112"/>
    </row>
    <row r="158" spans="1:8" ht="15.75" thickBot="1" x14ac:dyDescent="0.3">
      <c r="A158" s="138" t="s">
        <v>461</v>
      </c>
      <c r="B158" s="31"/>
      <c r="C158" s="31"/>
      <c r="D158" s="69"/>
      <c r="E158" s="69"/>
      <c r="F158" s="69"/>
      <c r="G158" s="69"/>
      <c r="H158" s="116"/>
    </row>
    <row r="159" spans="1:8" ht="15.75" thickBot="1" x14ac:dyDescent="0.3">
      <c r="A159" s="28"/>
      <c r="B159" s="28"/>
      <c r="C159" s="28"/>
      <c r="D159" s="78"/>
      <c r="E159" s="78"/>
      <c r="F159" s="78"/>
      <c r="G159" s="78"/>
      <c r="H159" s="117"/>
    </row>
    <row r="160" spans="1:8" ht="15.75" thickBot="1" x14ac:dyDescent="0.3">
      <c r="A160" s="256" t="s">
        <v>919</v>
      </c>
      <c r="B160" s="257"/>
      <c r="C160" s="257"/>
      <c r="D160" s="257"/>
      <c r="E160" s="257"/>
      <c r="F160" s="257"/>
      <c r="G160" s="257"/>
      <c r="H160" s="258"/>
    </row>
    <row r="161" spans="1:8" x14ac:dyDescent="0.25">
      <c r="A161" s="95" t="s">
        <v>634</v>
      </c>
      <c r="B161" s="48"/>
      <c r="C161" s="48"/>
      <c r="D161" s="80"/>
      <c r="E161" s="80"/>
      <c r="F161" s="80"/>
      <c r="G161" s="80"/>
      <c r="H161" s="115"/>
    </row>
    <row r="162" spans="1:8" x14ac:dyDescent="0.25">
      <c r="A162" s="49" t="s">
        <v>664</v>
      </c>
      <c r="B162" s="47"/>
      <c r="C162" s="47"/>
      <c r="D162" s="74"/>
      <c r="E162" s="74"/>
      <c r="F162" s="74"/>
      <c r="G162" s="81"/>
      <c r="H162" s="119"/>
    </row>
    <row r="163" spans="1:8" x14ac:dyDescent="0.25">
      <c r="A163" s="49" t="s">
        <v>665</v>
      </c>
      <c r="B163" s="47"/>
      <c r="C163" s="47"/>
      <c r="D163" s="74"/>
      <c r="E163" s="74"/>
      <c r="F163" s="74"/>
      <c r="G163" s="81"/>
      <c r="H163" s="119"/>
    </row>
    <row r="164" spans="1:8" x14ac:dyDescent="0.25">
      <c r="A164" s="49" t="s">
        <v>666</v>
      </c>
      <c r="B164" s="47"/>
      <c r="C164" s="47"/>
      <c r="D164" s="81"/>
      <c r="E164" s="81"/>
      <c r="F164" s="81"/>
      <c r="G164" s="81"/>
      <c r="H164" s="119"/>
    </row>
    <row r="165" spans="1:8" x14ac:dyDescent="0.25">
      <c r="A165" s="49" t="s">
        <v>667</v>
      </c>
      <c r="B165" s="47"/>
      <c r="C165" s="47"/>
      <c r="D165" s="81"/>
      <c r="E165" s="81"/>
      <c r="F165" s="81"/>
      <c r="G165" s="81"/>
      <c r="H165" s="119"/>
    </row>
    <row r="166" spans="1:8" x14ac:dyDescent="0.25">
      <c r="A166" s="49" t="s">
        <v>668</v>
      </c>
      <c r="B166" s="47"/>
      <c r="C166" s="47"/>
      <c r="D166" s="81"/>
      <c r="E166" s="81"/>
      <c r="F166" s="81"/>
      <c r="G166" s="81"/>
      <c r="H166" s="119"/>
    </row>
    <row r="167" spans="1:8" x14ac:dyDescent="0.25">
      <c r="A167" s="49" t="s">
        <v>669</v>
      </c>
      <c r="B167" s="47"/>
      <c r="C167" s="47"/>
      <c r="D167" s="81"/>
      <c r="E167" s="81"/>
      <c r="F167" s="81"/>
      <c r="G167" s="81"/>
      <c r="H167" s="119"/>
    </row>
    <row r="168" spans="1:8" x14ac:dyDescent="0.25">
      <c r="A168" s="49" t="s">
        <v>670</v>
      </c>
      <c r="B168" s="47"/>
      <c r="C168" s="47"/>
      <c r="D168" s="81"/>
      <c r="E168" s="81"/>
      <c r="F168" s="81"/>
      <c r="G168" s="81"/>
      <c r="H168" s="119"/>
    </row>
    <row r="169" spans="1:8" x14ac:dyDescent="0.25">
      <c r="A169" s="49" t="s">
        <v>671</v>
      </c>
      <c r="B169" s="47"/>
      <c r="C169" s="47"/>
      <c r="D169" s="81"/>
      <c r="E169" s="81"/>
      <c r="F169" s="81"/>
      <c r="G169" s="81"/>
      <c r="H169" s="119"/>
    </row>
    <row r="170" spans="1:8" x14ac:dyDescent="0.25">
      <c r="A170" s="49" t="s">
        <v>672</v>
      </c>
      <c r="B170" s="47"/>
      <c r="C170" s="47"/>
      <c r="D170" s="81"/>
      <c r="E170" s="81"/>
      <c r="F170" s="81"/>
      <c r="G170" s="81"/>
      <c r="H170" s="119"/>
    </row>
    <row r="171" spans="1:8" x14ac:dyDescent="0.25">
      <c r="A171" s="49" t="s">
        <v>673</v>
      </c>
      <c r="B171" s="47"/>
      <c r="C171" s="47"/>
      <c r="D171" s="81"/>
      <c r="E171" s="81"/>
      <c r="F171" s="81"/>
      <c r="G171" s="81"/>
      <c r="H171" s="119"/>
    </row>
    <row r="172" spans="1:8" x14ac:dyDescent="0.25">
      <c r="A172" s="49" t="s">
        <v>674</v>
      </c>
      <c r="B172" s="47"/>
      <c r="C172" s="47"/>
      <c r="D172" s="81"/>
      <c r="E172" s="81"/>
      <c r="F172" s="81"/>
      <c r="G172" s="81"/>
      <c r="H172" s="119"/>
    </row>
    <row r="173" spans="1:8" x14ac:dyDescent="0.25">
      <c r="A173" s="49" t="s">
        <v>675</v>
      </c>
      <c r="B173" s="47"/>
      <c r="C173" s="47"/>
      <c r="D173" s="81"/>
      <c r="E173" s="81"/>
      <c r="F173" s="81"/>
      <c r="G173" s="81"/>
      <c r="H173" s="119"/>
    </row>
    <row r="174" spans="1:8" x14ac:dyDescent="0.25">
      <c r="A174" s="49" t="s">
        <v>676</v>
      </c>
      <c r="B174" s="47"/>
      <c r="C174" s="47"/>
      <c r="D174" s="74"/>
      <c r="E174" s="74"/>
      <c r="F174" s="74"/>
      <c r="G174" s="81"/>
      <c r="H174" s="119"/>
    </row>
    <row r="175" spans="1:8" ht="15.75" thickBot="1" x14ac:dyDescent="0.3">
      <c r="A175" s="50" t="s">
        <v>677</v>
      </c>
      <c r="B175" s="51"/>
      <c r="C175" s="51"/>
      <c r="D175" s="75"/>
      <c r="E175" s="75"/>
      <c r="F175" s="75"/>
      <c r="G175" s="82"/>
      <c r="H175" s="121"/>
    </row>
    <row r="176" spans="1:8" ht="15.75" thickBot="1" x14ac:dyDescent="0.3">
      <c r="A176" s="138" t="s">
        <v>461</v>
      </c>
      <c r="B176" s="31"/>
      <c r="C176" s="31"/>
      <c r="D176" s="69"/>
      <c r="E176" s="69"/>
      <c r="F176" s="69"/>
      <c r="G176" s="69"/>
      <c r="H176" s="116"/>
    </row>
    <row r="177" spans="1:8" ht="15.75" thickBot="1" x14ac:dyDescent="0.3">
      <c r="A177" s="122"/>
      <c r="B177" s="122"/>
      <c r="C177" s="122"/>
      <c r="D177" s="70"/>
      <c r="E177" s="70"/>
      <c r="F177" s="70"/>
      <c r="G177" s="70"/>
      <c r="H177" s="122"/>
    </row>
    <row r="178" spans="1:8" x14ac:dyDescent="0.25">
      <c r="A178" s="141" t="s">
        <v>635</v>
      </c>
      <c r="B178" s="48"/>
      <c r="C178" s="48"/>
      <c r="D178" s="80"/>
      <c r="E178" s="80"/>
      <c r="F178" s="80"/>
      <c r="G178" s="80"/>
      <c r="H178" s="115"/>
    </row>
    <row r="179" spans="1:8" x14ac:dyDescent="0.25">
      <c r="A179" s="142" t="s">
        <v>663</v>
      </c>
      <c r="B179" s="129"/>
      <c r="C179" s="129"/>
      <c r="D179" s="74"/>
      <c r="E179" s="74"/>
      <c r="F179" s="74"/>
      <c r="G179" s="74"/>
      <c r="H179" s="111"/>
    </row>
    <row r="180" spans="1:8" x14ac:dyDescent="0.25">
      <c r="A180" s="142" t="s">
        <v>636</v>
      </c>
      <c r="B180" s="129"/>
      <c r="C180" s="129"/>
      <c r="D180" s="74"/>
      <c r="E180" s="74"/>
      <c r="F180" s="74"/>
      <c r="G180" s="74"/>
      <c r="H180" s="111"/>
    </row>
    <row r="181" spans="1:8" x14ac:dyDescent="0.25">
      <c r="A181" s="142" t="s">
        <v>637</v>
      </c>
      <c r="B181" s="129"/>
      <c r="C181" s="129"/>
      <c r="D181" s="74"/>
      <c r="E181" s="74"/>
      <c r="F181" s="74"/>
      <c r="G181" s="74"/>
      <c r="H181" s="111"/>
    </row>
    <row r="182" spans="1:8" x14ac:dyDescent="0.25">
      <c r="A182" s="142" t="s">
        <v>638</v>
      </c>
      <c r="B182" s="129"/>
      <c r="C182" s="129"/>
      <c r="D182" s="74"/>
      <c r="E182" s="74"/>
      <c r="F182" s="74"/>
      <c r="G182" s="74"/>
      <c r="H182" s="111"/>
    </row>
    <row r="183" spans="1:8" x14ac:dyDescent="0.25">
      <c r="A183" s="142" t="s">
        <v>639</v>
      </c>
      <c r="B183" s="129"/>
      <c r="C183" s="129"/>
      <c r="D183" s="74"/>
      <c r="E183" s="74"/>
      <c r="F183" s="74"/>
      <c r="G183" s="74"/>
      <c r="H183" s="111"/>
    </row>
    <row r="184" spans="1:8" x14ac:dyDescent="0.25">
      <c r="A184" s="142" t="s">
        <v>640</v>
      </c>
      <c r="B184" s="129"/>
      <c r="C184" s="129"/>
      <c r="D184" s="74"/>
      <c r="E184" s="74"/>
      <c r="F184" s="74"/>
      <c r="G184" s="74"/>
      <c r="H184" s="111"/>
    </row>
    <row r="185" spans="1:8" x14ac:dyDescent="0.25">
      <c r="A185" s="142" t="s">
        <v>641</v>
      </c>
      <c r="B185" s="129"/>
      <c r="C185" s="129"/>
      <c r="D185" s="74"/>
      <c r="E185" s="74"/>
      <c r="F185" s="74"/>
      <c r="G185" s="74"/>
      <c r="H185" s="111"/>
    </row>
    <row r="186" spans="1:8" x14ac:dyDescent="0.25">
      <c r="A186" s="142" t="s">
        <v>642</v>
      </c>
      <c r="B186" s="129"/>
      <c r="C186" s="129"/>
      <c r="D186" s="74"/>
      <c r="E186" s="74"/>
      <c r="F186" s="74"/>
      <c r="G186" s="74"/>
      <c r="H186" s="111"/>
    </row>
    <row r="187" spans="1:8" x14ac:dyDescent="0.25">
      <c r="A187" s="142" t="s">
        <v>643</v>
      </c>
      <c r="B187" s="129"/>
      <c r="C187" s="129"/>
      <c r="D187" s="74"/>
      <c r="E187" s="74"/>
      <c r="F187" s="74"/>
      <c r="G187" s="74"/>
      <c r="H187" s="111"/>
    </row>
    <row r="188" spans="1:8" x14ac:dyDescent="0.25">
      <c r="A188" s="142" t="s">
        <v>644</v>
      </c>
      <c r="B188" s="129"/>
      <c r="C188" s="129"/>
      <c r="D188" s="74"/>
      <c r="E188" s="74"/>
      <c r="F188" s="74"/>
      <c r="G188" s="74"/>
      <c r="H188" s="111"/>
    </row>
    <row r="189" spans="1:8" x14ac:dyDescent="0.25">
      <c r="A189" s="142" t="s">
        <v>645</v>
      </c>
      <c r="B189" s="129"/>
      <c r="C189" s="129"/>
      <c r="D189" s="74"/>
      <c r="E189" s="74"/>
      <c r="F189" s="74"/>
      <c r="G189" s="74"/>
      <c r="H189" s="111"/>
    </row>
    <row r="190" spans="1:8" x14ac:dyDescent="0.25">
      <c r="A190" s="142" t="s">
        <v>646</v>
      </c>
      <c r="B190" s="129"/>
      <c r="C190" s="129"/>
      <c r="D190" s="74"/>
      <c r="E190" s="74"/>
      <c r="F190" s="74"/>
      <c r="G190" s="74"/>
      <c r="H190" s="111"/>
    </row>
    <row r="191" spans="1:8" x14ac:dyDescent="0.25">
      <c r="A191" s="142" t="s">
        <v>647</v>
      </c>
      <c r="B191" s="129"/>
      <c r="C191" s="129"/>
      <c r="D191" s="74"/>
      <c r="E191" s="74"/>
      <c r="F191" s="74"/>
      <c r="G191" s="74"/>
      <c r="H191" s="111"/>
    </row>
    <row r="192" spans="1:8" x14ac:dyDescent="0.25">
      <c r="A192" s="142" t="s">
        <v>648</v>
      </c>
      <c r="B192" s="129"/>
      <c r="C192" s="129"/>
      <c r="D192" s="74"/>
      <c r="E192" s="74"/>
      <c r="F192" s="74"/>
      <c r="G192" s="74"/>
      <c r="H192" s="111"/>
    </row>
    <row r="193" spans="1:8" x14ac:dyDescent="0.25">
      <c r="A193" s="142" t="s">
        <v>649</v>
      </c>
      <c r="B193" s="129"/>
      <c r="C193" s="129"/>
      <c r="D193" s="74"/>
      <c r="E193" s="74"/>
      <c r="F193" s="74"/>
      <c r="G193" s="74"/>
      <c r="H193" s="111"/>
    </row>
    <row r="194" spans="1:8" x14ac:dyDescent="0.25">
      <c r="A194" s="142" t="s">
        <v>650</v>
      </c>
      <c r="B194" s="129"/>
      <c r="C194" s="129"/>
      <c r="D194" s="74"/>
      <c r="E194" s="74"/>
      <c r="F194" s="74"/>
      <c r="G194" s="74"/>
      <c r="H194" s="111"/>
    </row>
    <row r="195" spans="1:8" x14ac:dyDescent="0.25">
      <c r="A195" s="142" t="s">
        <v>651</v>
      </c>
      <c r="B195" s="129"/>
      <c r="C195" s="129"/>
      <c r="D195" s="74"/>
      <c r="E195" s="74"/>
      <c r="F195" s="74"/>
      <c r="G195" s="74"/>
      <c r="H195" s="111"/>
    </row>
    <row r="196" spans="1:8" x14ac:dyDescent="0.25">
      <c r="A196" s="142" t="s">
        <v>698</v>
      </c>
      <c r="B196" s="129"/>
      <c r="C196" s="129"/>
      <c r="D196" s="74"/>
      <c r="E196" s="74"/>
      <c r="F196" s="74"/>
      <c r="G196" s="74"/>
      <c r="H196" s="111"/>
    </row>
    <row r="197" spans="1:8" x14ac:dyDescent="0.25">
      <c r="A197" s="142" t="s">
        <v>652</v>
      </c>
      <c r="B197" s="129"/>
      <c r="C197" s="129"/>
      <c r="D197" s="74"/>
      <c r="E197" s="74"/>
      <c r="F197" s="74"/>
      <c r="G197" s="74"/>
      <c r="H197" s="111"/>
    </row>
    <row r="198" spans="1:8" x14ac:dyDescent="0.25">
      <c r="A198" s="142" t="s">
        <v>653</v>
      </c>
      <c r="B198" s="129"/>
      <c r="C198" s="129"/>
      <c r="D198" s="74"/>
      <c r="E198" s="74"/>
      <c r="F198" s="74"/>
      <c r="G198" s="74"/>
      <c r="H198" s="111"/>
    </row>
    <row r="199" spans="1:8" x14ac:dyDescent="0.25">
      <c r="A199" s="142" t="s">
        <v>654</v>
      </c>
      <c r="B199" s="129"/>
      <c r="C199" s="129"/>
      <c r="D199" s="74"/>
      <c r="E199" s="74"/>
      <c r="F199" s="74"/>
      <c r="G199" s="74"/>
      <c r="H199" s="111"/>
    </row>
    <row r="200" spans="1:8" x14ac:dyDescent="0.25">
      <c r="A200" s="142" t="s">
        <v>655</v>
      </c>
      <c r="B200" s="129"/>
      <c r="C200" s="129"/>
      <c r="D200" s="74"/>
      <c r="E200" s="74"/>
      <c r="F200" s="74"/>
      <c r="G200" s="74"/>
      <c r="H200" s="111"/>
    </row>
    <row r="201" spans="1:8" x14ac:dyDescent="0.25">
      <c r="A201" s="142" t="s">
        <v>656</v>
      </c>
      <c r="B201" s="129"/>
      <c r="C201" s="129"/>
      <c r="D201" s="74"/>
      <c r="E201" s="74"/>
      <c r="F201" s="74"/>
      <c r="G201" s="74"/>
      <c r="H201" s="111"/>
    </row>
    <row r="202" spans="1:8" x14ac:dyDescent="0.25">
      <c r="A202" s="142" t="s">
        <v>657</v>
      </c>
      <c r="B202" s="129"/>
      <c r="C202" s="129"/>
      <c r="D202" s="74"/>
      <c r="E202" s="74"/>
      <c r="F202" s="74"/>
      <c r="G202" s="74"/>
      <c r="H202" s="111"/>
    </row>
    <row r="203" spans="1:8" x14ac:dyDescent="0.25">
      <c r="A203" s="142" t="s">
        <v>658</v>
      </c>
      <c r="B203" s="129"/>
      <c r="C203" s="129"/>
      <c r="D203" s="74"/>
      <c r="E203" s="74"/>
      <c r="F203" s="74"/>
      <c r="G203" s="74"/>
      <c r="H203" s="111"/>
    </row>
    <row r="204" spans="1:8" x14ac:dyDescent="0.25">
      <c r="A204" s="142" t="s">
        <v>659</v>
      </c>
      <c r="B204" s="129"/>
      <c r="C204" s="129"/>
      <c r="D204" s="74"/>
      <c r="E204" s="74"/>
      <c r="F204" s="74"/>
      <c r="G204" s="74"/>
      <c r="H204" s="111"/>
    </row>
    <row r="205" spans="1:8" x14ac:dyDescent="0.25">
      <c r="A205" s="142" t="s">
        <v>660</v>
      </c>
      <c r="B205" s="129"/>
      <c r="C205" s="129"/>
      <c r="D205" s="74"/>
      <c r="E205" s="74"/>
      <c r="F205" s="74"/>
      <c r="G205" s="74"/>
      <c r="H205" s="111"/>
    </row>
    <row r="206" spans="1:8" x14ac:dyDescent="0.25">
      <c r="A206" s="142" t="s">
        <v>661</v>
      </c>
      <c r="B206" s="129"/>
      <c r="C206" s="129"/>
      <c r="D206" s="74"/>
      <c r="E206" s="74"/>
      <c r="F206" s="74"/>
      <c r="G206" s="74"/>
      <c r="H206" s="111"/>
    </row>
    <row r="207" spans="1:8" ht="15.75" thickBot="1" x14ac:dyDescent="0.3">
      <c r="A207" s="143" t="s">
        <v>662</v>
      </c>
      <c r="B207" s="132"/>
      <c r="C207" s="132"/>
      <c r="D207" s="83"/>
      <c r="E207" s="83"/>
      <c r="F207" s="83"/>
      <c r="G207" s="83"/>
      <c r="H207" s="123"/>
    </row>
    <row r="208" spans="1:8" ht="15.75" thickBot="1" x14ac:dyDescent="0.3">
      <c r="A208" s="138" t="s">
        <v>461</v>
      </c>
      <c r="B208" s="31"/>
      <c r="C208" s="31"/>
      <c r="D208" s="69"/>
      <c r="E208" s="69"/>
      <c r="F208" s="69"/>
      <c r="G208" s="69"/>
      <c r="H208" s="116"/>
    </row>
    <row r="209" spans="1:8" ht="15.75" thickBot="1" x14ac:dyDescent="0.3">
      <c r="A209" s="28"/>
      <c r="B209" s="28"/>
      <c r="C209" s="28"/>
      <c r="D209" s="78"/>
      <c r="E209" s="78"/>
      <c r="F209" s="78"/>
      <c r="G209" s="78"/>
      <c r="H209" s="117"/>
    </row>
    <row r="210" spans="1:8" x14ac:dyDescent="0.25">
      <c r="A210" s="141" t="s">
        <v>725</v>
      </c>
      <c r="B210" s="48"/>
      <c r="C210" s="48"/>
      <c r="D210" s="80"/>
      <c r="E210" s="80"/>
      <c r="F210" s="80"/>
      <c r="G210" s="80"/>
      <c r="H210" s="115"/>
    </row>
    <row r="211" spans="1:8" x14ac:dyDescent="0.25">
      <c r="A211" s="49" t="s">
        <v>726</v>
      </c>
      <c r="B211" s="47"/>
      <c r="C211" s="47"/>
      <c r="D211" s="74"/>
      <c r="E211" s="74"/>
      <c r="F211" s="74"/>
      <c r="G211" s="81"/>
      <c r="H211" s="111"/>
    </row>
    <row r="212" spans="1:8" x14ac:dyDescent="0.25">
      <c r="A212" s="49" t="s">
        <v>727</v>
      </c>
      <c r="B212" s="47"/>
      <c r="C212" s="47"/>
      <c r="D212" s="74"/>
      <c r="E212" s="74"/>
      <c r="F212" s="74"/>
      <c r="G212" s="81"/>
      <c r="H212" s="111"/>
    </row>
    <row r="213" spans="1:8" x14ac:dyDescent="0.25">
      <c r="A213" s="49" t="s">
        <v>728</v>
      </c>
      <c r="B213" s="47"/>
      <c r="C213" s="47"/>
      <c r="D213" s="74"/>
      <c r="E213" s="74"/>
      <c r="F213" s="74"/>
      <c r="G213" s="81"/>
      <c r="H213" s="111"/>
    </row>
    <row r="214" spans="1:8" x14ac:dyDescent="0.25">
      <c r="A214" s="49" t="s">
        <v>729</v>
      </c>
      <c r="B214" s="47"/>
      <c r="C214" s="47"/>
      <c r="D214" s="74"/>
      <c r="E214" s="74"/>
      <c r="F214" s="74"/>
      <c r="G214" s="81"/>
      <c r="H214" s="111"/>
    </row>
    <row r="215" spans="1:8" x14ac:dyDescent="0.25">
      <c r="A215" s="49" t="s">
        <v>730</v>
      </c>
      <c r="B215" s="47"/>
      <c r="C215" s="47"/>
      <c r="D215" s="74"/>
      <c r="E215" s="74"/>
      <c r="F215" s="74"/>
      <c r="G215" s="81"/>
      <c r="H215" s="111"/>
    </row>
    <row r="216" spans="1:8" x14ac:dyDescent="0.25">
      <c r="A216" s="49" t="s">
        <v>731</v>
      </c>
      <c r="B216" s="47"/>
      <c r="C216" s="47"/>
      <c r="D216" s="74"/>
      <c r="E216" s="74"/>
      <c r="F216" s="74"/>
      <c r="G216" s="81"/>
      <c r="H216" s="111"/>
    </row>
    <row r="217" spans="1:8" x14ac:dyDescent="0.25">
      <c r="A217" s="49" t="s">
        <v>732</v>
      </c>
      <c r="B217" s="47"/>
      <c r="C217" s="47"/>
      <c r="D217" s="81"/>
      <c r="E217" s="81"/>
      <c r="F217" s="81"/>
      <c r="G217" s="81"/>
      <c r="H217" s="111"/>
    </row>
    <row r="218" spans="1:8" x14ac:dyDescent="0.25">
      <c r="A218" s="49" t="s">
        <v>733</v>
      </c>
      <c r="B218" s="47"/>
      <c r="C218" s="47"/>
      <c r="D218" s="74"/>
      <c r="E218" s="74"/>
      <c r="F218" s="74"/>
      <c r="G218" s="81"/>
      <c r="H218" s="111"/>
    </row>
    <row r="219" spans="1:8" x14ac:dyDescent="0.25">
      <c r="A219" s="49" t="s">
        <v>734</v>
      </c>
      <c r="B219" s="47"/>
      <c r="C219" s="47"/>
      <c r="D219" s="74"/>
      <c r="E219" s="74"/>
      <c r="F219" s="74"/>
      <c r="G219" s="81"/>
      <c r="H219" s="111"/>
    </row>
    <row r="220" spans="1:8" x14ac:dyDescent="0.25">
      <c r="A220" s="49" t="s">
        <v>735</v>
      </c>
      <c r="B220" s="47"/>
      <c r="C220" s="47"/>
      <c r="D220" s="74"/>
      <c r="E220" s="74"/>
      <c r="F220" s="74"/>
      <c r="G220" s="81"/>
      <c r="H220" s="111"/>
    </row>
    <row r="221" spans="1:8" x14ac:dyDescent="0.25">
      <c r="A221" s="49" t="s">
        <v>736</v>
      </c>
      <c r="B221" s="47"/>
      <c r="C221" s="47"/>
      <c r="D221" s="74"/>
      <c r="E221" s="74"/>
      <c r="F221" s="74"/>
      <c r="G221" s="81"/>
      <c r="H221" s="111"/>
    </row>
    <row r="222" spans="1:8" x14ac:dyDescent="0.25">
      <c r="A222" s="49" t="s">
        <v>737</v>
      </c>
      <c r="B222" s="47"/>
      <c r="C222" s="47"/>
      <c r="D222" s="74"/>
      <c r="E222" s="74"/>
      <c r="F222" s="74"/>
      <c r="G222" s="81"/>
      <c r="H222" s="111"/>
    </row>
    <row r="223" spans="1:8" x14ac:dyDescent="0.25">
      <c r="A223" s="49" t="s">
        <v>1596</v>
      </c>
      <c r="B223" s="47"/>
      <c r="C223" s="47"/>
      <c r="D223" s="74"/>
      <c r="E223" s="74"/>
      <c r="F223" s="74"/>
      <c r="G223" s="81"/>
      <c r="H223" s="111"/>
    </row>
    <row r="224" spans="1:8" x14ac:dyDescent="0.25">
      <c r="A224" s="49" t="s">
        <v>1597</v>
      </c>
      <c r="B224" s="47"/>
      <c r="C224" s="47"/>
      <c r="D224" s="74"/>
      <c r="E224" s="74"/>
      <c r="F224" s="74"/>
      <c r="G224" s="81"/>
      <c r="H224" s="111"/>
    </row>
    <row r="225" spans="1:8" x14ac:dyDescent="0.25">
      <c r="A225" s="49" t="s">
        <v>738</v>
      </c>
      <c r="B225" s="47"/>
      <c r="C225" s="47"/>
      <c r="D225" s="81"/>
      <c r="E225" s="81"/>
      <c r="F225" s="81"/>
      <c r="G225" s="81"/>
      <c r="H225" s="111"/>
    </row>
    <row r="226" spans="1:8" x14ac:dyDescent="0.25">
      <c r="A226" s="49" t="s">
        <v>739</v>
      </c>
      <c r="B226" s="47"/>
      <c r="C226" s="47"/>
      <c r="D226" s="74"/>
      <c r="E226" s="74"/>
      <c r="F226" s="74"/>
      <c r="G226" s="81"/>
      <c r="H226" s="111"/>
    </row>
    <row r="227" spans="1:8" x14ac:dyDescent="0.25">
      <c r="A227" s="49" t="s">
        <v>740</v>
      </c>
      <c r="B227" s="47"/>
      <c r="C227" s="47"/>
      <c r="D227" s="74"/>
      <c r="E227" s="74"/>
      <c r="F227" s="74"/>
      <c r="G227" s="81"/>
      <c r="H227" s="111"/>
    </row>
    <row r="228" spans="1:8" x14ac:dyDescent="0.25">
      <c r="A228" s="49" t="s">
        <v>741</v>
      </c>
      <c r="B228" s="47"/>
      <c r="C228" s="47"/>
      <c r="D228" s="74"/>
      <c r="E228" s="74"/>
      <c r="F228" s="74"/>
      <c r="G228" s="81"/>
      <c r="H228" s="111"/>
    </row>
    <row r="229" spans="1:8" x14ac:dyDescent="0.25">
      <c r="A229" s="49" t="s">
        <v>1598</v>
      </c>
      <c r="B229" s="47"/>
      <c r="C229" s="47"/>
      <c r="D229" s="74"/>
      <c r="E229" s="74"/>
      <c r="F229" s="74"/>
      <c r="G229" s="81"/>
      <c r="H229" s="111"/>
    </row>
    <row r="230" spans="1:8" x14ac:dyDescent="0.25">
      <c r="A230" s="49" t="s">
        <v>1599</v>
      </c>
      <c r="B230" s="47"/>
      <c r="C230" s="47"/>
      <c r="D230" s="74"/>
      <c r="E230" s="74"/>
      <c r="F230" s="74"/>
      <c r="G230" s="81"/>
      <c r="H230" s="111"/>
    </row>
    <row r="231" spans="1:8" x14ac:dyDescent="0.25">
      <c r="A231" s="49" t="s">
        <v>776</v>
      </c>
      <c r="B231" s="47"/>
      <c r="C231" s="47"/>
      <c r="D231" s="74"/>
      <c r="E231" s="74"/>
      <c r="F231" s="74"/>
      <c r="G231" s="81"/>
      <c r="H231" s="111"/>
    </row>
    <row r="232" spans="1:8" x14ac:dyDescent="0.25">
      <c r="A232" s="49" t="s">
        <v>777</v>
      </c>
      <c r="B232" s="47"/>
      <c r="C232" s="47"/>
      <c r="D232" s="74"/>
      <c r="E232" s="74"/>
      <c r="F232" s="74"/>
      <c r="G232" s="81"/>
      <c r="H232" s="111"/>
    </row>
    <row r="233" spans="1:8" x14ac:dyDescent="0.25">
      <c r="A233" s="49" t="s">
        <v>778</v>
      </c>
      <c r="B233" s="47"/>
      <c r="C233" s="47"/>
      <c r="D233" s="74"/>
      <c r="E233" s="74"/>
      <c r="F233" s="74"/>
      <c r="G233" s="81"/>
      <c r="H233" s="111"/>
    </row>
    <row r="234" spans="1:8" x14ac:dyDescent="0.25">
      <c r="A234" s="49" t="s">
        <v>779</v>
      </c>
      <c r="B234" s="47"/>
      <c r="C234" s="47"/>
      <c r="D234" s="74"/>
      <c r="E234" s="74"/>
      <c r="F234" s="74"/>
      <c r="G234" s="81"/>
      <c r="H234" s="111"/>
    </row>
    <row r="235" spans="1:8" x14ac:dyDescent="0.25">
      <c r="A235" s="49" t="s">
        <v>1594</v>
      </c>
      <c r="B235" s="47"/>
      <c r="C235" s="47"/>
      <c r="D235" s="81"/>
      <c r="E235" s="81"/>
      <c r="F235" s="81"/>
      <c r="G235" s="81"/>
      <c r="H235" s="111"/>
    </row>
    <row r="236" spans="1:8" x14ac:dyDescent="0.25">
      <c r="A236" s="49" t="s">
        <v>1595</v>
      </c>
      <c r="B236" s="47"/>
      <c r="C236" s="47"/>
      <c r="D236" s="74"/>
      <c r="E236" s="74"/>
      <c r="F236" s="74"/>
      <c r="G236" s="81"/>
      <c r="H236" s="111"/>
    </row>
    <row r="237" spans="1:8" x14ac:dyDescent="0.25">
      <c r="A237" s="49" t="s">
        <v>1600</v>
      </c>
      <c r="B237" s="47"/>
      <c r="C237" s="47"/>
      <c r="D237" s="74"/>
      <c r="E237" s="74"/>
      <c r="F237" s="74"/>
      <c r="G237" s="81"/>
      <c r="H237" s="111"/>
    </row>
    <row r="238" spans="1:8" ht="15.75" thickBot="1" x14ac:dyDescent="0.3">
      <c r="A238" s="49" t="s">
        <v>1601</v>
      </c>
      <c r="B238" s="51"/>
      <c r="C238" s="51"/>
      <c r="D238" s="75"/>
      <c r="E238" s="75"/>
      <c r="F238" s="75"/>
      <c r="G238" s="82"/>
      <c r="H238" s="112"/>
    </row>
    <row r="239" spans="1:8" ht="15.75" thickBot="1" x14ac:dyDescent="0.3">
      <c r="A239" s="138" t="s">
        <v>461</v>
      </c>
      <c r="B239" s="31"/>
      <c r="C239" s="31"/>
      <c r="D239" s="69"/>
      <c r="E239" s="69"/>
      <c r="F239" s="69"/>
      <c r="G239" s="69"/>
      <c r="H239" s="116"/>
    </row>
    <row r="240" spans="1:8" ht="15.75" thickBot="1" x14ac:dyDescent="0.3">
      <c r="A240" s="46"/>
      <c r="B240" s="46"/>
      <c r="C240" s="46"/>
      <c r="D240" s="5"/>
      <c r="E240" s="5"/>
      <c r="F240" s="5"/>
      <c r="G240" s="5"/>
      <c r="H240" s="46"/>
    </row>
    <row r="241" spans="1:11" ht="15.75" thickBot="1" x14ac:dyDescent="0.3">
      <c r="A241" s="262" t="s">
        <v>917</v>
      </c>
      <c r="B241" s="263"/>
      <c r="C241" s="263"/>
      <c r="D241" s="263"/>
      <c r="E241" s="263"/>
      <c r="F241" s="263"/>
      <c r="G241" s="263"/>
      <c r="H241" s="264"/>
    </row>
    <row r="242" spans="1:11" x14ac:dyDescent="0.25">
      <c r="A242" s="95" t="s">
        <v>922</v>
      </c>
      <c r="B242" s="133"/>
      <c r="C242" s="133"/>
      <c r="D242" s="94"/>
      <c r="E242" s="94"/>
      <c r="F242" s="94"/>
      <c r="G242" s="94"/>
      <c r="H242" s="124"/>
    </row>
    <row r="243" spans="1:11" x14ac:dyDescent="0.25">
      <c r="A243" s="144" t="s">
        <v>1225</v>
      </c>
      <c r="B243" s="47"/>
      <c r="C243" s="47"/>
      <c r="D243" s="81"/>
      <c r="E243" s="81"/>
      <c r="F243" s="81"/>
      <c r="G243" s="81"/>
      <c r="H243" s="119"/>
    </row>
    <row r="244" spans="1:11" x14ac:dyDescent="0.25">
      <c r="A244" s="144" t="s">
        <v>923</v>
      </c>
      <c r="B244" s="47"/>
      <c r="C244" s="47"/>
      <c r="D244" s="81"/>
      <c r="E244" s="81"/>
      <c r="F244" s="81"/>
      <c r="G244" s="81"/>
      <c r="H244" s="119"/>
      <c r="J244" s="29"/>
      <c r="K244" s="29"/>
    </row>
    <row r="245" spans="1:11" x14ac:dyDescent="0.25">
      <c r="A245" s="144" t="s">
        <v>1255</v>
      </c>
      <c r="B245" s="47"/>
      <c r="C245" s="47"/>
      <c r="D245" s="74"/>
      <c r="E245" s="74"/>
      <c r="F245" s="74"/>
      <c r="G245" s="81"/>
      <c r="H245" s="119"/>
      <c r="J245" s="174"/>
      <c r="K245" s="29"/>
    </row>
    <row r="246" spans="1:11" x14ac:dyDescent="0.25">
      <c r="A246" s="144" t="s">
        <v>1256</v>
      </c>
      <c r="B246" s="47"/>
      <c r="C246" s="47"/>
      <c r="D246" s="74"/>
      <c r="E246" s="74"/>
      <c r="F246" s="74"/>
      <c r="G246" s="81"/>
      <c r="H246" s="119"/>
      <c r="J246" s="175"/>
      <c r="K246" s="29"/>
    </row>
    <row r="247" spans="1:11" x14ac:dyDescent="0.25">
      <c r="A247" s="144" t="s">
        <v>924</v>
      </c>
      <c r="B247" s="47"/>
      <c r="C247" s="47"/>
      <c r="D247" s="74"/>
      <c r="E247" s="74"/>
      <c r="F247" s="74"/>
      <c r="G247" s="81"/>
      <c r="H247" s="119"/>
      <c r="J247" s="175"/>
      <c r="K247" s="29"/>
    </row>
    <row r="248" spans="1:11" x14ac:dyDescent="0.25">
      <c r="A248" s="144" t="s">
        <v>925</v>
      </c>
      <c r="B248" s="47"/>
      <c r="C248" s="47"/>
      <c r="D248" s="74"/>
      <c r="E248" s="74"/>
      <c r="F248" s="74"/>
      <c r="G248" s="81"/>
      <c r="H248" s="119"/>
      <c r="J248" s="174"/>
      <c r="K248" s="29"/>
    </row>
    <row r="249" spans="1:11" x14ac:dyDescent="0.25">
      <c r="A249" s="144" t="s">
        <v>926</v>
      </c>
      <c r="B249" s="47"/>
      <c r="C249" s="47"/>
      <c r="D249" s="74"/>
      <c r="E249" s="74"/>
      <c r="F249" s="74"/>
      <c r="G249" s="81"/>
      <c r="H249" s="119"/>
      <c r="J249" s="175"/>
      <c r="K249" s="29"/>
    </row>
    <row r="250" spans="1:11" x14ac:dyDescent="0.25">
      <c r="A250" s="144" t="s">
        <v>927</v>
      </c>
      <c r="B250" s="47"/>
      <c r="C250" s="47"/>
      <c r="D250" s="74"/>
      <c r="E250" s="74"/>
      <c r="F250" s="74"/>
      <c r="G250" s="81"/>
      <c r="H250" s="119"/>
      <c r="J250" s="175"/>
      <c r="K250" s="29"/>
    </row>
    <row r="251" spans="1:11" x14ac:dyDescent="0.25">
      <c r="A251" s="144" t="s">
        <v>928</v>
      </c>
      <c r="B251" s="47"/>
      <c r="C251" s="47"/>
      <c r="D251" s="74"/>
      <c r="E251" s="74"/>
      <c r="F251" s="74"/>
      <c r="G251" s="81"/>
      <c r="H251" s="119"/>
      <c r="J251" s="176"/>
      <c r="K251" s="29"/>
    </row>
    <row r="252" spans="1:11" x14ac:dyDescent="0.25">
      <c r="A252" s="144" t="s">
        <v>929</v>
      </c>
      <c r="B252" s="47"/>
      <c r="C252" s="47"/>
      <c r="D252" s="74"/>
      <c r="E252" s="74"/>
      <c r="F252" s="74"/>
      <c r="G252" s="81"/>
      <c r="H252" s="119"/>
      <c r="J252" s="175"/>
      <c r="K252" s="29"/>
    </row>
    <row r="253" spans="1:11" x14ac:dyDescent="0.25">
      <c r="A253" s="144" t="s">
        <v>1257</v>
      </c>
      <c r="B253" s="47"/>
      <c r="C253" s="47"/>
      <c r="D253" s="74"/>
      <c r="E253" s="74"/>
      <c r="F253" s="74"/>
      <c r="G253" s="81"/>
      <c r="H253" s="119"/>
      <c r="J253" s="175"/>
      <c r="K253" s="29"/>
    </row>
    <row r="254" spans="1:11" x14ac:dyDescent="0.25">
      <c r="A254" s="144" t="s">
        <v>1258</v>
      </c>
      <c r="B254" s="47"/>
      <c r="C254" s="47"/>
      <c r="D254" s="74"/>
      <c r="E254" s="74"/>
      <c r="F254" s="74"/>
      <c r="G254" s="81"/>
      <c r="H254" s="119"/>
      <c r="J254" s="175"/>
      <c r="K254" s="29"/>
    </row>
    <row r="255" spans="1:11" x14ac:dyDescent="0.25">
      <c r="A255" s="144" t="s">
        <v>930</v>
      </c>
      <c r="B255" s="47"/>
      <c r="C255" s="47"/>
      <c r="D255" s="74"/>
      <c r="E255" s="74"/>
      <c r="F255" s="74"/>
      <c r="G255" s="81"/>
      <c r="H255" s="119"/>
      <c r="J255" s="175"/>
      <c r="K255" s="29"/>
    </row>
    <row r="256" spans="1:11" x14ac:dyDescent="0.25">
      <c r="A256" s="144" t="s">
        <v>931</v>
      </c>
      <c r="B256" s="47"/>
      <c r="C256" s="47"/>
      <c r="D256" s="74"/>
      <c r="E256" s="74"/>
      <c r="F256" s="74"/>
      <c r="G256" s="81"/>
      <c r="H256" s="119"/>
      <c r="J256" s="174"/>
      <c r="K256" s="29"/>
    </row>
    <row r="257" spans="1:11" x14ac:dyDescent="0.25">
      <c r="A257" s="144" t="s">
        <v>932</v>
      </c>
      <c r="B257" s="47"/>
      <c r="C257" s="47"/>
      <c r="D257" s="74"/>
      <c r="E257" s="74"/>
      <c r="F257" s="74"/>
      <c r="G257" s="81"/>
      <c r="H257" s="119"/>
      <c r="J257" s="175"/>
      <c r="K257" s="29"/>
    </row>
    <row r="258" spans="1:11" x14ac:dyDescent="0.25">
      <c r="A258" s="144" t="s">
        <v>933</v>
      </c>
      <c r="B258" s="47"/>
      <c r="C258" s="47"/>
      <c r="D258" s="74"/>
      <c r="E258" s="74"/>
      <c r="F258" s="74"/>
      <c r="G258" s="81"/>
      <c r="H258" s="119"/>
      <c r="J258" s="175"/>
      <c r="K258" s="29"/>
    </row>
    <row r="259" spans="1:11" x14ac:dyDescent="0.25">
      <c r="A259" s="144" t="s">
        <v>1625</v>
      </c>
      <c r="B259" s="47"/>
      <c r="C259" s="47"/>
      <c r="D259" s="74"/>
      <c r="E259" s="74"/>
      <c r="F259" s="74"/>
      <c r="G259" s="81"/>
      <c r="H259" s="119"/>
      <c r="J259" s="175"/>
      <c r="K259" s="29"/>
    </row>
    <row r="260" spans="1:11" x14ac:dyDescent="0.25">
      <c r="A260" s="144" t="s">
        <v>1259</v>
      </c>
      <c r="B260" s="47"/>
      <c r="C260" s="47"/>
      <c r="D260" s="74"/>
      <c r="E260" s="74"/>
      <c r="F260" s="74"/>
      <c r="G260" s="81"/>
      <c r="H260" s="119"/>
      <c r="J260" s="175"/>
      <c r="K260" s="29"/>
    </row>
    <row r="261" spans="1:11" x14ac:dyDescent="0.25">
      <c r="A261" s="144" t="s">
        <v>1260</v>
      </c>
      <c r="B261" s="47"/>
      <c r="C261" s="47"/>
      <c r="D261" s="74"/>
      <c r="E261" s="74"/>
      <c r="F261" s="74"/>
      <c r="G261" s="81"/>
      <c r="H261" s="119"/>
      <c r="J261" s="174"/>
      <c r="K261" s="29"/>
    </row>
    <row r="262" spans="1:11" x14ac:dyDescent="0.25">
      <c r="A262" s="144" t="s">
        <v>1261</v>
      </c>
      <c r="B262" s="47"/>
      <c r="C262" s="47"/>
      <c r="D262" s="74"/>
      <c r="E262" s="74"/>
      <c r="F262" s="74"/>
      <c r="G262" s="81"/>
      <c r="H262" s="119"/>
      <c r="J262" s="175"/>
      <c r="K262" s="29"/>
    </row>
    <row r="263" spans="1:11" x14ac:dyDescent="0.25">
      <c r="A263" s="144" t="s">
        <v>934</v>
      </c>
      <c r="B263" s="47"/>
      <c r="C263" s="47"/>
      <c r="D263" s="81"/>
      <c r="E263" s="81"/>
      <c r="F263" s="81"/>
      <c r="G263" s="81"/>
      <c r="H263" s="119"/>
      <c r="J263" s="175"/>
      <c r="K263" s="29"/>
    </row>
    <row r="264" spans="1:11" x14ac:dyDescent="0.25">
      <c r="A264" s="144" t="s">
        <v>935</v>
      </c>
      <c r="B264" s="47"/>
      <c r="C264" s="129"/>
      <c r="D264" s="74"/>
      <c r="E264" s="74"/>
      <c r="F264" s="74"/>
      <c r="G264" s="81"/>
      <c r="H264" s="119"/>
      <c r="J264" s="174"/>
      <c r="K264" s="29"/>
    </row>
    <row r="265" spans="1:11" x14ac:dyDescent="0.25">
      <c r="A265" s="144" t="s">
        <v>936</v>
      </c>
      <c r="B265" s="47"/>
      <c r="C265" s="129"/>
      <c r="D265" s="74"/>
      <c r="E265" s="74"/>
      <c r="F265" s="74"/>
      <c r="G265" s="81"/>
      <c r="H265" s="119"/>
      <c r="J265" s="177"/>
      <c r="K265" s="29"/>
    </row>
    <row r="266" spans="1:11" x14ac:dyDescent="0.25">
      <c r="A266" s="144" t="s">
        <v>937</v>
      </c>
      <c r="B266" s="47"/>
      <c r="C266" s="129"/>
      <c r="D266" s="74"/>
      <c r="E266" s="74"/>
      <c r="F266" s="74"/>
      <c r="G266" s="81"/>
      <c r="H266" s="119"/>
      <c r="J266" s="177"/>
      <c r="K266" s="29"/>
    </row>
    <row r="267" spans="1:11" x14ac:dyDescent="0.25">
      <c r="A267" s="144" t="s">
        <v>1262</v>
      </c>
      <c r="B267" s="47"/>
      <c r="C267" s="129"/>
      <c r="D267" s="74"/>
      <c r="E267" s="74"/>
      <c r="F267" s="74"/>
      <c r="G267" s="81"/>
      <c r="H267" s="119"/>
      <c r="J267" s="177"/>
      <c r="K267" s="29"/>
    </row>
    <row r="268" spans="1:11" x14ac:dyDescent="0.25">
      <c r="A268" s="144" t="s">
        <v>1263</v>
      </c>
      <c r="B268" s="47"/>
      <c r="C268" s="129"/>
      <c r="D268" s="74"/>
      <c r="E268" s="74"/>
      <c r="F268" s="74"/>
      <c r="G268" s="81"/>
      <c r="H268" s="119"/>
      <c r="J268" s="177"/>
      <c r="K268" s="29"/>
    </row>
    <row r="269" spans="1:11" x14ac:dyDescent="0.25">
      <c r="A269" s="144" t="s">
        <v>1264</v>
      </c>
      <c r="B269" s="47"/>
      <c r="C269" s="129"/>
      <c r="D269" s="74"/>
      <c r="E269" s="74"/>
      <c r="F269" s="74"/>
      <c r="G269" s="81"/>
      <c r="H269" s="119"/>
      <c r="J269" s="177"/>
      <c r="K269" s="29"/>
    </row>
    <row r="270" spans="1:11" x14ac:dyDescent="0.25">
      <c r="A270" s="144" t="s">
        <v>1265</v>
      </c>
      <c r="B270" s="47"/>
      <c r="C270" s="129"/>
      <c r="D270" s="74"/>
      <c r="E270" s="74"/>
      <c r="F270" s="74"/>
      <c r="G270" s="81"/>
      <c r="H270" s="119"/>
      <c r="J270" s="177"/>
      <c r="K270" s="29"/>
    </row>
    <row r="271" spans="1:11" x14ac:dyDescent="0.25">
      <c r="A271" s="144" t="s">
        <v>1266</v>
      </c>
      <c r="B271" s="47"/>
      <c r="C271" s="129"/>
      <c r="D271" s="74"/>
      <c r="E271" s="74"/>
      <c r="F271" s="74"/>
      <c r="G271" s="81"/>
      <c r="H271" s="119"/>
      <c r="J271" s="177"/>
      <c r="K271" s="29"/>
    </row>
    <row r="272" spans="1:11" x14ac:dyDescent="0.25">
      <c r="A272" s="144" t="s">
        <v>1267</v>
      </c>
      <c r="B272" s="47"/>
      <c r="C272" s="129"/>
      <c r="D272" s="74"/>
      <c r="E272" s="74"/>
      <c r="F272" s="74"/>
      <c r="G272" s="81"/>
      <c r="H272" s="119"/>
      <c r="J272" s="177"/>
      <c r="K272" s="29"/>
    </row>
    <row r="273" spans="1:11" x14ac:dyDescent="0.25">
      <c r="A273" s="144" t="s">
        <v>1268</v>
      </c>
      <c r="B273" s="47"/>
      <c r="C273" s="129"/>
      <c r="D273" s="74"/>
      <c r="E273" s="74"/>
      <c r="F273" s="74"/>
      <c r="G273" s="81"/>
      <c r="H273" s="119"/>
      <c r="J273" s="177"/>
      <c r="K273" s="29"/>
    </row>
    <row r="274" spans="1:11" x14ac:dyDescent="0.25">
      <c r="A274" s="144" t="s">
        <v>1269</v>
      </c>
      <c r="B274" s="47"/>
      <c r="C274" s="129"/>
      <c r="D274" s="74"/>
      <c r="E274" s="74"/>
      <c r="F274" s="74"/>
      <c r="G274" s="81"/>
      <c r="H274" s="119"/>
      <c r="J274" s="177"/>
      <c r="K274" s="29"/>
    </row>
    <row r="275" spans="1:11" x14ac:dyDescent="0.25">
      <c r="A275" s="144" t="s">
        <v>1270</v>
      </c>
      <c r="B275" s="47"/>
      <c r="C275" s="129"/>
      <c r="D275" s="74"/>
      <c r="E275" s="74"/>
      <c r="F275" s="74"/>
      <c r="G275" s="81"/>
      <c r="H275" s="119"/>
      <c r="J275" s="177"/>
      <c r="K275" s="29"/>
    </row>
    <row r="276" spans="1:11" x14ac:dyDescent="0.25">
      <c r="A276" s="144" t="s">
        <v>1271</v>
      </c>
      <c r="B276" s="47"/>
      <c r="C276" s="129"/>
      <c r="D276" s="74"/>
      <c r="E276" s="74"/>
      <c r="F276" s="74"/>
      <c r="G276" s="81"/>
      <c r="H276" s="119"/>
      <c r="J276" s="177"/>
      <c r="K276" s="29"/>
    </row>
    <row r="277" spans="1:11" x14ac:dyDescent="0.25">
      <c r="A277" s="144" t="s">
        <v>1272</v>
      </c>
      <c r="B277" s="47"/>
      <c r="C277" s="129"/>
      <c r="D277" s="74"/>
      <c r="E277" s="74"/>
      <c r="F277" s="74"/>
      <c r="G277" s="81"/>
      <c r="H277" s="119"/>
      <c r="J277" s="177"/>
      <c r="K277" s="29"/>
    </row>
    <row r="278" spans="1:11" x14ac:dyDescent="0.25">
      <c r="A278" s="144" t="s">
        <v>1273</v>
      </c>
      <c r="B278" s="47"/>
      <c r="C278" s="129"/>
      <c r="D278" s="74"/>
      <c r="E278" s="74"/>
      <c r="F278" s="74"/>
      <c r="G278" s="81"/>
      <c r="H278" s="119"/>
      <c r="J278" s="177"/>
      <c r="K278" s="29"/>
    </row>
    <row r="279" spans="1:11" x14ac:dyDescent="0.25">
      <c r="A279" s="144" t="s">
        <v>1274</v>
      </c>
      <c r="B279" s="47"/>
      <c r="C279" s="129"/>
      <c r="D279" s="74"/>
      <c r="E279" s="74"/>
      <c r="F279" s="74"/>
      <c r="G279" s="81"/>
      <c r="H279" s="119"/>
      <c r="J279" s="177"/>
      <c r="K279" s="29"/>
    </row>
    <row r="280" spans="1:11" x14ac:dyDescent="0.25">
      <c r="A280" s="144" t="s">
        <v>1275</v>
      </c>
      <c r="B280" s="47"/>
      <c r="C280" s="129"/>
      <c r="D280" s="74"/>
      <c r="E280" s="74"/>
      <c r="F280" s="74"/>
      <c r="G280" s="81"/>
      <c r="H280" s="119"/>
      <c r="J280" s="177"/>
      <c r="K280" s="29"/>
    </row>
    <row r="281" spans="1:11" x14ac:dyDescent="0.25">
      <c r="A281" s="144" t="s">
        <v>1276</v>
      </c>
      <c r="B281" s="47"/>
      <c r="C281" s="129"/>
      <c r="D281" s="74"/>
      <c r="E281" s="74"/>
      <c r="F281" s="74"/>
      <c r="G281" s="81"/>
      <c r="H281" s="119"/>
      <c r="J281" s="177"/>
      <c r="K281" s="29"/>
    </row>
    <row r="282" spans="1:11" x14ac:dyDescent="0.25">
      <c r="A282" s="144" t="s">
        <v>1277</v>
      </c>
      <c r="B282" s="47"/>
      <c r="C282" s="129"/>
      <c r="D282" s="74"/>
      <c r="E282" s="74"/>
      <c r="F282" s="74"/>
      <c r="G282" s="81"/>
      <c r="H282" s="119"/>
      <c r="J282" s="177"/>
      <c r="K282" s="29"/>
    </row>
    <row r="283" spans="1:11" x14ac:dyDescent="0.25">
      <c r="A283" s="144" t="s">
        <v>1278</v>
      </c>
      <c r="B283" s="47"/>
      <c r="C283" s="129"/>
      <c r="D283" s="74"/>
      <c r="E283" s="74"/>
      <c r="F283" s="74"/>
      <c r="G283" s="81"/>
      <c r="H283" s="119"/>
      <c r="J283" s="177"/>
      <c r="K283" s="29"/>
    </row>
    <row r="284" spans="1:11" x14ac:dyDescent="0.25">
      <c r="A284" s="144" t="s">
        <v>1279</v>
      </c>
      <c r="B284" s="47"/>
      <c r="C284" s="129"/>
      <c r="D284" s="74"/>
      <c r="E284" s="74"/>
      <c r="F284" s="74"/>
      <c r="G284" s="81"/>
      <c r="H284" s="119"/>
      <c r="J284" s="177"/>
      <c r="K284" s="29"/>
    </row>
    <row r="285" spans="1:11" x14ac:dyDescent="0.25">
      <c r="A285" s="144" t="s">
        <v>1280</v>
      </c>
      <c r="B285" s="47"/>
      <c r="C285" s="129"/>
      <c r="D285" s="74"/>
      <c r="E285" s="74"/>
      <c r="F285" s="74"/>
      <c r="G285" s="81"/>
      <c r="H285" s="119"/>
      <c r="J285" s="177"/>
      <c r="K285" s="29"/>
    </row>
    <row r="286" spans="1:11" x14ac:dyDescent="0.25">
      <c r="A286" s="144" t="s">
        <v>1281</v>
      </c>
      <c r="B286" s="47"/>
      <c r="C286" s="129"/>
      <c r="D286" s="74"/>
      <c r="E286" s="74"/>
      <c r="F286" s="74"/>
      <c r="G286" s="81"/>
      <c r="H286" s="119"/>
      <c r="J286" s="177"/>
      <c r="K286" s="29"/>
    </row>
    <row r="287" spans="1:11" x14ac:dyDescent="0.25">
      <c r="A287" s="144" t="s">
        <v>1282</v>
      </c>
      <c r="B287" s="47"/>
      <c r="C287" s="129"/>
      <c r="D287" s="74"/>
      <c r="E287" s="74"/>
      <c r="F287" s="74"/>
      <c r="G287" s="81"/>
      <c r="H287" s="119"/>
      <c r="J287" s="177"/>
      <c r="K287" s="29"/>
    </row>
    <row r="288" spans="1:11" ht="15.75" thickBot="1" x14ac:dyDescent="0.3">
      <c r="A288" s="144" t="s">
        <v>1283</v>
      </c>
      <c r="B288" s="51"/>
      <c r="C288" s="130"/>
      <c r="D288" s="75"/>
      <c r="E288" s="75"/>
      <c r="F288" s="75"/>
      <c r="G288" s="82"/>
      <c r="H288" s="121"/>
      <c r="J288" s="177"/>
      <c r="K288" s="29"/>
    </row>
    <row r="289" spans="1:11" x14ac:dyDescent="0.25">
      <c r="A289" s="141" t="s">
        <v>460</v>
      </c>
      <c r="B289" s="48"/>
      <c r="C289" s="48"/>
      <c r="D289" s="80"/>
      <c r="E289" s="80"/>
      <c r="F289" s="80"/>
      <c r="G289" s="80"/>
      <c r="H289" s="115"/>
      <c r="J289" s="177"/>
      <c r="K289" s="29"/>
    </row>
    <row r="290" spans="1:11" ht="15.75" thickBot="1" x14ac:dyDescent="0.3">
      <c r="A290" s="145" t="s">
        <v>461</v>
      </c>
      <c r="B290" s="134"/>
      <c r="C290" s="134"/>
      <c r="D290" s="71"/>
      <c r="E290" s="71"/>
      <c r="F290" s="71"/>
      <c r="G290" s="71"/>
      <c r="H290" s="123"/>
    </row>
    <row r="291" spans="1:11" ht="15.75" thickBot="1" x14ac:dyDescent="0.3">
      <c r="A291" s="46"/>
      <c r="B291" s="46"/>
      <c r="C291" s="46"/>
      <c r="D291" s="5"/>
      <c r="E291" s="5"/>
      <c r="F291" s="5"/>
      <c r="G291" s="5"/>
      <c r="H291" s="46"/>
    </row>
    <row r="292" spans="1:11" x14ac:dyDescent="0.25">
      <c r="A292" s="146" t="s">
        <v>941</v>
      </c>
      <c r="B292" s="133"/>
      <c r="C292" s="133"/>
      <c r="D292" s="94"/>
      <c r="E292" s="94"/>
      <c r="F292" s="94"/>
      <c r="G292" s="94"/>
      <c r="H292" s="124"/>
    </row>
    <row r="293" spans="1:11" x14ac:dyDescent="0.25">
      <c r="A293" s="144" t="s">
        <v>1224</v>
      </c>
      <c r="B293" s="47"/>
      <c r="C293" s="47"/>
      <c r="D293" s="81"/>
      <c r="E293" s="81"/>
      <c r="F293" s="81"/>
      <c r="G293" s="81"/>
      <c r="H293" s="119"/>
      <c r="J293" s="174"/>
      <c r="K293" s="29"/>
    </row>
    <row r="294" spans="1:11" x14ac:dyDescent="0.25">
      <c r="A294" s="144" t="s">
        <v>942</v>
      </c>
      <c r="B294" s="47"/>
      <c r="C294" s="47"/>
      <c r="D294" s="81"/>
      <c r="E294" s="81"/>
      <c r="F294" s="81"/>
      <c r="G294" s="81"/>
      <c r="H294" s="119"/>
      <c r="J294" s="175"/>
      <c r="K294" s="29"/>
    </row>
    <row r="295" spans="1:11" x14ac:dyDescent="0.25">
      <c r="A295" s="144" t="s">
        <v>1284</v>
      </c>
      <c r="B295" s="47"/>
      <c r="C295" s="47"/>
      <c r="D295" s="74"/>
      <c r="E295" s="74"/>
      <c r="F295" s="74"/>
      <c r="G295" s="81"/>
      <c r="H295" s="119"/>
      <c r="J295" s="175"/>
      <c r="K295" s="29"/>
    </row>
    <row r="296" spans="1:11" x14ac:dyDescent="0.25">
      <c r="A296" s="144" t="s">
        <v>1285</v>
      </c>
      <c r="B296" s="47"/>
      <c r="C296" s="47"/>
      <c r="D296" s="74"/>
      <c r="E296" s="74"/>
      <c r="F296" s="74"/>
      <c r="G296" s="81"/>
      <c r="H296" s="119"/>
      <c r="J296" s="174"/>
      <c r="K296" s="29"/>
    </row>
    <row r="297" spans="1:11" x14ac:dyDescent="0.25">
      <c r="A297" s="144" t="s">
        <v>943</v>
      </c>
      <c r="B297" s="47"/>
      <c r="C297" s="47"/>
      <c r="D297" s="81"/>
      <c r="E297" s="81"/>
      <c r="F297" s="81"/>
      <c r="G297" s="81"/>
      <c r="H297" s="119"/>
      <c r="J297" s="175"/>
      <c r="K297" s="29"/>
    </row>
    <row r="298" spans="1:11" x14ac:dyDescent="0.25">
      <c r="A298" s="144" t="s">
        <v>944</v>
      </c>
      <c r="B298" s="47"/>
      <c r="C298" s="47"/>
      <c r="D298" s="74"/>
      <c r="E298" s="74"/>
      <c r="F298" s="74"/>
      <c r="G298" s="81"/>
      <c r="H298" s="119"/>
      <c r="J298" s="175"/>
      <c r="K298" s="29"/>
    </row>
    <row r="299" spans="1:11" x14ac:dyDescent="0.25">
      <c r="A299" s="144" t="s">
        <v>945</v>
      </c>
      <c r="B299" s="47"/>
      <c r="C299" s="47"/>
      <c r="D299" s="74"/>
      <c r="E299" s="74"/>
      <c r="F299" s="74"/>
      <c r="G299" s="81"/>
      <c r="H299" s="119"/>
      <c r="J299" s="176"/>
      <c r="K299" s="29"/>
    </row>
    <row r="300" spans="1:11" x14ac:dyDescent="0.25">
      <c r="A300" s="144" t="s">
        <v>946</v>
      </c>
      <c r="B300" s="47"/>
      <c r="C300" s="47"/>
      <c r="D300" s="81"/>
      <c r="E300" s="81"/>
      <c r="F300" s="81"/>
      <c r="G300" s="81"/>
      <c r="H300" s="119"/>
      <c r="J300" s="175"/>
      <c r="K300" s="29"/>
    </row>
    <row r="301" spans="1:11" x14ac:dyDescent="0.25">
      <c r="A301" s="144" t="s">
        <v>947</v>
      </c>
      <c r="B301" s="47"/>
      <c r="C301" s="47"/>
      <c r="D301" s="74"/>
      <c r="E301" s="74"/>
      <c r="F301" s="74"/>
      <c r="G301" s="81"/>
      <c r="H301" s="119"/>
      <c r="J301" s="175"/>
      <c r="K301" s="29"/>
    </row>
    <row r="302" spans="1:11" x14ac:dyDescent="0.25">
      <c r="A302" s="144" t="s">
        <v>948</v>
      </c>
      <c r="B302" s="47"/>
      <c r="C302" s="47"/>
      <c r="D302" s="74"/>
      <c r="E302" s="74"/>
      <c r="F302" s="74"/>
      <c r="G302" s="81"/>
      <c r="H302" s="119"/>
      <c r="J302" s="175"/>
      <c r="K302" s="29"/>
    </row>
    <row r="303" spans="1:11" x14ac:dyDescent="0.25">
      <c r="A303" s="144" t="s">
        <v>1286</v>
      </c>
      <c r="B303" s="47"/>
      <c r="C303" s="47"/>
      <c r="D303" s="74"/>
      <c r="E303" s="74"/>
      <c r="F303" s="74"/>
      <c r="G303" s="81"/>
      <c r="H303" s="119"/>
      <c r="J303" s="175"/>
      <c r="K303" s="29"/>
    </row>
    <row r="304" spans="1:11" x14ac:dyDescent="0.25">
      <c r="A304" s="144" t="s">
        <v>1287</v>
      </c>
      <c r="B304" s="47"/>
      <c r="C304" s="47"/>
      <c r="D304" s="74"/>
      <c r="E304" s="74"/>
      <c r="F304" s="74"/>
      <c r="G304" s="81"/>
      <c r="H304" s="119"/>
      <c r="J304" s="174"/>
      <c r="K304" s="29"/>
    </row>
    <row r="305" spans="1:11" x14ac:dyDescent="0.25">
      <c r="A305" s="144" t="s">
        <v>949</v>
      </c>
      <c r="B305" s="47"/>
      <c r="C305" s="47"/>
      <c r="D305" s="81"/>
      <c r="E305" s="81"/>
      <c r="F305" s="81"/>
      <c r="G305" s="81"/>
      <c r="H305" s="119"/>
      <c r="J305" s="175"/>
      <c r="K305" s="29"/>
    </row>
    <row r="306" spans="1:11" x14ac:dyDescent="0.25">
      <c r="A306" s="144" t="s">
        <v>950</v>
      </c>
      <c r="B306" s="47"/>
      <c r="C306" s="47"/>
      <c r="D306" s="74"/>
      <c r="E306" s="74"/>
      <c r="F306" s="74"/>
      <c r="G306" s="81"/>
      <c r="H306" s="119"/>
      <c r="J306" s="175"/>
      <c r="K306" s="29"/>
    </row>
    <row r="307" spans="1:11" x14ac:dyDescent="0.25">
      <c r="A307" s="144" t="s">
        <v>951</v>
      </c>
      <c r="B307" s="47"/>
      <c r="C307" s="47"/>
      <c r="D307" s="74"/>
      <c r="E307" s="74"/>
      <c r="F307" s="74"/>
      <c r="G307" s="81"/>
      <c r="H307" s="119"/>
      <c r="J307" s="174"/>
      <c r="K307" s="29"/>
    </row>
    <row r="308" spans="1:11" x14ac:dyDescent="0.25">
      <c r="A308" s="144" t="s">
        <v>1288</v>
      </c>
      <c r="B308" s="47"/>
      <c r="C308" s="47"/>
      <c r="D308" s="81"/>
      <c r="E308" s="81"/>
      <c r="F308" s="81"/>
      <c r="G308" s="81"/>
      <c r="H308" s="119"/>
      <c r="J308" s="175"/>
      <c r="K308" s="29"/>
    </row>
    <row r="309" spans="1:11" x14ac:dyDescent="0.25">
      <c r="A309" s="144" t="s">
        <v>1289</v>
      </c>
      <c r="B309" s="47"/>
      <c r="C309" s="47"/>
      <c r="D309" s="74"/>
      <c r="E309" s="74"/>
      <c r="F309" s="74"/>
      <c r="G309" s="81"/>
      <c r="H309" s="119"/>
      <c r="J309" s="175"/>
      <c r="K309" s="29"/>
    </row>
    <row r="310" spans="1:11" x14ac:dyDescent="0.25">
      <c r="A310" s="144" t="s">
        <v>1290</v>
      </c>
      <c r="B310" s="47"/>
      <c r="C310" s="47"/>
      <c r="D310" s="74"/>
      <c r="E310" s="74"/>
      <c r="F310" s="74"/>
      <c r="G310" s="81"/>
      <c r="H310" s="119"/>
      <c r="J310" s="175"/>
      <c r="K310" s="29"/>
    </row>
    <row r="311" spans="1:11" x14ac:dyDescent="0.25">
      <c r="A311" s="144" t="s">
        <v>1291</v>
      </c>
      <c r="B311" s="47"/>
      <c r="C311" s="47"/>
      <c r="D311" s="74"/>
      <c r="E311" s="74"/>
      <c r="F311" s="74"/>
      <c r="G311" s="81"/>
      <c r="H311" s="119"/>
      <c r="J311" s="174"/>
      <c r="K311" s="29"/>
    </row>
    <row r="312" spans="1:11" x14ac:dyDescent="0.25">
      <c r="A312" s="144" t="s">
        <v>952</v>
      </c>
      <c r="B312" s="47"/>
      <c r="C312" s="47"/>
      <c r="D312" s="81"/>
      <c r="E312" s="81"/>
      <c r="F312" s="81"/>
      <c r="G312" s="81"/>
      <c r="H312" s="119"/>
      <c r="J312" s="175"/>
      <c r="K312" s="29"/>
    </row>
    <row r="313" spans="1:11" x14ac:dyDescent="0.25">
      <c r="A313" s="144" t="s">
        <v>953</v>
      </c>
      <c r="B313" s="47"/>
      <c r="C313" s="129"/>
      <c r="D313" s="74"/>
      <c r="E313" s="74"/>
      <c r="F313" s="74"/>
      <c r="G313" s="81"/>
      <c r="H313" s="119"/>
      <c r="J313" s="175"/>
      <c r="K313" s="29"/>
    </row>
    <row r="314" spans="1:11" x14ac:dyDescent="0.25">
      <c r="A314" s="144" t="s">
        <v>955</v>
      </c>
      <c r="B314" s="47"/>
      <c r="C314" s="129"/>
      <c r="D314" s="74"/>
      <c r="E314" s="74"/>
      <c r="F314" s="74"/>
      <c r="G314" s="81"/>
      <c r="H314" s="119"/>
      <c r="J314" s="175"/>
      <c r="K314" s="29"/>
    </row>
    <row r="315" spans="1:11" x14ac:dyDescent="0.25">
      <c r="A315" s="144" t="s">
        <v>1292</v>
      </c>
      <c r="B315" s="47"/>
      <c r="C315" s="129"/>
      <c r="D315" s="74"/>
      <c r="E315" s="74"/>
      <c r="F315" s="74"/>
      <c r="G315" s="81"/>
      <c r="H315" s="119"/>
      <c r="J315" s="175"/>
      <c r="K315" s="29"/>
    </row>
    <row r="316" spans="1:11" x14ac:dyDescent="0.25">
      <c r="A316" s="144" t="s">
        <v>1293</v>
      </c>
      <c r="B316" s="47"/>
      <c r="C316" s="129"/>
      <c r="D316" s="74"/>
      <c r="E316" s="74"/>
      <c r="F316" s="74"/>
      <c r="G316" s="81"/>
      <c r="H316" s="119"/>
      <c r="J316" s="175"/>
      <c r="K316" s="29"/>
    </row>
    <row r="317" spans="1:11" x14ac:dyDescent="0.25">
      <c r="A317" s="144" t="s">
        <v>1294</v>
      </c>
      <c r="B317" s="47"/>
      <c r="C317" s="129"/>
      <c r="D317" s="74"/>
      <c r="E317" s="74"/>
      <c r="F317" s="74"/>
      <c r="G317" s="81"/>
      <c r="H317" s="119"/>
      <c r="J317" s="175"/>
      <c r="K317" s="29"/>
    </row>
    <row r="318" spans="1:11" x14ac:dyDescent="0.25">
      <c r="A318" s="144" t="s">
        <v>1295</v>
      </c>
      <c r="B318" s="47"/>
      <c r="C318" s="129"/>
      <c r="D318" s="74"/>
      <c r="E318" s="74"/>
      <c r="F318" s="74"/>
      <c r="G318" s="81"/>
      <c r="H318" s="119"/>
      <c r="J318" s="175"/>
      <c r="K318" s="29"/>
    </row>
    <row r="319" spans="1:11" x14ac:dyDescent="0.25">
      <c r="A319" s="144" t="s">
        <v>1296</v>
      </c>
      <c r="B319" s="47"/>
      <c r="C319" s="129"/>
      <c r="D319" s="74"/>
      <c r="E319" s="74"/>
      <c r="F319" s="74"/>
      <c r="G319" s="81"/>
      <c r="H319" s="119"/>
      <c r="J319" s="175"/>
      <c r="K319" s="29"/>
    </row>
    <row r="320" spans="1:11" x14ac:dyDescent="0.25">
      <c r="A320" s="144" t="s">
        <v>1297</v>
      </c>
      <c r="B320" s="47"/>
      <c r="C320" s="129"/>
      <c r="D320" s="74"/>
      <c r="E320" s="74"/>
      <c r="F320" s="74"/>
      <c r="G320" s="81"/>
      <c r="H320" s="119"/>
      <c r="J320" s="175"/>
      <c r="K320" s="29"/>
    </row>
    <row r="321" spans="1:11" x14ac:dyDescent="0.25">
      <c r="A321" s="144" t="s">
        <v>1298</v>
      </c>
      <c r="B321" s="47"/>
      <c r="C321" s="129"/>
      <c r="D321" s="74"/>
      <c r="E321" s="74"/>
      <c r="F321" s="74"/>
      <c r="G321" s="81"/>
      <c r="H321" s="119"/>
      <c r="J321" s="175"/>
      <c r="K321" s="29"/>
    </row>
    <row r="322" spans="1:11" x14ac:dyDescent="0.25">
      <c r="A322" s="144" t="s">
        <v>1299</v>
      </c>
      <c r="B322" s="47"/>
      <c r="C322" s="129"/>
      <c r="D322" s="74"/>
      <c r="E322" s="74"/>
      <c r="F322" s="74"/>
      <c r="G322" s="81"/>
      <c r="H322" s="119"/>
      <c r="J322" s="175"/>
      <c r="K322" s="29"/>
    </row>
    <row r="323" spans="1:11" x14ac:dyDescent="0.25">
      <c r="A323" s="144" t="s">
        <v>1300</v>
      </c>
      <c r="B323" s="47"/>
      <c r="C323" s="129"/>
      <c r="D323" s="74"/>
      <c r="E323" s="74"/>
      <c r="F323" s="74"/>
      <c r="G323" s="81"/>
      <c r="H323" s="119"/>
      <c r="J323" s="175"/>
      <c r="K323" s="29"/>
    </row>
    <row r="324" spans="1:11" x14ac:dyDescent="0.25">
      <c r="A324" s="144" t="s">
        <v>1301</v>
      </c>
      <c r="B324" s="47"/>
      <c r="C324" s="129"/>
      <c r="D324" s="74"/>
      <c r="E324" s="74"/>
      <c r="F324" s="74"/>
      <c r="G324" s="81"/>
      <c r="H324" s="119"/>
      <c r="J324" s="175"/>
      <c r="K324" s="29"/>
    </row>
    <row r="325" spans="1:11" ht="15.75" thickBot="1" x14ac:dyDescent="0.3">
      <c r="A325" s="144" t="s">
        <v>1302</v>
      </c>
      <c r="B325" s="51"/>
      <c r="C325" s="130"/>
      <c r="D325" s="75"/>
      <c r="E325" s="75"/>
      <c r="F325" s="75"/>
      <c r="G325" s="82"/>
      <c r="H325" s="121"/>
    </row>
    <row r="326" spans="1:11" x14ac:dyDescent="0.25">
      <c r="A326" s="141" t="s">
        <v>460</v>
      </c>
      <c r="B326" s="48"/>
      <c r="C326" s="48"/>
      <c r="D326" s="80"/>
      <c r="E326" s="80"/>
      <c r="F326" s="80"/>
      <c r="G326" s="80"/>
      <c r="H326" s="115"/>
    </row>
    <row r="327" spans="1:11" ht="15.75" thickBot="1" x14ac:dyDescent="0.3">
      <c r="A327" s="145" t="s">
        <v>461</v>
      </c>
      <c r="B327" s="134"/>
      <c r="C327" s="134"/>
      <c r="D327" s="71"/>
      <c r="E327" s="71"/>
      <c r="F327" s="71"/>
      <c r="G327" s="71"/>
      <c r="H327" s="123"/>
    </row>
    <row r="328" spans="1:11" ht="15.75" thickBot="1" x14ac:dyDescent="0.3">
      <c r="A328" s="46"/>
      <c r="B328" s="46"/>
      <c r="C328" s="46"/>
      <c r="D328" s="5"/>
      <c r="E328" s="5"/>
      <c r="F328" s="5"/>
      <c r="G328" s="5"/>
      <c r="H328" s="46"/>
    </row>
    <row r="329" spans="1:11" x14ac:dyDescent="0.25">
      <c r="A329" s="95" t="s">
        <v>956</v>
      </c>
      <c r="B329" s="133"/>
      <c r="C329" s="133"/>
      <c r="D329" s="94"/>
      <c r="E329" s="94"/>
      <c r="F329" s="94"/>
      <c r="G329" s="94"/>
      <c r="H329" s="124"/>
    </row>
    <row r="330" spans="1:11" x14ac:dyDescent="0.25">
      <c r="A330" s="144" t="s">
        <v>1226</v>
      </c>
      <c r="B330" s="47"/>
      <c r="C330" s="47"/>
      <c r="D330" s="81"/>
      <c r="E330" s="81"/>
      <c r="F330" s="81"/>
      <c r="G330" s="81"/>
      <c r="H330" s="119"/>
    </row>
    <row r="331" spans="1:11" x14ac:dyDescent="0.25">
      <c r="A331" s="144" t="s">
        <v>957</v>
      </c>
      <c r="B331" s="47"/>
      <c r="C331" s="47"/>
      <c r="D331" s="81"/>
      <c r="E331" s="81"/>
      <c r="F331" s="81"/>
      <c r="G331" s="81"/>
      <c r="H331" s="119"/>
      <c r="J331" s="174"/>
      <c r="K331" s="29"/>
    </row>
    <row r="332" spans="1:11" x14ac:dyDescent="0.25">
      <c r="A332" s="144" t="s">
        <v>1303</v>
      </c>
      <c r="B332" s="47"/>
      <c r="C332" s="47"/>
      <c r="D332" s="74"/>
      <c r="E332" s="74"/>
      <c r="F332" s="74"/>
      <c r="G332" s="81"/>
      <c r="H332" s="119"/>
      <c r="J332" s="175"/>
      <c r="K332" s="29"/>
    </row>
    <row r="333" spans="1:11" x14ac:dyDescent="0.25">
      <c r="A333" s="144" t="s">
        <v>1304</v>
      </c>
      <c r="B333" s="47"/>
      <c r="C333" s="47"/>
      <c r="D333" s="74"/>
      <c r="E333" s="74"/>
      <c r="F333" s="74"/>
      <c r="G333" s="81"/>
      <c r="H333" s="119"/>
      <c r="J333" s="175"/>
      <c r="K333" s="29"/>
    </row>
    <row r="334" spans="1:11" x14ac:dyDescent="0.25">
      <c r="A334" s="144" t="s">
        <v>958</v>
      </c>
      <c r="B334" s="47"/>
      <c r="C334" s="47"/>
      <c r="D334" s="81"/>
      <c r="E334" s="81"/>
      <c r="F334" s="81"/>
      <c r="G334" s="81"/>
      <c r="H334" s="119"/>
      <c r="J334" s="174"/>
      <c r="K334" s="29"/>
    </row>
    <row r="335" spans="1:11" x14ac:dyDescent="0.25">
      <c r="A335" s="144" t="s">
        <v>959</v>
      </c>
      <c r="B335" s="47"/>
      <c r="C335" s="47"/>
      <c r="D335" s="74"/>
      <c r="E335" s="74"/>
      <c r="F335" s="74"/>
      <c r="G335" s="81"/>
      <c r="H335" s="119"/>
      <c r="J335" s="175"/>
      <c r="K335" s="29"/>
    </row>
    <row r="336" spans="1:11" x14ac:dyDescent="0.25">
      <c r="A336" s="144" t="s">
        <v>960</v>
      </c>
      <c r="B336" s="47"/>
      <c r="C336" s="47"/>
      <c r="D336" s="74"/>
      <c r="E336" s="74"/>
      <c r="F336" s="74"/>
      <c r="G336" s="81"/>
      <c r="H336" s="119"/>
      <c r="J336" s="175"/>
      <c r="K336" s="29"/>
    </row>
    <row r="337" spans="1:11" x14ac:dyDescent="0.25">
      <c r="A337" s="144" t="s">
        <v>961</v>
      </c>
      <c r="B337" s="47"/>
      <c r="C337" s="47"/>
      <c r="D337" s="81"/>
      <c r="E337" s="81"/>
      <c r="F337" s="81"/>
      <c r="G337" s="81"/>
      <c r="H337" s="119"/>
      <c r="J337" s="174"/>
      <c r="K337" s="29"/>
    </row>
    <row r="338" spans="1:11" x14ac:dyDescent="0.25">
      <c r="A338" s="144" t="s">
        <v>962</v>
      </c>
      <c r="B338" s="47"/>
      <c r="C338" s="47"/>
      <c r="D338" s="74"/>
      <c r="E338" s="74"/>
      <c r="F338" s="74"/>
      <c r="G338" s="81"/>
      <c r="H338" s="119"/>
      <c r="J338" s="175"/>
      <c r="K338" s="29"/>
    </row>
    <row r="339" spans="1:11" x14ac:dyDescent="0.25">
      <c r="A339" s="144" t="s">
        <v>963</v>
      </c>
      <c r="B339" s="47"/>
      <c r="C339" s="47"/>
      <c r="D339" s="74"/>
      <c r="E339" s="74"/>
      <c r="F339" s="74"/>
      <c r="G339" s="81"/>
      <c r="H339" s="119"/>
      <c r="J339" s="175"/>
      <c r="K339" s="29"/>
    </row>
    <row r="340" spans="1:11" x14ac:dyDescent="0.25">
      <c r="A340" s="144" t="s">
        <v>1305</v>
      </c>
      <c r="B340" s="47"/>
      <c r="C340" s="47"/>
      <c r="D340" s="74"/>
      <c r="E340" s="74"/>
      <c r="F340" s="74"/>
      <c r="G340" s="81"/>
      <c r="H340" s="119"/>
      <c r="J340" s="175"/>
      <c r="K340" s="29"/>
    </row>
    <row r="341" spans="1:11" x14ac:dyDescent="0.25">
      <c r="A341" s="144" t="s">
        <v>1306</v>
      </c>
      <c r="B341" s="47"/>
      <c r="C341" s="47"/>
      <c r="D341" s="74"/>
      <c r="E341" s="74"/>
      <c r="F341" s="74"/>
      <c r="G341" s="81"/>
      <c r="H341" s="119"/>
      <c r="J341" s="175"/>
      <c r="K341" s="29"/>
    </row>
    <row r="342" spans="1:11" x14ac:dyDescent="0.25">
      <c r="A342" s="144" t="s">
        <v>964</v>
      </c>
      <c r="B342" s="47"/>
      <c r="C342" s="47"/>
      <c r="D342" s="81"/>
      <c r="E342" s="81"/>
      <c r="F342" s="81"/>
      <c r="G342" s="81"/>
      <c r="H342" s="119"/>
      <c r="J342" s="174"/>
      <c r="K342" s="29"/>
    </row>
    <row r="343" spans="1:11" x14ac:dyDescent="0.25">
      <c r="A343" s="144" t="s">
        <v>965</v>
      </c>
      <c r="B343" s="47"/>
      <c r="C343" s="47"/>
      <c r="D343" s="74"/>
      <c r="E343" s="74"/>
      <c r="F343" s="74"/>
      <c r="G343" s="81"/>
      <c r="H343" s="119"/>
      <c r="J343" s="175"/>
      <c r="K343" s="29"/>
    </row>
    <row r="344" spans="1:11" x14ac:dyDescent="0.25">
      <c r="A344" s="144" t="s">
        <v>966</v>
      </c>
      <c r="B344" s="47"/>
      <c r="C344" s="47"/>
      <c r="D344" s="74"/>
      <c r="E344" s="74"/>
      <c r="F344" s="74"/>
      <c r="G344" s="81"/>
      <c r="H344" s="119"/>
      <c r="J344" s="175"/>
      <c r="K344" s="29"/>
    </row>
    <row r="345" spans="1:11" x14ac:dyDescent="0.25">
      <c r="A345" s="144" t="s">
        <v>1307</v>
      </c>
      <c r="B345" s="47"/>
      <c r="C345" s="47"/>
      <c r="D345" s="81"/>
      <c r="E345" s="81"/>
      <c r="F345" s="81"/>
      <c r="G345" s="81"/>
      <c r="H345" s="119"/>
      <c r="J345" s="174"/>
      <c r="K345" s="29"/>
    </row>
    <row r="346" spans="1:11" x14ac:dyDescent="0.25">
      <c r="A346" s="144" t="s">
        <v>1308</v>
      </c>
      <c r="B346" s="47"/>
      <c r="C346" s="47"/>
      <c r="D346" s="74"/>
      <c r="E346" s="74"/>
      <c r="F346" s="74"/>
      <c r="G346" s="81"/>
      <c r="H346" s="119"/>
      <c r="J346" s="175"/>
      <c r="K346" s="29"/>
    </row>
    <row r="347" spans="1:11" x14ac:dyDescent="0.25">
      <c r="A347" s="144" t="s">
        <v>1309</v>
      </c>
      <c r="B347" s="47"/>
      <c r="C347" s="47"/>
      <c r="D347" s="74"/>
      <c r="E347" s="74"/>
      <c r="F347" s="74"/>
      <c r="G347" s="81"/>
      <c r="H347" s="119"/>
      <c r="J347" s="175"/>
      <c r="K347" s="29"/>
    </row>
    <row r="348" spans="1:11" x14ac:dyDescent="0.25">
      <c r="A348" s="144" t="s">
        <v>1310</v>
      </c>
      <c r="B348" s="47"/>
      <c r="C348" s="47"/>
      <c r="D348" s="74"/>
      <c r="E348" s="74"/>
      <c r="F348" s="74"/>
      <c r="G348" s="81"/>
      <c r="H348" s="119"/>
      <c r="J348" s="175"/>
      <c r="K348" s="29"/>
    </row>
    <row r="349" spans="1:11" x14ac:dyDescent="0.25">
      <c r="A349" s="144" t="s">
        <v>1311</v>
      </c>
      <c r="B349" s="47"/>
      <c r="C349" s="47"/>
      <c r="D349" s="74"/>
      <c r="E349" s="74"/>
      <c r="F349" s="74"/>
      <c r="G349" s="81"/>
      <c r="H349" s="119"/>
      <c r="J349" s="175"/>
      <c r="K349" s="29"/>
    </row>
    <row r="350" spans="1:11" x14ac:dyDescent="0.25">
      <c r="A350" s="144" t="s">
        <v>967</v>
      </c>
      <c r="B350" s="47"/>
      <c r="C350" s="47"/>
      <c r="D350" s="81"/>
      <c r="E350" s="81"/>
      <c r="F350" s="81"/>
      <c r="G350" s="81"/>
      <c r="H350" s="119"/>
      <c r="J350" s="174"/>
      <c r="K350" s="29"/>
    </row>
    <row r="351" spans="1:11" x14ac:dyDescent="0.25">
      <c r="A351" s="144" t="s">
        <v>968</v>
      </c>
      <c r="B351" s="47"/>
      <c r="C351" s="129"/>
      <c r="D351" s="74"/>
      <c r="E351" s="74"/>
      <c r="F351" s="74"/>
      <c r="G351" s="81"/>
      <c r="H351" s="119"/>
      <c r="J351" s="175"/>
      <c r="K351" s="29"/>
    </row>
    <row r="352" spans="1:11" x14ac:dyDescent="0.25">
      <c r="A352" s="144" t="s">
        <v>979</v>
      </c>
      <c r="B352" s="47"/>
      <c r="C352" s="129"/>
      <c r="D352" s="74"/>
      <c r="E352" s="74"/>
      <c r="F352" s="74"/>
      <c r="G352" s="81"/>
      <c r="H352" s="119"/>
      <c r="J352" s="175"/>
      <c r="K352" s="29"/>
    </row>
    <row r="353" spans="1:11" x14ac:dyDescent="0.25">
      <c r="A353" s="144" t="s">
        <v>1312</v>
      </c>
      <c r="B353" s="47"/>
      <c r="C353" s="129"/>
      <c r="D353" s="74"/>
      <c r="E353" s="74"/>
      <c r="F353" s="74"/>
      <c r="G353" s="81"/>
      <c r="H353" s="119"/>
      <c r="J353" s="175"/>
      <c r="K353" s="29"/>
    </row>
    <row r="354" spans="1:11" x14ac:dyDescent="0.25">
      <c r="A354" s="144" t="s">
        <v>1313</v>
      </c>
      <c r="B354" s="47"/>
      <c r="C354" s="129"/>
      <c r="D354" s="74"/>
      <c r="E354" s="74"/>
      <c r="F354" s="74"/>
      <c r="G354" s="81"/>
      <c r="H354" s="119"/>
      <c r="J354" s="175"/>
      <c r="K354" s="29"/>
    </row>
    <row r="355" spans="1:11" x14ac:dyDescent="0.25">
      <c r="A355" s="144" t="s">
        <v>1314</v>
      </c>
      <c r="B355" s="47"/>
      <c r="C355" s="129"/>
      <c r="D355" s="74"/>
      <c r="E355" s="74"/>
      <c r="F355" s="74"/>
      <c r="G355" s="81"/>
      <c r="H355" s="119"/>
      <c r="J355" s="175"/>
      <c r="K355" s="29"/>
    </row>
    <row r="356" spans="1:11" x14ac:dyDescent="0.25">
      <c r="A356" s="144" t="s">
        <v>1315</v>
      </c>
      <c r="B356" s="47"/>
      <c r="C356" s="129"/>
      <c r="D356" s="74"/>
      <c r="E356" s="74"/>
      <c r="F356" s="74"/>
      <c r="G356" s="81"/>
      <c r="H356" s="119"/>
      <c r="J356" s="175"/>
      <c r="K356" s="29"/>
    </row>
    <row r="357" spans="1:11" x14ac:dyDescent="0.25">
      <c r="A357" s="144" t="s">
        <v>1316</v>
      </c>
      <c r="B357" s="47"/>
      <c r="C357" s="129"/>
      <c r="D357" s="74"/>
      <c r="E357" s="74"/>
      <c r="F357" s="74"/>
      <c r="G357" s="81"/>
      <c r="H357" s="119"/>
      <c r="J357" s="175"/>
      <c r="K357" s="29"/>
    </row>
    <row r="358" spans="1:11" x14ac:dyDescent="0.25">
      <c r="A358" s="144" t="s">
        <v>1317</v>
      </c>
      <c r="B358" s="47"/>
      <c r="C358" s="129"/>
      <c r="D358" s="74"/>
      <c r="E358" s="74"/>
      <c r="F358" s="74"/>
      <c r="G358" s="81"/>
      <c r="H358" s="119"/>
      <c r="J358" s="175"/>
      <c r="K358" s="29"/>
    </row>
    <row r="359" spans="1:11" x14ac:dyDescent="0.25">
      <c r="A359" s="144" t="s">
        <v>1318</v>
      </c>
      <c r="B359" s="47"/>
      <c r="C359" s="129"/>
      <c r="D359" s="74"/>
      <c r="E359" s="74"/>
      <c r="F359" s="74"/>
      <c r="G359" s="81"/>
      <c r="H359" s="119"/>
      <c r="J359" s="175"/>
      <c r="K359" s="29"/>
    </row>
    <row r="360" spans="1:11" x14ac:dyDescent="0.25">
      <c r="A360" s="144" t="s">
        <v>1319</v>
      </c>
      <c r="B360" s="47"/>
      <c r="C360" s="129"/>
      <c r="D360" s="74"/>
      <c r="E360" s="74"/>
      <c r="F360" s="74"/>
      <c r="G360" s="81"/>
      <c r="H360" s="119"/>
      <c r="J360" s="175"/>
      <c r="K360" s="29"/>
    </row>
    <row r="361" spans="1:11" x14ac:dyDescent="0.25">
      <c r="A361" s="144" t="s">
        <v>1320</v>
      </c>
      <c r="B361" s="47"/>
      <c r="C361" s="129"/>
      <c r="D361" s="74"/>
      <c r="E361" s="74"/>
      <c r="F361" s="74"/>
      <c r="G361" s="81"/>
      <c r="H361" s="119"/>
      <c r="J361" s="175"/>
      <c r="K361" s="29"/>
    </row>
    <row r="362" spans="1:11" x14ac:dyDescent="0.25">
      <c r="A362" s="144" t="s">
        <v>1321</v>
      </c>
      <c r="B362" s="47"/>
      <c r="C362" s="129"/>
      <c r="D362" s="74"/>
      <c r="E362" s="74"/>
      <c r="F362" s="74"/>
      <c r="G362" s="81"/>
      <c r="H362" s="119"/>
      <c r="J362" s="175"/>
      <c r="K362" s="29"/>
    </row>
    <row r="363" spans="1:11" x14ac:dyDescent="0.25">
      <c r="A363" s="144" t="s">
        <v>1322</v>
      </c>
      <c r="B363" s="47"/>
      <c r="C363" s="129"/>
      <c r="D363" s="74"/>
      <c r="E363" s="74"/>
      <c r="F363" s="74"/>
      <c r="G363" s="81"/>
      <c r="H363" s="119"/>
      <c r="J363" s="175"/>
      <c r="K363" s="29"/>
    </row>
    <row r="364" spans="1:11" x14ac:dyDescent="0.25">
      <c r="A364" s="144" t="s">
        <v>1323</v>
      </c>
      <c r="B364" s="47"/>
      <c r="C364" s="129"/>
      <c r="D364" s="74"/>
      <c r="E364" s="74"/>
      <c r="F364" s="74"/>
      <c r="G364" s="81"/>
      <c r="H364" s="119"/>
      <c r="J364" s="175"/>
      <c r="K364" s="29"/>
    </row>
    <row r="365" spans="1:11" x14ac:dyDescent="0.25">
      <c r="A365" s="144" t="s">
        <v>1324</v>
      </c>
      <c r="B365" s="47"/>
      <c r="C365" s="129"/>
      <c r="D365" s="74"/>
      <c r="E365" s="74"/>
      <c r="F365" s="74"/>
      <c r="G365" s="81"/>
      <c r="H365" s="119"/>
      <c r="J365" s="175"/>
      <c r="K365" s="29"/>
    </row>
    <row r="366" spans="1:11" x14ac:dyDescent="0.25">
      <c r="A366" s="144" t="s">
        <v>1325</v>
      </c>
      <c r="B366" s="47"/>
      <c r="C366" s="129"/>
      <c r="D366" s="74"/>
      <c r="E366" s="74"/>
      <c r="F366" s="74"/>
      <c r="G366" s="81"/>
      <c r="H366" s="119"/>
      <c r="J366" s="175"/>
      <c r="K366" s="29"/>
    </row>
    <row r="367" spans="1:11" x14ac:dyDescent="0.25">
      <c r="A367" s="144" t="s">
        <v>1326</v>
      </c>
      <c r="B367" s="47"/>
      <c r="C367" s="129"/>
      <c r="D367" s="74"/>
      <c r="E367" s="74"/>
      <c r="F367" s="74"/>
      <c r="G367" s="81"/>
      <c r="H367" s="119"/>
      <c r="J367" s="175"/>
      <c r="K367" s="29"/>
    </row>
    <row r="368" spans="1:11" x14ac:dyDescent="0.25">
      <c r="A368" s="144" t="s">
        <v>1327</v>
      </c>
      <c r="B368" s="47"/>
      <c r="C368" s="129"/>
      <c r="D368" s="74"/>
      <c r="E368" s="74"/>
      <c r="F368" s="74"/>
      <c r="G368" s="81"/>
      <c r="H368" s="119"/>
      <c r="J368" s="175"/>
      <c r="K368" s="29"/>
    </row>
    <row r="369" spans="1:11" x14ac:dyDescent="0.25">
      <c r="A369" s="144" t="s">
        <v>1328</v>
      </c>
      <c r="B369" s="47"/>
      <c r="C369" s="129"/>
      <c r="D369" s="74"/>
      <c r="E369" s="74"/>
      <c r="F369" s="74"/>
      <c r="G369" s="81"/>
      <c r="H369" s="119"/>
      <c r="J369" s="175"/>
      <c r="K369" s="29"/>
    </row>
    <row r="370" spans="1:11" x14ac:dyDescent="0.25">
      <c r="A370" s="144" t="s">
        <v>1329</v>
      </c>
      <c r="B370" s="47"/>
      <c r="C370" s="129"/>
      <c r="D370" s="74"/>
      <c r="E370" s="74"/>
      <c r="F370" s="74"/>
      <c r="G370" s="81"/>
      <c r="H370" s="119"/>
      <c r="J370" s="175"/>
      <c r="K370" s="29"/>
    </row>
    <row r="371" spans="1:11" x14ac:dyDescent="0.25">
      <c r="A371" s="144" t="s">
        <v>1330</v>
      </c>
      <c r="B371" s="47"/>
      <c r="C371" s="129"/>
      <c r="D371" s="74"/>
      <c r="E371" s="74"/>
      <c r="F371" s="74"/>
      <c r="G371" s="81"/>
      <c r="H371" s="119"/>
      <c r="J371" s="175"/>
      <c r="K371" s="29"/>
    </row>
    <row r="372" spans="1:11" ht="15.75" thickBot="1" x14ac:dyDescent="0.3">
      <c r="A372" s="144" t="s">
        <v>1331</v>
      </c>
      <c r="B372" s="47"/>
      <c r="C372" s="130"/>
      <c r="D372" s="75"/>
      <c r="E372" s="75"/>
      <c r="F372" s="75"/>
      <c r="G372" s="82"/>
      <c r="H372" s="121"/>
      <c r="J372" s="175"/>
      <c r="K372" s="29"/>
    </row>
    <row r="373" spans="1:11" x14ac:dyDescent="0.25">
      <c r="A373" s="141" t="s">
        <v>460</v>
      </c>
      <c r="B373" s="48"/>
      <c r="C373" s="48"/>
      <c r="D373" s="80"/>
      <c r="E373" s="80"/>
      <c r="F373" s="80"/>
      <c r="G373" s="80"/>
      <c r="H373" s="124"/>
    </row>
    <row r="374" spans="1:11" ht="15.75" thickBot="1" x14ac:dyDescent="0.3">
      <c r="A374" s="145" t="s">
        <v>461</v>
      </c>
      <c r="B374" s="134"/>
      <c r="C374" s="134"/>
      <c r="D374" s="71"/>
      <c r="E374" s="71"/>
      <c r="F374" s="71"/>
      <c r="G374" s="71"/>
      <c r="H374" s="125"/>
    </row>
    <row r="375" spans="1:11" ht="15.75" thickBot="1" x14ac:dyDescent="0.3">
      <c r="A375" s="46"/>
      <c r="B375" s="46"/>
      <c r="C375" s="46"/>
      <c r="D375" s="5"/>
      <c r="E375" s="5"/>
      <c r="F375" s="5"/>
      <c r="G375" s="5"/>
      <c r="H375" s="46"/>
    </row>
    <row r="376" spans="1:11" ht="15.75" thickBot="1" x14ac:dyDescent="0.3">
      <c r="A376" s="256" t="s">
        <v>918</v>
      </c>
      <c r="B376" s="257"/>
      <c r="C376" s="257"/>
      <c r="D376" s="257"/>
      <c r="E376" s="257"/>
      <c r="F376" s="257"/>
      <c r="G376" s="257"/>
      <c r="H376" s="258"/>
      <c r="J376" s="29"/>
      <c r="K376" s="29"/>
    </row>
    <row r="377" spans="1:11" x14ac:dyDescent="0.25">
      <c r="A377" s="95" t="s">
        <v>260</v>
      </c>
      <c r="B377" s="131"/>
      <c r="C377" s="131"/>
      <c r="D377" s="79"/>
      <c r="E377" s="79"/>
      <c r="F377" s="79"/>
      <c r="G377" s="79"/>
      <c r="H377" s="115"/>
      <c r="J377" s="29"/>
      <c r="K377" s="29"/>
    </row>
    <row r="378" spans="1:11" x14ac:dyDescent="0.25">
      <c r="A378" s="136" t="s">
        <v>1227</v>
      </c>
      <c r="B378" s="129"/>
      <c r="C378" s="129"/>
      <c r="D378" s="74"/>
      <c r="E378" s="74"/>
      <c r="F378" s="74"/>
      <c r="G378" s="74"/>
      <c r="H378" s="111"/>
      <c r="J378" s="29"/>
      <c r="K378" s="29"/>
    </row>
    <row r="379" spans="1:11" x14ac:dyDescent="0.25">
      <c r="A379" s="136" t="s">
        <v>261</v>
      </c>
      <c r="B379" s="129"/>
      <c r="C379" s="129"/>
      <c r="D379" s="74"/>
      <c r="E379" s="74"/>
      <c r="F379" s="74"/>
      <c r="G379" s="74"/>
      <c r="H379" s="111"/>
      <c r="J379" s="178"/>
      <c r="K379" s="29"/>
    </row>
    <row r="380" spans="1:11" x14ac:dyDescent="0.25">
      <c r="A380" s="136" t="s">
        <v>262</v>
      </c>
      <c r="B380" s="129"/>
      <c r="C380" s="129"/>
      <c r="D380" s="74"/>
      <c r="E380" s="74"/>
      <c r="F380" s="74"/>
      <c r="G380" s="74"/>
      <c r="H380" s="111"/>
      <c r="J380" s="178"/>
      <c r="K380" s="29"/>
    </row>
    <row r="381" spans="1:11" x14ac:dyDescent="0.25">
      <c r="A381" s="142" t="s">
        <v>1395</v>
      </c>
      <c r="B381" s="129"/>
      <c r="C381" s="129"/>
      <c r="D381" s="74"/>
      <c r="E381" s="74"/>
      <c r="F381" s="74"/>
      <c r="G381" s="74"/>
      <c r="H381" s="111"/>
      <c r="J381" s="175"/>
      <c r="K381" s="29"/>
    </row>
    <row r="382" spans="1:11" x14ac:dyDescent="0.25">
      <c r="A382" s="142" t="s">
        <v>1396</v>
      </c>
      <c r="B382" s="129"/>
      <c r="C382" s="129"/>
      <c r="D382" s="74"/>
      <c r="E382" s="74"/>
      <c r="F382" s="74"/>
      <c r="G382" s="74"/>
      <c r="H382" s="111"/>
      <c r="J382" s="175"/>
      <c r="K382" s="29"/>
    </row>
    <row r="383" spans="1:11" x14ac:dyDescent="0.25">
      <c r="A383" s="142" t="s">
        <v>1397</v>
      </c>
      <c r="B383" s="129"/>
      <c r="C383" s="129"/>
      <c r="D383" s="74"/>
      <c r="E383" s="74"/>
      <c r="F383" s="74"/>
      <c r="G383" s="74"/>
      <c r="H383" s="111"/>
      <c r="J383" s="175"/>
      <c r="K383" s="29"/>
    </row>
    <row r="384" spans="1:11" x14ac:dyDescent="0.25">
      <c r="A384" s="142" t="s">
        <v>1398</v>
      </c>
      <c r="B384" s="129"/>
      <c r="C384" s="129"/>
      <c r="D384" s="74"/>
      <c r="E384" s="74"/>
      <c r="F384" s="74"/>
      <c r="G384" s="74"/>
      <c r="H384" s="111"/>
      <c r="J384" s="175"/>
      <c r="K384" s="29"/>
    </row>
    <row r="385" spans="1:11" x14ac:dyDescent="0.25">
      <c r="A385" s="142" t="s">
        <v>1399</v>
      </c>
      <c r="B385" s="129"/>
      <c r="C385" s="129"/>
      <c r="D385" s="74"/>
      <c r="E385" s="74"/>
      <c r="F385" s="74"/>
      <c r="G385" s="74"/>
      <c r="H385" s="111"/>
      <c r="J385" s="175"/>
      <c r="K385" s="29"/>
    </row>
    <row r="386" spans="1:11" x14ac:dyDescent="0.25">
      <c r="A386" s="142" t="s">
        <v>1400</v>
      </c>
      <c r="B386" s="129"/>
      <c r="C386" s="129"/>
      <c r="D386" s="74"/>
      <c r="E386" s="74"/>
      <c r="F386" s="74"/>
      <c r="G386" s="74"/>
      <c r="H386" s="111"/>
      <c r="J386" s="175"/>
      <c r="K386" s="29"/>
    </row>
    <row r="387" spans="1:11" x14ac:dyDescent="0.25">
      <c r="A387" s="142" t="s">
        <v>1401</v>
      </c>
      <c r="B387" s="129"/>
      <c r="C387" s="129"/>
      <c r="D387" s="74"/>
      <c r="E387" s="74"/>
      <c r="F387" s="74"/>
      <c r="G387" s="74"/>
      <c r="H387" s="111"/>
      <c r="J387" s="175"/>
      <c r="K387" s="29"/>
    </row>
    <row r="388" spans="1:11" x14ac:dyDescent="0.25">
      <c r="A388" s="142" t="s">
        <v>1402</v>
      </c>
      <c r="B388" s="129"/>
      <c r="C388" s="129"/>
      <c r="D388" s="74"/>
      <c r="E388" s="74"/>
      <c r="F388" s="74"/>
      <c r="G388" s="74"/>
      <c r="H388" s="111"/>
      <c r="J388" s="175"/>
      <c r="K388" s="29"/>
    </row>
    <row r="389" spans="1:11" x14ac:dyDescent="0.25">
      <c r="A389" s="142" t="s">
        <v>1403</v>
      </c>
      <c r="B389" s="129"/>
      <c r="C389" s="129"/>
      <c r="D389" s="74"/>
      <c r="E389" s="74"/>
      <c r="F389" s="74"/>
      <c r="G389" s="74"/>
      <c r="H389" s="111"/>
      <c r="J389" s="175"/>
      <c r="K389" s="29"/>
    </row>
    <row r="390" spans="1:11" x14ac:dyDescent="0.25">
      <c r="A390" s="142" t="s">
        <v>1404</v>
      </c>
      <c r="B390" s="129"/>
      <c r="C390" s="129"/>
      <c r="D390" s="74"/>
      <c r="E390" s="74"/>
      <c r="F390" s="74"/>
      <c r="G390" s="74"/>
      <c r="H390" s="111"/>
      <c r="J390" s="175"/>
      <c r="K390" s="29"/>
    </row>
    <row r="391" spans="1:11" x14ac:dyDescent="0.25">
      <c r="A391" s="142" t="s">
        <v>1405</v>
      </c>
      <c r="B391" s="129"/>
      <c r="C391" s="129"/>
      <c r="D391" s="74"/>
      <c r="E391" s="74"/>
      <c r="F391" s="74"/>
      <c r="G391" s="74"/>
      <c r="H391" s="111"/>
      <c r="J391" s="175"/>
      <c r="K391" s="29"/>
    </row>
    <row r="392" spans="1:11" x14ac:dyDescent="0.25">
      <c r="A392" s="136" t="s">
        <v>263</v>
      </c>
      <c r="B392" s="129"/>
      <c r="C392" s="129"/>
      <c r="D392" s="74"/>
      <c r="E392" s="74"/>
      <c r="F392" s="74"/>
      <c r="G392" s="74"/>
      <c r="H392" s="111"/>
      <c r="J392" s="174"/>
      <c r="K392" s="29"/>
    </row>
    <row r="393" spans="1:11" x14ac:dyDescent="0.25">
      <c r="A393" s="136" t="s">
        <v>264</v>
      </c>
      <c r="B393" s="129"/>
      <c r="C393" s="129"/>
      <c r="D393" s="74"/>
      <c r="E393" s="74"/>
      <c r="F393" s="74"/>
      <c r="G393" s="74"/>
      <c r="H393" s="111"/>
      <c r="J393" s="176"/>
      <c r="K393" s="29"/>
    </row>
    <row r="394" spans="1:11" x14ac:dyDescent="0.25">
      <c r="A394" s="136" t="s">
        <v>1406</v>
      </c>
      <c r="B394" s="129"/>
      <c r="C394" s="129"/>
      <c r="D394" s="74"/>
      <c r="E394" s="74"/>
      <c r="F394" s="74"/>
      <c r="G394" s="74"/>
      <c r="H394" s="111"/>
      <c r="J394" s="175"/>
      <c r="K394" s="29"/>
    </row>
    <row r="395" spans="1:11" x14ac:dyDescent="0.25">
      <c r="A395" s="136" t="s">
        <v>1407</v>
      </c>
      <c r="B395" s="129"/>
      <c r="C395" s="129"/>
      <c r="D395" s="74"/>
      <c r="E395" s="74"/>
      <c r="F395" s="74"/>
      <c r="G395" s="74"/>
      <c r="H395" s="111"/>
      <c r="J395" s="175"/>
      <c r="K395" s="29"/>
    </row>
    <row r="396" spans="1:11" x14ac:dyDescent="0.25">
      <c r="A396" s="136" t="s">
        <v>1408</v>
      </c>
      <c r="B396" s="129"/>
      <c r="C396" s="129"/>
      <c r="D396" s="74"/>
      <c r="E396" s="74"/>
      <c r="F396" s="74"/>
      <c r="G396" s="74"/>
      <c r="H396" s="111"/>
      <c r="J396" s="175"/>
      <c r="K396" s="29"/>
    </row>
    <row r="397" spans="1:11" x14ac:dyDescent="0.25">
      <c r="A397" s="136" t="s">
        <v>1409</v>
      </c>
      <c r="B397" s="129"/>
      <c r="C397" s="129"/>
      <c r="D397" s="74"/>
      <c r="E397" s="74"/>
      <c r="F397" s="74"/>
      <c r="G397" s="74"/>
      <c r="H397" s="111"/>
      <c r="J397" s="175"/>
      <c r="K397" s="29"/>
    </row>
    <row r="398" spans="1:11" x14ac:dyDescent="0.25">
      <c r="A398" s="136" t="s">
        <v>1410</v>
      </c>
      <c r="B398" s="129"/>
      <c r="C398" s="129"/>
      <c r="D398" s="74"/>
      <c r="E398" s="74"/>
      <c r="F398" s="74"/>
      <c r="G398" s="74"/>
      <c r="H398" s="111"/>
      <c r="J398" s="175"/>
      <c r="K398" s="29"/>
    </row>
    <row r="399" spans="1:11" x14ac:dyDescent="0.25">
      <c r="A399" s="136" t="s">
        <v>1411</v>
      </c>
      <c r="B399" s="129"/>
      <c r="C399" s="129"/>
      <c r="D399" s="74"/>
      <c r="E399" s="74"/>
      <c r="F399" s="74"/>
      <c r="G399" s="74"/>
      <c r="H399" s="111"/>
      <c r="J399" s="175"/>
      <c r="K399" s="29"/>
    </row>
    <row r="400" spans="1:11" x14ac:dyDescent="0.25">
      <c r="A400" s="136" t="s">
        <v>1412</v>
      </c>
      <c r="B400" s="129"/>
      <c r="C400" s="129"/>
      <c r="D400" s="74"/>
      <c r="E400" s="74"/>
      <c r="F400" s="74"/>
      <c r="G400" s="74"/>
      <c r="H400" s="111"/>
      <c r="J400" s="175"/>
      <c r="K400" s="29"/>
    </row>
    <row r="401" spans="1:11" x14ac:dyDescent="0.25">
      <c r="A401" s="136" t="s">
        <v>1413</v>
      </c>
      <c r="B401" s="129"/>
      <c r="C401" s="129"/>
      <c r="D401" s="74"/>
      <c r="E401" s="74"/>
      <c r="F401" s="74"/>
      <c r="G401" s="74"/>
      <c r="H401" s="111"/>
      <c r="J401" s="175"/>
      <c r="K401" s="29"/>
    </row>
    <row r="402" spans="1:11" x14ac:dyDescent="0.25">
      <c r="A402" s="136" t="s">
        <v>1414</v>
      </c>
      <c r="B402" s="129"/>
      <c r="C402" s="129"/>
      <c r="D402" s="74"/>
      <c r="E402" s="74"/>
      <c r="F402" s="74"/>
      <c r="G402" s="74"/>
      <c r="H402" s="111"/>
      <c r="J402" s="175"/>
      <c r="K402" s="29"/>
    </row>
    <row r="403" spans="1:11" x14ac:dyDescent="0.25">
      <c r="A403" s="136" t="s">
        <v>1415</v>
      </c>
      <c r="B403" s="129"/>
      <c r="C403" s="129"/>
      <c r="D403" s="74"/>
      <c r="E403" s="74"/>
      <c r="F403" s="74"/>
      <c r="G403" s="74"/>
      <c r="H403" s="111"/>
      <c r="J403" s="175"/>
      <c r="K403" s="29"/>
    </row>
    <row r="404" spans="1:11" x14ac:dyDescent="0.25">
      <c r="A404" s="136" t="s">
        <v>1416</v>
      </c>
      <c r="B404" s="129"/>
      <c r="C404" s="129"/>
      <c r="D404" s="74"/>
      <c r="E404" s="74"/>
      <c r="F404" s="74"/>
      <c r="G404" s="74"/>
      <c r="H404" s="111"/>
      <c r="J404" s="175"/>
      <c r="K404" s="29"/>
    </row>
    <row r="405" spans="1:11" x14ac:dyDescent="0.25">
      <c r="A405" s="136" t="s">
        <v>1417</v>
      </c>
      <c r="B405" s="129"/>
      <c r="C405" s="129"/>
      <c r="D405" s="74"/>
      <c r="E405" s="74"/>
      <c r="F405" s="74"/>
      <c r="G405" s="74"/>
      <c r="H405" s="111"/>
      <c r="J405" s="175"/>
      <c r="K405" s="29"/>
    </row>
    <row r="406" spans="1:11" x14ac:dyDescent="0.25">
      <c r="A406" s="142" t="s">
        <v>265</v>
      </c>
      <c r="B406" s="88"/>
      <c r="C406" s="88"/>
      <c r="D406" s="74"/>
      <c r="E406" s="74"/>
      <c r="F406" s="74"/>
      <c r="G406" s="74"/>
      <c r="H406" s="111"/>
      <c r="J406" s="176"/>
      <c r="K406" s="29"/>
    </row>
    <row r="407" spans="1:11" x14ac:dyDescent="0.25">
      <c r="A407" s="142" t="s">
        <v>284</v>
      </c>
      <c r="B407" s="129"/>
      <c r="C407" s="129"/>
      <c r="D407" s="74"/>
      <c r="E407" s="74"/>
      <c r="F407" s="74"/>
      <c r="G407" s="74"/>
      <c r="H407" s="111"/>
      <c r="J407" s="175"/>
      <c r="K407" s="29"/>
    </row>
    <row r="408" spans="1:11" x14ac:dyDescent="0.25">
      <c r="A408" s="142" t="s">
        <v>285</v>
      </c>
      <c r="B408" s="129"/>
      <c r="C408" s="129"/>
      <c r="D408" s="74"/>
      <c r="E408" s="74"/>
      <c r="F408" s="74"/>
      <c r="G408" s="74"/>
      <c r="H408" s="111"/>
      <c r="J408" s="175"/>
      <c r="K408" s="29"/>
    </row>
    <row r="409" spans="1:11" x14ac:dyDescent="0.25">
      <c r="A409" s="142" t="s">
        <v>286</v>
      </c>
      <c r="B409" s="129"/>
      <c r="C409" s="129"/>
      <c r="D409" s="74"/>
      <c r="E409" s="74"/>
      <c r="F409" s="74"/>
      <c r="G409" s="74"/>
      <c r="H409" s="111"/>
      <c r="J409" s="175"/>
      <c r="K409" s="29"/>
    </row>
    <row r="410" spans="1:11" x14ac:dyDescent="0.25">
      <c r="A410" s="142" t="s">
        <v>287</v>
      </c>
      <c r="B410" s="129"/>
      <c r="C410" s="129"/>
      <c r="D410" s="74"/>
      <c r="E410" s="74"/>
      <c r="F410" s="74"/>
      <c r="G410" s="74"/>
      <c r="H410" s="111"/>
      <c r="J410" s="175"/>
      <c r="K410" s="29"/>
    </row>
    <row r="411" spans="1:11" x14ac:dyDescent="0.25">
      <c r="A411" s="142" t="s">
        <v>288</v>
      </c>
      <c r="B411" s="129"/>
      <c r="C411" s="129"/>
      <c r="D411" s="74"/>
      <c r="E411" s="74"/>
      <c r="F411" s="74"/>
      <c r="G411" s="74"/>
      <c r="H411" s="111"/>
      <c r="J411" s="175"/>
      <c r="K411" s="29"/>
    </row>
    <row r="412" spans="1:11" x14ac:dyDescent="0.25">
      <c r="A412" s="142" t="s">
        <v>289</v>
      </c>
      <c r="B412" s="129"/>
      <c r="C412" s="129"/>
      <c r="D412" s="74"/>
      <c r="E412" s="74"/>
      <c r="F412" s="74"/>
      <c r="G412" s="74"/>
      <c r="H412" s="111"/>
      <c r="J412" s="175"/>
      <c r="K412" s="29"/>
    </row>
    <row r="413" spans="1:11" x14ac:dyDescent="0.25">
      <c r="A413" s="142" t="s">
        <v>290</v>
      </c>
      <c r="B413" s="129"/>
      <c r="C413" s="129"/>
      <c r="D413" s="74"/>
      <c r="E413" s="74"/>
      <c r="F413" s="74"/>
      <c r="G413" s="74"/>
      <c r="H413" s="111"/>
      <c r="J413" s="175"/>
      <c r="K413" s="29"/>
    </row>
    <row r="414" spans="1:11" x14ac:dyDescent="0.25">
      <c r="A414" s="142" t="s">
        <v>291</v>
      </c>
      <c r="B414" s="129"/>
      <c r="C414" s="129"/>
      <c r="D414" s="74"/>
      <c r="E414" s="74"/>
      <c r="F414" s="74"/>
      <c r="G414" s="74"/>
      <c r="H414" s="111"/>
      <c r="J414" s="175"/>
      <c r="K414" s="29"/>
    </row>
    <row r="415" spans="1:11" x14ac:dyDescent="0.25">
      <c r="A415" s="142" t="s">
        <v>292</v>
      </c>
      <c r="B415" s="129"/>
      <c r="C415" s="129"/>
      <c r="D415" s="74"/>
      <c r="E415" s="74"/>
      <c r="F415" s="74"/>
      <c r="G415" s="74"/>
      <c r="H415" s="111"/>
      <c r="J415" s="175"/>
      <c r="K415" s="29"/>
    </row>
    <row r="416" spans="1:11" x14ac:dyDescent="0.25">
      <c r="A416" s="142" t="s">
        <v>293</v>
      </c>
      <c r="B416" s="129"/>
      <c r="C416" s="129"/>
      <c r="D416" s="74"/>
      <c r="E416" s="74"/>
      <c r="F416" s="74"/>
      <c r="G416" s="74"/>
      <c r="H416" s="111"/>
      <c r="J416" s="175"/>
      <c r="K416" s="29"/>
    </row>
    <row r="417" spans="1:11" x14ac:dyDescent="0.25">
      <c r="A417" s="142" t="s">
        <v>294</v>
      </c>
      <c r="B417" s="129"/>
      <c r="C417" s="129"/>
      <c r="D417" s="74"/>
      <c r="E417" s="74"/>
      <c r="F417" s="74"/>
      <c r="G417" s="74"/>
      <c r="H417" s="111"/>
      <c r="J417" s="175"/>
      <c r="K417" s="29"/>
    </row>
    <row r="418" spans="1:11" x14ac:dyDescent="0.25">
      <c r="A418" s="142" t="s">
        <v>295</v>
      </c>
      <c r="B418" s="129"/>
      <c r="C418" s="129"/>
      <c r="D418" s="74"/>
      <c r="E418" s="74"/>
      <c r="F418" s="74"/>
      <c r="G418" s="74"/>
      <c r="H418" s="111"/>
      <c r="J418" s="175"/>
      <c r="K418" s="29"/>
    </row>
    <row r="419" spans="1:11" x14ac:dyDescent="0.25">
      <c r="A419" s="142" t="s">
        <v>1418</v>
      </c>
      <c r="B419" s="129"/>
      <c r="C419" s="129"/>
      <c r="D419" s="74"/>
      <c r="E419" s="74"/>
      <c r="F419" s="74"/>
      <c r="G419" s="74"/>
      <c r="H419" s="111"/>
      <c r="J419" s="175"/>
      <c r="K419" s="29"/>
    </row>
    <row r="420" spans="1:11" x14ac:dyDescent="0.25">
      <c r="A420" s="142" t="s">
        <v>1419</v>
      </c>
      <c r="B420" s="129"/>
      <c r="C420" s="129"/>
      <c r="D420" s="74"/>
      <c r="E420" s="74"/>
      <c r="F420" s="74"/>
      <c r="G420" s="74"/>
      <c r="H420" s="111"/>
      <c r="J420" s="175"/>
      <c r="K420" s="29"/>
    </row>
    <row r="421" spans="1:11" x14ac:dyDescent="0.25">
      <c r="A421" s="142" t="s">
        <v>1420</v>
      </c>
      <c r="B421" s="129"/>
      <c r="C421" s="129"/>
      <c r="D421" s="74"/>
      <c r="E421" s="74"/>
      <c r="F421" s="74"/>
      <c r="G421" s="74"/>
      <c r="H421" s="111"/>
      <c r="J421" s="175"/>
      <c r="K421" s="29"/>
    </row>
    <row r="422" spans="1:11" x14ac:dyDescent="0.25">
      <c r="A422" s="142" t="s">
        <v>1421</v>
      </c>
      <c r="B422" s="129"/>
      <c r="C422" s="129"/>
      <c r="D422" s="74"/>
      <c r="E422" s="74"/>
      <c r="F422" s="74"/>
      <c r="G422" s="74"/>
      <c r="H422" s="111"/>
      <c r="J422" s="175"/>
      <c r="K422" s="29"/>
    </row>
    <row r="423" spans="1:11" x14ac:dyDescent="0.25">
      <c r="A423" s="147" t="s">
        <v>1422</v>
      </c>
      <c r="B423" s="129"/>
      <c r="C423" s="129"/>
      <c r="D423" s="74"/>
      <c r="E423" s="74"/>
      <c r="F423" s="74"/>
      <c r="G423" s="74"/>
      <c r="H423" s="126"/>
      <c r="J423" s="175"/>
      <c r="K423" s="29"/>
    </row>
    <row r="424" spans="1:11" x14ac:dyDescent="0.25">
      <c r="A424" s="147" t="s">
        <v>1423</v>
      </c>
      <c r="B424" s="129"/>
      <c r="C424" s="129"/>
      <c r="D424" s="74"/>
      <c r="E424" s="74"/>
      <c r="F424" s="74"/>
      <c r="G424" s="74"/>
      <c r="H424" s="111"/>
      <c r="J424" s="175"/>
      <c r="K424" s="29"/>
    </row>
    <row r="425" spans="1:11" x14ac:dyDescent="0.25">
      <c r="A425" s="147" t="s">
        <v>1424</v>
      </c>
      <c r="B425" s="129"/>
      <c r="C425" s="129"/>
      <c r="D425" s="74"/>
      <c r="E425" s="74"/>
      <c r="F425" s="74"/>
      <c r="G425" s="74"/>
      <c r="H425" s="111"/>
      <c r="J425" s="175"/>
      <c r="K425" s="29"/>
    </row>
    <row r="426" spans="1:11" x14ac:dyDescent="0.25">
      <c r="A426" s="147" t="s">
        <v>1650</v>
      </c>
      <c r="B426" s="129"/>
      <c r="C426" s="129"/>
      <c r="D426" s="74"/>
      <c r="E426" s="74"/>
      <c r="F426" s="74"/>
      <c r="G426" s="74"/>
      <c r="H426" s="111"/>
      <c r="J426" s="175"/>
      <c r="K426" s="29"/>
    </row>
    <row r="427" spans="1:11" ht="15.75" thickBot="1" x14ac:dyDescent="0.3">
      <c r="A427" s="148" t="s">
        <v>553</v>
      </c>
      <c r="B427" s="114"/>
      <c r="C427" s="114"/>
      <c r="D427" s="76"/>
      <c r="E427" s="76"/>
      <c r="F427" s="76"/>
      <c r="G427" s="76"/>
      <c r="H427" s="118"/>
      <c r="J427" s="179"/>
      <c r="K427" s="29"/>
    </row>
    <row r="428" spans="1:11" x14ac:dyDescent="0.25">
      <c r="A428" s="141" t="s">
        <v>460</v>
      </c>
      <c r="B428" s="48"/>
      <c r="C428" s="48"/>
      <c r="D428" s="80"/>
      <c r="E428" s="80"/>
      <c r="F428" s="80"/>
      <c r="G428" s="80"/>
      <c r="H428" s="115"/>
      <c r="J428" s="29"/>
      <c r="K428" s="29"/>
    </row>
    <row r="429" spans="1:11" ht="15.75" thickBot="1" x14ac:dyDescent="0.3">
      <c r="A429" s="145" t="s">
        <v>461</v>
      </c>
      <c r="B429" s="134"/>
      <c r="C429" s="134"/>
      <c r="D429" s="71"/>
      <c r="E429" s="71"/>
      <c r="F429" s="71"/>
      <c r="G429" s="71"/>
      <c r="H429" s="123"/>
      <c r="J429" s="29"/>
      <c r="K429" s="29"/>
    </row>
    <row r="430" spans="1:11" ht="15.75" thickBot="1" x14ac:dyDescent="0.3">
      <c r="D430" s="33"/>
      <c r="E430" s="33"/>
      <c r="F430" s="33"/>
      <c r="G430" s="33"/>
      <c r="J430" s="29"/>
      <c r="K430" s="29"/>
    </row>
    <row r="431" spans="1:11" x14ac:dyDescent="0.25">
      <c r="A431" s="90" t="s">
        <v>297</v>
      </c>
      <c r="B431" s="131"/>
      <c r="C431" s="131"/>
      <c r="D431" s="79"/>
      <c r="E431" s="79"/>
      <c r="F431" s="79"/>
      <c r="G431" s="79"/>
      <c r="H431" s="115"/>
      <c r="J431" s="29"/>
      <c r="K431" s="29"/>
    </row>
    <row r="432" spans="1:11" x14ac:dyDescent="0.25">
      <c r="A432" s="149" t="s">
        <v>1390</v>
      </c>
      <c r="B432" s="129"/>
      <c r="C432" s="129"/>
      <c r="D432" s="74"/>
      <c r="E432" s="74"/>
      <c r="F432" s="74"/>
      <c r="G432" s="74"/>
      <c r="H432" s="111"/>
      <c r="J432" s="29"/>
      <c r="K432" s="29"/>
    </row>
    <row r="433" spans="1:11" x14ac:dyDescent="0.25">
      <c r="A433" s="149" t="s">
        <v>296</v>
      </c>
      <c r="B433" s="129"/>
      <c r="C433" s="129"/>
      <c r="D433" s="74"/>
      <c r="E433" s="74"/>
      <c r="F433" s="74"/>
      <c r="G433" s="74"/>
      <c r="H433" s="111"/>
      <c r="J433" s="178"/>
      <c r="K433" s="29"/>
    </row>
    <row r="434" spans="1:11" x14ac:dyDescent="0.25">
      <c r="A434" s="149" t="s">
        <v>1425</v>
      </c>
      <c r="B434" s="129"/>
      <c r="C434" s="129"/>
      <c r="D434" s="74"/>
      <c r="E434" s="74"/>
      <c r="F434" s="74"/>
      <c r="G434" s="74"/>
      <c r="H434" s="111"/>
      <c r="J434" s="180"/>
      <c r="K434" s="29"/>
    </row>
    <row r="435" spans="1:11" x14ac:dyDescent="0.25">
      <c r="A435" s="149" t="s">
        <v>1426</v>
      </c>
      <c r="B435" s="129"/>
      <c r="C435" s="129"/>
      <c r="D435" s="74"/>
      <c r="E435" s="74"/>
      <c r="F435" s="74"/>
      <c r="G435" s="74"/>
      <c r="H435" s="111"/>
      <c r="J435" s="180"/>
      <c r="K435" s="29"/>
    </row>
    <row r="436" spans="1:11" x14ac:dyDescent="0.25">
      <c r="A436" s="149" t="s">
        <v>298</v>
      </c>
      <c r="B436" s="129"/>
      <c r="C436" s="129"/>
      <c r="D436" s="74"/>
      <c r="E436" s="74"/>
      <c r="F436" s="74"/>
      <c r="G436" s="74"/>
      <c r="H436" s="111"/>
      <c r="J436" s="178"/>
      <c r="K436" s="29"/>
    </row>
    <row r="437" spans="1:11" x14ac:dyDescent="0.25">
      <c r="A437" s="149" t="s">
        <v>299</v>
      </c>
      <c r="B437" s="129"/>
      <c r="C437" s="129"/>
      <c r="D437" s="74"/>
      <c r="E437" s="74"/>
      <c r="F437" s="74"/>
      <c r="G437" s="74"/>
      <c r="H437" s="111"/>
      <c r="J437" s="178"/>
      <c r="K437" s="29"/>
    </row>
    <row r="438" spans="1:11" x14ac:dyDescent="0.25">
      <c r="A438" s="149" t="s">
        <v>300</v>
      </c>
      <c r="B438" s="129"/>
      <c r="C438" s="129"/>
      <c r="D438" s="74"/>
      <c r="E438" s="74"/>
      <c r="F438" s="74"/>
      <c r="G438" s="74"/>
      <c r="H438" s="111"/>
      <c r="J438" s="178"/>
      <c r="K438" s="29"/>
    </row>
    <row r="439" spans="1:11" x14ac:dyDescent="0.25">
      <c r="A439" s="149" t="s">
        <v>1427</v>
      </c>
      <c r="B439" s="129"/>
      <c r="C439" s="129"/>
      <c r="D439" s="74"/>
      <c r="E439" s="74"/>
      <c r="F439" s="74"/>
      <c r="G439" s="74"/>
      <c r="H439" s="111"/>
      <c r="J439" s="175"/>
      <c r="K439" s="29"/>
    </row>
    <row r="440" spans="1:11" x14ac:dyDescent="0.25">
      <c r="A440" s="149" t="s">
        <v>1428</v>
      </c>
      <c r="B440" s="129"/>
      <c r="C440" s="129"/>
      <c r="D440" s="74"/>
      <c r="E440" s="74"/>
      <c r="F440" s="74"/>
      <c r="G440" s="74"/>
      <c r="H440" s="111"/>
      <c r="J440" s="175"/>
      <c r="K440" s="29"/>
    </row>
    <row r="441" spans="1:11" x14ac:dyDescent="0.25">
      <c r="A441" s="149" t="s">
        <v>1429</v>
      </c>
      <c r="B441" s="129"/>
      <c r="C441" s="129"/>
      <c r="D441" s="74"/>
      <c r="E441" s="74"/>
      <c r="F441" s="74"/>
      <c r="G441" s="74"/>
      <c r="H441" s="111"/>
      <c r="J441" s="175"/>
      <c r="K441" s="29"/>
    </row>
    <row r="442" spans="1:11" x14ac:dyDescent="0.25">
      <c r="A442" s="149" t="s">
        <v>1430</v>
      </c>
      <c r="B442" s="129"/>
      <c r="C442" s="129"/>
      <c r="D442" s="74"/>
      <c r="E442" s="74"/>
      <c r="F442" s="74"/>
      <c r="G442" s="74"/>
      <c r="H442" s="111"/>
      <c r="J442" s="175"/>
      <c r="K442" s="29"/>
    </row>
    <row r="443" spans="1:11" x14ac:dyDescent="0.25">
      <c r="A443" s="149" t="s">
        <v>1431</v>
      </c>
      <c r="B443" s="129"/>
      <c r="C443" s="129"/>
      <c r="D443" s="74"/>
      <c r="E443" s="74"/>
      <c r="F443" s="74"/>
      <c r="G443" s="74"/>
      <c r="H443" s="111"/>
      <c r="J443" s="175"/>
      <c r="K443" s="29"/>
    </row>
    <row r="444" spans="1:11" x14ac:dyDescent="0.25">
      <c r="A444" s="149" t="s">
        <v>1432</v>
      </c>
      <c r="B444" s="129"/>
      <c r="C444" s="129"/>
      <c r="D444" s="74"/>
      <c r="E444" s="74"/>
      <c r="F444" s="74"/>
      <c r="G444" s="74"/>
      <c r="H444" s="111"/>
      <c r="J444" s="175"/>
      <c r="K444" s="29"/>
    </row>
    <row r="445" spans="1:11" x14ac:dyDescent="0.25">
      <c r="A445" s="149" t="s">
        <v>1433</v>
      </c>
      <c r="B445" s="129"/>
      <c r="C445" s="129"/>
      <c r="D445" s="74"/>
      <c r="E445" s="74"/>
      <c r="F445" s="74"/>
      <c r="G445" s="74"/>
      <c r="H445" s="111"/>
      <c r="J445" s="175"/>
      <c r="K445" s="29"/>
    </row>
    <row r="446" spans="1:11" x14ac:dyDescent="0.25">
      <c r="A446" s="149" t="s">
        <v>1434</v>
      </c>
      <c r="B446" s="129"/>
      <c r="C446" s="129"/>
      <c r="D446" s="74"/>
      <c r="E446" s="74"/>
      <c r="F446" s="74"/>
      <c r="G446" s="74"/>
      <c r="H446" s="111"/>
      <c r="J446" s="175"/>
      <c r="K446" s="29"/>
    </row>
    <row r="447" spans="1:11" x14ac:dyDescent="0.25">
      <c r="A447" s="149" t="s">
        <v>1435</v>
      </c>
      <c r="B447" s="129"/>
      <c r="C447" s="129"/>
      <c r="D447" s="74"/>
      <c r="E447" s="74"/>
      <c r="F447" s="74"/>
      <c r="G447" s="74"/>
      <c r="H447" s="111"/>
      <c r="J447" s="175"/>
      <c r="K447" s="29"/>
    </row>
    <row r="448" spans="1:11" x14ac:dyDescent="0.25">
      <c r="A448" s="149" t="s">
        <v>1436</v>
      </c>
      <c r="B448" s="129"/>
      <c r="C448" s="129"/>
      <c r="D448" s="74"/>
      <c r="E448" s="74"/>
      <c r="F448" s="74"/>
      <c r="G448" s="74"/>
      <c r="H448" s="111"/>
      <c r="J448" s="175"/>
      <c r="K448" s="29"/>
    </row>
    <row r="449" spans="1:11" x14ac:dyDescent="0.25">
      <c r="A449" s="149" t="s">
        <v>1437</v>
      </c>
      <c r="B449" s="129"/>
      <c r="C449" s="129"/>
      <c r="D449" s="74"/>
      <c r="E449" s="74"/>
      <c r="F449" s="74"/>
      <c r="G449" s="74"/>
      <c r="H449" s="111"/>
      <c r="J449" s="175"/>
      <c r="K449" s="29"/>
    </row>
    <row r="450" spans="1:11" x14ac:dyDescent="0.25">
      <c r="A450" s="142" t="s">
        <v>301</v>
      </c>
      <c r="B450" s="129"/>
      <c r="C450" s="129"/>
      <c r="D450" s="74"/>
      <c r="E450" s="74"/>
      <c r="F450" s="74"/>
      <c r="G450" s="74"/>
      <c r="H450" s="111"/>
      <c r="J450" s="174"/>
      <c r="K450" s="29"/>
    </row>
    <row r="451" spans="1:11" x14ac:dyDescent="0.25">
      <c r="A451" s="142" t="s">
        <v>487</v>
      </c>
      <c r="B451" s="129"/>
      <c r="C451" s="129"/>
      <c r="D451" s="74"/>
      <c r="E451" s="74"/>
      <c r="F451" s="74"/>
      <c r="G451" s="74"/>
      <c r="H451" s="111"/>
      <c r="J451" s="176"/>
      <c r="K451" s="29"/>
    </row>
    <row r="452" spans="1:11" x14ac:dyDescent="0.25">
      <c r="A452" s="142" t="s">
        <v>1438</v>
      </c>
      <c r="B452" s="129"/>
      <c r="C452" s="129"/>
      <c r="D452" s="74"/>
      <c r="E452" s="74"/>
      <c r="F452" s="74"/>
      <c r="G452" s="74"/>
      <c r="H452" s="111"/>
      <c r="J452" s="175"/>
      <c r="K452" s="29"/>
    </row>
    <row r="453" spans="1:11" x14ac:dyDescent="0.25">
      <c r="A453" s="142" t="s">
        <v>1439</v>
      </c>
      <c r="B453" s="129"/>
      <c r="C453" s="129"/>
      <c r="D453" s="74"/>
      <c r="E453" s="74"/>
      <c r="F453" s="74"/>
      <c r="G453" s="74"/>
      <c r="H453" s="111"/>
      <c r="J453" s="175"/>
      <c r="K453" s="29"/>
    </row>
    <row r="454" spans="1:11" x14ac:dyDescent="0.25">
      <c r="A454" s="142" t="s">
        <v>1440</v>
      </c>
      <c r="B454" s="129"/>
      <c r="C454" s="129"/>
      <c r="D454" s="74"/>
      <c r="E454" s="74"/>
      <c r="F454" s="74"/>
      <c r="G454" s="74"/>
      <c r="H454" s="111"/>
      <c r="J454" s="175"/>
      <c r="K454" s="29"/>
    </row>
    <row r="455" spans="1:11" x14ac:dyDescent="0.25">
      <c r="A455" s="142" t="s">
        <v>1441</v>
      </c>
      <c r="B455" s="129"/>
      <c r="C455" s="129"/>
      <c r="D455" s="74"/>
      <c r="E455" s="74"/>
      <c r="F455" s="74"/>
      <c r="G455" s="74"/>
      <c r="H455" s="111"/>
      <c r="J455" s="175"/>
      <c r="K455" s="29"/>
    </row>
    <row r="456" spans="1:11" x14ac:dyDescent="0.25">
      <c r="A456" s="142" t="s">
        <v>1442</v>
      </c>
      <c r="B456" s="129"/>
      <c r="C456" s="129"/>
      <c r="D456" s="74"/>
      <c r="E456" s="74"/>
      <c r="F456" s="74"/>
      <c r="G456" s="74"/>
      <c r="H456" s="111"/>
      <c r="J456" s="175"/>
      <c r="K456" s="29"/>
    </row>
    <row r="457" spans="1:11" x14ac:dyDescent="0.25">
      <c r="A457" s="142" t="s">
        <v>1443</v>
      </c>
      <c r="B457" s="129"/>
      <c r="C457" s="129"/>
      <c r="D457" s="74"/>
      <c r="E457" s="74"/>
      <c r="F457" s="74"/>
      <c r="G457" s="74"/>
      <c r="H457" s="111"/>
      <c r="J457" s="175"/>
      <c r="K457" s="29"/>
    </row>
    <row r="458" spans="1:11" x14ac:dyDescent="0.25">
      <c r="A458" s="142" t="s">
        <v>1444</v>
      </c>
      <c r="B458" s="129"/>
      <c r="C458" s="129"/>
      <c r="D458" s="74"/>
      <c r="E458" s="74"/>
      <c r="F458" s="74"/>
      <c r="G458" s="74"/>
      <c r="H458" s="111"/>
      <c r="J458" s="175"/>
      <c r="K458" s="29"/>
    </row>
    <row r="459" spans="1:11" x14ac:dyDescent="0.25">
      <c r="A459" s="142" t="s">
        <v>1445</v>
      </c>
      <c r="B459" s="129"/>
      <c r="C459" s="129"/>
      <c r="D459" s="74"/>
      <c r="E459" s="74"/>
      <c r="F459" s="74"/>
      <c r="G459" s="74"/>
      <c r="H459" s="111"/>
      <c r="J459" s="175"/>
      <c r="K459" s="29"/>
    </row>
    <row r="460" spans="1:11" x14ac:dyDescent="0.25">
      <c r="A460" s="142" t="s">
        <v>1446</v>
      </c>
      <c r="B460" s="129"/>
      <c r="C460" s="129"/>
      <c r="D460" s="74"/>
      <c r="E460" s="74"/>
      <c r="F460" s="74"/>
      <c r="G460" s="74"/>
      <c r="H460" s="111"/>
      <c r="J460" s="175"/>
      <c r="K460" s="29"/>
    </row>
    <row r="461" spans="1:11" x14ac:dyDescent="0.25">
      <c r="A461" s="142" t="s">
        <v>1447</v>
      </c>
      <c r="B461" s="129"/>
      <c r="C461" s="129"/>
      <c r="D461" s="74"/>
      <c r="E461" s="74"/>
      <c r="F461" s="74"/>
      <c r="G461" s="74"/>
      <c r="H461" s="111"/>
      <c r="J461" s="175"/>
      <c r="K461" s="29"/>
    </row>
    <row r="462" spans="1:11" x14ac:dyDescent="0.25">
      <c r="A462" s="142" t="s">
        <v>1448</v>
      </c>
      <c r="B462" s="129"/>
      <c r="C462" s="129"/>
      <c r="D462" s="74"/>
      <c r="E462" s="74"/>
      <c r="F462" s="74"/>
      <c r="G462" s="74"/>
      <c r="H462" s="111"/>
      <c r="J462" s="175"/>
      <c r="K462" s="29"/>
    </row>
    <row r="463" spans="1:11" x14ac:dyDescent="0.25">
      <c r="A463" s="142" t="s">
        <v>488</v>
      </c>
      <c r="B463" s="129"/>
      <c r="C463" s="129"/>
      <c r="D463" s="74"/>
      <c r="E463" s="74"/>
      <c r="F463" s="74"/>
      <c r="G463" s="74"/>
      <c r="H463" s="111"/>
      <c r="J463" s="176"/>
      <c r="K463" s="29"/>
    </row>
    <row r="464" spans="1:11" x14ac:dyDescent="0.25">
      <c r="A464" s="142" t="s">
        <v>489</v>
      </c>
      <c r="B464" s="129"/>
      <c r="C464" s="129"/>
      <c r="D464" s="74"/>
      <c r="E464" s="74"/>
      <c r="F464" s="74"/>
      <c r="G464" s="74"/>
      <c r="H464" s="111"/>
      <c r="J464" s="175"/>
      <c r="K464" s="29"/>
    </row>
    <row r="465" spans="1:11" x14ac:dyDescent="0.25">
      <c r="A465" s="142" t="s">
        <v>490</v>
      </c>
      <c r="B465" s="129"/>
      <c r="C465" s="129"/>
      <c r="D465" s="74"/>
      <c r="E465" s="74"/>
      <c r="F465" s="74"/>
      <c r="G465" s="74"/>
      <c r="H465" s="111"/>
      <c r="J465" s="175"/>
      <c r="K465" s="29"/>
    </row>
    <row r="466" spans="1:11" x14ac:dyDescent="0.25">
      <c r="A466" s="142" t="s">
        <v>491</v>
      </c>
      <c r="B466" s="129"/>
      <c r="C466" s="129"/>
      <c r="D466" s="74"/>
      <c r="E466" s="74"/>
      <c r="F466" s="74"/>
      <c r="G466" s="74"/>
      <c r="H466" s="111"/>
      <c r="J466" s="175"/>
      <c r="K466" s="29"/>
    </row>
    <row r="467" spans="1:11" x14ac:dyDescent="0.25">
      <c r="A467" s="142" t="s">
        <v>492</v>
      </c>
      <c r="B467" s="129"/>
      <c r="C467" s="129"/>
      <c r="D467" s="74"/>
      <c r="E467" s="74"/>
      <c r="F467" s="74"/>
      <c r="G467" s="74"/>
      <c r="H467" s="111"/>
      <c r="J467" s="175"/>
      <c r="K467" s="29"/>
    </row>
    <row r="468" spans="1:11" x14ac:dyDescent="0.25">
      <c r="A468" s="142" t="s">
        <v>493</v>
      </c>
      <c r="B468" s="129"/>
      <c r="C468" s="129"/>
      <c r="D468" s="74"/>
      <c r="E468" s="74"/>
      <c r="F468" s="74"/>
      <c r="G468" s="74"/>
      <c r="H468" s="111"/>
      <c r="J468" s="175"/>
      <c r="K468" s="29"/>
    </row>
    <row r="469" spans="1:11" x14ac:dyDescent="0.25">
      <c r="A469" s="142" t="s">
        <v>494</v>
      </c>
      <c r="B469" s="129"/>
      <c r="C469" s="129"/>
      <c r="D469" s="74"/>
      <c r="E469" s="74"/>
      <c r="F469" s="74"/>
      <c r="G469" s="74"/>
      <c r="H469" s="111"/>
      <c r="J469" s="175"/>
      <c r="K469" s="29"/>
    </row>
    <row r="470" spans="1:11" x14ac:dyDescent="0.25">
      <c r="A470" s="142" t="s">
        <v>495</v>
      </c>
      <c r="B470" s="129"/>
      <c r="C470" s="129"/>
      <c r="D470" s="74"/>
      <c r="E470" s="74"/>
      <c r="F470" s="74"/>
      <c r="G470" s="74"/>
      <c r="H470" s="111"/>
      <c r="J470" s="175"/>
      <c r="K470" s="29"/>
    </row>
    <row r="471" spans="1:11" x14ac:dyDescent="0.25">
      <c r="A471" s="142" t="s">
        <v>496</v>
      </c>
      <c r="B471" s="129"/>
      <c r="C471" s="129"/>
      <c r="D471" s="74"/>
      <c r="E471" s="74"/>
      <c r="F471" s="74"/>
      <c r="G471" s="74"/>
      <c r="H471" s="111"/>
      <c r="J471" s="175"/>
      <c r="K471" s="29"/>
    </row>
    <row r="472" spans="1:11" x14ac:dyDescent="0.25">
      <c r="A472" s="142" t="s">
        <v>497</v>
      </c>
      <c r="B472" s="129"/>
      <c r="C472" s="129"/>
      <c r="D472" s="74"/>
      <c r="E472" s="74"/>
      <c r="F472" s="74"/>
      <c r="G472" s="74"/>
      <c r="H472" s="111"/>
      <c r="J472" s="175"/>
      <c r="K472" s="29"/>
    </row>
    <row r="473" spans="1:11" x14ac:dyDescent="0.25">
      <c r="A473" s="142" t="s">
        <v>498</v>
      </c>
      <c r="B473" s="129"/>
      <c r="C473" s="129"/>
      <c r="D473" s="74"/>
      <c r="E473" s="74"/>
      <c r="F473" s="74"/>
      <c r="G473" s="74"/>
      <c r="H473" s="111"/>
      <c r="J473" s="175"/>
      <c r="K473" s="29"/>
    </row>
    <row r="474" spans="1:11" x14ac:dyDescent="0.25">
      <c r="A474" s="142" t="s">
        <v>499</v>
      </c>
      <c r="B474" s="129"/>
      <c r="C474" s="129"/>
      <c r="D474" s="74"/>
      <c r="E474" s="74"/>
      <c r="F474" s="74"/>
      <c r="G474" s="74"/>
      <c r="H474" s="111"/>
      <c r="J474" s="175"/>
      <c r="K474" s="29"/>
    </row>
    <row r="475" spans="1:11" x14ac:dyDescent="0.25">
      <c r="A475" s="142" t="s">
        <v>1449</v>
      </c>
      <c r="B475" s="129"/>
      <c r="C475" s="129"/>
      <c r="D475" s="74"/>
      <c r="E475" s="74"/>
      <c r="F475" s="74"/>
      <c r="G475" s="74"/>
      <c r="H475" s="111"/>
      <c r="J475" s="175"/>
      <c r="K475" s="29"/>
    </row>
    <row r="476" spans="1:11" x14ac:dyDescent="0.25">
      <c r="A476" s="142" t="s">
        <v>1450</v>
      </c>
      <c r="B476" s="129"/>
      <c r="C476" s="129"/>
      <c r="D476" s="74"/>
      <c r="E476" s="74"/>
      <c r="F476" s="74"/>
      <c r="G476" s="74"/>
      <c r="H476" s="111"/>
      <c r="J476" s="175"/>
      <c r="K476" s="29"/>
    </row>
    <row r="477" spans="1:11" x14ac:dyDescent="0.25">
      <c r="A477" s="142" t="s">
        <v>1451</v>
      </c>
      <c r="B477" s="129"/>
      <c r="C477" s="129"/>
      <c r="D477" s="74"/>
      <c r="E477" s="74"/>
      <c r="F477" s="74"/>
      <c r="G477" s="74"/>
      <c r="H477" s="111"/>
      <c r="J477" s="175"/>
      <c r="K477" s="29"/>
    </row>
    <row r="478" spans="1:11" x14ac:dyDescent="0.25">
      <c r="A478" s="142" t="s">
        <v>1452</v>
      </c>
      <c r="B478" s="129"/>
      <c r="C478" s="129"/>
      <c r="D478" s="74"/>
      <c r="E478" s="74"/>
      <c r="F478" s="74"/>
      <c r="G478" s="74"/>
      <c r="H478" s="111"/>
      <c r="J478" s="175"/>
      <c r="K478" s="29"/>
    </row>
    <row r="479" spans="1:11" x14ac:dyDescent="0.25">
      <c r="A479" s="142" t="s">
        <v>1453</v>
      </c>
      <c r="B479" s="129"/>
      <c r="C479" s="129"/>
      <c r="D479" s="74"/>
      <c r="E479" s="74"/>
      <c r="F479" s="74"/>
      <c r="G479" s="74"/>
      <c r="H479" s="111"/>
      <c r="J479" s="175"/>
      <c r="K479" s="29"/>
    </row>
    <row r="480" spans="1:11" x14ac:dyDescent="0.25">
      <c r="A480" s="142" t="s">
        <v>1454</v>
      </c>
      <c r="B480" s="129"/>
      <c r="C480" s="129"/>
      <c r="D480" s="74"/>
      <c r="E480" s="74"/>
      <c r="F480" s="74"/>
      <c r="G480" s="74"/>
      <c r="H480" s="111"/>
      <c r="J480" s="175"/>
      <c r="K480" s="29"/>
    </row>
    <row r="481" spans="1:11" x14ac:dyDescent="0.25">
      <c r="A481" s="142" t="s">
        <v>1455</v>
      </c>
      <c r="B481" s="129"/>
      <c r="C481" s="129"/>
      <c r="D481" s="74"/>
      <c r="E481" s="74"/>
      <c r="F481" s="74"/>
      <c r="G481" s="74"/>
      <c r="H481" s="111"/>
      <c r="J481" s="175"/>
      <c r="K481" s="29"/>
    </row>
    <row r="482" spans="1:11" x14ac:dyDescent="0.25">
      <c r="A482" s="142" t="s">
        <v>1456</v>
      </c>
      <c r="B482" s="129"/>
      <c r="C482" s="129"/>
      <c r="D482" s="74"/>
      <c r="E482" s="74"/>
      <c r="F482" s="74"/>
      <c r="G482" s="74"/>
      <c r="H482" s="111"/>
      <c r="J482" s="175"/>
      <c r="K482" s="29"/>
    </row>
    <row r="483" spans="1:11" x14ac:dyDescent="0.25">
      <c r="A483" s="142" t="s">
        <v>1457</v>
      </c>
      <c r="B483" s="129"/>
      <c r="C483" s="129"/>
      <c r="D483" s="74"/>
      <c r="E483" s="74"/>
      <c r="F483" s="74"/>
      <c r="G483" s="74"/>
      <c r="H483" s="111"/>
      <c r="J483" s="175"/>
      <c r="K483" s="29"/>
    </row>
    <row r="484" spans="1:11" x14ac:dyDescent="0.25">
      <c r="A484" s="142" t="s">
        <v>1458</v>
      </c>
      <c r="B484" s="129"/>
      <c r="C484" s="129"/>
      <c r="D484" s="74"/>
      <c r="E484" s="74"/>
      <c r="F484" s="74"/>
      <c r="G484" s="74"/>
      <c r="H484" s="111"/>
      <c r="J484" s="175"/>
      <c r="K484" s="29"/>
    </row>
    <row r="485" spans="1:11" x14ac:dyDescent="0.25">
      <c r="A485" s="142" t="s">
        <v>1459</v>
      </c>
      <c r="B485" s="129"/>
      <c r="C485" s="129"/>
      <c r="D485" s="74"/>
      <c r="E485" s="74"/>
      <c r="F485" s="74"/>
      <c r="G485" s="74"/>
      <c r="H485" s="111"/>
      <c r="J485" s="175"/>
      <c r="K485" s="29"/>
    </row>
    <row r="486" spans="1:11" x14ac:dyDescent="0.25">
      <c r="A486" s="142" t="s">
        <v>1460</v>
      </c>
      <c r="B486" s="129"/>
      <c r="C486" s="129"/>
      <c r="D486" s="74"/>
      <c r="E486" s="74"/>
      <c r="F486" s="74"/>
      <c r="G486" s="74"/>
      <c r="H486" s="111"/>
      <c r="J486" s="175"/>
      <c r="K486" s="29"/>
    </row>
    <row r="487" spans="1:11" x14ac:dyDescent="0.25">
      <c r="A487" s="142" t="s">
        <v>1461</v>
      </c>
      <c r="B487" s="129"/>
      <c r="C487" s="129"/>
      <c r="D487" s="74"/>
      <c r="E487" s="74"/>
      <c r="F487" s="74"/>
      <c r="G487" s="74"/>
      <c r="H487" s="111"/>
      <c r="J487" s="175"/>
      <c r="K487" s="29"/>
    </row>
    <row r="488" spans="1:11" x14ac:dyDescent="0.25">
      <c r="A488" s="142" t="s">
        <v>1462</v>
      </c>
      <c r="B488" s="129"/>
      <c r="C488" s="129"/>
      <c r="D488" s="74"/>
      <c r="E488" s="74"/>
      <c r="F488" s="74"/>
      <c r="G488" s="74"/>
      <c r="H488" s="111"/>
      <c r="J488" s="175"/>
      <c r="K488" s="29"/>
    </row>
    <row r="489" spans="1:11" x14ac:dyDescent="0.25">
      <c r="A489" s="142" t="s">
        <v>1463</v>
      </c>
      <c r="B489" s="129"/>
      <c r="C489" s="129"/>
      <c r="D489" s="74"/>
      <c r="E489" s="74"/>
      <c r="F489" s="74"/>
      <c r="G489" s="74"/>
      <c r="H489" s="111"/>
      <c r="J489" s="175"/>
      <c r="K489" s="29"/>
    </row>
    <row r="490" spans="1:11" x14ac:dyDescent="0.25">
      <c r="A490" s="142" t="s">
        <v>1464</v>
      </c>
      <c r="B490" s="129"/>
      <c r="C490" s="129"/>
      <c r="D490" s="74"/>
      <c r="E490" s="74"/>
      <c r="F490" s="74"/>
      <c r="G490" s="74"/>
      <c r="H490" s="111"/>
      <c r="J490" s="175"/>
      <c r="K490" s="29"/>
    </row>
    <row r="491" spans="1:11" x14ac:dyDescent="0.25">
      <c r="A491" s="142" t="s">
        <v>1465</v>
      </c>
      <c r="B491" s="129"/>
      <c r="C491" s="129"/>
      <c r="D491" s="74"/>
      <c r="E491" s="74"/>
      <c r="F491" s="74"/>
      <c r="G491" s="74"/>
      <c r="H491" s="111"/>
      <c r="J491" s="175"/>
      <c r="K491" s="29"/>
    </row>
    <row r="492" spans="1:11" x14ac:dyDescent="0.25">
      <c r="A492" s="142" t="s">
        <v>1466</v>
      </c>
      <c r="B492" s="129"/>
      <c r="C492" s="129"/>
      <c r="D492" s="74"/>
      <c r="E492" s="74"/>
      <c r="F492" s="74"/>
      <c r="G492" s="74"/>
      <c r="H492" s="111"/>
      <c r="J492" s="175"/>
      <c r="K492" s="29"/>
    </row>
    <row r="493" spans="1:11" x14ac:dyDescent="0.25">
      <c r="A493" s="142" t="s">
        <v>1467</v>
      </c>
      <c r="B493" s="129"/>
      <c r="C493" s="129"/>
      <c r="D493" s="74"/>
      <c r="E493" s="74"/>
      <c r="F493" s="74"/>
      <c r="G493" s="74"/>
      <c r="H493" s="126"/>
      <c r="J493" s="175"/>
      <c r="K493" s="29"/>
    </row>
    <row r="494" spans="1:11" ht="15.75" thickBot="1" x14ac:dyDescent="0.3">
      <c r="A494" s="150" t="s">
        <v>533</v>
      </c>
      <c r="B494" s="114"/>
      <c r="C494" s="114"/>
      <c r="D494" s="76"/>
      <c r="E494" s="76"/>
      <c r="F494" s="76"/>
      <c r="G494" s="76"/>
      <c r="H494" s="118"/>
      <c r="J494" s="179"/>
      <c r="K494" s="29"/>
    </row>
    <row r="495" spans="1:11" x14ac:dyDescent="0.25">
      <c r="A495" s="141" t="s">
        <v>460</v>
      </c>
      <c r="B495" s="48"/>
      <c r="C495" s="48"/>
      <c r="D495" s="80"/>
      <c r="E495" s="80"/>
      <c r="F495" s="80"/>
      <c r="G495" s="80"/>
      <c r="H495" s="115"/>
      <c r="J495" s="29"/>
      <c r="K495" s="29"/>
    </row>
    <row r="496" spans="1:11" ht="15.75" thickBot="1" x14ac:dyDescent="0.3">
      <c r="A496" s="145" t="s">
        <v>461</v>
      </c>
      <c r="B496" s="134"/>
      <c r="C496" s="134"/>
      <c r="D496" s="71"/>
      <c r="E496" s="71"/>
      <c r="F496" s="71"/>
      <c r="G496" s="71"/>
      <c r="H496" s="123"/>
      <c r="J496" s="29"/>
      <c r="K496" s="29"/>
    </row>
    <row r="497" spans="1:11" ht="15.75" thickBot="1" x14ac:dyDescent="0.3">
      <c r="A497" s="151"/>
      <c r="D497" s="33"/>
      <c r="E497" s="33"/>
      <c r="F497" s="33"/>
      <c r="G497" s="33"/>
      <c r="J497" s="29"/>
      <c r="K497" s="29"/>
    </row>
    <row r="498" spans="1:11" x14ac:dyDescent="0.25">
      <c r="A498" s="90" t="s">
        <v>391</v>
      </c>
      <c r="B498" s="131"/>
      <c r="C498" s="131"/>
      <c r="D498" s="79"/>
      <c r="E498" s="79"/>
      <c r="F498" s="79"/>
      <c r="G498" s="79"/>
      <c r="H498" s="115"/>
      <c r="J498" s="29"/>
      <c r="K498" s="29"/>
    </row>
    <row r="499" spans="1:11" x14ac:dyDescent="0.25">
      <c r="A499" s="149" t="s">
        <v>1391</v>
      </c>
      <c r="B499" s="129"/>
      <c r="C499" s="129"/>
      <c r="D499" s="74"/>
      <c r="E499" s="74"/>
      <c r="F499" s="74"/>
      <c r="G499" s="74"/>
      <c r="H499" s="111"/>
      <c r="J499" s="29"/>
      <c r="K499" s="29"/>
    </row>
    <row r="500" spans="1:11" x14ac:dyDescent="0.25">
      <c r="A500" s="149" t="s">
        <v>392</v>
      </c>
      <c r="B500" s="129"/>
      <c r="C500" s="129"/>
      <c r="D500" s="74"/>
      <c r="E500" s="74"/>
      <c r="F500" s="74"/>
      <c r="G500" s="74"/>
      <c r="H500" s="111"/>
      <c r="J500" s="178"/>
      <c r="K500" s="29"/>
    </row>
    <row r="501" spans="1:11" x14ac:dyDescent="0.25">
      <c r="A501" s="149" t="s">
        <v>393</v>
      </c>
      <c r="B501" s="129"/>
      <c r="C501" s="129"/>
      <c r="D501" s="74"/>
      <c r="E501" s="74"/>
      <c r="F501" s="74"/>
      <c r="G501" s="74"/>
      <c r="H501" s="111"/>
      <c r="J501" s="178"/>
      <c r="K501" s="29"/>
    </row>
    <row r="502" spans="1:11" x14ac:dyDescent="0.25">
      <c r="A502" s="142" t="s">
        <v>1468</v>
      </c>
      <c r="B502" s="129"/>
      <c r="C502" s="129"/>
      <c r="D502" s="74"/>
      <c r="E502" s="74"/>
      <c r="F502" s="74"/>
      <c r="G502" s="74"/>
      <c r="H502" s="111"/>
      <c r="J502" s="175"/>
      <c r="K502" s="29"/>
    </row>
    <row r="503" spans="1:11" x14ac:dyDescent="0.25">
      <c r="A503" s="142" t="s">
        <v>1469</v>
      </c>
      <c r="B503" s="129"/>
      <c r="C503" s="129"/>
      <c r="D503" s="74"/>
      <c r="E503" s="74"/>
      <c r="F503" s="74"/>
      <c r="G503" s="74"/>
      <c r="H503" s="111"/>
      <c r="J503" s="175"/>
      <c r="K503" s="29"/>
    </row>
    <row r="504" spans="1:11" x14ac:dyDescent="0.25">
      <c r="A504" s="142" t="s">
        <v>1470</v>
      </c>
      <c r="B504" s="129"/>
      <c r="C504" s="129"/>
      <c r="D504" s="74"/>
      <c r="E504" s="74"/>
      <c r="F504" s="74"/>
      <c r="G504" s="74"/>
      <c r="H504" s="111"/>
      <c r="J504" s="175"/>
      <c r="K504" s="29"/>
    </row>
    <row r="505" spans="1:11" x14ac:dyDescent="0.25">
      <c r="A505" s="142" t="s">
        <v>1471</v>
      </c>
      <c r="B505" s="129"/>
      <c r="C505" s="129"/>
      <c r="D505" s="74"/>
      <c r="E505" s="74"/>
      <c r="F505" s="74"/>
      <c r="G505" s="74"/>
      <c r="H505" s="111"/>
      <c r="J505" s="175"/>
      <c r="K505" s="29"/>
    </row>
    <row r="506" spans="1:11" x14ac:dyDescent="0.25">
      <c r="A506" s="142" t="s">
        <v>1472</v>
      </c>
      <c r="B506" s="129"/>
      <c r="C506" s="129"/>
      <c r="D506" s="74"/>
      <c r="E506" s="74"/>
      <c r="F506" s="74"/>
      <c r="G506" s="74"/>
      <c r="H506" s="111"/>
      <c r="J506" s="175"/>
      <c r="K506" s="29"/>
    </row>
    <row r="507" spans="1:11" x14ac:dyDescent="0.25">
      <c r="A507" s="142" t="s">
        <v>1473</v>
      </c>
      <c r="B507" s="129"/>
      <c r="C507" s="129"/>
      <c r="D507" s="74"/>
      <c r="E507" s="74"/>
      <c r="F507" s="74"/>
      <c r="G507" s="74"/>
      <c r="H507" s="111"/>
      <c r="J507" s="175"/>
      <c r="K507" s="29"/>
    </row>
    <row r="508" spans="1:11" x14ac:dyDescent="0.25">
      <c r="A508" s="142" t="s">
        <v>1474</v>
      </c>
      <c r="B508" s="129"/>
      <c r="C508" s="129"/>
      <c r="D508" s="74"/>
      <c r="E508" s="74"/>
      <c r="F508" s="74"/>
      <c r="G508" s="74"/>
      <c r="H508" s="111"/>
      <c r="J508" s="175"/>
      <c r="K508" s="29"/>
    </row>
    <row r="509" spans="1:11" x14ac:dyDescent="0.25">
      <c r="A509" s="142" t="s">
        <v>1475</v>
      </c>
      <c r="B509" s="129"/>
      <c r="C509" s="129"/>
      <c r="D509" s="74"/>
      <c r="E509" s="74"/>
      <c r="F509" s="74"/>
      <c r="G509" s="74"/>
      <c r="H509" s="111"/>
      <c r="J509" s="175"/>
      <c r="K509" s="29"/>
    </row>
    <row r="510" spans="1:11" x14ac:dyDescent="0.25">
      <c r="A510" s="142" t="s">
        <v>1476</v>
      </c>
      <c r="B510" s="129"/>
      <c r="C510" s="129"/>
      <c r="D510" s="74"/>
      <c r="E510" s="74"/>
      <c r="F510" s="74"/>
      <c r="G510" s="74"/>
      <c r="H510" s="111"/>
      <c r="J510" s="175"/>
      <c r="K510" s="29"/>
    </row>
    <row r="511" spans="1:11" x14ac:dyDescent="0.25">
      <c r="A511" s="142" t="s">
        <v>1477</v>
      </c>
      <c r="B511" s="129"/>
      <c r="C511" s="129"/>
      <c r="D511" s="74"/>
      <c r="E511" s="74"/>
      <c r="F511" s="74"/>
      <c r="G511" s="74"/>
      <c r="H511" s="111"/>
      <c r="J511" s="175"/>
      <c r="K511" s="29"/>
    </row>
    <row r="512" spans="1:11" x14ac:dyDescent="0.25">
      <c r="A512" s="142" t="s">
        <v>1478</v>
      </c>
      <c r="B512" s="129"/>
      <c r="C512" s="129"/>
      <c r="D512" s="74"/>
      <c r="E512" s="74"/>
      <c r="F512" s="74"/>
      <c r="G512" s="74"/>
      <c r="H512" s="111"/>
      <c r="J512" s="175"/>
      <c r="K512" s="29"/>
    </row>
    <row r="513" spans="1:11" x14ac:dyDescent="0.25">
      <c r="A513" s="142" t="s">
        <v>394</v>
      </c>
      <c r="B513" s="129"/>
      <c r="C513" s="129"/>
      <c r="D513" s="74"/>
      <c r="E513" s="74"/>
      <c r="F513" s="74"/>
      <c r="G513" s="74"/>
      <c r="H513" s="111"/>
      <c r="J513" s="174"/>
      <c r="K513" s="29"/>
    </row>
    <row r="514" spans="1:11" x14ac:dyDescent="0.25">
      <c r="A514" s="142" t="s">
        <v>395</v>
      </c>
      <c r="B514" s="129"/>
      <c r="C514" s="129"/>
      <c r="D514" s="74"/>
      <c r="E514" s="74"/>
      <c r="F514" s="74"/>
      <c r="G514" s="74"/>
      <c r="H514" s="111"/>
      <c r="J514" s="176"/>
      <c r="K514" s="29"/>
    </row>
    <row r="515" spans="1:11" x14ac:dyDescent="0.25">
      <c r="A515" s="142" t="s">
        <v>1479</v>
      </c>
      <c r="B515" s="129"/>
      <c r="C515" s="129"/>
      <c r="D515" s="74"/>
      <c r="E515" s="74"/>
      <c r="F515" s="74"/>
      <c r="G515" s="74"/>
      <c r="H515" s="111"/>
      <c r="J515" s="175"/>
      <c r="K515" s="29"/>
    </row>
    <row r="516" spans="1:11" x14ac:dyDescent="0.25">
      <c r="A516" s="142" t="s">
        <v>1480</v>
      </c>
      <c r="B516" s="129"/>
      <c r="C516" s="129"/>
      <c r="D516" s="74"/>
      <c r="E516" s="74"/>
      <c r="F516" s="74"/>
      <c r="G516" s="74"/>
      <c r="H516" s="111"/>
      <c r="J516" s="175"/>
      <c r="K516" s="29"/>
    </row>
    <row r="517" spans="1:11" x14ac:dyDescent="0.25">
      <c r="A517" s="142" t="s">
        <v>1481</v>
      </c>
      <c r="B517" s="129"/>
      <c r="C517" s="129"/>
      <c r="D517" s="74"/>
      <c r="E517" s="74"/>
      <c r="F517" s="74"/>
      <c r="G517" s="74"/>
      <c r="H517" s="111"/>
      <c r="J517" s="175"/>
      <c r="K517" s="29"/>
    </row>
    <row r="518" spans="1:11" x14ac:dyDescent="0.25">
      <c r="A518" s="142" t="s">
        <v>1482</v>
      </c>
      <c r="B518" s="129"/>
      <c r="C518" s="129"/>
      <c r="D518" s="74"/>
      <c r="E518" s="74"/>
      <c r="F518" s="74"/>
      <c r="G518" s="74"/>
      <c r="H518" s="111"/>
      <c r="J518" s="175"/>
      <c r="K518" s="29"/>
    </row>
    <row r="519" spans="1:11" x14ac:dyDescent="0.25">
      <c r="A519" s="142" t="s">
        <v>1483</v>
      </c>
      <c r="B519" s="129"/>
      <c r="C519" s="129"/>
      <c r="D519" s="74"/>
      <c r="E519" s="74"/>
      <c r="F519" s="74"/>
      <c r="G519" s="74"/>
      <c r="H519" s="111"/>
      <c r="J519" s="175"/>
      <c r="K519" s="29"/>
    </row>
    <row r="520" spans="1:11" x14ac:dyDescent="0.25">
      <c r="A520" s="142" t="s">
        <v>1484</v>
      </c>
      <c r="B520" s="129"/>
      <c r="C520" s="129"/>
      <c r="D520" s="74"/>
      <c r="E520" s="74"/>
      <c r="F520" s="74"/>
      <c r="G520" s="74"/>
      <c r="H520" s="111"/>
      <c r="J520" s="175"/>
      <c r="K520" s="29"/>
    </row>
    <row r="521" spans="1:11" x14ac:dyDescent="0.25">
      <c r="A521" s="142" t="s">
        <v>1485</v>
      </c>
      <c r="B521" s="129"/>
      <c r="C521" s="129"/>
      <c r="D521" s="74"/>
      <c r="E521" s="74"/>
      <c r="F521" s="74"/>
      <c r="G521" s="74"/>
      <c r="H521" s="111"/>
      <c r="J521" s="175"/>
      <c r="K521" s="29"/>
    </row>
    <row r="522" spans="1:11" x14ac:dyDescent="0.25">
      <c r="A522" s="142" t="s">
        <v>1486</v>
      </c>
      <c r="B522" s="129"/>
      <c r="C522" s="129"/>
      <c r="D522" s="74"/>
      <c r="E522" s="74"/>
      <c r="F522" s="74"/>
      <c r="G522" s="74"/>
      <c r="H522" s="111"/>
      <c r="J522" s="175"/>
      <c r="K522" s="29"/>
    </row>
    <row r="523" spans="1:11" x14ac:dyDescent="0.25">
      <c r="A523" s="142" t="s">
        <v>1487</v>
      </c>
      <c r="B523" s="129"/>
      <c r="C523" s="129"/>
      <c r="D523" s="74"/>
      <c r="E523" s="74"/>
      <c r="F523" s="74"/>
      <c r="G523" s="74"/>
      <c r="H523" s="111"/>
      <c r="J523" s="175"/>
      <c r="K523" s="29"/>
    </row>
    <row r="524" spans="1:11" x14ac:dyDescent="0.25">
      <c r="A524" s="142" t="s">
        <v>1488</v>
      </c>
      <c r="B524" s="129"/>
      <c r="C524" s="129"/>
      <c r="D524" s="74"/>
      <c r="E524" s="74"/>
      <c r="F524" s="74"/>
      <c r="G524" s="74"/>
      <c r="H524" s="111"/>
      <c r="J524" s="175"/>
      <c r="K524" s="29"/>
    </row>
    <row r="525" spans="1:11" x14ac:dyDescent="0.25">
      <c r="A525" s="142" t="s">
        <v>1489</v>
      </c>
      <c r="B525" s="129"/>
      <c r="C525" s="129"/>
      <c r="D525" s="74"/>
      <c r="E525" s="74"/>
      <c r="F525" s="74"/>
      <c r="G525" s="74"/>
      <c r="H525" s="111"/>
      <c r="J525" s="175"/>
      <c r="K525" s="29"/>
    </row>
    <row r="526" spans="1:11" x14ac:dyDescent="0.25">
      <c r="A526" s="142" t="s">
        <v>1490</v>
      </c>
      <c r="B526" s="129"/>
      <c r="C526" s="129"/>
      <c r="D526" s="74"/>
      <c r="E526" s="74"/>
      <c r="F526" s="74"/>
      <c r="G526" s="74"/>
      <c r="H526" s="111"/>
      <c r="J526" s="175"/>
      <c r="K526" s="29"/>
    </row>
    <row r="527" spans="1:11" x14ac:dyDescent="0.25">
      <c r="A527" s="142" t="s">
        <v>396</v>
      </c>
      <c r="B527" s="129"/>
      <c r="C527" s="129"/>
      <c r="D527" s="74"/>
      <c r="E527" s="74"/>
      <c r="F527" s="74"/>
      <c r="G527" s="74"/>
      <c r="H527" s="111"/>
      <c r="J527" s="176"/>
      <c r="K527" s="29"/>
    </row>
    <row r="528" spans="1:11" x14ac:dyDescent="0.25">
      <c r="A528" s="142" t="s">
        <v>397</v>
      </c>
      <c r="B528" s="129"/>
      <c r="C528" s="129"/>
      <c r="D528" s="74"/>
      <c r="E528" s="74"/>
      <c r="F528" s="74"/>
      <c r="G528" s="74"/>
      <c r="H528" s="111"/>
      <c r="J528" s="175"/>
      <c r="K528" s="29"/>
    </row>
    <row r="529" spans="1:11" x14ac:dyDescent="0.25">
      <c r="A529" s="142" t="s">
        <v>398</v>
      </c>
      <c r="B529" s="129"/>
      <c r="C529" s="129"/>
      <c r="D529" s="74"/>
      <c r="E529" s="74"/>
      <c r="F529" s="74"/>
      <c r="G529" s="74"/>
      <c r="H529" s="111"/>
      <c r="J529" s="175"/>
      <c r="K529" s="29"/>
    </row>
    <row r="530" spans="1:11" x14ac:dyDescent="0.25">
      <c r="A530" s="142" t="s">
        <v>399</v>
      </c>
      <c r="B530" s="129"/>
      <c r="C530" s="129"/>
      <c r="D530" s="74"/>
      <c r="E530" s="74"/>
      <c r="F530" s="74"/>
      <c r="G530" s="74"/>
      <c r="H530" s="111"/>
      <c r="J530" s="175"/>
      <c r="K530" s="29"/>
    </row>
    <row r="531" spans="1:11" x14ac:dyDescent="0.25">
      <c r="A531" s="142" t="s">
        <v>400</v>
      </c>
      <c r="B531" s="129"/>
      <c r="C531" s="129"/>
      <c r="D531" s="74"/>
      <c r="E531" s="74"/>
      <c r="F531" s="74"/>
      <c r="G531" s="74"/>
      <c r="H531" s="111"/>
      <c r="J531" s="175"/>
      <c r="K531" s="29"/>
    </row>
    <row r="532" spans="1:11" x14ac:dyDescent="0.25">
      <c r="A532" s="142" t="s">
        <v>401</v>
      </c>
      <c r="B532" s="129"/>
      <c r="C532" s="129"/>
      <c r="D532" s="74"/>
      <c r="E532" s="74"/>
      <c r="F532" s="74"/>
      <c r="G532" s="74"/>
      <c r="H532" s="111"/>
      <c r="J532" s="175"/>
      <c r="K532" s="29"/>
    </row>
    <row r="533" spans="1:11" x14ac:dyDescent="0.25">
      <c r="A533" s="142" t="s">
        <v>402</v>
      </c>
      <c r="B533" s="129"/>
      <c r="C533" s="129"/>
      <c r="D533" s="74"/>
      <c r="E533" s="74"/>
      <c r="F533" s="74"/>
      <c r="G533" s="74"/>
      <c r="H533" s="111"/>
      <c r="J533" s="175"/>
      <c r="K533" s="29"/>
    </row>
    <row r="534" spans="1:11" x14ac:dyDescent="0.25">
      <c r="A534" s="142" t="s">
        <v>403</v>
      </c>
      <c r="B534" s="129"/>
      <c r="C534" s="129"/>
      <c r="D534" s="74"/>
      <c r="E534" s="74"/>
      <c r="F534" s="74"/>
      <c r="G534" s="74"/>
      <c r="H534" s="111"/>
      <c r="J534" s="175"/>
      <c r="K534" s="29"/>
    </row>
    <row r="535" spans="1:11" x14ac:dyDescent="0.25">
      <c r="A535" s="142" t="s">
        <v>404</v>
      </c>
      <c r="B535" s="129"/>
      <c r="C535" s="129"/>
      <c r="D535" s="74"/>
      <c r="E535" s="74"/>
      <c r="F535" s="74"/>
      <c r="G535" s="74"/>
      <c r="H535" s="111"/>
      <c r="J535" s="175"/>
      <c r="K535" s="29"/>
    </row>
    <row r="536" spans="1:11" x14ac:dyDescent="0.25">
      <c r="A536" s="142" t="s">
        <v>405</v>
      </c>
      <c r="B536" s="129"/>
      <c r="C536" s="129"/>
      <c r="D536" s="74"/>
      <c r="E536" s="74"/>
      <c r="F536" s="74"/>
      <c r="G536" s="74"/>
      <c r="H536" s="111"/>
      <c r="J536" s="175"/>
      <c r="K536" s="29"/>
    </row>
    <row r="537" spans="1:11" x14ac:dyDescent="0.25">
      <c r="A537" s="142" t="s">
        <v>406</v>
      </c>
      <c r="B537" s="129"/>
      <c r="C537" s="129"/>
      <c r="D537" s="74"/>
      <c r="E537" s="74"/>
      <c r="F537" s="74"/>
      <c r="G537" s="74"/>
      <c r="H537" s="111"/>
      <c r="J537" s="175"/>
      <c r="K537" s="29"/>
    </row>
    <row r="538" spans="1:11" x14ac:dyDescent="0.25">
      <c r="A538" s="142" t="s">
        <v>407</v>
      </c>
      <c r="B538" s="129"/>
      <c r="C538" s="129"/>
      <c r="D538" s="74"/>
      <c r="E538" s="74"/>
      <c r="F538" s="74"/>
      <c r="G538" s="74"/>
      <c r="H538" s="111"/>
      <c r="J538" s="175"/>
      <c r="K538" s="29"/>
    </row>
    <row r="539" spans="1:11" x14ac:dyDescent="0.25">
      <c r="A539" s="142" t="s">
        <v>408</v>
      </c>
      <c r="B539" s="129"/>
      <c r="C539" s="129"/>
      <c r="D539" s="74"/>
      <c r="E539" s="74"/>
      <c r="F539" s="74"/>
      <c r="G539" s="74"/>
      <c r="H539" s="111"/>
      <c r="J539" s="175"/>
      <c r="K539" s="29"/>
    </row>
    <row r="540" spans="1:11" x14ac:dyDescent="0.25">
      <c r="A540" s="142" t="s">
        <v>1491</v>
      </c>
      <c r="B540" s="129"/>
      <c r="C540" s="129"/>
      <c r="D540" s="74"/>
      <c r="E540" s="74"/>
      <c r="F540" s="74"/>
      <c r="G540" s="74"/>
      <c r="H540" s="111"/>
      <c r="J540" s="175"/>
      <c r="K540" s="29"/>
    </row>
    <row r="541" spans="1:11" x14ac:dyDescent="0.25">
      <c r="A541" s="142" t="s">
        <v>1492</v>
      </c>
      <c r="B541" s="129"/>
      <c r="C541" s="129"/>
      <c r="D541" s="74"/>
      <c r="E541" s="74"/>
      <c r="F541" s="74"/>
      <c r="G541" s="74"/>
      <c r="H541" s="111"/>
      <c r="J541" s="175"/>
      <c r="K541" s="29"/>
    </row>
    <row r="542" spans="1:11" x14ac:dyDescent="0.25">
      <c r="A542" s="142" t="s">
        <v>1493</v>
      </c>
      <c r="B542" s="129"/>
      <c r="C542" s="129"/>
      <c r="D542" s="74"/>
      <c r="E542" s="74"/>
      <c r="F542" s="74"/>
      <c r="G542" s="74"/>
      <c r="H542" s="111"/>
      <c r="J542" s="175"/>
      <c r="K542" s="29"/>
    </row>
    <row r="543" spans="1:11" x14ac:dyDescent="0.25">
      <c r="A543" s="147" t="s">
        <v>1494</v>
      </c>
      <c r="B543" s="129"/>
      <c r="C543" s="129"/>
      <c r="D543" s="74"/>
      <c r="E543" s="74"/>
      <c r="F543" s="74"/>
      <c r="G543" s="74"/>
      <c r="H543" s="111"/>
      <c r="J543" s="175"/>
      <c r="K543" s="29"/>
    </row>
    <row r="544" spans="1:11" ht="15.75" thickBot="1" x14ac:dyDescent="0.3">
      <c r="A544" s="150" t="s">
        <v>532</v>
      </c>
      <c r="B544" s="114"/>
      <c r="C544" s="114"/>
      <c r="D544" s="76"/>
      <c r="E544" s="76"/>
      <c r="F544" s="76"/>
      <c r="G544" s="76"/>
      <c r="H544" s="118"/>
      <c r="J544" s="179"/>
      <c r="K544" s="29"/>
    </row>
    <row r="545" spans="1:11" x14ac:dyDescent="0.25">
      <c r="A545" s="141" t="s">
        <v>460</v>
      </c>
      <c r="B545" s="48"/>
      <c r="C545" s="48"/>
      <c r="D545" s="80"/>
      <c r="E545" s="80"/>
      <c r="F545" s="80"/>
      <c r="G545" s="80"/>
      <c r="H545" s="115"/>
      <c r="J545" s="29"/>
      <c r="K545" s="29"/>
    </row>
    <row r="546" spans="1:11" ht="15.75" thickBot="1" x14ac:dyDescent="0.3">
      <c r="A546" s="145" t="s">
        <v>461</v>
      </c>
      <c r="B546" s="134"/>
      <c r="C546" s="134"/>
      <c r="D546" s="71"/>
      <c r="E546" s="71"/>
      <c r="F546" s="71"/>
      <c r="G546" s="71"/>
      <c r="H546" s="123"/>
      <c r="J546" s="29"/>
      <c r="K546" s="29"/>
    </row>
    <row r="547" spans="1:11" ht="15.75" thickBot="1" x14ac:dyDescent="0.3">
      <c r="D547" s="33"/>
      <c r="E547" s="33"/>
      <c r="F547" s="33"/>
      <c r="G547" s="33"/>
      <c r="J547" s="29"/>
      <c r="K547" s="29"/>
    </row>
    <row r="548" spans="1:11" x14ac:dyDescent="0.25">
      <c r="A548" s="90" t="s">
        <v>422</v>
      </c>
      <c r="B548" s="131"/>
      <c r="C548" s="131"/>
      <c r="D548" s="79"/>
      <c r="E548" s="79"/>
      <c r="F548" s="79"/>
      <c r="G548" s="79"/>
      <c r="H548" s="115"/>
      <c r="J548" s="29"/>
      <c r="K548" s="29"/>
    </row>
    <row r="549" spans="1:11" x14ac:dyDescent="0.25">
      <c r="A549" s="149" t="s">
        <v>1392</v>
      </c>
      <c r="B549" s="129"/>
      <c r="C549" s="129"/>
      <c r="D549" s="74"/>
      <c r="E549" s="74"/>
      <c r="F549" s="74"/>
      <c r="G549" s="74"/>
      <c r="H549" s="111"/>
      <c r="J549" s="29"/>
      <c r="K549" s="29"/>
    </row>
    <row r="550" spans="1:11" x14ac:dyDescent="0.25">
      <c r="A550" s="149" t="s">
        <v>502</v>
      </c>
      <c r="B550" s="129"/>
      <c r="C550" s="129"/>
      <c r="D550" s="74"/>
      <c r="E550" s="74"/>
      <c r="F550" s="74"/>
      <c r="G550" s="74"/>
      <c r="H550" s="111"/>
      <c r="J550" s="178"/>
      <c r="K550" s="29"/>
    </row>
    <row r="551" spans="1:11" x14ac:dyDescent="0.25">
      <c r="A551" s="149" t="s">
        <v>503</v>
      </c>
      <c r="B551" s="129"/>
      <c r="C551" s="129"/>
      <c r="D551" s="74"/>
      <c r="E551" s="74"/>
      <c r="F551" s="74"/>
      <c r="G551" s="74"/>
      <c r="H551" s="111"/>
      <c r="J551" s="178"/>
      <c r="K551" s="29"/>
    </row>
    <row r="552" spans="1:11" x14ac:dyDescent="0.25">
      <c r="A552" s="142" t="s">
        <v>1495</v>
      </c>
      <c r="B552" s="129"/>
      <c r="C552" s="129"/>
      <c r="D552" s="74"/>
      <c r="E552" s="74"/>
      <c r="F552" s="74"/>
      <c r="G552" s="74"/>
      <c r="H552" s="111"/>
      <c r="J552" s="175"/>
      <c r="K552" s="29"/>
    </row>
    <row r="553" spans="1:11" x14ac:dyDescent="0.25">
      <c r="A553" s="142" t="s">
        <v>1496</v>
      </c>
      <c r="B553" s="129"/>
      <c r="C553" s="129"/>
      <c r="D553" s="74"/>
      <c r="E553" s="74"/>
      <c r="F553" s="74"/>
      <c r="G553" s="74"/>
      <c r="H553" s="111"/>
      <c r="J553" s="175"/>
      <c r="K553" s="29"/>
    </row>
    <row r="554" spans="1:11" x14ac:dyDescent="0.25">
      <c r="A554" s="142" t="s">
        <v>1497</v>
      </c>
      <c r="B554" s="129"/>
      <c r="C554" s="129"/>
      <c r="D554" s="74"/>
      <c r="E554" s="74"/>
      <c r="F554" s="74"/>
      <c r="G554" s="74"/>
      <c r="H554" s="111"/>
      <c r="J554" s="175"/>
      <c r="K554" s="29"/>
    </row>
    <row r="555" spans="1:11" x14ac:dyDescent="0.25">
      <c r="A555" s="142" t="s">
        <v>1498</v>
      </c>
      <c r="B555" s="129"/>
      <c r="C555" s="129"/>
      <c r="D555" s="74"/>
      <c r="E555" s="74"/>
      <c r="F555" s="74"/>
      <c r="G555" s="74"/>
      <c r="H555" s="111"/>
      <c r="J555" s="175"/>
      <c r="K555" s="29"/>
    </row>
    <row r="556" spans="1:11" x14ac:dyDescent="0.25">
      <c r="A556" s="142" t="s">
        <v>1499</v>
      </c>
      <c r="B556" s="129"/>
      <c r="C556" s="129"/>
      <c r="D556" s="74"/>
      <c r="E556" s="74"/>
      <c r="F556" s="74"/>
      <c r="G556" s="74"/>
      <c r="H556" s="111"/>
      <c r="J556" s="175"/>
      <c r="K556" s="29"/>
    </row>
    <row r="557" spans="1:11" x14ac:dyDescent="0.25">
      <c r="A557" s="142" t="s">
        <v>1500</v>
      </c>
      <c r="B557" s="129"/>
      <c r="C557" s="129"/>
      <c r="D557" s="74"/>
      <c r="E557" s="74"/>
      <c r="F557" s="74"/>
      <c r="G557" s="74"/>
      <c r="H557" s="111"/>
      <c r="J557" s="175"/>
      <c r="K557" s="29"/>
    </row>
    <row r="558" spans="1:11" x14ac:dyDescent="0.25">
      <c r="A558" s="142" t="s">
        <v>1501</v>
      </c>
      <c r="B558" s="129"/>
      <c r="C558" s="129"/>
      <c r="D558" s="74"/>
      <c r="E558" s="74"/>
      <c r="F558" s="74"/>
      <c r="G558" s="74"/>
      <c r="H558" s="111"/>
      <c r="J558" s="175"/>
      <c r="K558" s="29"/>
    </row>
    <row r="559" spans="1:11" x14ac:dyDescent="0.25">
      <c r="A559" s="142" t="s">
        <v>1502</v>
      </c>
      <c r="B559" s="129"/>
      <c r="C559" s="129"/>
      <c r="D559" s="74"/>
      <c r="E559" s="74"/>
      <c r="F559" s="74"/>
      <c r="G559" s="74"/>
      <c r="H559" s="111"/>
      <c r="J559" s="175"/>
      <c r="K559" s="29"/>
    </row>
    <row r="560" spans="1:11" x14ac:dyDescent="0.25">
      <c r="A560" s="142" t="s">
        <v>1503</v>
      </c>
      <c r="B560" s="129"/>
      <c r="C560" s="129"/>
      <c r="D560" s="74"/>
      <c r="E560" s="74"/>
      <c r="F560" s="74"/>
      <c r="G560" s="74"/>
      <c r="H560" s="111"/>
      <c r="J560" s="175"/>
      <c r="K560" s="29"/>
    </row>
    <row r="561" spans="1:11" x14ac:dyDescent="0.25">
      <c r="A561" s="142" t="s">
        <v>1504</v>
      </c>
      <c r="B561" s="129"/>
      <c r="C561" s="129"/>
      <c r="D561" s="74"/>
      <c r="E561" s="74"/>
      <c r="F561" s="74"/>
      <c r="G561" s="74"/>
      <c r="H561" s="111"/>
      <c r="J561" s="175"/>
      <c r="K561" s="29"/>
    </row>
    <row r="562" spans="1:11" x14ac:dyDescent="0.25">
      <c r="A562" s="142" t="s">
        <v>1505</v>
      </c>
      <c r="B562" s="129"/>
      <c r="C562" s="129"/>
      <c r="D562" s="74"/>
      <c r="E562" s="74"/>
      <c r="F562" s="74"/>
      <c r="G562" s="74"/>
      <c r="H562" s="111"/>
      <c r="J562" s="175"/>
      <c r="K562" s="29"/>
    </row>
    <row r="563" spans="1:11" x14ac:dyDescent="0.25">
      <c r="A563" s="142" t="s">
        <v>504</v>
      </c>
      <c r="B563" s="129"/>
      <c r="C563" s="129"/>
      <c r="D563" s="74"/>
      <c r="E563" s="74"/>
      <c r="F563" s="74"/>
      <c r="G563" s="74"/>
      <c r="H563" s="111"/>
      <c r="J563" s="174"/>
      <c r="K563" s="29"/>
    </row>
    <row r="564" spans="1:11" x14ac:dyDescent="0.25">
      <c r="A564" s="142" t="s">
        <v>505</v>
      </c>
      <c r="B564" s="129"/>
      <c r="C564" s="129"/>
      <c r="D564" s="74"/>
      <c r="E564" s="74"/>
      <c r="F564" s="74"/>
      <c r="G564" s="74"/>
      <c r="H564" s="111"/>
      <c r="J564" s="176"/>
      <c r="K564" s="29"/>
    </row>
    <row r="565" spans="1:11" x14ac:dyDescent="0.25">
      <c r="A565" s="142" t="s">
        <v>1506</v>
      </c>
      <c r="B565" s="129"/>
      <c r="C565" s="129"/>
      <c r="D565" s="74"/>
      <c r="E565" s="74"/>
      <c r="F565" s="74"/>
      <c r="G565" s="74"/>
      <c r="H565" s="111"/>
      <c r="J565" s="175"/>
      <c r="K565" s="29"/>
    </row>
    <row r="566" spans="1:11" x14ac:dyDescent="0.25">
      <c r="A566" s="142" t="s">
        <v>1507</v>
      </c>
      <c r="B566" s="129"/>
      <c r="C566" s="129"/>
      <c r="D566" s="74"/>
      <c r="E566" s="74"/>
      <c r="F566" s="74"/>
      <c r="G566" s="74"/>
      <c r="H566" s="111"/>
      <c r="J566" s="175"/>
      <c r="K566" s="29"/>
    </row>
    <row r="567" spans="1:11" x14ac:dyDescent="0.25">
      <c r="A567" s="142" t="s">
        <v>1508</v>
      </c>
      <c r="B567" s="129"/>
      <c r="C567" s="129"/>
      <c r="D567" s="74"/>
      <c r="E567" s="74"/>
      <c r="F567" s="74"/>
      <c r="G567" s="74"/>
      <c r="H567" s="111"/>
      <c r="J567" s="175"/>
      <c r="K567" s="29"/>
    </row>
    <row r="568" spans="1:11" x14ac:dyDescent="0.25">
      <c r="A568" s="142" t="s">
        <v>1509</v>
      </c>
      <c r="B568" s="129"/>
      <c r="C568" s="129"/>
      <c r="D568" s="74"/>
      <c r="E568" s="74"/>
      <c r="F568" s="74"/>
      <c r="G568" s="74"/>
      <c r="H568" s="111"/>
      <c r="J568" s="175"/>
      <c r="K568" s="29"/>
    </row>
    <row r="569" spans="1:11" x14ac:dyDescent="0.25">
      <c r="A569" s="142" t="s">
        <v>1510</v>
      </c>
      <c r="B569" s="129"/>
      <c r="C569" s="129"/>
      <c r="D569" s="74"/>
      <c r="E569" s="74"/>
      <c r="F569" s="74"/>
      <c r="G569" s="74"/>
      <c r="H569" s="111"/>
      <c r="J569" s="175"/>
      <c r="K569" s="29"/>
    </row>
    <row r="570" spans="1:11" x14ac:dyDescent="0.25">
      <c r="A570" s="142" t="s">
        <v>1511</v>
      </c>
      <c r="B570" s="129"/>
      <c r="C570" s="129"/>
      <c r="D570" s="74"/>
      <c r="E570" s="74"/>
      <c r="F570" s="74"/>
      <c r="G570" s="74"/>
      <c r="H570" s="111"/>
      <c r="J570" s="175"/>
      <c r="K570" s="29"/>
    </row>
    <row r="571" spans="1:11" x14ac:dyDescent="0.25">
      <c r="A571" s="142" t="s">
        <v>1512</v>
      </c>
      <c r="B571" s="129"/>
      <c r="C571" s="129"/>
      <c r="D571" s="74"/>
      <c r="E571" s="74"/>
      <c r="F571" s="74"/>
      <c r="G571" s="74"/>
      <c r="H571" s="111"/>
      <c r="J571" s="175"/>
      <c r="K571" s="29"/>
    </row>
    <row r="572" spans="1:11" x14ac:dyDescent="0.25">
      <c r="A572" s="142" t="s">
        <v>1513</v>
      </c>
      <c r="B572" s="129"/>
      <c r="C572" s="129"/>
      <c r="D572" s="74"/>
      <c r="E572" s="74"/>
      <c r="F572" s="74"/>
      <c r="G572" s="74"/>
      <c r="H572" s="111"/>
      <c r="J572" s="175"/>
      <c r="K572" s="29"/>
    </row>
    <row r="573" spans="1:11" x14ac:dyDescent="0.25">
      <c r="A573" s="142" t="s">
        <v>1514</v>
      </c>
      <c r="B573" s="129"/>
      <c r="C573" s="129"/>
      <c r="D573" s="74"/>
      <c r="E573" s="74"/>
      <c r="F573" s="74"/>
      <c r="G573" s="74"/>
      <c r="H573" s="111"/>
      <c r="J573" s="175"/>
      <c r="K573" s="29"/>
    </row>
    <row r="574" spans="1:11" x14ac:dyDescent="0.25">
      <c r="A574" s="142" t="s">
        <v>1515</v>
      </c>
      <c r="B574" s="129"/>
      <c r="C574" s="129"/>
      <c r="D574" s="74"/>
      <c r="E574" s="74"/>
      <c r="F574" s="74"/>
      <c r="G574" s="74"/>
      <c r="H574" s="111"/>
      <c r="J574" s="175"/>
      <c r="K574" s="29"/>
    </row>
    <row r="575" spans="1:11" x14ac:dyDescent="0.25">
      <c r="A575" s="142" t="s">
        <v>1516</v>
      </c>
      <c r="B575" s="129"/>
      <c r="C575" s="129"/>
      <c r="D575" s="74"/>
      <c r="E575" s="74"/>
      <c r="F575" s="74"/>
      <c r="G575" s="74"/>
      <c r="H575" s="111"/>
      <c r="J575" s="175"/>
      <c r="K575" s="29"/>
    </row>
    <row r="576" spans="1:11" x14ac:dyDescent="0.25">
      <c r="A576" s="142" t="s">
        <v>506</v>
      </c>
      <c r="B576" s="129"/>
      <c r="C576" s="129"/>
      <c r="D576" s="74"/>
      <c r="E576" s="74"/>
      <c r="F576" s="74"/>
      <c r="G576" s="74"/>
      <c r="H576" s="111"/>
      <c r="J576" s="176"/>
      <c r="K576" s="29"/>
    </row>
    <row r="577" spans="1:11" x14ac:dyDescent="0.25">
      <c r="A577" s="142" t="s">
        <v>507</v>
      </c>
      <c r="B577" s="129"/>
      <c r="C577" s="129"/>
      <c r="D577" s="74"/>
      <c r="E577" s="74"/>
      <c r="F577" s="74"/>
      <c r="G577" s="74"/>
      <c r="H577" s="111"/>
      <c r="J577" s="175"/>
      <c r="K577" s="29"/>
    </row>
    <row r="578" spans="1:11" x14ac:dyDescent="0.25">
      <c r="A578" s="142" t="s">
        <v>508</v>
      </c>
      <c r="B578" s="129"/>
      <c r="C578" s="129"/>
      <c r="D578" s="74"/>
      <c r="E578" s="74"/>
      <c r="F578" s="74"/>
      <c r="G578" s="74"/>
      <c r="H578" s="111"/>
      <c r="J578" s="175"/>
      <c r="K578" s="29"/>
    </row>
    <row r="579" spans="1:11" x14ac:dyDescent="0.25">
      <c r="A579" s="142" t="s">
        <v>509</v>
      </c>
      <c r="B579" s="129"/>
      <c r="C579" s="129"/>
      <c r="D579" s="74"/>
      <c r="E579" s="74"/>
      <c r="F579" s="74"/>
      <c r="G579" s="74"/>
      <c r="H579" s="111"/>
      <c r="J579" s="175"/>
      <c r="K579" s="29"/>
    </row>
    <row r="580" spans="1:11" x14ac:dyDescent="0.25">
      <c r="A580" s="142" t="s">
        <v>510</v>
      </c>
      <c r="B580" s="129"/>
      <c r="C580" s="129"/>
      <c r="D580" s="74"/>
      <c r="E580" s="74"/>
      <c r="F580" s="74"/>
      <c r="G580" s="74"/>
      <c r="H580" s="111"/>
      <c r="J580" s="175"/>
      <c r="K580" s="29"/>
    </row>
    <row r="581" spans="1:11" x14ac:dyDescent="0.25">
      <c r="A581" s="142" t="s">
        <v>511</v>
      </c>
      <c r="B581" s="129"/>
      <c r="C581" s="129"/>
      <c r="D581" s="74"/>
      <c r="E581" s="74"/>
      <c r="F581" s="74"/>
      <c r="G581" s="74"/>
      <c r="H581" s="111"/>
      <c r="J581" s="175"/>
      <c r="K581" s="29"/>
    </row>
    <row r="582" spans="1:11" x14ac:dyDescent="0.25">
      <c r="A582" s="142" t="s">
        <v>512</v>
      </c>
      <c r="B582" s="129"/>
      <c r="C582" s="129"/>
      <c r="D582" s="74"/>
      <c r="E582" s="74"/>
      <c r="F582" s="74"/>
      <c r="G582" s="74"/>
      <c r="H582" s="111"/>
      <c r="J582" s="175"/>
      <c r="K582" s="29"/>
    </row>
    <row r="583" spans="1:11" x14ac:dyDescent="0.25">
      <c r="A583" s="142" t="s">
        <v>513</v>
      </c>
      <c r="B583" s="129"/>
      <c r="C583" s="129"/>
      <c r="D583" s="74"/>
      <c r="E583" s="74"/>
      <c r="F583" s="74"/>
      <c r="G583" s="74"/>
      <c r="H583" s="111"/>
      <c r="J583" s="175"/>
      <c r="K583" s="29"/>
    </row>
    <row r="584" spans="1:11" x14ac:dyDescent="0.25">
      <c r="A584" s="142" t="s">
        <v>514</v>
      </c>
      <c r="B584" s="129"/>
      <c r="C584" s="129"/>
      <c r="D584" s="74"/>
      <c r="E584" s="74"/>
      <c r="F584" s="74"/>
      <c r="G584" s="74"/>
      <c r="H584" s="111"/>
      <c r="J584" s="175"/>
      <c r="K584" s="29"/>
    </row>
    <row r="585" spans="1:11" x14ac:dyDescent="0.25">
      <c r="A585" s="142" t="s">
        <v>515</v>
      </c>
      <c r="B585" s="129"/>
      <c r="C585" s="129"/>
      <c r="D585" s="74"/>
      <c r="E585" s="74"/>
      <c r="F585" s="74"/>
      <c r="G585" s="74"/>
      <c r="H585" s="111"/>
      <c r="J585" s="175"/>
      <c r="K585" s="29"/>
    </row>
    <row r="586" spans="1:11" x14ac:dyDescent="0.25">
      <c r="A586" s="142" t="s">
        <v>516</v>
      </c>
      <c r="B586" s="129"/>
      <c r="C586" s="129"/>
      <c r="D586" s="74"/>
      <c r="E586" s="74"/>
      <c r="F586" s="74"/>
      <c r="G586" s="74"/>
      <c r="H586" s="111"/>
      <c r="J586" s="175"/>
      <c r="K586" s="29"/>
    </row>
    <row r="587" spans="1:11" x14ac:dyDescent="0.25">
      <c r="A587" s="142" t="s">
        <v>517</v>
      </c>
      <c r="B587" s="129"/>
      <c r="C587" s="129"/>
      <c r="D587" s="74"/>
      <c r="E587" s="74"/>
      <c r="F587" s="74"/>
      <c r="G587" s="74"/>
      <c r="H587" s="111"/>
      <c r="J587" s="175"/>
      <c r="K587" s="29"/>
    </row>
    <row r="588" spans="1:11" x14ac:dyDescent="0.25">
      <c r="A588" s="142" t="s">
        <v>518</v>
      </c>
      <c r="B588" s="129"/>
      <c r="C588" s="129"/>
      <c r="D588" s="74"/>
      <c r="E588" s="74"/>
      <c r="F588" s="74"/>
      <c r="G588" s="74"/>
      <c r="H588" s="111"/>
      <c r="J588" s="175"/>
      <c r="K588" s="29"/>
    </row>
    <row r="589" spans="1:11" x14ac:dyDescent="0.25">
      <c r="A589" s="142" t="s">
        <v>1517</v>
      </c>
      <c r="B589" s="129"/>
      <c r="C589" s="129"/>
      <c r="D589" s="74"/>
      <c r="E589" s="74"/>
      <c r="F589" s="74"/>
      <c r="G589" s="74"/>
      <c r="H589" s="111"/>
      <c r="J589" s="175"/>
      <c r="K589" s="29"/>
    </row>
    <row r="590" spans="1:11" x14ac:dyDescent="0.25">
      <c r="A590" s="142" t="s">
        <v>1518</v>
      </c>
      <c r="B590" s="129"/>
      <c r="C590" s="129"/>
      <c r="D590" s="74"/>
      <c r="E590" s="74"/>
      <c r="F590" s="74"/>
      <c r="G590" s="74"/>
      <c r="H590" s="111"/>
      <c r="J590" s="175"/>
      <c r="K590" s="29"/>
    </row>
    <row r="591" spans="1:11" x14ac:dyDescent="0.25">
      <c r="A591" s="142" t="s">
        <v>1519</v>
      </c>
      <c r="B591" s="129"/>
      <c r="C591" s="129"/>
      <c r="D591" s="74"/>
      <c r="E591" s="74"/>
      <c r="F591" s="74"/>
      <c r="G591" s="74"/>
      <c r="H591" s="111"/>
      <c r="J591" s="175"/>
      <c r="K591" s="29"/>
    </row>
    <row r="592" spans="1:11" x14ac:dyDescent="0.25">
      <c r="A592" s="142" t="s">
        <v>1520</v>
      </c>
      <c r="B592" s="129"/>
      <c r="C592" s="129"/>
      <c r="D592" s="74"/>
      <c r="E592" s="74"/>
      <c r="F592" s="74"/>
      <c r="G592" s="74"/>
      <c r="H592" s="111"/>
      <c r="J592" s="175"/>
      <c r="K592" s="29"/>
    </row>
    <row r="593" spans="1:11" x14ac:dyDescent="0.25">
      <c r="A593" s="142" t="s">
        <v>1521</v>
      </c>
      <c r="B593" s="129"/>
      <c r="C593" s="129"/>
      <c r="D593" s="74"/>
      <c r="E593" s="74"/>
      <c r="F593" s="74"/>
      <c r="G593" s="74"/>
      <c r="H593" s="111"/>
      <c r="J593" s="175"/>
      <c r="K593" s="29"/>
    </row>
    <row r="594" spans="1:11" x14ac:dyDescent="0.25">
      <c r="A594" s="142" t="s">
        <v>1522</v>
      </c>
      <c r="B594" s="129"/>
      <c r="C594" s="129"/>
      <c r="D594" s="74"/>
      <c r="E594" s="74"/>
      <c r="F594" s="74"/>
      <c r="G594" s="74"/>
      <c r="H594" s="111"/>
      <c r="J594" s="175"/>
      <c r="K594" s="29"/>
    </row>
    <row r="595" spans="1:11" x14ac:dyDescent="0.25">
      <c r="A595" s="142" t="s">
        <v>1523</v>
      </c>
      <c r="B595" s="129"/>
      <c r="C595" s="129"/>
      <c r="D595" s="74"/>
      <c r="E595" s="74"/>
      <c r="F595" s="74"/>
      <c r="G595" s="74"/>
      <c r="H595" s="111"/>
      <c r="J595" s="175"/>
      <c r="K595" s="29"/>
    </row>
    <row r="596" spans="1:11" x14ac:dyDescent="0.25">
      <c r="A596" s="142" t="s">
        <v>1524</v>
      </c>
      <c r="B596" s="129"/>
      <c r="C596" s="129"/>
      <c r="D596" s="74"/>
      <c r="E596" s="74"/>
      <c r="F596" s="74"/>
      <c r="G596" s="74"/>
      <c r="H596" s="111"/>
      <c r="J596" s="175"/>
      <c r="K596" s="29"/>
    </row>
    <row r="597" spans="1:11" x14ac:dyDescent="0.25">
      <c r="A597" s="142" t="s">
        <v>1525</v>
      </c>
      <c r="B597" s="129"/>
      <c r="C597" s="129"/>
      <c r="D597" s="74"/>
      <c r="E597" s="74"/>
      <c r="F597" s="74"/>
      <c r="G597" s="74"/>
      <c r="H597" s="111"/>
      <c r="J597" s="175"/>
      <c r="K597" s="29"/>
    </row>
    <row r="598" spans="1:11" x14ac:dyDescent="0.25">
      <c r="A598" s="142" t="s">
        <v>1526</v>
      </c>
      <c r="B598" s="129"/>
      <c r="C598" s="129"/>
      <c r="D598" s="74"/>
      <c r="E598" s="74"/>
      <c r="F598" s="74"/>
      <c r="G598" s="74"/>
      <c r="H598" s="111"/>
      <c r="J598" s="175"/>
      <c r="K598" s="29"/>
    </row>
    <row r="599" spans="1:11" x14ac:dyDescent="0.25">
      <c r="A599" s="142" t="s">
        <v>1527</v>
      </c>
      <c r="B599" s="129"/>
      <c r="C599" s="129"/>
      <c r="D599" s="74"/>
      <c r="E599" s="74"/>
      <c r="F599" s="74"/>
      <c r="G599" s="74"/>
      <c r="H599" s="111"/>
      <c r="J599" s="175"/>
      <c r="K599" s="29"/>
    </row>
    <row r="600" spans="1:11" x14ac:dyDescent="0.25">
      <c r="A600" s="142" t="s">
        <v>1528</v>
      </c>
      <c r="B600" s="129"/>
      <c r="C600" s="129"/>
      <c r="D600" s="74"/>
      <c r="E600" s="74"/>
      <c r="F600" s="74"/>
      <c r="G600" s="74"/>
      <c r="H600" s="111"/>
      <c r="J600" s="175"/>
      <c r="K600" s="29"/>
    </row>
    <row r="601" spans="1:11" x14ac:dyDescent="0.25">
      <c r="A601" s="142" t="s">
        <v>1529</v>
      </c>
      <c r="B601" s="129"/>
      <c r="C601" s="129"/>
      <c r="D601" s="74"/>
      <c r="E601" s="74"/>
      <c r="F601" s="74"/>
      <c r="G601" s="74"/>
      <c r="H601" s="111"/>
      <c r="J601" s="175"/>
      <c r="K601" s="29"/>
    </row>
    <row r="602" spans="1:11" x14ac:dyDescent="0.25">
      <c r="A602" s="142" t="s">
        <v>1530</v>
      </c>
      <c r="B602" s="129"/>
      <c r="C602" s="129"/>
      <c r="D602" s="74"/>
      <c r="E602" s="74"/>
      <c r="F602" s="74"/>
      <c r="G602" s="74"/>
      <c r="H602" s="111"/>
      <c r="J602" s="175"/>
      <c r="K602" s="29"/>
    </row>
    <row r="603" spans="1:11" ht="15.75" thickBot="1" x14ac:dyDescent="0.3">
      <c r="A603" s="152" t="s">
        <v>519</v>
      </c>
      <c r="B603" s="130"/>
      <c r="C603" s="130"/>
      <c r="D603" s="75"/>
      <c r="E603" s="75"/>
      <c r="F603" s="75"/>
      <c r="G603" s="75"/>
      <c r="H603" s="112"/>
      <c r="J603" s="179"/>
      <c r="K603" s="29"/>
    </row>
    <row r="604" spans="1:11" x14ac:dyDescent="0.25">
      <c r="A604" s="141" t="s">
        <v>460</v>
      </c>
      <c r="B604" s="48"/>
      <c r="C604" s="48"/>
      <c r="D604" s="80"/>
      <c r="E604" s="80"/>
      <c r="F604" s="80"/>
      <c r="G604" s="80"/>
      <c r="H604" s="115"/>
      <c r="J604" s="29"/>
      <c r="K604" s="29"/>
    </row>
    <row r="605" spans="1:11" ht="15.75" thickBot="1" x14ac:dyDescent="0.3">
      <c r="A605" s="145" t="s">
        <v>461</v>
      </c>
      <c r="B605" s="134"/>
      <c r="C605" s="134"/>
      <c r="D605" s="71"/>
      <c r="E605" s="71"/>
      <c r="F605" s="71"/>
      <c r="G605" s="71"/>
      <c r="H605" s="123"/>
      <c r="J605" s="29"/>
      <c r="K605" s="29"/>
    </row>
    <row r="606" spans="1:11" ht="15.75" thickBot="1" x14ac:dyDescent="0.3">
      <c r="D606" s="33"/>
      <c r="E606" s="33"/>
      <c r="F606" s="33"/>
      <c r="G606" s="33"/>
      <c r="J606" s="29"/>
      <c r="K606" s="29"/>
    </row>
    <row r="607" spans="1:11" x14ac:dyDescent="0.25">
      <c r="A607" s="90" t="s">
        <v>613</v>
      </c>
      <c r="B607" s="131"/>
      <c r="C607" s="131"/>
      <c r="D607" s="79"/>
      <c r="E607" s="79"/>
      <c r="F607" s="79"/>
      <c r="G607" s="79"/>
      <c r="H607" s="115"/>
      <c r="J607" s="29"/>
      <c r="K607" s="29"/>
    </row>
    <row r="608" spans="1:11" x14ac:dyDescent="0.25">
      <c r="A608" s="149" t="s">
        <v>1393</v>
      </c>
      <c r="B608" s="129"/>
      <c r="C608" s="129"/>
      <c r="D608" s="74"/>
      <c r="E608" s="74"/>
      <c r="F608" s="74"/>
      <c r="G608" s="74"/>
      <c r="H608" s="111"/>
      <c r="J608" s="29"/>
      <c r="K608" s="29"/>
    </row>
    <row r="609" spans="1:11" x14ac:dyDescent="0.25">
      <c r="A609" s="149" t="s">
        <v>440</v>
      </c>
      <c r="B609" s="129"/>
      <c r="C609" s="129"/>
      <c r="D609" s="74"/>
      <c r="E609" s="74"/>
      <c r="F609" s="74"/>
      <c r="G609" s="74"/>
      <c r="H609" s="111"/>
      <c r="J609" s="178"/>
      <c r="K609" s="29"/>
    </row>
    <row r="610" spans="1:11" x14ac:dyDescent="0.25">
      <c r="A610" s="149" t="s">
        <v>441</v>
      </c>
      <c r="B610" s="129"/>
      <c r="C610" s="129"/>
      <c r="D610" s="74"/>
      <c r="E610" s="74"/>
      <c r="F610" s="74"/>
      <c r="G610" s="74"/>
      <c r="H610" s="111"/>
      <c r="J610" s="178"/>
      <c r="K610" s="29"/>
    </row>
    <row r="611" spans="1:11" x14ac:dyDescent="0.25">
      <c r="A611" s="142" t="s">
        <v>1531</v>
      </c>
      <c r="B611" s="129"/>
      <c r="C611" s="129"/>
      <c r="D611" s="74"/>
      <c r="E611" s="74"/>
      <c r="F611" s="74"/>
      <c r="G611" s="74"/>
      <c r="H611" s="111"/>
      <c r="J611" s="175"/>
      <c r="K611" s="29"/>
    </row>
    <row r="612" spans="1:11" x14ac:dyDescent="0.25">
      <c r="A612" s="142" t="s">
        <v>1532</v>
      </c>
      <c r="B612" s="129"/>
      <c r="C612" s="129"/>
      <c r="D612" s="74"/>
      <c r="E612" s="74"/>
      <c r="F612" s="74"/>
      <c r="G612" s="74"/>
      <c r="H612" s="111"/>
      <c r="J612" s="175"/>
      <c r="K612" s="29"/>
    </row>
    <row r="613" spans="1:11" x14ac:dyDescent="0.25">
      <c r="A613" s="142" t="s">
        <v>1533</v>
      </c>
      <c r="B613" s="129"/>
      <c r="C613" s="129"/>
      <c r="D613" s="74"/>
      <c r="E613" s="74"/>
      <c r="F613" s="74"/>
      <c r="G613" s="74"/>
      <c r="H613" s="111"/>
      <c r="J613" s="175"/>
      <c r="K613" s="29"/>
    </row>
    <row r="614" spans="1:11" x14ac:dyDescent="0.25">
      <c r="A614" s="142" t="s">
        <v>1534</v>
      </c>
      <c r="B614" s="129"/>
      <c r="C614" s="129"/>
      <c r="D614" s="74"/>
      <c r="E614" s="74"/>
      <c r="F614" s="74"/>
      <c r="G614" s="74"/>
      <c r="H614" s="111"/>
      <c r="J614" s="175"/>
      <c r="K614" s="29"/>
    </row>
    <row r="615" spans="1:11" x14ac:dyDescent="0.25">
      <c r="A615" s="142" t="s">
        <v>1535</v>
      </c>
      <c r="B615" s="129"/>
      <c r="C615" s="129"/>
      <c r="D615" s="74"/>
      <c r="E615" s="74"/>
      <c r="F615" s="74"/>
      <c r="G615" s="74"/>
      <c r="H615" s="111"/>
      <c r="J615" s="175"/>
      <c r="K615" s="29"/>
    </row>
    <row r="616" spans="1:11" x14ac:dyDescent="0.25">
      <c r="A616" s="142" t="s">
        <v>1536</v>
      </c>
      <c r="B616" s="129"/>
      <c r="C616" s="129"/>
      <c r="D616" s="74"/>
      <c r="E616" s="74"/>
      <c r="F616" s="74"/>
      <c r="G616" s="74"/>
      <c r="H616" s="111"/>
      <c r="J616" s="175"/>
      <c r="K616" s="29"/>
    </row>
    <row r="617" spans="1:11" x14ac:dyDescent="0.25">
      <c r="A617" s="142" t="s">
        <v>1537</v>
      </c>
      <c r="B617" s="129"/>
      <c r="C617" s="129"/>
      <c r="D617" s="74"/>
      <c r="E617" s="74"/>
      <c r="F617" s="74"/>
      <c r="G617" s="74"/>
      <c r="H617" s="111"/>
      <c r="J617" s="175"/>
      <c r="K617" s="29"/>
    </row>
    <row r="618" spans="1:11" x14ac:dyDescent="0.25">
      <c r="A618" s="142" t="s">
        <v>1538</v>
      </c>
      <c r="B618" s="129"/>
      <c r="C618" s="129"/>
      <c r="D618" s="74"/>
      <c r="E618" s="74"/>
      <c r="F618" s="74"/>
      <c r="G618" s="74"/>
      <c r="H618" s="111"/>
      <c r="J618" s="175"/>
      <c r="K618" s="29"/>
    </row>
    <row r="619" spans="1:11" x14ac:dyDescent="0.25">
      <c r="A619" s="142" t="s">
        <v>1539</v>
      </c>
      <c r="B619" s="129"/>
      <c r="C619" s="129"/>
      <c r="D619" s="74"/>
      <c r="E619" s="74"/>
      <c r="F619" s="74"/>
      <c r="G619" s="74"/>
      <c r="H619" s="111"/>
      <c r="J619" s="175"/>
      <c r="K619" s="29"/>
    </row>
    <row r="620" spans="1:11" x14ac:dyDescent="0.25">
      <c r="A620" s="142" t="s">
        <v>1540</v>
      </c>
      <c r="B620" s="129"/>
      <c r="C620" s="129"/>
      <c r="D620" s="74"/>
      <c r="E620" s="74"/>
      <c r="F620" s="74"/>
      <c r="G620" s="74"/>
      <c r="H620" s="111"/>
      <c r="J620" s="175"/>
      <c r="K620" s="29"/>
    </row>
    <row r="621" spans="1:11" x14ac:dyDescent="0.25">
      <c r="A621" s="142" t="s">
        <v>1541</v>
      </c>
      <c r="B621" s="129"/>
      <c r="C621" s="129"/>
      <c r="D621" s="74"/>
      <c r="E621" s="74"/>
      <c r="F621" s="74"/>
      <c r="G621" s="74"/>
      <c r="H621" s="111"/>
      <c r="J621" s="175"/>
      <c r="K621" s="29"/>
    </row>
    <row r="622" spans="1:11" x14ac:dyDescent="0.25">
      <c r="A622" s="142" t="s">
        <v>442</v>
      </c>
      <c r="B622" s="129"/>
      <c r="C622" s="129"/>
      <c r="D622" s="74"/>
      <c r="E622" s="74"/>
      <c r="F622" s="74"/>
      <c r="G622" s="74"/>
      <c r="H622" s="111"/>
      <c r="J622" s="176"/>
      <c r="K622" s="29"/>
    </row>
    <row r="623" spans="1:11" x14ac:dyDescent="0.25">
      <c r="A623" s="142" t="s">
        <v>443</v>
      </c>
      <c r="B623" s="129"/>
      <c r="C623" s="129"/>
      <c r="D623" s="74"/>
      <c r="E623" s="74"/>
      <c r="F623" s="74"/>
      <c r="G623" s="74"/>
      <c r="H623" s="111"/>
      <c r="J623" s="174"/>
      <c r="K623" s="29"/>
    </row>
    <row r="624" spans="1:11" x14ac:dyDescent="0.25">
      <c r="A624" s="142" t="s">
        <v>1542</v>
      </c>
      <c r="B624" s="129"/>
      <c r="C624" s="129"/>
      <c r="D624" s="74"/>
      <c r="E624" s="74"/>
      <c r="F624" s="74"/>
      <c r="G624" s="74"/>
      <c r="H624" s="111"/>
      <c r="J624" s="175"/>
      <c r="K624" s="29"/>
    </row>
    <row r="625" spans="1:11" x14ac:dyDescent="0.25">
      <c r="A625" s="142" t="s">
        <v>1543</v>
      </c>
      <c r="B625" s="129"/>
      <c r="C625" s="129"/>
      <c r="D625" s="74"/>
      <c r="E625" s="74"/>
      <c r="F625" s="74"/>
      <c r="G625" s="74"/>
      <c r="H625" s="111"/>
      <c r="J625" s="175"/>
      <c r="K625" s="29"/>
    </row>
    <row r="626" spans="1:11" x14ac:dyDescent="0.25">
      <c r="A626" s="142" t="s">
        <v>1544</v>
      </c>
      <c r="B626" s="129"/>
      <c r="C626" s="129"/>
      <c r="D626" s="74"/>
      <c r="E626" s="74"/>
      <c r="F626" s="74"/>
      <c r="G626" s="74"/>
      <c r="H626" s="111"/>
      <c r="J626" s="175"/>
      <c r="K626" s="29"/>
    </row>
    <row r="627" spans="1:11" x14ac:dyDescent="0.25">
      <c r="A627" s="142" t="s">
        <v>1545</v>
      </c>
      <c r="B627" s="129"/>
      <c r="C627" s="129"/>
      <c r="D627" s="74"/>
      <c r="E627" s="74"/>
      <c r="F627" s="74"/>
      <c r="G627" s="74"/>
      <c r="H627" s="111"/>
      <c r="J627" s="175"/>
      <c r="K627" s="29"/>
    </row>
    <row r="628" spans="1:11" x14ac:dyDescent="0.25">
      <c r="A628" s="142" t="s">
        <v>1546</v>
      </c>
      <c r="B628" s="129"/>
      <c r="C628" s="129"/>
      <c r="D628" s="74"/>
      <c r="E628" s="74"/>
      <c r="F628" s="74"/>
      <c r="G628" s="74"/>
      <c r="H628" s="111"/>
      <c r="J628" s="175"/>
      <c r="K628" s="29"/>
    </row>
    <row r="629" spans="1:11" x14ac:dyDescent="0.25">
      <c r="A629" s="142" t="s">
        <v>1547</v>
      </c>
      <c r="B629" s="129"/>
      <c r="C629" s="129"/>
      <c r="D629" s="74"/>
      <c r="E629" s="74"/>
      <c r="F629" s="74"/>
      <c r="G629" s="74"/>
      <c r="H629" s="111"/>
      <c r="J629" s="175"/>
      <c r="K629" s="29"/>
    </row>
    <row r="630" spans="1:11" x14ac:dyDescent="0.25">
      <c r="A630" s="142" t="s">
        <v>1548</v>
      </c>
      <c r="B630" s="129"/>
      <c r="C630" s="129"/>
      <c r="D630" s="74"/>
      <c r="E630" s="74"/>
      <c r="F630" s="74"/>
      <c r="G630" s="74"/>
      <c r="H630" s="111"/>
      <c r="J630" s="175"/>
      <c r="K630" s="29"/>
    </row>
    <row r="631" spans="1:11" x14ac:dyDescent="0.25">
      <c r="A631" s="142" t="s">
        <v>1549</v>
      </c>
      <c r="B631" s="129"/>
      <c r="C631" s="129"/>
      <c r="D631" s="74"/>
      <c r="E631" s="74"/>
      <c r="F631" s="74"/>
      <c r="G631" s="74"/>
      <c r="H631" s="111"/>
      <c r="J631" s="175"/>
      <c r="K631" s="29"/>
    </row>
    <row r="632" spans="1:11" x14ac:dyDescent="0.25">
      <c r="A632" s="142" t="s">
        <v>1550</v>
      </c>
      <c r="B632" s="129"/>
      <c r="C632" s="129"/>
      <c r="D632" s="74"/>
      <c r="E632" s="74"/>
      <c r="F632" s="74"/>
      <c r="G632" s="74"/>
      <c r="H632" s="111"/>
      <c r="J632" s="175"/>
      <c r="K632" s="29"/>
    </row>
    <row r="633" spans="1:11" x14ac:dyDescent="0.25">
      <c r="A633" s="142" t="s">
        <v>1551</v>
      </c>
      <c r="B633" s="129"/>
      <c r="C633" s="129"/>
      <c r="D633" s="74"/>
      <c r="E633" s="74"/>
      <c r="F633" s="74"/>
      <c r="G633" s="74"/>
      <c r="H633" s="111"/>
      <c r="J633" s="175"/>
      <c r="K633" s="29"/>
    </row>
    <row r="634" spans="1:11" x14ac:dyDescent="0.25">
      <c r="A634" s="142" t="s">
        <v>1552</v>
      </c>
      <c r="B634" s="129"/>
      <c r="C634" s="129"/>
      <c r="D634" s="74"/>
      <c r="E634" s="74"/>
      <c r="F634" s="74"/>
      <c r="G634" s="74"/>
      <c r="H634" s="111"/>
      <c r="J634" s="175"/>
      <c r="K634" s="29"/>
    </row>
    <row r="635" spans="1:11" x14ac:dyDescent="0.25">
      <c r="A635" s="142" t="s">
        <v>444</v>
      </c>
      <c r="B635" s="129"/>
      <c r="C635" s="129"/>
      <c r="D635" s="74"/>
      <c r="E635" s="74"/>
      <c r="F635" s="74"/>
      <c r="G635" s="74"/>
      <c r="H635" s="111"/>
      <c r="J635" s="176"/>
      <c r="K635" s="29"/>
    </row>
    <row r="636" spans="1:11" x14ac:dyDescent="0.25">
      <c r="A636" s="142" t="s">
        <v>445</v>
      </c>
      <c r="B636" s="129"/>
      <c r="C636" s="129"/>
      <c r="D636" s="74"/>
      <c r="E636" s="74"/>
      <c r="F636" s="74"/>
      <c r="G636" s="74"/>
      <c r="H636" s="111"/>
      <c r="J636" s="175"/>
      <c r="K636" s="29"/>
    </row>
    <row r="637" spans="1:11" x14ac:dyDescent="0.25">
      <c r="A637" s="142" t="s">
        <v>446</v>
      </c>
      <c r="B637" s="129"/>
      <c r="C637" s="129"/>
      <c r="D637" s="74"/>
      <c r="E637" s="74"/>
      <c r="F637" s="74"/>
      <c r="G637" s="74"/>
      <c r="H637" s="111"/>
      <c r="J637" s="175"/>
      <c r="K637" s="29"/>
    </row>
    <row r="638" spans="1:11" x14ac:dyDescent="0.25">
      <c r="A638" s="142" t="s">
        <v>447</v>
      </c>
      <c r="B638" s="129"/>
      <c r="C638" s="129"/>
      <c r="D638" s="74"/>
      <c r="E638" s="74"/>
      <c r="F638" s="74"/>
      <c r="G638" s="74"/>
      <c r="H638" s="111"/>
      <c r="J638" s="175"/>
      <c r="K638" s="29"/>
    </row>
    <row r="639" spans="1:11" x14ac:dyDescent="0.25">
      <c r="A639" s="142" t="s">
        <v>448</v>
      </c>
      <c r="B639" s="129"/>
      <c r="C639" s="129"/>
      <c r="D639" s="74"/>
      <c r="E639" s="74"/>
      <c r="F639" s="74"/>
      <c r="G639" s="74"/>
      <c r="H639" s="111"/>
      <c r="J639" s="175"/>
      <c r="K639" s="29"/>
    </row>
    <row r="640" spans="1:11" x14ac:dyDescent="0.25">
      <c r="A640" s="142" t="s">
        <v>449</v>
      </c>
      <c r="B640" s="129"/>
      <c r="C640" s="129"/>
      <c r="D640" s="74"/>
      <c r="E640" s="74"/>
      <c r="F640" s="74"/>
      <c r="G640" s="74"/>
      <c r="H640" s="111"/>
      <c r="J640" s="175"/>
      <c r="K640" s="29"/>
    </row>
    <row r="641" spans="1:11" x14ac:dyDescent="0.25">
      <c r="A641" s="142" t="s">
        <v>450</v>
      </c>
      <c r="B641" s="129"/>
      <c r="C641" s="129"/>
      <c r="D641" s="74"/>
      <c r="E641" s="74"/>
      <c r="F641" s="74"/>
      <c r="G641" s="74"/>
      <c r="H641" s="111"/>
      <c r="J641" s="175"/>
      <c r="K641" s="29"/>
    </row>
    <row r="642" spans="1:11" x14ac:dyDescent="0.25">
      <c r="A642" s="142" t="s">
        <v>451</v>
      </c>
      <c r="B642" s="129"/>
      <c r="C642" s="129"/>
      <c r="D642" s="74"/>
      <c r="E642" s="74"/>
      <c r="F642" s="74"/>
      <c r="G642" s="74"/>
      <c r="H642" s="111"/>
      <c r="J642" s="175"/>
      <c r="K642" s="29"/>
    </row>
    <row r="643" spans="1:11" x14ac:dyDescent="0.25">
      <c r="A643" s="142" t="s">
        <v>452</v>
      </c>
      <c r="B643" s="129"/>
      <c r="C643" s="129"/>
      <c r="D643" s="74"/>
      <c r="E643" s="74"/>
      <c r="F643" s="74"/>
      <c r="G643" s="74"/>
      <c r="H643" s="111"/>
      <c r="J643" s="175"/>
      <c r="K643" s="29"/>
    </row>
    <row r="644" spans="1:11" x14ac:dyDescent="0.25">
      <c r="A644" s="142" t="s">
        <v>453</v>
      </c>
      <c r="B644" s="129"/>
      <c r="C644" s="129"/>
      <c r="D644" s="74"/>
      <c r="E644" s="74"/>
      <c r="F644" s="74"/>
      <c r="G644" s="74"/>
      <c r="H644" s="111"/>
      <c r="J644" s="175"/>
      <c r="K644" s="29"/>
    </row>
    <row r="645" spans="1:11" x14ac:dyDescent="0.25">
      <c r="A645" s="142" t="s">
        <v>454</v>
      </c>
      <c r="B645" s="129"/>
      <c r="C645" s="129"/>
      <c r="D645" s="74"/>
      <c r="E645" s="74"/>
      <c r="F645" s="74"/>
      <c r="G645" s="74"/>
      <c r="H645" s="111"/>
      <c r="J645" s="175"/>
      <c r="K645" s="29"/>
    </row>
    <row r="646" spans="1:11" x14ac:dyDescent="0.25">
      <c r="A646" s="142" t="s">
        <v>455</v>
      </c>
      <c r="B646" s="129"/>
      <c r="C646" s="129"/>
      <c r="D646" s="74"/>
      <c r="E646" s="74"/>
      <c r="F646" s="74"/>
      <c r="G646" s="74"/>
      <c r="H646" s="111"/>
      <c r="J646" s="175"/>
      <c r="K646" s="29"/>
    </row>
    <row r="647" spans="1:11" x14ac:dyDescent="0.25">
      <c r="A647" s="142" t="s">
        <v>456</v>
      </c>
      <c r="B647" s="129"/>
      <c r="C647" s="129"/>
      <c r="D647" s="74"/>
      <c r="E647" s="74"/>
      <c r="F647" s="74"/>
      <c r="G647" s="74"/>
      <c r="H647" s="111"/>
      <c r="J647" s="175"/>
      <c r="K647" s="29"/>
    </row>
    <row r="648" spans="1:11" x14ac:dyDescent="0.25">
      <c r="A648" s="142" t="s">
        <v>1553</v>
      </c>
      <c r="B648" s="129"/>
      <c r="C648" s="129"/>
      <c r="D648" s="74"/>
      <c r="E648" s="74"/>
      <c r="F648" s="74"/>
      <c r="G648" s="74"/>
      <c r="H648" s="111"/>
      <c r="J648" s="175"/>
      <c r="K648" s="29"/>
    </row>
    <row r="649" spans="1:11" x14ac:dyDescent="0.25">
      <c r="A649" s="142" t="s">
        <v>1554</v>
      </c>
      <c r="B649" s="129"/>
      <c r="C649" s="129"/>
      <c r="D649" s="74"/>
      <c r="E649" s="74"/>
      <c r="F649" s="74"/>
      <c r="G649" s="74"/>
      <c r="H649" s="111"/>
      <c r="J649" s="175"/>
      <c r="K649" s="29"/>
    </row>
    <row r="650" spans="1:11" x14ac:dyDescent="0.25">
      <c r="A650" s="142" t="s">
        <v>1555</v>
      </c>
      <c r="B650" s="129"/>
      <c r="C650" s="129"/>
      <c r="D650" s="74"/>
      <c r="E650" s="74"/>
      <c r="F650" s="74"/>
      <c r="G650" s="74"/>
      <c r="H650" s="111"/>
      <c r="J650" s="175"/>
      <c r="K650" s="29"/>
    </row>
    <row r="651" spans="1:11" x14ac:dyDescent="0.25">
      <c r="A651" s="142" t="s">
        <v>1556</v>
      </c>
      <c r="B651" s="129"/>
      <c r="C651" s="129"/>
      <c r="D651" s="74"/>
      <c r="E651" s="74"/>
      <c r="F651" s="74"/>
      <c r="G651" s="74"/>
      <c r="H651" s="111"/>
      <c r="J651" s="175"/>
      <c r="K651" s="29"/>
    </row>
    <row r="652" spans="1:11" x14ac:dyDescent="0.25">
      <c r="A652" s="142" t="s">
        <v>1557</v>
      </c>
      <c r="B652" s="129"/>
      <c r="C652" s="129"/>
      <c r="D652" s="74"/>
      <c r="E652" s="74"/>
      <c r="F652" s="74"/>
      <c r="G652" s="74"/>
      <c r="H652" s="111"/>
      <c r="J652" s="175"/>
      <c r="K652" s="29"/>
    </row>
    <row r="653" spans="1:11" x14ac:dyDescent="0.25">
      <c r="A653" s="142" t="s">
        <v>1558</v>
      </c>
      <c r="B653" s="129"/>
      <c r="C653" s="129"/>
      <c r="D653" s="74"/>
      <c r="E653" s="74"/>
      <c r="F653" s="74"/>
      <c r="G653" s="74"/>
      <c r="H653" s="111"/>
      <c r="J653" s="175"/>
      <c r="K653" s="29"/>
    </row>
    <row r="654" spans="1:11" ht="15.75" thickBot="1" x14ac:dyDescent="0.3">
      <c r="A654" s="148" t="s">
        <v>623</v>
      </c>
      <c r="B654" s="114"/>
      <c r="C654" s="114"/>
      <c r="D654" s="76"/>
      <c r="E654" s="76"/>
      <c r="F654" s="76"/>
      <c r="G654" s="76"/>
      <c r="H654" s="118"/>
      <c r="J654" s="179"/>
      <c r="K654" s="29"/>
    </row>
    <row r="655" spans="1:11" x14ac:dyDescent="0.25">
      <c r="A655" s="141" t="s">
        <v>460</v>
      </c>
      <c r="B655" s="48"/>
      <c r="C655" s="48"/>
      <c r="D655" s="80"/>
      <c r="E655" s="80"/>
      <c r="F655" s="80"/>
      <c r="G655" s="80"/>
      <c r="H655" s="115"/>
      <c r="J655" s="29"/>
      <c r="K655" s="29"/>
    </row>
    <row r="656" spans="1:11" ht="15.75" thickBot="1" x14ac:dyDescent="0.3">
      <c r="A656" s="153" t="s">
        <v>461</v>
      </c>
      <c r="B656" s="135"/>
      <c r="C656" s="135"/>
      <c r="D656" s="89"/>
      <c r="E656" s="89"/>
      <c r="F656" s="89"/>
      <c r="G656" s="89"/>
      <c r="H656" s="127"/>
      <c r="J656" s="29"/>
      <c r="K656" s="29"/>
    </row>
    <row r="657" spans="1:11" ht="15.75" thickBot="1" x14ac:dyDescent="0.3">
      <c r="D657" s="33"/>
      <c r="E657" s="33"/>
      <c r="F657" s="33"/>
      <c r="G657" s="33"/>
      <c r="J657" s="29"/>
      <c r="K657" s="29"/>
    </row>
    <row r="658" spans="1:11" x14ac:dyDescent="0.25">
      <c r="A658" s="95" t="s">
        <v>897</v>
      </c>
      <c r="B658" s="131"/>
      <c r="C658" s="131"/>
      <c r="D658" s="79"/>
      <c r="E658" s="79"/>
      <c r="F658" s="79"/>
      <c r="G658" s="79"/>
      <c r="H658" s="115"/>
      <c r="J658" s="29"/>
      <c r="K658" s="29"/>
    </row>
    <row r="659" spans="1:11" x14ac:dyDescent="0.25">
      <c r="A659" s="154" t="s">
        <v>1394</v>
      </c>
      <c r="B659" s="129"/>
      <c r="C659" s="129"/>
      <c r="D659" s="74"/>
      <c r="E659" s="74"/>
      <c r="F659" s="74"/>
      <c r="G659" s="74"/>
      <c r="H659" s="111"/>
      <c r="J659" s="29"/>
      <c r="K659" s="29"/>
    </row>
    <row r="660" spans="1:11" x14ac:dyDescent="0.25">
      <c r="A660" s="154" t="s">
        <v>898</v>
      </c>
      <c r="B660" s="129"/>
      <c r="C660" s="129"/>
      <c r="D660" s="74"/>
      <c r="E660" s="74"/>
      <c r="F660" s="74"/>
      <c r="G660" s="74"/>
      <c r="H660" s="111"/>
      <c r="J660" s="178"/>
      <c r="K660" s="29"/>
    </row>
    <row r="661" spans="1:11" x14ac:dyDescent="0.25">
      <c r="A661" s="154" t="s">
        <v>899</v>
      </c>
      <c r="B661" s="129"/>
      <c r="C661" s="129"/>
      <c r="D661" s="74"/>
      <c r="E661" s="74"/>
      <c r="F661" s="74"/>
      <c r="G661" s="74"/>
      <c r="H661" s="111"/>
      <c r="J661" s="178"/>
      <c r="K661" s="29"/>
    </row>
    <row r="662" spans="1:11" x14ac:dyDescent="0.25">
      <c r="A662" s="144" t="s">
        <v>1559</v>
      </c>
      <c r="B662" s="129"/>
      <c r="C662" s="129"/>
      <c r="D662" s="74"/>
      <c r="E662" s="74"/>
      <c r="F662" s="74"/>
      <c r="G662" s="74"/>
      <c r="H662" s="111"/>
      <c r="J662" s="175"/>
      <c r="K662" s="29"/>
    </row>
    <row r="663" spans="1:11" x14ac:dyDescent="0.25">
      <c r="A663" s="144" t="s">
        <v>1560</v>
      </c>
      <c r="B663" s="129"/>
      <c r="C663" s="129"/>
      <c r="D663" s="74"/>
      <c r="E663" s="74"/>
      <c r="F663" s="74"/>
      <c r="G663" s="74"/>
      <c r="H663" s="111"/>
      <c r="J663" s="175"/>
      <c r="K663" s="29"/>
    </row>
    <row r="664" spans="1:11" x14ac:dyDescent="0.25">
      <c r="A664" s="144" t="s">
        <v>1561</v>
      </c>
      <c r="B664" s="129"/>
      <c r="C664" s="129"/>
      <c r="D664" s="74"/>
      <c r="E664" s="74"/>
      <c r="F664" s="74"/>
      <c r="G664" s="74"/>
      <c r="H664" s="111"/>
      <c r="J664" s="175"/>
      <c r="K664" s="29"/>
    </row>
    <row r="665" spans="1:11" x14ac:dyDescent="0.25">
      <c r="A665" s="144" t="s">
        <v>1562</v>
      </c>
      <c r="B665" s="129"/>
      <c r="C665" s="129"/>
      <c r="D665" s="74"/>
      <c r="E665" s="74"/>
      <c r="F665" s="74"/>
      <c r="G665" s="74"/>
      <c r="H665" s="111"/>
      <c r="J665" s="175"/>
      <c r="K665" s="29"/>
    </row>
    <row r="666" spans="1:11" x14ac:dyDescent="0.25">
      <c r="A666" s="144" t="s">
        <v>1563</v>
      </c>
      <c r="B666" s="129"/>
      <c r="C666" s="129"/>
      <c r="D666" s="74"/>
      <c r="E666" s="74"/>
      <c r="F666" s="74"/>
      <c r="G666" s="74"/>
      <c r="H666" s="111"/>
      <c r="J666" s="175"/>
      <c r="K666" s="29"/>
    </row>
    <row r="667" spans="1:11" x14ac:dyDescent="0.25">
      <c r="A667" s="144" t="s">
        <v>1564</v>
      </c>
      <c r="B667" s="129"/>
      <c r="C667" s="129"/>
      <c r="D667" s="74"/>
      <c r="E667" s="74"/>
      <c r="F667" s="74"/>
      <c r="G667" s="74"/>
      <c r="H667" s="111"/>
      <c r="J667" s="175"/>
      <c r="K667" s="29"/>
    </row>
    <row r="668" spans="1:11" x14ac:dyDescent="0.25">
      <c r="A668" s="144" t="s">
        <v>1565</v>
      </c>
      <c r="B668" s="129"/>
      <c r="C668" s="129"/>
      <c r="D668" s="74"/>
      <c r="E668" s="74"/>
      <c r="F668" s="74"/>
      <c r="G668" s="74"/>
      <c r="H668" s="111"/>
      <c r="J668" s="175"/>
      <c r="K668" s="29"/>
    </row>
    <row r="669" spans="1:11" x14ac:dyDescent="0.25">
      <c r="A669" s="144" t="s">
        <v>1566</v>
      </c>
      <c r="B669" s="129"/>
      <c r="C669" s="129"/>
      <c r="D669" s="74"/>
      <c r="E669" s="74"/>
      <c r="F669" s="74"/>
      <c r="G669" s="74"/>
      <c r="H669" s="111"/>
      <c r="J669" s="175"/>
      <c r="K669" s="29"/>
    </row>
    <row r="670" spans="1:11" x14ac:dyDescent="0.25">
      <c r="A670" s="144" t="s">
        <v>1567</v>
      </c>
      <c r="B670" s="129"/>
      <c r="C670" s="129"/>
      <c r="D670" s="74"/>
      <c r="E670" s="74"/>
      <c r="F670" s="74"/>
      <c r="G670" s="74"/>
      <c r="H670" s="111"/>
      <c r="J670" s="175"/>
      <c r="K670" s="29"/>
    </row>
    <row r="671" spans="1:11" x14ac:dyDescent="0.25">
      <c r="A671" s="144" t="s">
        <v>1568</v>
      </c>
      <c r="B671" s="129"/>
      <c r="C671" s="129"/>
      <c r="D671" s="74"/>
      <c r="E671" s="74"/>
      <c r="F671" s="74"/>
      <c r="G671" s="74"/>
      <c r="H671" s="111"/>
      <c r="J671" s="175"/>
      <c r="K671" s="29"/>
    </row>
    <row r="672" spans="1:11" x14ac:dyDescent="0.25">
      <c r="A672" s="144" t="s">
        <v>1569</v>
      </c>
      <c r="B672" s="129"/>
      <c r="C672" s="129"/>
      <c r="D672" s="74"/>
      <c r="E672" s="74"/>
      <c r="F672" s="74"/>
      <c r="G672" s="74"/>
      <c r="H672" s="111"/>
      <c r="J672" s="175"/>
      <c r="K672" s="29"/>
    </row>
    <row r="673" spans="1:11" x14ac:dyDescent="0.25">
      <c r="A673" s="144" t="s">
        <v>900</v>
      </c>
      <c r="B673" s="129"/>
      <c r="C673" s="129"/>
      <c r="D673" s="74"/>
      <c r="E673" s="74"/>
      <c r="F673" s="74"/>
      <c r="G673" s="74"/>
      <c r="H673" s="111"/>
      <c r="J673" s="174"/>
      <c r="K673" s="29"/>
    </row>
    <row r="674" spans="1:11" x14ac:dyDescent="0.25">
      <c r="A674" s="144" t="s">
        <v>901</v>
      </c>
      <c r="B674" s="129"/>
      <c r="C674" s="129"/>
      <c r="D674" s="74"/>
      <c r="E674" s="74"/>
      <c r="F674" s="74"/>
      <c r="G674" s="74"/>
      <c r="H674" s="111"/>
      <c r="J674" s="176"/>
      <c r="K674" s="29"/>
    </row>
    <row r="675" spans="1:11" x14ac:dyDescent="0.25">
      <c r="A675" s="144" t="s">
        <v>1570</v>
      </c>
      <c r="B675" s="129"/>
      <c r="C675" s="129"/>
      <c r="D675" s="74"/>
      <c r="E675" s="74"/>
      <c r="F675" s="74"/>
      <c r="G675" s="74"/>
      <c r="H675" s="111"/>
      <c r="J675" s="175"/>
      <c r="K675" s="29"/>
    </row>
    <row r="676" spans="1:11" x14ac:dyDescent="0.25">
      <c r="A676" s="144" t="s">
        <v>1571</v>
      </c>
      <c r="B676" s="129"/>
      <c r="C676" s="129"/>
      <c r="D676" s="74"/>
      <c r="E676" s="74"/>
      <c r="F676" s="74"/>
      <c r="G676" s="74"/>
      <c r="H676" s="111"/>
      <c r="J676" s="175"/>
      <c r="K676" s="29"/>
    </row>
    <row r="677" spans="1:11" x14ac:dyDescent="0.25">
      <c r="A677" s="144" t="s">
        <v>1572</v>
      </c>
      <c r="B677" s="129"/>
      <c r="C677" s="129"/>
      <c r="D677" s="74"/>
      <c r="E677" s="74"/>
      <c r="F677" s="74"/>
      <c r="G677" s="74"/>
      <c r="H677" s="111"/>
      <c r="J677" s="175"/>
      <c r="K677" s="29"/>
    </row>
    <row r="678" spans="1:11" x14ac:dyDescent="0.25">
      <c r="A678" s="144" t="s">
        <v>1573</v>
      </c>
      <c r="B678" s="129"/>
      <c r="C678" s="129"/>
      <c r="D678" s="74"/>
      <c r="E678" s="74"/>
      <c r="F678" s="74"/>
      <c r="G678" s="74"/>
      <c r="H678" s="111"/>
      <c r="J678" s="175"/>
      <c r="K678" s="29"/>
    </row>
    <row r="679" spans="1:11" x14ac:dyDescent="0.25">
      <c r="A679" s="144" t="s">
        <v>1574</v>
      </c>
      <c r="B679" s="129"/>
      <c r="C679" s="129"/>
      <c r="D679" s="74"/>
      <c r="E679" s="74"/>
      <c r="F679" s="74"/>
      <c r="G679" s="74"/>
      <c r="H679" s="111"/>
      <c r="J679" s="175"/>
      <c r="K679" s="29"/>
    </row>
    <row r="680" spans="1:11" x14ac:dyDescent="0.25">
      <c r="A680" s="144" t="s">
        <v>1575</v>
      </c>
      <c r="B680" s="129"/>
      <c r="C680" s="129"/>
      <c r="D680" s="74"/>
      <c r="E680" s="74"/>
      <c r="F680" s="74"/>
      <c r="G680" s="74"/>
      <c r="H680" s="111"/>
      <c r="J680" s="175"/>
      <c r="K680" s="29"/>
    </row>
    <row r="681" spans="1:11" x14ac:dyDescent="0.25">
      <c r="A681" s="144" t="s">
        <v>1576</v>
      </c>
      <c r="B681" s="129"/>
      <c r="C681" s="129"/>
      <c r="D681" s="74"/>
      <c r="E681" s="74"/>
      <c r="F681" s="74"/>
      <c r="G681" s="74"/>
      <c r="H681" s="111"/>
      <c r="J681" s="175"/>
      <c r="K681" s="29"/>
    </row>
    <row r="682" spans="1:11" x14ac:dyDescent="0.25">
      <c r="A682" s="144" t="s">
        <v>1577</v>
      </c>
      <c r="B682" s="129"/>
      <c r="C682" s="129"/>
      <c r="D682" s="74"/>
      <c r="E682" s="74"/>
      <c r="F682" s="74"/>
      <c r="G682" s="74"/>
      <c r="H682" s="111"/>
      <c r="J682" s="175"/>
      <c r="K682" s="29"/>
    </row>
    <row r="683" spans="1:11" x14ac:dyDescent="0.25">
      <c r="A683" s="144" t="s">
        <v>1578</v>
      </c>
      <c r="B683" s="129"/>
      <c r="C683" s="129"/>
      <c r="D683" s="74"/>
      <c r="E683" s="74"/>
      <c r="F683" s="74"/>
      <c r="G683" s="74"/>
      <c r="H683" s="111"/>
      <c r="J683" s="175"/>
      <c r="K683" s="29"/>
    </row>
    <row r="684" spans="1:11" x14ac:dyDescent="0.25">
      <c r="A684" s="144" t="s">
        <v>1579</v>
      </c>
      <c r="B684" s="129"/>
      <c r="C684" s="129"/>
      <c r="D684" s="74"/>
      <c r="E684" s="74"/>
      <c r="F684" s="74"/>
      <c r="G684" s="74"/>
      <c r="H684" s="111"/>
      <c r="J684" s="175"/>
      <c r="K684" s="29"/>
    </row>
    <row r="685" spans="1:11" x14ac:dyDescent="0.25">
      <c r="A685" s="144" t="s">
        <v>1580</v>
      </c>
      <c r="B685" s="129"/>
      <c r="C685" s="129"/>
      <c r="D685" s="74"/>
      <c r="E685" s="74"/>
      <c r="F685" s="74"/>
      <c r="G685" s="74"/>
      <c r="H685" s="111"/>
      <c r="J685" s="175"/>
      <c r="K685" s="29"/>
    </row>
    <row r="686" spans="1:11" x14ac:dyDescent="0.25">
      <c r="A686" s="144" t="s">
        <v>902</v>
      </c>
      <c r="B686" s="129"/>
      <c r="C686" s="129"/>
      <c r="D686" s="74"/>
      <c r="E686" s="74"/>
      <c r="F686" s="74"/>
      <c r="G686" s="74"/>
      <c r="H686" s="111"/>
      <c r="J686" s="176"/>
      <c r="K686" s="29"/>
    </row>
    <row r="687" spans="1:11" x14ac:dyDescent="0.25">
      <c r="A687" s="144" t="s">
        <v>903</v>
      </c>
      <c r="B687" s="129"/>
      <c r="C687" s="129"/>
      <c r="D687" s="74"/>
      <c r="E687" s="74"/>
      <c r="F687" s="74"/>
      <c r="G687" s="74"/>
      <c r="H687" s="111"/>
      <c r="J687" s="175"/>
      <c r="K687" s="29"/>
    </row>
    <row r="688" spans="1:11" x14ac:dyDescent="0.25">
      <c r="A688" s="144" t="s">
        <v>904</v>
      </c>
      <c r="B688" s="129"/>
      <c r="C688" s="129"/>
      <c r="D688" s="74"/>
      <c r="E688" s="74"/>
      <c r="F688" s="74"/>
      <c r="G688" s="74"/>
      <c r="H688" s="111"/>
      <c r="J688" s="175"/>
      <c r="K688" s="29"/>
    </row>
    <row r="689" spans="1:11" x14ac:dyDescent="0.25">
      <c r="A689" s="144" t="s">
        <v>905</v>
      </c>
      <c r="B689" s="129"/>
      <c r="C689" s="129"/>
      <c r="D689" s="74"/>
      <c r="E689" s="74"/>
      <c r="F689" s="74"/>
      <c r="G689" s="74"/>
      <c r="H689" s="111"/>
      <c r="J689" s="175"/>
      <c r="K689" s="29"/>
    </row>
    <row r="690" spans="1:11" x14ac:dyDescent="0.25">
      <c r="A690" s="144" t="s">
        <v>906</v>
      </c>
      <c r="B690" s="129"/>
      <c r="C690" s="129"/>
      <c r="D690" s="74"/>
      <c r="E690" s="74"/>
      <c r="F690" s="74"/>
      <c r="G690" s="74"/>
      <c r="H690" s="111"/>
      <c r="J690" s="175"/>
      <c r="K690" s="29"/>
    </row>
    <row r="691" spans="1:11" x14ac:dyDescent="0.25">
      <c r="A691" s="144" t="s">
        <v>907</v>
      </c>
      <c r="B691" s="129"/>
      <c r="C691" s="129"/>
      <c r="D691" s="74"/>
      <c r="E691" s="74"/>
      <c r="F691" s="74"/>
      <c r="G691" s="74"/>
      <c r="H691" s="111"/>
      <c r="J691" s="175"/>
      <c r="K691" s="29"/>
    </row>
    <row r="692" spans="1:11" x14ac:dyDescent="0.25">
      <c r="A692" s="144" t="s">
        <v>908</v>
      </c>
      <c r="B692" s="129"/>
      <c r="C692" s="129"/>
      <c r="D692" s="74"/>
      <c r="E692" s="74"/>
      <c r="F692" s="74"/>
      <c r="G692" s="74"/>
      <c r="H692" s="111"/>
      <c r="J692" s="175"/>
      <c r="K692" s="29"/>
    </row>
    <row r="693" spans="1:11" x14ac:dyDescent="0.25">
      <c r="A693" s="144" t="s">
        <v>909</v>
      </c>
      <c r="B693" s="129"/>
      <c r="C693" s="129"/>
      <c r="D693" s="74"/>
      <c r="E693" s="74"/>
      <c r="F693" s="74"/>
      <c r="G693" s="74"/>
      <c r="H693" s="111"/>
      <c r="J693" s="175"/>
      <c r="K693" s="29"/>
    </row>
    <row r="694" spans="1:11" x14ac:dyDescent="0.25">
      <c r="A694" s="144" t="s">
        <v>910</v>
      </c>
      <c r="B694" s="129"/>
      <c r="C694" s="129"/>
      <c r="D694" s="74"/>
      <c r="E694" s="74"/>
      <c r="F694" s="74"/>
      <c r="G694" s="74"/>
      <c r="H694" s="111"/>
      <c r="J694" s="175"/>
      <c r="K694" s="29"/>
    </row>
    <row r="695" spans="1:11" x14ac:dyDescent="0.25">
      <c r="A695" s="144" t="s">
        <v>911</v>
      </c>
      <c r="B695" s="129"/>
      <c r="C695" s="129"/>
      <c r="D695" s="74"/>
      <c r="E695" s="74"/>
      <c r="F695" s="74"/>
      <c r="G695" s="74"/>
      <c r="H695" s="111"/>
      <c r="J695" s="175"/>
      <c r="K695" s="29"/>
    </row>
    <row r="696" spans="1:11" x14ac:dyDescent="0.25">
      <c r="A696" s="144" t="s">
        <v>912</v>
      </c>
      <c r="B696" s="129"/>
      <c r="C696" s="129"/>
      <c r="D696" s="74"/>
      <c r="E696" s="74"/>
      <c r="F696" s="74"/>
      <c r="G696" s="74"/>
      <c r="H696" s="111"/>
      <c r="J696" s="175"/>
      <c r="K696" s="29"/>
    </row>
    <row r="697" spans="1:11" x14ac:dyDescent="0.25">
      <c r="A697" s="144" t="s">
        <v>913</v>
      </c>
      <c r="B697" s="129"/>
      <c r="C697" s="129"/>
      <c r="D697" s="74"/>
      <c r="E697" s="74"/>
      <c r="F697" s="74"/>
      <c r="G697" s="74"/>
      <c r="H697" s="111"/>
      <c r="J697" s="175"/>
      <c r="K697" s="29"/>
    </row>
    <row r="698" spans="1:11" x14ac:dyDescent="0.25">
      <c r="A698" s="144" t="s">
        <v>914</v>
      </c>
      <c r="B698" s="129"/>
      <c r="C698" s="129"/>
      <c r="D698" s="74"/>
      <c r="E698" s="74"/>
      <c r="F698" s="74"/>
      <c r="G698" s="74"/>
      <c r="H698" s="111"/>
      <c r="J698" s="175"/>
      <c r="K698" s="29"/>
    </row>
    <row r="699" spans="1:11" x14ac:dyDescent="0.25">
      <c r="A699" s="144" t="s">
        <v>1581</v>
      </c>
      <c r="B699" s="129"/>
      <c r="C699" s="129"/>
      <c r="D699" s="74"/>
      <c r="E699" s="74"/>
      <c r="F699" s="74"/>
      <c r="G699" s="74"/>
      <c r="H699" s="111"/>
      <c r="J699" s="175"/>
      <c r="K699" s="29"/>
    </row>
    <row r="700" spans="1:11" x14ac:dyDescent="0.25">
      <c r="A700" s="144" t="s">
        <v>1582</v>
      </c>
      <c r="B700" s="129"/>
      <c r="C700" s="129"/>
      <c r="D700" s="74"/>
      <c r="E700" s="74"/>
      <c r="F700" s="74"/>
      <c r="G700" s="74"/>
      <c r="H700" s="111"/>
      <c r="J700" s="175"/>
      <c r="K700" s="29"/>
    </row>
    <row r="701" spans="1:11" x14ac:dyDescent="0.25">
      <c r="A701" s="144" t="s">
        <v>1583</v>
      </c>
      <c r="B701" s="129"/>
      <c r="C701" s="129"/>
      <c r="D701" s="74"/>
      <c r="E701" s="74"/>
      <c r="F701" s="74"/>
      <c r="G701" s="74"/>
      <c r="H701" s="111"/>
      <c r="J701" s="175"/>
      <c r="K701" s="29"/>
    </row>
    <row r="702" spans="1:11" x14ac:dyDescent="0.25">
      <c r="A702" s="144" t="s">
        <v>1584</v>
      </c>
      <c r="B702" s="129"/>
      <c r="C702" s="129"/>
      <c r="D702" s="74"/>
      <c r="E702" s="74"/>
      <c r="F702" s="74"/>
      <c r="G702" s="74"/>
      <c r="H702" s="111"/>
      <c r="J702" s="175"/>
      <c r="K702" s="29"/>
    </row>
    <row r="703" spans="1:11" x14ac:dyDescent="0.25">
      <c r="A703" s="144" t="s">
        <v>1585</v>
      </c>
      <c r="B703" s="129"/>
      <c r="C703" s="129"/>
      <c r="D703" s="74"/>
      <c r="E703" s="74"/>
      <c r="F703" s="74"/>
      <c r="G703" s="74"/>
      <c r="H703" s="111"/>
      <c r="J703" s="175"/>
      <c r="K703" s="29"/>
    </row>
    <row r="704" spans="1:11" x14ac:dyDescent="0.25">
      <c r="A704" s="144" t="s">
        <v>1586</v>
      </c>
      <c r="B704" s="129"/>
      <c r="C704" s="129"/>
      <c r="D704" s="74"/>
      <c r="E704" s="74"/>
      <c r="F704" s="74"/>
      <c r="G704" s="74"/>
      <c r="H704" s="111"/>
      <c r="J704" s="175"/>
      <c r="K704" s="29"/>
    </row>
    <row r="705" spans="1:11" x14ac:dyDescent="0.25">
      <c r="A705" s="144" t="s">
        <v>1587</v>
      </c>
      <c r="B705" s="129"/>
      <c r="C705" s="129"/>
      <c r="D705" s="74"/>
      <c r="E705" s="74"/>
      <c r="F705" s="74"/>
      <c r="G705" s="74"/>
      <c r="H705" s="111"/>
      <c r="J705" s="175"/>
      <c r="K705" s="29"/>
    </row>
    <row r="706" spans="1:11" x14ac:dyDescent="0.25">
      <c r="A706" s="155" t="s">
        <v>1588</v>
      </c>
      <c r="B706" s="129"/>
      <c r="C706" s="129"/>
      <c r="D706" s="74"/>
      <c r="E706" s="74"/>
      <c r="F706" s="74"/>
      <c r="G706" s="74"/>
      <c r="H706" s="111"/>
      <c r="J706" s="175"/>
      <c r="K706" s="29"/>
    </row>
    <row r="707" spans="1:11" ht="15.75" thickBot="1" x14ac:dyDescent="0.3">
      <c r="A707" s="156" t="s">
        <v>915</v>
      </c>
      <c r="B707" s="114"/>
      <c r="C707" s="114"/>
      <c r="D707" s="76"/>
      <c r="E707" s="76"/>
      <c r="F707" s="76"/>
      <c r="G707" s="76"/>
      <c r="H707" s="118"/>
      <c r="J707" s="179"/>
      <c r="K707" s="29"/>
    </row>
    <row r="708" spans="1:11" ht="15.75" thickBot="1" x14ac:dyDescent="0.3">
      <c r="A708" s="138" t="s">
        <v>460</v>
      </c>
      <c r="B708" s="31"/>
      <c r="C708" s="31"/>
      <c r="D708" s="69"/>
      <c r="E708" s="69"/>
      <c r="F708" s="69"/>
      <c r="G708" s="69"/>
      <c r="H708" s="116"/>
      <c r="J708" s="29"/>
      <c r="K708" s="29"/>
    </row>
    <row r="709" spans="1:11" ht="15.75" thickBot="1" x14ac:dyDescent="0.3">
      <c r="A709" s="153" t="s">
        <v>461</v>
      </c>
      <c r="B709" s="135"/>
      <c r="C709" s="135"/>
      <c r="D709" s="89"/>
      <c r="E709" s="89"/>
      <c r="F709" s="89"/>
      <c r="G709" s="89"/>
      <c r="H709" s="127"/>
      <c r="J709" s="29"/>
      <c r="K709" s="29"/>
    </row>
  </sheetData>
  <mergeCells count="5">
    <mergeCell ref="A69:H69"/>
    <mergeCell ref="A2:H2"/>
    <mergeCell ref="A376:H376"/>
    <mergeCell ref="A160:H160"/>
    <mergeCell ref="A241:H24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709"/>
  <sheetViews>
    <sheetView zoomScaleNormal="100" workbookViewId="0">
      <pane ySplit="1" topLeftCell="A2" activePane="bottomLeft" state="frozen"/>
      <selection pane="bottomLeft" activeCell="L507" sqref="L507"/>
    </sheetView>
  </sheetViews>
  <sheetFormatPr defaultRowHeight="15" x14ac:dyDescent="0.25"/>
  <cols>
    <col min="1" max="1" width="33.85546875" style="29" bestFit="1" customWidth="1"/>
    <col min="2" max="3" width="15.7109375" style="29" customWidth="1"/>
    <col min="4" max="4" width="25.85546875" style="29" bestFit="1" customWidth="1"/>
    <col min="5" max="5" width="13.85546875" style="29" bestFit="1" customWidth="1"/>
    <col min="6" max="7" width="13.85546875" style="29" customWidth="1"/>
    <col min="8" max="8" width="49.5703125" style="29" customWidth="1"/>
  </cols>
  <sheetData>
    <row r="1" spans="1:8" ht="30" x14ac:dyDescent="0.25">
      <c r="A1" s="88"/>
      <c r="B1" s="88" t="s">
        <v>21</v>
      </c>
      <c r="C1" s="88" t="s">
        <v>77</v>
      </c>
      <c r="D1" s="84" t="s">
        <v>458</v>
      </c>
      <c r="E1" s="72" t="s">
        <v>92</v>
      </c>
      <c r="F1" s="72" t="s">
        <v>457</v>
      </c>
      <c r="G1" s="72" t="s">
        <v>459</v>
      </c>
      <c r="H1" s="88" t="s">
        <v>40</v>
      </c>
    </row>
    <row r="2" spans="1:8" ht="15.75" thickBot="1" x14ac:dyDescent="0.3">
      <c r="A2" s="259" t="s">
        <v>921</v>
      </c>
      <c r="B2" s="260"/>
      <c r="C2" s="260"/>
      <c r="D2" s="260"/>
      <c r="E2" s="260"/>
      <c r="F2" s="260"/>
      <c r="G2" s="260"/>
      <c r="H2" s="261"/>
    </row>
    <row r="3" spans="1:8" x14ac:dyDescent="0.25">
      <c r="A3" s="95" t="s">
        <v>112</v>
      </c>
      <c r="B3" s="128"/>
      <c r="C3" s="128"/>
      <c r="D3" s="85"/>
      <c r="E3" s="73"/>
      <c r="F3" s="73"/>
      <c r="G3" s="73"/>
      <c r="H3" s="110"/>
    </row>
    <row r="4" spans="1:8" x14ac:dyDescent="0.25">
      <c r="A4" s="136" t="s">
        <v>13</v>
      </c>
      <c r="B4" s="129"/>
      <c r="C4" s="129"/>
      <c r="D4" s="74"/>
      <c r="E4" s="74"/>
      <c r="F4" s="74"/>
      <c r="G4" s="74"/>
      <c r="H4" s="111"/>
    </row>
    <row r="5" spans="1:8" x14ac:dyDescent="0.25">
      <c r="A5" s="136" t="s">
        <v>14</v>
      </c>
      <c r="B5" s="129"/>
      <c r="C5" s="129"/>
      <c r="D5" s="74"/>
      <c r="E5" s="74"/>
      <c r="F5" s="74"/>
      <c r="G5" s="74"/>
      <c r="H5" s="111"/>
    </row>
    <row r="6" spans="1:8" x14ac:dyDescent="0.25">
      <c r="A6" s="136" t="s">
        <v>15</v>
      </c>
      <c r="B6" s="129"/>
      <c r="C6" s="129"/>
      <c r="D6" s="74"/>
      <c r="E6" s="74"/>
      <c r="F6" s="74"/>
      <c r="G6" s="74"/>
      <c r="H6" s="111"/>
    </row>
    <row r="7" spans="1:8" x14ac:dyDescent="0.25">
      <c r="A7" s="136" t="s">
        <v>82</v>
      </c>
      <c r="B7" s="129"/>
      <c r="C7" s="129"/>
      <c r="D7" s="74"/>
      <c r="E7" s="74"/>
      <c r="F7" s="74"/>
      <c r="G7" s="74"/>
      <c r="H7" s="111"/>
    </row>
    <row r="8" spans="1:8" ht="15.75" thickBot="1" x14ac:dyDescent="0.3">
      <c r="A8" s="137" t="s">
        <v>83</v>
      </c>
      <c r="B8" s="130"/>
      <c r="C8" s="130"/>
      <c r="D8" s="75"/>
      <c r="E8" s="75"/>
      <c r="F8" s="75"/>
      <c r="G8" s="75"/>
      <c r="H8" s="112"/>
    </row>
    <row r="9" spans="1:8" ht="15.75" thickBot="1" x14ac:dyDescent="0.3">
      <c r="A9" s="138" t="s">
        <v>271</v>
      </c>
      <c r="B9" s="31"/>
      <c r="C9" s="31"/>
      <c r="D9" s="69"/>
      <c r="E9" s="69"/>
      <c r="F9" s="69"/>
      <c r="G9" s="69"/>
      <c r="H9" s="113"/>
    </row>
    <row r="10" spans="1:8" ht="15.75" thickBot="1" x14ac:dyDescent="0.3">
      <c r="A10" s="114"/>
      <c r="B10" s="114"/>
      <c r="C10" s="114"/>
      <c r="D10" s="76"/>
      <c r="E10" s="76"/>
      <c r="F10" s="76"/>
      <c r="G10" s="76"/>
      <c r="H10" s="114"/>
    </row>
    <row r="11" spans="1:8" x14ac:dyDescent="0.25">
      <c r="A11" s="95" t="s">
        <v>113</v>
      </c>
      <c r="B11" s="128"/>
      <c r="C11" s="128"/>
      <c r="D11" s="73"/>
      <c r="E11" s="73"/>
      <c r="F11" s="73"/>
      <c r="G11" s="73"/>
      <c r="H11" s="115"/>
    </row>
    <row r="12" spans="1:8" x14ac:dyDescent="0.25">
      <c r="A12" s="136" t="s">
        <v>84</v>
      </c>
      <c r="B12" s="129"/>
      <c r="C12" s="129"/>
      <c r="D12" s="74"/>
      <c r="E12" s="74"/>
      <c r="F12" s="74"/>
      <c r="G12" s="74"/>
      <c r="H12" s="111"/>
    </row>
    <row r="13" spans="1:8" x14ac:dyDescent="0.25">
      <c r="A13" s="136" t="s">
        <v>85</v>
      </c>
      <c r="B13" s="129"/>
      <c r="C13" s="129"/>
      <c r="D13" s="74"/>
      <c r="E13" s="74"/>
      <c r="F13" s="74"/>
      <c r="G13" s="74"/>
      <c r="H13" s="111"/>
    </row>
    <row r="14" spans="1:8" x14ac:dyDescent="0.25">
      <c r="A14" s="136" t="s">
        <v>122</v>
      </c>
      <c r="B14" s="129"/>
      <c r="C14" s="129"/>
      <c r="D14" s="74"/>
      <c r="E14" s="74"/>
      <c r="F14" s="74"/>
      <c r="G14" s="74"/>
      <c r="H14" s="111"/>
    </row>
    <row r="15" spans="1:8" x14ac:dyDescent="0.25">
      <c r="A15" s="136" t="s">
        <v>123</v>
      </c>
      <c r="B15" s="129"/>
      <c r="C15" s="129"/>
      <c r="D15" s="74"/>
      <c r="E15" s="74"/>
      <c r="F15" s="74"/>
      <c r="G15" s="74"/>
      <c r="H15" s="111"/>
    </row>
    <row r="16" spans="1:8" x14ac:dyDescent="0.25">
      <c r="A16" s="136" t="s">
        <v>124</v>
      </c>
      <c r="B16" s="129"/>
      <c r="C16" s="129"/>
      <c r="D16" s="74"/>
      <c r="E16" s="74"/>
      <c r="F16" s="74"/>
      <c r="G16" s="74"/>
      <c r="H16" s="111"/>
    </row>
    <row r="17" spans="1:8" x14ac:dyDescent="0.25">
      <c r="A17" s="136" t="s">
        <v>125</v>
      </c>
      <c r="B17" s="129"/>
      <c r="C17" s="129"/>
      <c r="D17" s="74"/>
      <c r="E17" s="74"/>
      <c r="F17" s="74"/>
      <c r="G17" s="74"/>
      <c r="H17" s="111"/>
    </row>
    <row r="18" spans="1:8" x14ac:dyDescent="0.25">
      <c r="A18" s="136" t="s">
        <v>126</v>
      </c>
      <c r="B18" s="129"/>
      <c r="C18" s="129"/>
      <c r="D18" s="74"/>
      <c r="E18" s="74"/>
      <c r="F18" s="74"/>
      <c r="G18" s="74"/>
      <c r="H18" s="111"/>
    </row>
    <row r="19" spans="1:8" x14ac:dyDescent="0.25">
      <c r="A19" s="136" t="s">
        <v>127</v>
      </c>
      <c r="B19" s="129"/>
      <c r="C19" s="129"/>
      <c r="D19" s="74"/>
      <c r="E19" s="74"/>
      <c r="F19" s="74"/>
      <c r="G19" s="74"/>
      <c r="H19" s="111"/>
    </row>
    <row r="20" spans="1:8" x14ac:dyDescent="0.25">
      <c r="A20" s="136" t="s">
        <v>128</v>
      </c>
      <c r="B20" s="129"/>
      <c r="C20" s="129"/>
      <c r="D20" s="74"/>
      <c r="E20" s="74"/>
      <c r="F20" s="74"/>
      <c r="G20" s="74"/>
      <c r="H20" s="111"/>
    </row>
    <row r="21" spans="1:8" x14ac:dyDescent="0.25">
      <c r="A21" s="136" t="s">
        <v>129</v>
      </c>
      <c r="B21" s="129"/>
      <c r="C21" s="129"/>
      <c r="D21" s="74"/>
      <c r="E21" s="74"/>
      <c r="F21" s="74"/>
      <c r="G21" s="74"/>
      <c r="H21" s="111"/>
    </row>
    <row r="22" spans="1:8" x14ac:dyDescent="0.25">
      <c r="A22" s="136" t="s">
        <v>1608</v>
      </c>
      <c r="B22" s="129"/>
      <c r="C22" s="129"/>
      <c r="D22" s="74"/>
      <c r="E22" s="74"/>
      <c r="F22" s="74"/>
      <c r="G22" s="74"/>
      <c r="H22" s="111"/>
    </row>
    <row r="23" spans="1:8" x14ac:dyDescent="0.25">
      <c r="A23" s="136" t="s">
        <v>86</v>
      </c>
      <c r="B23" s="129"/>
      <c r="C23" s="129"/>
      <c r="D23" s="74"/>
      <c r="E23" s="74"/>
      <c r="F23" s="74"/>
      <c r="G23" s="74"/>
      <c r="H23" s="111"/>
    </row>
    <row r="24" spans="1:8" x14ac:dyDescent="0.25">
      <c r="A24" s="136" t="s">
        <v>87</v>
      </c>
      <c r="B24" s="129"/>
      <c r="C24" s="129"/>
      <c r="D24" s="74"/>
      <c r="E24" s="74"/>
      <c r="F24" s="74"/>
      <c r="G24" s="74"/>
      <c r="H24" s="111"/>
    </row>
    <row r="25" spans="1:8" x14ac:dyDescent="0.25">
      <c r="A25" s="136" t="s">
        <v>107</v>
      </c>
      <c r="B25" s="129"/>
      <c r="C25" s="129"/>
      <c r="D25" s="74"/>
      <c r="E25" s="74"/>
      <c r="F25" s="74"/>
      <c r="G25" s="74"/>
      <c r="H25" s="111"/>
    </row>
    <row r="26" spans="1:8" ht="15.75" thickBot="1" x14ac:dyDescent="0.3">
      <c r="A26" s="137" t="s">
        <v>130</v>
      </c>
      <c r="B26" s="130"/>
      <c r="C26" s="130"/>
      <c r="D26" s="75"/>
      <c r="E26" s="75"/>
      <c r="F26" s="75"/>
      <c r="G26" s="75"/>
      <c r="H26" s="112"/>
    </row>
    <row r="27" spans="1:8" ht="15.75" thickBot="1" x14ac:dyDescent="0.3">
      <c r="A27" s="138" t="s">
        <v>271</v>
      </c>
      <c r="B27" s="31"/>
      <c r="C27" s="31"/>
      <c r="D27" s="69"/>
      <c r="E27" s="69"/>
      <c r="F27" s="69"/>
      <c r="G27" s="69"/>
      <c r="H27" s="116"/>
    </row>
    <row r="28" spans="1:8" ht="15.75" thickBot="1" x14ac:dyDescent="0.3">
      <c r="A28" s="114"/>
      <c r="B28" s="114"/>
      <c r="C28" s="114"/>
      <c r="D28" s="76"/>
      <c r="E28" s="76"/>
      <c r="F28" s="76"/>
      <c r="G28" s="76"/>
      <c r="H28" s="114"/>
    </row>
    <row r="29" spans="1:8" x14ac:dyDescent="0.25">
      <c r="A29" s="95" t="s">
        <v>111</v>
      </c>
      <c r="B29" s="128"/>
      <c r="C29" s="128"/>
      <c r="D29" s="73"/>
      <c r="E29" s="73"/>
      <c r="F29" s="73"/>
      <c r="G29" s="73"/>
      <c r="H29" s="115"/>
    </row>
    <row r="30" spans="1:8" x14ac:dyDescent="0.25">
      <c r="A30" s="136" t="s">
        <v>70</v>
      </c>
      <c r="B30" s="129"/>
      <c r="C30" s="129"/>
      <c r="D30" s="74"/>
      <c r="E30" s="74"/>
      <c r="F30" s="74"/>
      <c r="G30" s="74"/>
      <c r="H30" s="111"/>
    </row>
    <row r="31" spans="1:8" x14ac:dyDescent="0.25">
      <c r="A31" s="136" t="s">
        <v>35</v>
      </c>
      <c r="B31" s="129"/>
      <c r="C31" s="129"/>
      <c r="D31" s="74"/>
      <c r="E31" s="74"/>
      <c r="F31" s="74"/>
      <c r="G31" s="74"/>
      <c r="H31" s="111"/>
    </row>
    <row r="32" spans="1:8" x14ac:dyDescent="0.25">
      <c r="A32" s="136" t="s">
        <v>25</v>
      </c>
      <c r="B32" s="129"/>
      <c r="C32" s="129"/>
      <c r="D32" s="74"/>
      <c r="E32" s="74"/>
      <c r="F32" s="74"/>
      <c r="G32" s="74"/>
      <c r="H32" s="111"/>
    </row>
    <row r="33" spans="1:8" x14ac:dyDescent="0.25">
      <c r="A33" s="136" t="s">
        <v>26</v>
      </c>
      <c r="B33" s="129"/>
      <c r="C33" s="129"/>
      <c r="D33" s="74"/>
      <c r="E33" s="74"/>
      <c r="F33" s="74"/>
      <c r="G33" s="74"/>
      <c r="H33" s="111"/>
    </row>
    <row r="34" spans="1:8" x14ac:dyDescent="0.25">
      <c r="A34" s="136" t="s">
        <v>27</v>
      </c>
      <c r="B34" s="129"/>
      <c r="C34" s="129"/>
      <c r="D34" s="74"/>
      <c r="E34" s="74"/>
      <c r="F34" s="74"/>
      <c r="G34" s="74"/>
      <c r="H34" s="111"/>
    </row>
    <row r="35" spans="1:8" x14ac:dyDescent="0.25">
      <c r="A35" s="136" t="s">
        <v>28</v>
      </c>
      <c r="B35" s="129"/>
      <c r="C35" s="129"/>
      <c r="D35" s="74"/>
      <c r="E35" s="74"/>
      <c r="F35" s="74"/>
      <c r="G35" s="74"/>
      <c r="H35" s="111"/>
    </row>
    <row r="36" spans="1:8" x14ac:dyDescent="0.25">
      <c r="A36" s="136" t="s">
        <v>29</v>
      </c>
      <c r="B36" s="129"/>
      <c r="C36" s="129"/>
      <c r="D36" s="74"/>
      <c r="E36" s="74"/>
      <c r="F36" s="74"/>
      <c r="G36" s="74"/>
      <c r="H36" s="111"/>
    </row>
    <row r="37" spans="1:8" x14ac:dyDescent="0.25">
      <c r="A37" s="136" t="s">
        <v>30</v>
      </c>
      <c r="B37" s="129"/>
      <c r="C37" s="129"/>
      <c r="D37" s="74"/>
      <c r="E37" s="74"/>
      <c r="F37" s="74"/>
      <c r="G37" s="74"/>
      <c r="H37" s="111"/>
    </row>
    <row r="38" spans="1:8" x14ac:dyDescent="0.25">
      <c r="A38" s="136" t="s">
        <v>31</v>
      </c>
      <c r="B38" s="129"/>
      <c r="C38" s="129"/>
      <c r="D38" s="74"/>
      <c r="E38" s="74"/>
      <c r="F38" s="74"/>
      <c r="G38" s="74"/>
      <c r="H38" s="111"/>
    </row>
    <row r="39" spans="1:8" x14ac:dyDescent="0.25">
      <c r="A39" s="136" t="s">
        <v>32</v>
      </c>
      <c r="B39" s="129"/>
      <c r="C39" s="129"/>
      <c r="D39" s="74"/>
      <c r="E39" s="74"/>
      <c r="F39" s="74"/>
      <c r="G39" s="74"/>
      <c r="H39" s="111"/>
    </row>
    <row r="40" spans="1:8" x14ac:dyDescent="0.25">
      <c r="A40" s="136" t="s">
        <v>33</v>
      </c>
      <c r="B40" s="129"/>
      <c r="C40" s="129"/>
      <c r="D40" s="74"/>
      <c r="E40" s="74"/>
      <c r="F40" s="74"/>
      <c r="G40" s="74"/>
      <c r="H40" s="111"/>
    </row>
    <row r="41" spans="1:8" x14ac:dyDescent="0.25">
      <c r="A41" s="136" t="s">
        <v>116</v>
      </c>
      <c r="B41" s="129"/>
      <c r="C41" s="129"/>
      <c r="D41" s="74"/>
      <c r="E41" s="74"/>
      <c r="F41" s="74"/>
      <c r="G41" s="74"/>
      <c r="H41" s="111"/>
    </row>
    <row r="42" spans="1:8" x14ac:dyDescent="0.25">
      <c r="A42" s="136" t="s">
        <v>45</v>
      </c>
      <c r="B42" s="129"/>
      <c r="C42" s="129"/>
      <c r="D42" s="74"/>
      <c r="E42" s="74"/>
      <c r="F42" s="74"/>
      <c r="G42" s="74"/>
      <c r="H42" s="111"/>
    </row>
    <row r="43" spans="1:8" x14ac:dyDescent="0.25">
      <c r="A43" s="136" t="s">
        <v>46</v>
      </c>
      <c r="B43" s="129"/>
      <c r="C43" s="129"/>
      <c r="D43" s="74"/>
      <c r="E43" s="74"/>
      <c r="F43" s="74"/>
      <c r="G43" s="74"/>
      <c r="H43" s="111"/>
    </row>
    <row r="44" spans="1:8" ht="15.75" thickBot="1" x14ac:dyDescent="0.3">
      <c r="A44" s="137" t="s">
        <v>109</v>
      </c>
      <c r="B44" s="130"/>
      <c r="C44" s="130"/>
      <c r="D44" s="75"/>
      <c r="E44" s="75"/>
      <c r="F44" s="75"/>
      <c r="G44" s="75"/>
      <c r="H44" s="112"/>
    </row>
    <row r="45" spans="1:8" ht="15.75" thickBot="1" x14ac:dyDescent="0.3">
      <c r="A45" s="138" t="s">
        <v>271</v>
      </c>
      <c r="B45" s="31"/>
      <c r="C45" s="31"/>
      <c r="D45" s="69"/>
      <c r="E45" s="69"/>
      <c r="F45" s="69"/>
      <c r="G45" s="69"/>
      <c r="H45" s="116"/>
    </row>
    <row r="46" spans="1:8" ht="15.75" thickBot="1" x14ac:dyDescent="0.3">
      <c r="A46" s="114"/>
      <c r="B46" s="114"/>
      <c r="C46" s="114"/>
      <c r="D46" s="76"/>
      <c r="E46" s="76"/>
      <c r="F46" s="76"/>
      <c r="G46" s="76"/>
      <c r="H46" s="114"/>
    </row>
    <row r="47" spans="1:8" x14ac:dyDescent="0.25">
      <c r="A47" s="95" t="s">
        <v>110</v>
      </c>
      <c r="B47" s="128"/>
      <c r="C47" s="128"/>
      <c r="D47" s="73"/>
      <c r="E47" s="73"/>
      <c r="F47" s="73"/>
      <c r="G47" s="73"/>
      <c r="H47" s="115"/>
    </row>
    <row r="48" spans="1:8" x14ac:dyDescent="0.25">
      <c r="A48" s="136" t="s">
        <v>54</v>
      </c>
      <c r="B48" s="129"/>
      <c r="C48" s="129"/>
      <c r="D48" s="74"/>
      <c r="E48" s="74"/>
      <c r="F48" s="74"/>
      <c r="G48" s="74"/>
      <c r="H48" s="111"/>
    </row>
    <row r="49" spans="1:8" x14ac:dyDescent="0.25">
      <c r="A49" s="136" t="s">
        <v>55</v>
      </c>
      <c r="B49" s="129"/>
      <c r="C49" s="129"/>
      <c r="D49" s="74"/>
      <c r="E49" s="74"/>
      <c r="F49" s="74"/>
      <c r="G49" s="74"/>
      <c r="H49" s="111"/>
    </row>
    <row r="50" spans="1:8" x14ac:dyDescent="0.25">
      <c r="A50" s="136" t="s">
        <v>56</v>
      </c>
      <c r="B50" s="129"/>
      <c r="C50" s="129"/>
      <c r="D50" s="74"/>
      <c r="E50" s="74"/>
      <c r="F50" s="74"/>
      <c r="G50" s="74"/>
      <c r="H50" s="111"/>
    </row>
    <row r="51" spans="1:8" x14ac:dyDescent="0.25">
      <c r="A51" s="136" t="s">
        <v>57</v>
      </c>
      <c r="B51" s="129"/>
      <c r="C51" s="129"/>
      <c r="D51" s="74"/>
      <c r="E51" s="74"/>
      <c r="F51" s="74"/>
      <c r="G51" s="74"/>
      <c r="H51" s="111"/>
    </row>
    <row r="52" spans="1:8" x14ac:dyDescent="0.25">
      <c r="A52" s="136" t="s">
        <v>58</v>
      </c>
      <c r="B52" s="129"/>
      <c r="C52" s="129"/>
      <c r="D52" s="74"/>
      <c r="E52" s="74"/>
      <c r="F52" s="74"/>
      <c r="G52" s="74"/>
      <c r="H52" s="111"/>
    </row>
    <row r="53" spans="1:8" x14ac:dyDescent="0.25">
      <c r="A53" s="136" t="s">
        <v>59</v>
      </c>
      <c r="B53" s="129"/>
      <c r="C53" s="129"/>
      <c r="D53" s="74"/>
      <c r="E53" s="74"/>
      <c r="F53" s="74"/>
      <c r="G53" s="74"/>
      <c r="H53" s="111"/>
    </row>
    <row r="54" spans="1:8" x14ac:dyDescent="0.25">
      <c r="A54" s="136" t="s">
        <v>60</v>
      </c>
      <c r="B54" s="129"/>
      <c r="C54" s="129"/>
      <c r="D54" s="74"/>
      <c r="E54" s="74"/>
      <c r="F54" s="74"/>
      <c r="G54" s="74"/>
      <c r="H54" s="111"/>
    </row>
    <row r="55" spans="1:8" x14ac:dyDescent="0.25">
      <c r="A55" s="136" t="s">
        <v>61</v>
      </c>
      <c r="B55" s="129"/>
      <c r="C55" s="129"/>
      <c r="D55" s="74"/>
      <c r="E55" s="74"/>
      <c r="F55" s="74"/>
      <c r="G55" s="74"/>
      <c r="H55" s="111"/>
    </row>
    <row r="56" spans="1:8" x14ac:dyDescent="0.25">
      <c r="A56" s="136" t="s">
        <v>62</v>
      </c>
      <c r="B56" s="129"/>
      <c r="C56" s="129"/>
      <c r="D56" s="74"/>
      <c r="E56" s="74"/>
      <c r="F56" s="74"/>
      <c r="G56" s="74"/>
      <c r="H56" s="111"/>
    </row>
    <row r="57" spans="1:8" x14ac:dyDescent="0.25">
      <c r="A57" s="136" t="s">
        <v>63</v>
      </c>
      <c r="B57" s="129"/>
      <c r="C57" s="129"/>
      <c r="D57" s="74"/>
      <c r="E57" s="74"/>
      <c r="F57" s="74"/>
      <c r="G57" s="74"/>
      <c r="H57" s="111"/>
    </row>
    <row r="58" spans="1:8" x14ac:dyDescent="0.25">
      <c r="A58" s="136" t="s">
        <v>64</v>
      </c>
      <c r="B58" s="129"/>
      <c r="C58" s="129"/>
      <c r="D58" s="74"/>
      <c r="E58" s="74"/>
      <c r="F58" s="74"/>
      <c r="G58" s="74"/>
      <c r="H58" s="111"/>
    </row>
    <row r="59" spans="1:8" x14ac:dyDescent="0.25">
      <c r="A59" s="136" t="s">
        <v>65</v>
      </c>
      <c r="B59" s="129"/>
      <c r="C59" s="129"/>
      <c r="D59" s="74"/>
      <c r="E59" s="74"/>
      <c r="F59" s="74"/>
      <c r="G59" s="74"/>
      <c r="H59" s="111"/>
    </row>
    <row r="60" spans="1:8" x14ac:dyDescent="0.25">
      <c r="A60" s="136" t="s">
        <v>66</v>
      </c>
      <c r="B60" s="129"/>
      <c r="C60" s="129"/>
      <c r="D60" s="74"/>
      <c r="E60" s="74"/>
      <c r="F60" s="74"/>
      <c r="G60" s="74"/>
      <c r="H60" s="111"/>
    </row>
    <row r="61" spans="1:8" x14ac:dyDescent="0.25">
      <c r="A61" s="136" t="s">
        <v>67</v>
      </c>
      <c r="B61" s="129"/>
      <c r="C61" s="129"/>
      <c r="D61" s="74"/>
      <c r="E61" s="74"/>
      <c r="F61" s="74"/>
      <c r="G61" s="74"/>
      <c r="H61" s="111"/>
    </row>
    <row r="62" spans="1:8" x14ac:dyDescent="0.25">
      <c r="A62" s="136" t="s">
        <v>68</v>
      </c>
      <c r="B62" s="129"/>
      <c r="C62" s="129"/>
      <c r="D62" s="74"/>
      <c r="E62" s="74"/>
      <c r="F62" s="74"/>
      <c r="G62" s="74"/>
      <c r="H62" s="111"/>
    </row>
    <row r="63" spans="1:8" x14ac:dyDescent="0.25">
      <c r="A63" s="136" t="s">
        <v>69</v>
      </c>
      <c r="B63" s="129"/>
      <c r="C63" s="129"/>
      <c r="D63" s="74"/>
      <c r="E63" s="74"/>
      <c r="F63" s="74"/>
      <c r="G63" s="74"/>
      <c r="H63" s="111"/>
    </row>
    <row r="64" spans="1:8" x14ac:dyDescent="0.25">
      <c r="A64" s="136" t="s">
        <v>117</v>
      </c>
      <c r="B64" s="129"/>
      <c r="C64" s="129"/>
      <c r="D64" s="74"/>
      <c r="E64" s="74"/>
      <c r="F64" s="74"/>
      <c r="G64" s="74"/>
      <c r="H64" s="111"/>
    </row>
    <row r="65" spans="1:8" x14ac:dyDescent="0.25">
      <c r="A65" s="136" t="s">
        <v>118</v>
      </c>
      <c r="B65" s="129"/>
      <c r="C65" s="129"/>
      <c r="D65" s="74"/>
      <c r="E65" s="74"/>
      <c r="F65" s="74"/>
      <c r="G65" s="74"/>
      <c r="H65" s="111"/>
    </row>
    <row r="66" spans="1:8" ht="15.75" thickBot="1" x14ac:dyDescent="0.3">
      <c r="A66" s="140" t="s">
        <v>1604</v>
      </c>
      <c r="B66" s="114"/>
      <c r="C66" s="114"/>
      <c r="D66" s="74"/>
      <c r="E66" s="74"/>
      <c r="F66" s="74"/>
      <c r="G66" s="76"/>
      <c r="H66" s="118"/>
    </row>
    <row r="67" spans="1:8" ht="15.75" thickBot="1" x14ac:dyDescent="0.3">
      <c r="A67" s="138" t="s">
        <v>461</v>
      </c>
      <c r="B67" s="31"/>
      <c r="C67" s="31"/>
      <c r="D67" s="69"/>
      <c r="E67" s="69"/>
      <c r="F67" s="69"/>
      <c r="G67" s="69"/>
      <c r="H67" s="116"/>
    </row>
    <row r="68" spans="1:8" ht="15.75" thickBot="1" x14ac:dyDescent="0.3">
      <c r="A68" s="139"/>
      <c r="B68" s="55"/>
      <c r="C68" s="55"/>
      <c r="D68" s="77"/>
      <c r="E68" s="77"/>
      <c r="F68" s="77"/>
      <c r="G68" s="86"/>
      <c r="H68" s="117"/>
    </row>
    <row r="69" spans="1:8" ht="15.75" thickBot="1" x14ac:dyDescent="0.3">
      <c r="A69" s="256" t="s">
        <v>920</v>
      </c>
      <c r="B69" s="257"/>
      <c r="C69" s="257"/>
      <c r="D69" s="257"/>
      <c r="E69" s="257"/>
      <c r="F69" s="257"/>
      <c r="G69" s="257"/>
      <c r="H69" s="258"/>
    </row>
    <row r="70" spans="1:8" x14ac:dyDescent="0.25">
      <c r="A70" s="95" t="s">
        <v>136</v>
      </c>
      <c r="B70" s="128"/>
      <c r="C70" s="128"/>
      <c r="D70" s="73"/>
      <c r="E70" s="73"/>
      <c r="F70" s="73"/>
      <c r="G70" s="73"/>
      <c r="H70" s="115"/>
    </row>
    <row r="71" spans="1:8" x14ac:dyDescent="0.25">
      <c r="A71" s="136" t="s">
        <v>230</v>
      </c>
      <c r="B71" s="129"/>
      <c r="C71" s="129"/>
      <c r="D71" s="74"/>
      <c r="E71" s="74"/>
      <c r="F71" s="74"/>
      <c r="G71" s="74"/>
      <c r="H71" s="111"/>
    </row>
    <row r="72" spans="1:8" x14ac:dyDescent="0.25">
      <c r="A72" s="136" t="s">
        <v>231</v>
      </c>
      <c r="B72" s="129"/>
      <c r="C72" s="129"/>
      <c r="D72" s="74"/>
      <c r="E72" s="74"/>
      <c r="F72" s="74"/>
      <c r="G72" s="74"/>
      <c r="H72" s="111"/>
    </row>
    <row r="73" spans="1:8" x14ac:dyDescent="0.25">
      <c r="A73" s="136" t="s">
        <v>236</v>
      </c>
      <c r="B73" s="129"/>
      <c r="C73" s="129"/>
      <c r="D73" s="74"/>
      <c r="E73" s="74"/>
      <c r="F73" s="74"/>
      <c r="G73" s="74"/>
      <c r="H73" s="111"/>
    </row>
    <row r="74" spans="1:8" x14ac:dyDescent="0.25">
      <c r="A74" s="136" t="s">
        <v>232</v>
      </c>
      <c r="B74" s="129"/>
      <c r="C74" s="129"/>
      <c r="D74" s="74"/>
      <c r="E74" s="74"/>
      <c r="F74" s="74"/>
      <c r="G74" s="74"/>
      <c r="H74" s="111"/>
    </row>
    <row r="75" spans="1:8" x14ac:dyDescent="0.25">
      <c r="A75" s="136" t="s">
        <v>233</v>
      </c>
      <c r="B75" s="129"/>
      <c r="C75" s="129"/>
      <c r="D75" s="74"/>
      <c r="E75" s="74"/>
      <c r="F75" s="74"/>
      <c r="G75" s="74"/>
      <c r="H75" s="111"/>
    </row>
    <row r="76" spans="1:8" x14ac:dyDescent="0.25">
      <c r="A76" s="129" t="s">
        <v>234</v>
      </c>
      <c r="B76" s="129"/>
      <c r="C76" s="129"/>
      <c r="D76" s="74"/>
      <c r="E76" s="74"/>
      <c r="F76" s="74"/>
      <c r="G76" s="74"/>
      <c r="H76" s="111"/>
    </row>
    <row r="77" spans="1:8" x14ac:dyDescent="0.25">
      <c r="A77" s="129" t="s">
        <v>990</v>
      </c>
      <c r="B77" s="129"/>
      <c r="C77" s="129"/>
      <c r="D77" s="74"/>
      <c r="E77" s="74"/>
      <c r="F77" s="74"/>
      <c r="G77" s="74"/>
      <c r="H77" s="159"/>
    </row>
    <row r="78" spans="1:8" ht="15.75" thickBot="1" x14ac:dyDescent="0.3">
      <c r="A78" s="140" t="s">
        <v>991</v>
      </c>
      <c r="B78" s="114"/>
      <c r="C78" s="114"/>
      <c r="D78" s="74"/>
      <c r="E78" s="74"/>
      <c r="F78" s="74"/>
      <c r="G78" s="76"/>
      <c r="H78" s="118"/>
    </row>
    <row r="79" spans="1:8" ht="15.75" thickBot="1" x14ac:dyDescent="0.3">
      <c r="A79" s="138" t="s">
        <v>461</v>
      </c>
      <c r="B79" s="31"/>
      <c r="C79" s="31"/>
      <c r="D79" s="69"/>
      <c r="E79" s="69"/>
      <c r="F79" s="69"/>
      <c r="G79" s="69"/>
      <c r="H79" s="116"/>
    </row>
    <row r="80" spans="1:8" ht="15.75" thickBot="1" x14ac:dyDescent="0.3">
      <c r="D80" s="33"/>
      <c r="E80" s="33"/>
      <c r="F80" s="33"/>
      <c r="G80" s="33"/>
    </row>
    <row r="81" spans="1:8" x14ac:dyDescent="0.25">
      <c r="A81" s="95" t="s">
        <v>159</v>
      </c>
      <c r="B81" s="128"/>
      <c r="C81" s="128"/>
      <c r="D81" s="73"/>
      <c r="E81" s="73"/>
      <c r="F81" s="73"/>
      <c r="G81" s="73"/>
      <c r="H81" s="115"/>
    </row>
    <row r="82" spans="1:8" x14ac:dyDescent="0.25">
      <c r="A82" s="136" t="s">
        <v>160</v>
      </c>
      <c r="B82" s="129"/>
      <c r="C82" s="129"/>
      <c r="D82" s="74"/>
      <c r="E82" s="74"/>
      <c r="F82" s="74"/>
      <c r="G82" s="74"/>
      <c r="H82" s="111"/>
    </row>
    <row r="83" spans="1:8" x14ac:dyDescent="0.25">
      <c r="A83" s="136" t="s">
        <v>161</v>
      </c>
      <c r="B83" s="129"/>
      <c r="C83" s="129"/>
      <c r="D83" s="74"/>
      <c r="E83" s="74"/>
      <c r="F83" s="74"/>
      <c r="G83" s="74"/>
      <c r="H83" s="111"/>
    </row>
    <row r="84" spans="1:8" x14ac:dyDescent="0.25">
      <c r="A84" s="136" t="s">
        <v>162</v>
      </c>
      <c r="B84" s="129"/>
      <c r="C84" s="129"/>
      <c r="D84" s="74"/>
      <c r="E84" s="74"/>
      <c r="F84" s="74"/>
      <c r="G84" s="74"/>
      <c r="H84" s="111"/>
    </row>
    <row r="85" spans="1:8" x14ac:dyDescent="0.25">
      <c r="A85" s="136" t="s">
        <v>163</v>
      </c>
      <c r="B85" s="129"/>
      <c r="C85" s="129"/>
      <c r="D85" s="74"/>
      <c r="E85" s="74"/>
      <c r="F85" s="74"/>
      <c r="G85" s="74"/>
      <c r="H85" s="111"/>
    </row>
    <row r="86" spans="1:8" x14ac:dyDescent="0.25">
      <c r="A86" s="136" t="s">
        <v>164</v>
      </c>
      <c r="B86" s="129"/>
      <c r="C86" s="129"/>
      <c r="D86" s="74"/>
      <c r="E86" s="74"/>
      <c r="F86" s="74"/>
      <c r="G86" s="74"/>
      <c r="H86" s="111"/>
    </row>
    <row r="87" spans="1:8" x14ac:dyDescent="0.25">
      <c r="A87" s="136" t="s">
        <v>165</v>
      </c>
      <c r="B87" s="129"/>
      <c r="C87" s="129"/>
      <c r="D87" s="74"/>
      <c r="E87" s="74"/>
      <c r="F87" s="74"/>
      <c r="G87" s="74"/>
      <c r="H87" s="111"/>
    </row>
    <row r="88" spans="1:8" x14ac:dyDescent="0.25">
      <c r="A88" s="136" t="s">
        <v>166</v>
      </c>
      <c r="B88" s="129"/>
      <c r="C88" s="129"/>
      <c r="D88" s="74"/>
      <c r="E88" s="74"/>
      <c r="F88" s="74"/>
      <c r="G88" s="74"/>
      <c r="H88" s="111"/>
    </row>
    <row r="89" spans="1:8" x14ac:dyDescent="0.25">
      <c r="A89" s="136" t="s">
        <v>167</v>
      </c>
      <c r="B89" s="129"/>
      <c r="C89" s="129"/>
      <c r="D89" s="74"/>
      <c r="E89" s="74"/>
      <c r="F89" s="74"/>
      <c r="G89" s="74"/>
      <c r="H89" s="111"/>
    </row>
    <row r="90" spans="1:8" x14ac:dyDescent="0.25">
      <c r="A90" s="136" t="s">
        <v>168</v>
      </c>
      <c r="B90" s="129"/>
      <c r="C90" s="129"/>
      <c r="D90" s="74"/>
      <c r="E90" s="74"/>
      <c r="F90" s="74"/>
      <c r="G90" s="74"/>
      <c r="H90" s="111"/>
    </row>
    <row r="91" spans="1:8" x14ac:dyDescent="0.25">
      <c r="A91" s="136" t="s">
        <v>169</v>
      </c>
      <c r="B91" s="129"/>
      <c r="C91" s="129"/>
      <c r="D91" s="74"/>
      <c r="E91" s="74"/>
      <c r="F91" s="74"/>
      <c r="G91" s="74"/>
      <c r="H91" s="111"/>
    </row>
    <row r="92" spans="1:8" x14ac:dyDescent="0.25">
      <c r="A92" s="136" t="s">
        <v>170</v>
      </c>
      <c r="B92" s="129"/>
      <c r="C92" s="129"/>
      <c r="D92" s="74"/>
      <c r="E92" s="74"/>
      <c r="F92" s="74"/>
      <c r="G92" s="74"/>
      <c r="H92" s="111"/>
    </row>
    <row r="93" spans="1:8" x14ac:dyDescent="0.25">
      <c r="A93" s="136" t="s">
        <v>171</v>
      </c>
      <c r="B93" s="129"/>
      <c r="C93" s="129"/>
      <c r="D93" s="74"/>
      <c r="E93" s="74"/>
      <c r="F93" s="74"/>
      <c r="G93" s="74"/>
      <c r="H93" s="111"/>
    </row>
    <row r="94" spans="1:8" x14ac:dyDescent="0.25">
      <c r="A94" s="136" t="s">
        <v>172</v>
      </c>
      <c r="B94" s="129"/>
      <c r="C94" s="129"/>
      <c r="D94" s="74"/>
      <c r="E94" s="74"/>
      <c r="F94" s="74"/>
      <c r="G94" s="74"/>
      <c r="H94" s="111"/>
    </row>
    <row r="95" spans="1:8" x14ac:dyDescent="0.25">
      <c r="A95" s="136" t="s">
        <v>173</v>
      </c>
      <c r="B95" s="129"/>
      <c r="C95" s="129"/>
      <c r="D95" s="74"/>
      <c r="E95" s="74"/>
      <c r="F95" s="74"/>
      <c r="G95" s="74"/>
      <c r="H95" s="111"/>
    </row>
    <row r="96" spans="1:8" x14ac:dyDescent="0.25">
      <c r="A96" s="136" t="s">
        <v>174</v>
      </c>
      <c r="B96" s="129"/>
      <c r="C96" s="129"/>
      <c r="D96" s="74"/>
      <c r="E96" s="74"/>
      <c r="F96" s="74"/>
      <c r="G96" s="74"/>
      <c r="H96" s="111"/>
    </row>
    <row r="97" spans="1:8" x14ac:dyDescent="0.25">
      <c r="A97" s="136" t="s">
        <v>175</v>
      </c>
      <c r="B97" s="129"/>
      <c r="C97" s="129"/>
      <c r="D97" s="74"/>
      <c r="E97" s="74"/>
      <c r="F97" s="74"/>
      <c r="G97" s="74"/>
      <c r="H97" s="111"/>
    </row>
    <row r="98" spans="1:8" x14ac:dyDescent="0.25">
      <c r="A98" s="136" t="s">
        <v>176</v>
      </c>
      <c r="B98" s="129"/>
      <c r="C98" s="129"/>
      <c r="D98" s="74"/>
      <c r="E98" s="74"/>
      <c r="F98" s="74"/>
      <c r="G98" s="74"/>
      <c r="H98" s="111"/>
    </row>
    <row r="99" spans="1:8" x14ac:dyDescent="0.25">
      <c r="A99" s="136" t="s">
        <v>177</v>
      </c>
      <c r="B99" s="129"/>
      <c r="C99" s="129"/>
      <c r="D99" s="74"/>
      <c r="E99" s="74"/>
      <c r="F99" s="74"/>
      <c r="G99" s="74"/>
      <c r="H99" s="111"/>
    </row>
    <row r="100" spans="1:8" x14ac:dyDescent="0.25">
      <c r="A100" s="136" t="s">
        <v>178</v>
      </c>
      <c r="B100" s="129"/>
      <c r="C100" s="129"/>
      <c r="D100" s="74"/>
      <c r="E100" s="74"/>
      <c r="F100" s="74"/>
      <c r="G100" s="74"/>
      <c r="H100" s="111"/>
    </row>
    <row r="101" spans="1:8" x14ac:dyDescent="0.25">
      <c r="A101" s="136" t="s">
        <v>179</v>
      </c>
      <c r="B101" s="129"/>
      <c r="C101" s="129"/>
      <c r="D101" s="74"/>
      <c r="E101" s="74"/>
      <c r="F101" s="74"/>
      <c r="G101" s="74"/>
      <c r="H101" s="111"/>
    </row>
    <row r="102" spans="1:8" x14ac:dyDescent="0.25">
      <c r="A102" s="136" t="s">
        <v>180</v>
      </c>
      <c r="B102" s="129"/>
      <c r="C102" s="129"/>
      <c r="D102" s="74"/>
      <c r="E102" s="74"/>
      <c r="F102" s="74"/>
      <c r="G102" s="74"/>
      <c r="H102" s="111"/>
    </row>
    <row r="103" spans="1:8" x14ac:dyDescent="0.25">
      <c r="A103" s="136" t="s">
        <v>181</v>
      </c>
      <c r="B103" s="129"/>
      <c r="C103" s="129"/>
      <c r="D103" s="74"/>
      <c r="E103" s="74"/>
      <c r="F103" s="74"/>
      <c r="G103" s="74"/>
      <c r="H103" s="111"/>
    </row>
    <row r="104" spans="1:8" x14ac:dyDescent="0.25">
      <c r="A104" s="136" t="s">
        <v>182</v>
      </c>
      <c r="B104" s="129"/>
      <c r="C104" s="129"/>
      <c r="D104" s="74"/>
      <c r="E104" s="74"/>
      <c r="F104" s="74"/>
      <c r="G104" s="74"/>
      <c r="H104" s="111"/>
    </row>
    <row r="105" spans="1:8" x14ac:dyDescent="0.25">
      <c r="A105" s="136" t="s">
        <v>183</v>
      </c>
      <c r="B105" s="129"/>
      <c r="C105" s="129"/>
      <c r="D105" s="74"/>
      <c r="E105" s="74"/>
      <c r="F105" s="74"/>
      <c r="G105" s="74"/>
      <c r="H105" s="111"/>
    </row>
    <row r="106" spans="1:8" x14ac:dyDescent="0.25">
      <c r="A106" s="136" t="s">
        <v>184</v>
      </c>
      <c r="B106" s="129"/>
      <c r="C106" s="129"/>
      <c r="D106" s="74"/>
      <c r="E106" s="74"/>
      <c r="F106" s="74"/>
      <c r="G106" s="74"/>
      <c r="H106" s="111"/>
    </row>
    <row r="107" spans="1:8" x14ac:dyDescent="0.25">
      <c r="A107" s="136" t="s">
        <v>185</v>
      </c>
      <c r="B107" s="129"/>
      <c r="C107" s="129"/>
      <c r="D107" s="74"/>
      <c r="E107" s="74"/>
      <c r="F107" s="74"/>
      <c r="G107" s="74"/>
      <c r="H107" s="111"/>
    </row>
    <row r="108" spans="1:8" x14ac:dyDescent="0.25">
      <c r="A108" s="136" t="s">
        <v>186</v>
      </c>
      <c r="B108" s="129"/>
      <c r="C108" s="129"/>
      <c r="D108" s="74"/>
      <c r="E108" s="74"/>
      <c r="F108" s="74"/>
      <c r="G108" s="74"/>
      <c r="H108" s="111"/>
    </row>
    <row r="109" spans="1:8" x14ac:dyDescent="0.25">
      <c r="A109" s="136" t="s">
        <v>187</v>
      </c>
      <c r="B109" s="129"/>
      <c r="C109" s="129"/>
      <c r="D109" s="74"/>
      <c r="E109" s="74"/>
      <c r="F109" s="74"/>
      <c r="G109" s="74"/>
      <c r="H109" s="111"/>
    </row>
    <row r="110" spans="1:8" ht="15.75" thickBot="1" x14ac:dyDescent="0.3">
      <c r="A110" s="137" t="s">
        <v>190</v>
      </c>
      <c r="B110" s="130"/>
      <c r="C110" s="130"/>
      <c r="D110" s="75"/>
      <c r="E110" s="75"/>
      <c r="F110" s="75"/>
      <c r="G110" s="75"/>
      <c r="H110" s="112"/>
    </row>
    <row r="111" spans="1:8" ht="15.75" thickBot="1" x14ac:dyDescent="0.3">
      <c r="A111" s="138" t="s">
        <v>461</v>
      </c>
      <c r="B111" s="31"/>
      <c r="C111" s="31"/>
      <c r="D111" s="69"/>
      <c r="E111" s="69"/>
      <c r="F111" s="69"/>
      <c r="G111" s="69"/>
      <c r="H111" s="116"/>
    </row>
    <row r="112" spans="1:8" ht="15.75" thickBot="1" x14ac:dyDescent="0.3">
      <c r="A112" s="28"/>
      <c r="B112" s="28"/>
      <c r="C112" s="28"/>
      <c r="D112" s="78"/>
      <c r="E112" s="78"/>
      <c r="F112" s="78"/>
      <c r="G112" s="78"/>
    </row>
    <row r="113" spans="1:8" x14ac:dyDescent="0.25">
      <c r="A113" s="95" t="s">
        <v>475</v>
      </c>
      <c r="B113" s="131"/>
      <c r="C113" s="131"/>
      <c r="D113" s="79"/>
      <c r="E113" s="79"/>
      <c r="F113" s="79"/>
      <c r="G113" s="79"/>
      <c r="H113" s="115"/>
    </row>
    <row r="114" spans="1:8" x14ac:dyDescent="0.25">
      <c r="A114" s="136" t="s">
        <v>200</v>
      </c>
      <c r="B114" s="129"/>
      <c r="C114" s="129"/>
      <c r="D114" s="74"/>
      <c r="E114" s="74"/>
      <c r="F114" s="74"/>
      <c r="G114" s="74"/>
      <c r="H114" s="111"/>
    </row>
    <row r="115" spans="1:8" x14ac:dyDescent="0.25">
      <c r="A115" s="136" t="s">
        <v>201</v>
      </c>
      <c r="B115" s="129"/>
      <c r="C115" s="129"/>
      <c r="D115" s="74"/>
      <c r="E115" s="74"/>
      <c r="F115" s="74"/>
      <c r="G115" s="74"/>
      <c r="H115" s="111"/>
    </row>
    <row r="116" spans="1:8" x14ac:dyDescent="0.25">
      <c r="A116" s="136" t="s">
        <v>202</v>
      </c>
      <c r="B116" s="129"/>
      <c r="C116" s="129"/>
      <c r="D116" s="74"/>
      <c r="E116" s="74"/>
      <c r="F116" s="74"/>
      <c r="G116" s="74"/>
      <c r="H116" s="111"/>
    </row>
    <row r="117" spans="1:8" x14ac:dyDescent="0.25">
      <c r="A117" s="136" t="s">
        <v>203</v>
      </c>
      <c r="B117" s="129"/>
      <c r="C117" s="129"/>
      <c r="D117" s="74"/>
      <c r="E117" s="74"/>
      <c r="F117" s="74"/>
      <c r="G117" s="74"/>
      <c r="H117" s="111"/>
    </row>
    <row r="118" spans="1:8" x14ac:dyDescent="0.25">
      <c r="A118" s="136" t="s">
        <v>204</v>
      </c>
      <c r="B118" s="129"/>
      <c r="C118" s="129"/>
      <c r="D118" s="74"/>
      <c r="E118" s="74"/>
      <c r="F118" s="74"/>
      <c r="G118" s="74"/>
      <c r="H118" s="111"/>
    </row>
    <row r="119" spans="1:8" x14ac:dyDescent="0.25">
      <c r="A119" s="136" t="s">
        <v>205</v>
      </c>
      <c r="B119" s="129"/>
      <c r="C119" s="129"/>
      <c r="D119" s="74"/>
      <c r="E119" s="74"/>
      <c r="F119" s="74"/>
      <c r="G119" s="74"/>
      <c r="H119" s="111"/>
    </row>
    <row r="120" spans="1:8" ht="15.75" thickBot="1" x14ac:dyDescent="0.3">
      <c r="A120" s="140" t="s">
        <v>694</v>
      </c>
      <c r="B120" s="114"/>
      <c r="C120" s="114"/>
      <c r="D120" s="87"/>
      <c r="E120" s="87"/>
      <c r="F120" s="87"/>
      <c r="G120" s="76"/>
      <c r="H120" s="118"/>
    </row>
    <row r="121" spans="1:8" ht="15.75" thickBot="1" x14ac:dyDescent="0.3">
      <c r="A121" s="138" t="s">
        <v>461</v>
      </c>
      <c r="B121" s="31"/>
      <c r="C121" s="31"/>
      <c r="D121" s="69"/>
      <c r="E121" s="69"/>
      <c r="F121" s="69"/>
      <c r="G121" s="69"/>
      <c r="H121" s="116"/>
    </row>
    <row r="122" spans="1:8" ht="15.75" thickBot="1" x14ac:dyDescent="0.3">
      <c r="A122" s="28"/>
      <c r="B122" s="28"/>
      <c r="C122" s="28"/>
      <c r="D122" s="78"/>
      <c r="E122" s="78"/>
      <c r="F122" s="78"/>
      <c r="G122" s="78"/>
      <c r="H122" s="117"/>
    </row>
    <row r="123" spans="1:8" x14ac:dyDescent="0.25">
      <c r="A123" s="95" t="s">
        <v>555</v>
      </c>
      <c r="B123" s="48"/>
      <c r="C123" s="48"/>
      <c r="D123" s="80"/>
      <c r="E123" s="80"/>
      <c r="F123" s="80"/>
      <c r="G123" s="80"/>
      <c r="H123" s="115"/>
    </row>
    <row r="124" spans="1:8" x14ac:dyDescent="0.25">
      <c r="A124" s="49" t="s">
        <v>217</v>
      </c>
      <c r="B124" s="47"/>
      <c r="C124" s="47"/>
      <c r="D124" s="74"/>
      <c r="E124" s="74"/>
      <c r="F124" s="74"/>
      <c r="G124" s="81"/>
      <c r="H124" s="119"/>
    </row>
    <row r="125" spans="1:8" x14ac:dyDescent="0.25">
      <c r="A125" s="49" t="s">
        <v>218</v>
      </c>
      <c r="B125" s="129"/>
      <c r="C125" s="129"/>
      <c r="D125" s="74"/>
      <c r="E125" s="74"/>
      <c r="F125" s="74"/>
      <c r="G125" s="74"/>
      <c r="H125" s="111"/>
    </row>
    <row r="126" spans="1:8" x14ac:dyDescent="0.25">
      <c r="A126" s="136" t="s">
        <v>219</v>
      </c>
      <c r="B126" s="129"/>
      <c r="C126" s="129"/>
      <c r="D126" s="74"/>
      <c r="E126" s="74"/>
      <c r="F126" s="74"/>
      <c r="G126" s="74"/>
      <c r="H126" s="111"/>
    </row>
    <row r="127" spans="1:8" x14ac:dyDescent="0.25">
      <c r="A127" s="136" t="s">
        <v>220</v>
      </c>
      <c r="B127" s="129"/>
      <c r="C127" s="129"/>
      <c r="D127" s="74"/>
      <c r="E127" s="74"/>
      <c r="F127" s="74"/>
      <c r="G127" s="74"/>
      <c r="H127" s="111"/>
    </row>
    <row r="128" spans="1:8" x14ac:dyDescent="0.25">
      <c r="A128" s="136" t="s">
        <v>221</v>
      </c>
      <c r="B128" s="129"/>
      <c r="C128" s="129"/>
      <c r="D128" s="74"/>
      <c r="E128" s="74"/>
      <c r="F128" s="74"/>
      <c r="G128" s="74"/>
      <c r="H128" s="111"/>
    </row>
    <row r="129" spans="1:8" x14ac:dyDescent="0.25">
      <c r="A129" s="136" t="s">
        <v>222</v>
      </c>
      <c r="B129" s="129"/>
      <c r="C129" s="129"/>
      <c r="D129" s="74"/>
      <c r="E129" s="74"/>
      <c r="F129" s="74"/>
      <c r="G129" s="74"/>
      <c r="H129" s="111"/>
    </row>
    <row r="130" spans="1:8" x14ac:dyDescent="0.25">
      <c r="A130" s="136" t="s">
        <v>227</v>
      </c>
      <c r="B130" s="129"/>
      <c r="C130" s="129"/>
      <c r="D130" s="74"/>
      <c r="E130" s="74"/>
      <c r="F130" s="74"/>
      <c r="G130" s="74"/>
      <c r="H130" s="111"/>
    </row>
    <row r="131" spans="1:8" x14ac:dyDescent="0.25">
      <c r="A131" s="136" t="s">
        <v>1100</v>
      </c>
      <c r="B131" s="129"/>
      <c r="C131" s="129"/>
      <c r="D131" s="74"/>
      <c r="E131" s="74"/>
      <c r="F131" s="74"/>
      <c r="G131" s="74"/>
      <c r="H131" s="111"/>
    </row>
    <row r="132" spans="1:8" x14ac:dyDescent="0.25">
      <c r="A132" s="136" t="s">
        <v>223</v>
      </c>
      <c r="B132" s="129"/>
      <c r="C132" s="129"/>
      <c r="D132" s="74"/>
      <c r="E132" s="74"/>
      <c r="F132" s="74"/>
      <c r="G132" s="74"/>
      <c r="H132" s="111"/>
    </row>
    <row r="133" spans="1:8" x14ac:dyDescent="0.25">
      <c r="A133" s="136" t="s">
        <v>558</v>
      </c>
      <c r="B133" s="129"/>
      <c r="C133" s="129"/>
      <c r="D133" s="74"/>
      <c r="E133" s="74"/>
      <c r="F133" s="74"/>
      <c r="G133" s="74"/>
      <c r="H133" s="111"/>
    </row>
    <row r="134" spans="1:8" x14ac:dyDescent="0.25">
      <c r="A134" s="136" t="s">
        <v>559</v>
      </c>
      <c r="B134" s="129"/>
      <c r="C134" s="129"/>
      <c r="D134" s="74"/>
      <c r="E134" s="74"/>
      <c r="F134" s="74"/>
      <c r="G134" s="74"/>
      <c r="H134" s="111"/>
    </row>
    <row r="135" spans="1:8" x14ac:dyDescent="0.25">
      <c r="A135" s="136" t="s">
        <v>560</v>
      </c>
      <c r="B135" s="129"/>
      <c r="C135" s="129"/>
      <c r="D135" s="74"/>
      <c r="E135" s="74"/>
      <c r="F135" s="74"/>
      <c r="G135" s="74"/>
      <c r="H135" s="111"/>
    </row>
    <row r="136" spans="1:8" x14ac:dyDescent="0.25">
      <c r="A136" s="136" t="s">
        <v>561</v>
      </c>
      <c r="B136" s="129"/>
      <c r="C136" s="129"/>
      <c r="D136" s="74"/>
      <c r="E136" s="74"/>
      <c r="F136" s="74"/>
      <c r="G136" s="74"/>
      <c r="H136" s="111"/>
    </row>
    <row r="137" spans="1:8" ht="15.75" thickBot="1" x14ac:dyDescent="0.3">
      <c r="A137" s="137" t="s">
        <v>224</v>
      </c>
      <c r="B137" s="130"/>
      <c r="C137" s="130"/>
      <c r="D137" s="74"/>
      <c r="E137" s="74"/>
      <c r="F137" s="74"/>
      <c r="G137" s="75"/>
      <c r="H137" s="112"/>
    </row>
    <row r="138" spans="1:8" ht="15.75" thickBot="1" x14ac:dyDescent="0.3">
      <c r="A138" s="138" t="s">
        <v>461</v>
      </c>
      <c r="B138" s="31"/>
      <c r="C138" s="31"/>
      <c r="D138" s="69"/>
      <c r="E138" s="69"/>
      <c r="F138" s="69"/>
      <c r="G138" s="69"/>
      <c r="H138" s="120"/>
    </row>
    <row r="139" spans="1:8" ht="15.75" thickBot="1" x14ac:dyDescent="0.3">
      <c r="A139" s="46"/>
      <c r="B139" s="46"/>
      <c r="C139" s="46"/>
      <c r="D139" s="5"/>
      <c r="E139" s="5"/>
      <c r="F139" s="5"/>
      <c r="G139" s="5"/>
      <c r="H139" s="46"/>
    </row>
    <row r="140" spans="1:8" x14ac:dyDescent="0.25">
      <c r="A140" s="95" t="s">
        <v>562</v>
      </c>
      <c r="B140" s="131"/>
      <c r="C140" s="131"/>
      <c r="D140" s="79"/>
      <c r="E140" s="79"/>
      <c r="F140" s="79"/>
      <c r="G140" s="79"/>
      <c r="H140" s="115"/>
    </row>
    <row r="141" spans="1:8" x14ac:dyDescent="0.25">
      <c r="A141" s="136" t="s">
        <v>566</v>
      </c>
      <c r="B141" s="129"/>
      <c r="C141" s="129"/>
      <c r="D141" s="74"/>
      <c r="E141" s="74"/>
      <c r="F141" s="74"/>
      <c r="G141" s="74"/>
      <c r="H141" s="111"/>
    </row>
    <row r="142" spans="1:8" x14ac:dyDescent="0.25">
      <c r="A142" s="136" t="s">
        <v>567</v>
      </c>
      <c r="B142" s="129"/>
      <c r="C142" s="129"/>
      <c r="D142" s="74"/>
      <c r="E142" s="74"/>
      <c r="F142" s="74"/>
      <c r="G142" s="74"/>
      <c r="H142" s="111"/>
    </row>
    <row r="143" spans="1:8" x14ac:dyDescent="0.25">
      <c r="A143" s="136" t="s">
        <v>568</v>
      </c>
      <c r="B143" s="129"/>
      <c r="C143" s="129"/>
      <c r="D143" s="74"/>
      <c r="E143" s="74"/>
      <c r="F143" s="74"/>
      <c r="G143" s="74"/>
      <c r="H143" s="111"/>
    </row>
    <row r="144" spans="1:8" x14ac:dyDescent="0.25">
      <c r="A144" s="136" t="s">
        <v>569</v>
      </c>
      <c r="B144" s="129"/>
      <c r="C144" s="129"/>
      <c r="D144" s="74"/>
      <c r="E144" s="74"/>
      <c r="F144" s="74"/>
      <c r="G144" s="74"/>
      <c r="H144" s="111"/>
    </row>
    <row r="145" spans="1:8" x14ac:dyDescent="0.25">
      <c r="A145" s="136" t="s">
        <v>570</v>
      </c>
      <c r="B145" s="129"/>
      <c r="C145" s="129"/>
      <c r="D145" s="74"/>
      <c r="E145" s="74"/>
      <c r="F145" s="74"/>
      <c r="G145" s="74"/>
      <c r="H145" s="111"/>
    </row>
    <row r="146" spans="1:8" x14ac:dyDescent="0.25">
      <c r="A146" s="136" t="s">
        <v>571</v>
      </c>
      <c r="B146" s="129"/>
      <c r="C146" s="129"/>
      <c r="D146" s="74"/>
      <c r="E146" s="74"/>
      <c r="F146" s="74"/>
      <c r="G146" s="74"/>
      <c r="H146" s="111"/>
    </row>
    <row r="147" spans="1:8" x14ac:dyDescent="0.25">
      <c r="A147" s="136" t="s">
        <v>572</v>
      </c>
      <c r="B147" s="129"/>
      <c r="C147" s="129"/>
      <c r="D147" s="74"/>
      <c r="E147" s="74"/>
      <c r="F147" s="74"/>
      <c r="G147" s="74"/>
      <c r="H147" s="111"/>
    </row>
    <row r="148" spans="1:8" x14ac:dyDescent="0.25">
      <c r="A148" s="136" t="s">
        <v>573</v>
      </c>
      <c r="B148" s="129"/>
      <c r="C148" s="129"/>
      <c r="D148" s="74"/>
      <c r="E148" s="74"/>
      <c r="F148" s="74"/>
      <c r="G148" s="74"/>
      <c r="H148" s="111"/>
    </row>
    <row r="149" spans="1:8" x14ac:dyDescent="0.25">
      <c r="A149" s="136" t="s">
        <v>574</v>
      </c>
      <c r="B149" s="129"/>
      <c r="C149" s="129"/>
      <c r="D149" s="74"/>
      <c r="E149" s="74"/>
      <c r="F149" s="74"/>
      <c r="G149" s="74"/>
      <c r="H149" s="111"/>
    </row>
    <row r="150" spans="1:8" x14ac:dyDescent="0.25">
      <c r="A150" s="136" t="s">
        <v>575</v>
      </c>
      <c r="B150" s="129"/>
      <c r="C150" s="129"/>
      <c r="D150" s="74"/>
      <c r="E150" s="74"/>
      <c r="F150" s="74"/>
      <c r="G150" s="74"/>
      <c r="H150" s="111"/>
    </row>
    <row r="151" spans="1:8" x14ac:dyDescent="0.25">
      <c r="A151" s="136" t="s">
        <v>576</v>
      </c>
      <c r="B151" s="129"/>
      <c r="C151" s="129"/>
      <c r="D151" s="74"/>
      <c r="E151" s="74"/>
      <c r="F151" s="74"/>
      <c r="G151" s="74"/>
      <c r="H151" s="111"/>
    </row>
    <row r="152" spans="1:8" x14ac:dyDescent="0.25">
      <c r="A152" s="136" t="s">
        <v>577</v>
      </c>
      <c r="B152" s="129"/>
      <c r="C152" s="129"/>
      <c r="D152" s="74"/>
      <c r="E152" s="74"/>
      <c r="F152" s="74"/>
      <c r="G152" s="74"/>
      <c r="H152" s="111"/>
    </row>
    <row r="153" spans="1:8" x14ac:dyDescent="0.25">
      <c r="A153" s="136" t="s">
        <v>578</v>
      </c>
      <c r="B153" s="129"/>
      <c r="C153" s="129"/>
      <c r="D153" s="74"/>
      <c r="E153" s="74"/>
      <c r="F153" s="74"/>
      <c r="G153" s="74"/>
      <c r="H153" s="111"/>
    </row>
    <row r="154" spans="1:8" x14ac:dyDescent="0.25">
      <c r="A154" s="136" t="s">
        <v>579</v>
      </c>
      <c r="B154" s="129"/>
      <c r="C154" s="129"/>
      <c r="D154" s="74"/>
      <c r="E154" s="74"/>
      <c r="F154" s="74"/>
      <c r="G154" s="74"/>
      <c r="H154" s="111"/>
    </row>
    <row r="155" spans="1:8" x14ac:dyDescent="0.25">
      <c r="A155" s="136" t="s">
        <v>580</v>
      </c>
      <c r="B155" s="129"/>
      <c r="C155" s="129"/>
      <c r="D155" s="74"/>
      <c r="E155" s="74"/>
      <c r="F155" s="74"/>
      <c r="G155" s="74"/>
      <c r="H155" s="111"/>
    </row>
    <row r="156" spans="1:8" x14ac:dyDescent="0.25">
      <c r="A156" s="136" t="s">
        <v>581</v>
      </c>
      <c r="B156" s="129"/>
      <c r="C156" s="129"/>
      <c r="D156" s="74"/>
      <c r="E156" s="74"/>
      <c r="F156" s="74"/>
      <c r="G156" s="74"/>
      <c r="H156" s="111"/>
    </row>
    <row r="157" spans="1:8" ht="15.75" thickBot="1" x14ac:dyDescent="0.3">
      <c r="A157" s="136" t="s">
        <v>582</v>
      </c>
      <c r="B157" s="130"/>
      <c r="C157" s="130"/>
      <c r="D157" s="75"/>
      <c r="E157" s="75"/>
      <c r="F157" s="75"/>
      <c r="G157" s="75"/>
      <c r="H157" s="112"/>
    </row>
    <row r="158" spans="1:8" ht="15.75" thickBot="1" x14ac:dyDescent="0.3">
      <c r="A158" s="138" t="s">
        <v>461</v>
      </c>
      <c r="B158" s="31"/>
      <c r="C158" s="31"/>
      <c r="D158" s="69"/>
      <c r="E158" s="69"/>
      <c r="F158" s="69"/>
      <c r="G158" s="69"/>
      <c r="H158" s="116"/>
    </row>
    <row r="159" spans="1:8" ht="15.75" thickBot="1" x14ac:dyDescent="0.3">
      <c r="A159" s="28"/>
      <c r="B159" s="28"/>
      <c r="C159" s="28"/>
      <c r="D159" s="78"/>
      <c r="E159" s="78"/>
      <c r="F159" s="78"/>
      <c r="G159" s="78"/>
      <c r="H159" s="117"/>
    </row>
    <row r="160" spans="1:8" ht="15.75" thickBot="1" x14ac:dyDescent="0.3">
      <c r="A160" s="256" t="s">
        <v>919</v>
      </c>
      <c r="B160" s="257"/>
      <c r="C160" s="257"/>
      <c r="D160" s="257"/>
      <c r="E160" s="257"/>
      <c r="F160" s="257"/>
      <c r="G160" s="257"/>
      <c r="H160" s="258"/>
    </row>
    <row r="161" spans="1:8" x14ac:dyDescent="0.25">
      <c r="A161" s="95" t="s">
        <v>634</v>
      </c>
      <c r="B161" s="48"/>
      <c r="C161" s="48"/>
      <c r="D161" s="80"/>
      <c r="E161" s="80"/>
      <c r="F161" s="80"/>
      <c r="G161" s="80"/>
      <c r="H161" s="115"/>
    </row>
    <row r="162" spans="1:8" x14ac:dyDescent="0.25">
      <c r="A162" s="49" t="s">
        <v>664</v>
      </c>
      <c r="B162" s="47"/>
      <c r="C162" s="47"/>
      <c r="D162" s="74"/>
      <c r="E162" s="74"/>
      <c r="F162" s="74"/>
      <c r="G162" s="81"/>
      <c r="H162" s="119"/>
    </row>
    <row r="163" spans="1:8" x14ac:dyDescent="0.25">
      <c r="A163" s="49" t="s">
        <v>665</v>
      </c>
      <c r="B163" s="47"/>
      <c r="C163" s="47"/>
      <c r="D163" s="74"/>
      <c r="E163" s="74"/>
      <c r="F163" s="74"/>
      <c r="G163" s="81"/>
      <c r="H163" s="119"/>
    </row>
    <row r="164" spans="1:8" x14ac:dyDescent="0.25">
      <c r="A164" s="49" t="s">
        <v>666</v>
      </c>
      <c r="B164" s="47"/>
      <c r="C164" s="47"/>
      <c r="D164" s="81"/>
      <c r="E164" s="81"/>
      <c r="F164" s="81"/>
      <c r="G164" s="81"/>
      <c r="H164" s="119"/>
    </row>
    <row r="165" spans="1:8" x14ac:dyDescent="0.25">
      <c r="A165" s="49" t="s">
        <v>667</v>
      </c>
      <c r="B165" s="47"/>
      <c r="C165" s="47"/>
      <c r="D165" s="81"/>
      <c r="E165" s="81"/>
      <c r="F165" s="81"/>
      <c r="G165" s="81"/>
      <c r="H165" s="119"/>
    </row>
    <row r="166" spans="1:8" x14ac:dyDescent="0.25">
      <c r="A166" s="49" t="s">
        <v>668</v>
      </c>
      <c r="B166" s="47"/>
      <c r="C166" s="47"/>
      <c r="D166" s="81"/>
      <c r="E166" s="81"/>
      <c r="F166" s="81"/>
      <c r="G166" s="81"/>
      <c r="H166" s="119"/>
    </row>
    <row r="167" spans="1:8" x14ac:dyDescent="0.25">
      <c r="A167" s="49" t="s">
        <v>669</v>
      </c>
      <c r="B167" s="47"/>
      <c r="C167" s="47"/>
      <c r="D167" s="81"/>
      <c r="E167" s="81"/>
      <c r="F167" s="81"/>
      <c r="G167" s="81"/>
      <c r="H167" s="119"/>
    </row>
    <row r="168" spans="1:8" x14ac:dyDescent="0.25">
      <c r="A168" s="49" t="s">
        <v>670</v>
      </c>
      <c r="B168" s="47"/>
      <c r="C168" s="47"/>
      <c r="D168" s="81"/>
      <c r="E168" s="81"/>
      <c r="F168" s="81"/>
      <c r="G168" s="81"/>
      <c r="H168" s="119"/>
    </row>
    <row r="169" spans="1:8" x14ac:dyDescent="0.25">
      <c r="A169" s="49" t="s">
        <v>671</v>
      </c>
      <c r="B169" s="47"/>
      <c r="C169" s="47"/>
      <c r="D169" s="81"/>
      <c r="E169" s="81"/>
      <c r="F169" s="81"/>
      <c r="G169" s="81"/>
      <c r="H169" s="119"/>
    </row>
    <row r="170" spans="1:8" x14ac:dyDescent="0.25">
      <c r="A170" s="49" t="s">
        <v>672</v>
      </c>
      <c r="B170" s="47"/>
      <c r="C170" s="47"/>
      <c r="D170" s="81"/>
      <c r="E170" s="81"/>
      <c r="F170" s="81"/>
      <c r="G170" s="81"/>
      <c r="H170" s="119"/>
    </row>
    <row r="171" spans="1:8" x14ac:dyDescent="0.25">
      <c r="A171" s="49" t="s">
        <v>673</v>
      </c>
      <c r="B171" s="47"/>
      <c r="C171" s="47"/>
      <c r="D171" s="81"/>
      <c r="E171" s="81"/>
      <c r="F171" s="81"/>
      <c r="G171" s="81"/>
      <c r="H171" s="119"/>
    </row>
    <row r="172" spans="1:8" x14ac:dyDescent="0.25">
      <c r="A172" s="49" t="s">
        <v>674</v>
      </c>
      <c r="B172" s="47"/>
      <c r="C172" s="47"/>
      <c r="D172" s="81"/>
      <c r="E172" s="81"/>
      <c r="F172" s="81"/>
      <c r="G172" s="81"/>
      <c r="H172" s="119"/>
    </row>
    <row r="173" spans="1:8" x14ac:dyDescent="0.25">
      <c r="A173" s="49" t="s">
        <v>675</v>
      </c>
      <c r="B173" s="47"/>
      <c r="C173" s="47"/>
      <c r="D173" s="81"/>
      <c r="E173" s="81"/>
      <c r="F173" s="81"/>
      <c r="G173" s="81"/>
      <c r="H173" s="119"/>
    </row>
    <row r="174" spans="1:8" x14ac:dyDescent="0.25">
      <c r="A174" s="49" t="s">
        <v>676</v>
      </c>
      <c r="B174" s="47"/>
      <c r="C174" s="47"/>
      <c r="D174" s="74"/>
      <c r="E174" s="74"/>
      <c r="F174" s="74"/>
      <c r="G174" s="81"/>
      <c r="H174" s="119"/>
    </row>
    <row r="175" spans="1:8" ht="15.75" thickBot="1" x14ac:dyDescent="0.3">
      <c r="A175" s="50" t="s">
        <v>677</v>
      </c>
      <c r="B175" s="51"/>
      <c r="C175" s="51"/>
      <c r="D175" s="75"/>
      <c r="E175" s="75"/>
      <c r="F175" s="75"/>
      <c r="G175" s="82"/>
      <c r="H175" s="121"/>
    </row>
    <row r="176" spans="1:8" ht="15.75" thickBot="1" x14ac:dyDescent="0.3">
      <c r="A176" s="138" t="s">
        <v>461</v>
      </c>
      <c r="B176" s="31"/>
      <c r="C176" s="31"/>
      <c r="D176" s="69"/>
      <c r="E176" s="69"/>
      <c r="F176" s="69"/>
      <c r="G176" s="69"/>
      <c r="H176" s="116"/>
    </row>
    <row r="177" spans="1:8" ht="15.75" thickBot="1" x14ac:dyDescent="0.3">
      <c r="A177" s="122"/>
      <c r="B177" s="122"/>
      <c r="C177" s="122"/>
      <c r="D177" s="70"/>
      <c r="E177" s="70"/>
      <c r="F177" s="70"/>
      <c r="G177" s="70"/>
      <c r="H177" s="122"/>
    </row>
    <row r="178" spans="1:8" x14ac:dyDescent="0.25">
      <c r="A178" s="141" t="s">
        <v>635</v>
      </c>
      <c r="B178" s="48"/>
      <c r="C178" s="48"/>
      <c r="D178" s="80"/>
      <c r="E178" s="80"/>
      <c r="F178" s="80"/>
      <c r="G178" s="80"/>
      <c r="H178" s="115"/>
    </row>
    <row r="179" spans="1:8" x14ac:dyDescent="0.25">
      <c r="A179" s="142" t="s">
        <v>663</v>
      </c>
      <c r="B179" s="129"/>
      <c r="C179" s="129"/>
      <c r="D179" s="74"/>
      <c r="E179" s="74"/>
      <c r="F179" s="74"/>
      <c r="G179" s="74"/>
      <c r="H179" s="111"/>
    </row>
    <row r="180" spans="1:8" x14ac:dyDescent="0.25">
      <c r="A180" s="142" t="s">
        <v>636</v>
      </c>
      <c r="B180" s="129"/>
      <c r="C180" s="129"/>
      <c r="D180" s="74"/>
      <c r="E180" s="74"/>
      <c r="F180" s="74"/>
      <c r="G180" s="74"/>
      <c r="H180" s="111"/>
    </row>
    <row r="181" spans="1:8" x14ac:dyDescent="0.25">
      <c r="A181" s="142" t="s">
        <v>637</v>
      </c>
      <c r="B181" s="129"/>
      <c r="C181" s="129"/>
      <c r="D181" s="74"/>
      <c r="E181" s="74"/>
      <c r="F181" s="74"/>
      <c r="G181" s="74"/>
      <c r="H181" s="111"/>
    </row>
    <row r="182" spans="1:8" x14ac:dyDescent="0.25">
      <c r="A182" s="142" t="s">
        <v>638</v>
      </c>
      <c r="B182" s="129"/>
      <c r="C182" s="129"/>
      <c r="D182" s="74"/>
      <c r="E182" s="74"/>
      <c r="F182" s="74"/>
      <c r="G182" s="74"/>
      <c r="H182" s="111"/>
    </row>
    <row r="183" spans="1:8" x14ac:dyDescent="0.25">
      <c r="A183" s="142" t="s">
        <v>639</v>
      </c>
      <c r="B183" s="129"/>
      <c r="C183" s="129"/>
      <c r="D183" s="74"/>
      <c r="E183" s="74"/>
      <c r="F183" s="74"/>
      <c r="G183" s="74"/>
      <c r="H183" s="111"/>
    </row>
    <row r="184" spans="1:8" x14ac:dyDescent="0.25">
      <c r="A184" s="142" t="s">
        <v>640</v>
      </c>
      <c r="B184" s="129"/>
      <c r="C184" s="129"/>
      <c r="D184" s="74"/>
      <c r="E184" s="74"/>
      <c r="F184" s="74"/>
      <c r="G184" s="74"/>
      <c r="H184" s="111"/>
    </row>
    <row r="185" spans="1:8" x14ac:dyDescent="0.25">
      <c r="A185" s="142" t="s">
        <v>641</v>
      </c>
      <c r="B185" s="129"/>
      <c r="C185" s="129"/>
      <c r="D185" s="74"/>
      <c r="E185" s="74"/>
      <c r="F185" s="74"/>
      <c r="G185" s="74"/>
      <c r="H185" s="111"/>
    </row>
    <row r="186" spans="1:8" x14ac:dyDescent="0.25">
      <c r="A186" s="142" t="s">
        <v>642</v>
      </c>
      <c r="B186" s="129"/>
      <c r="C186" s="129"/>
      <c r="D186" s="74"/>
      <c r="E186" s="74"/>
      <c r="F186" s="74"/>
      <c r="G186" s="74"/>
      <c r="H186" s="111"/>
    </row>
    <row r="187" spans="1:8" x14ac:dyDescent="0.25">
      <c r="A187" s="142" t="s">
        <v>643</v>
      </c>
      <c r="B187" s="129"/>
      <c r="C187" s="129"/>
      <c r="D187" s="74"/>
      <c r="E187" s="74"/>
      <c r="F187" s="74"/>
      <c r="G187" s="74"/>
      <c r="H187" s="111"/>
    </row>
    <row r="188" spans="1:8" x14ac:dyDescent="0.25">
      <c r="A188" s="142" t="s">
        <v>644</v>
      </c>
      <c r="B188" s="129"/>
      <c r="C188" s="129"/>
      <c r="D188" s="74"/>
      <c r="E188" s="74"/>
      <c r="F188" s="74"/>
      <c r="G188" s="74"/>
      <c r="H188" s="111"/>
    </row>
    <row r="189" spans="1:8" x14ac:dyDescent="0.25">
      <c r="A189" s="142" t="s">
        <v>645</v>
      </c>
      <c r="B189" s="129"/>
      <c r="C189" s="129"/>
      <c r="D189" s="74"/>
      <c r="E189" s="74"/>
      <c r="F189" s="74"/>
      <c r="G189" s="74"/>
      <c r="H189" s="111"/>
    </row>
    <row r="190" spans="1:8" x14ac:dyDescent="0.25">
      <c r="A190" s="142" t="s">
        <v>646</v>
      </c>
      <c r="B190" s="129"/>
      <c r="C190" s="129"/>
      <c r="D190" s="74"/>
      <c r="E190" s="74"/>
      <c r="F190" s="74"/>
      <c r="G190" s="74"/>
      <c r="H190" s="111"/>
    </row>
    <row r="191" spans="1:8" x14ac:dyDescent="0.25">
      <c r="A191" s="142" t="s">
        <v>647</v>
      </c>
      <c r="B191" s="129"/>
      <c r="C191" s="129"/>
      <c r="D191" s="74"/>
      <c r="E191" s="74"/>
      <c r="F191" s="74"/>
      <c r="G191" s="74"/>
      <c r="H191" s="111"/>
    </row>
    <row r="192" spans="1:8" x14ac:dyDescent="0.25">
      <c r="A192" s="142" t="s">
        <v>648</v>
      </c>
      <c r="B192" s="129"/>
      <c r="C192" s="129"/>
      <c r="D192" s="74"/>
      <c r="E192" s="74"/>
      <c r="F192" s="74"/>
      <c r="G192" s="74"/>
      <c r="H192" s="111"/>
    </row>
    <row r="193" spans="1:8" x14ac:dyDescent="0.25">
      <c r="A193" s="142" t="s">
        <v>649</v>
      </c>
      <c r="B193" s="129"/>
      <c r="C193" s="129"/>
      <c r="D193" s="74"/>
      <c r="E193" s="74"/>
      <c r="F193" s="74"/>
      <c r="G193" s="74"/>
      <c r="H193" s="111"/>
    </row>
    <row r="194" spans="1:8" x14ac:dyDescent="0.25">
      <c r="A194" s="142" t="s">
        <v>650</v>
      </c>
      <c r="B194" s="129"/>
      <c r="C194" s="129"/>
      <c r="D194" s="74"/>
      <c r="E194" s="74"/>
      <c r="F194" s="74"/>
      <c r="G194" s="74"/>
      <c r="H194" s="111"/>
    </row>
    <row r="195" spans="1:8" x14ac:dyDescent="0.25">
      <c r="A195" s="142" t="s">
        <v>651</v>
      </c>
      <c r="B195" s="129"/>
      <c r="C195" s="129"/>
      <c r="D195" s="74"/>
      <c r="E195" s="74"/>
      <c r="F195" s="74"/>
      <c r="G195" s="74"/>
      <c r="H195" s="111"/>
    </row>
    <row r="196" spans="1:8" x14ac:dyDescent="0.25">
      <c r="A196" s="142" t="s">
        <v>698</v>
      </c>
      <c r="B196" s="129"/>
      <c r="C196" s="129"/>
      <c r="D196" s="74"/>
      <c r="E196" s="74"/>
      <c r="F196" s="74"/>
      <c r="G196" s="74"/>
      <c r="H196" s="111"/>
    </row>
    <row r="197" spans="1:8" x14ac:dyDescent="0.25">
      <c r="A197" s="142" t="s">
        <v>652</v>
      </c>
      <c r="B197" s="129"/>
      <c r="C197" s="129"/>
      <c r="D197" s="74"/>
      <c r="E197" s="74"/>
      <c r="F197" s="74"/>
      <c r="G197" s="74"/>
      <c r="H197" s="111"/>
    </row>
    <row r="198" spans="1:8" x14ac:dyDescent="0.25">
      <c r="A198" s="142" t="s">
        <v>653</v>
      </c>
      <c r="B198" s="129"/>
      <c r="C198" s="129"/>
      <c r="D198" s="74"/>
      <c r="E198" s="74"/>
      <c r="F198" s="74"/>
      <c r="G198" s="74"/>
      <c r="H198" s="111"/>
    </row>
    <row r="199" spans="1:8" x14ac:dyDescent="0.25">
      <c r="A199" s="142" t="s">
        <v>654</v>
      </c>
      <c r="B199" s="129"/>
      <c r="C199" s="129"/>
      <c r="D199" s="74"/>
      <c r="E199" s="74"/>
      <c r="F199" s="74"/>
      <c r="G199" s="74"/>
      <c r="H199" s="111"/>
    </row>
    <row r="200" spans="1:8" x14ac:dyDescent="0.25">
      <c r="A200" s="142" t="s">
        <v>655</v>
      </c>
      <c r="B200" s="129"/>
      <c r="C200" s="129"/>
      <c r="D200" s="74"/>
      <c r="E200" s="74"/>
      <c r="F200" s="74"/>
      <c r="G200" s="74"/>
      <c r="H200" s="111"/>
    </row>
    <row r="201" spans="1:8" x14ac:dyDescent="0.25">
      <c r="A201" s="142" t="s">
        <v>656</v>
      </c>
      <c r="B201" s="129"/>
      <c r="C201" s="129"/>
      <c r="D201" s="74"/>
      <c r="E201" s="74"/>
      <c r="F201" s="74"/>
      <c r="G201" s="74"/>
      <c r="H201" s="111"/>
    </row>
    <row r="202" spans="1:8" x14ac:dyDescent="0.25">
      <c r="A202" s="142" t="s">
        <v>657</v>
      </c>
      <c r="B202" s="129"/>
      <c r="C202" s="129"/>
      <c r="D202" s="74"/>
      <c r="E202" s="74"/>
      <c r="F202" s="74"/>
      <c r="G202" s="74"/>
      <c r="H202" s="111"/>
    </row>
    <row r="203" spans="1:8" x14ac:dyDescent="0.25">
      <c r="A203" s="142" t="s">
        <v>658</v>
      </c>
      <c r="B203" s="129"/>
      <c r="C203" s="129"/>
      <c r="D203" s="74"/>
      <c r="E203" s="74"/>
      <c r="F203" s="74"/>
      <c r="G203" s="74"/>
      <c r="H203" s="111"/>
    </row>
    <row r="204" spans="1:8" x14ac:dyDescent="0.25">
      <c r="A204" s="142" t="s">
        <v>659</v>
      </c>
      <c r="B204" s="129"/>
      <c r="C204" s="129"/>
      <c r="D204" s="74"/>
      <c r="E204" s="74"/>
      <c r="F204" s="74"/>
      <c r="G204" s="74"/>
      <c r="H204" s="111"/>
    </row>
    <row r="205" spans="1:8" x14ac:dyDescent="0.25">
      <c r="A205" s="142" t="s">
        <v>660</v>
      </c>
      <c r="B205" s="129"/>
      <c r="C205" s="129"/>
      <c r="D205" s="74"/>
      <c r="E205" s="74"/>
      <c r="F205" s="74"/>
      <c r="G205" s="74"/>
      <c r="H205" s="111"/>
    </row>
    <row r="206" spans="1:8" x14ac:dyDescent="0.25">
      <c r="A206" s="142" t="s">
        <v>661</v>
      </c>
      <c r="B206" s="129"/>
      <c r="C206" s="129"/>
      <c r="D206" s="74"/>
      <c r="E206" s="74"/>
      <c r="F206" s="74"/>
      <c r="G206" s="74"/>
      <c r="H206" s="111"/>
    </row>
    <row r="207" spans="1:8" ht="15.75" thickBot="1" x14ac:dyDescent="0.3">
      <c r="A207" s="143" t="s">
        <v>662</v>
      </c>
      <c r="B207" s="132"/>
      <c r="C207" s="132"/>
      <c r="D207" s="83"/>
      <c r="E207" s="83"/>
      <c r="F207" s="83"/>
      <c r="G207" s="83"/>
      <c r="H207" s="123"/>
    </row>
    <row r="208" spans="1:8" ht="15.75" thickBot="1" x14ac:dyDescent="0.3">
      <c r="A208" s="138" t="s">
        <v>461</v>
      </c>
      <c r="B208" s="31"/>
      <c r="C208" s="31"/>
      <c r="D208" s="69"/>
      <c r="E208" s="69"/>
      <c r="F208" s="69"/>
      <c r="G208" s="69"/>
      <c r="H208" s="116"/>
    </row>
    <row r="209" spans="1:8" ht="15.75" thickBot="1" x14ac:dyDescent="0.3">
      <c r="A209" s="28"/>
      <c r="B209" s="28"/>
      <c r="C209" s="28"/>
      <c r="D209" s="78"/>
      <c r="E209" s="78"/>
      <c r="F209" s="78"/>
      <c r="G209" s="78"/>
      <c r="H209" s="117"/>
    </row>
    <row r="210" spans="1:8" x14ac:dyDescent="0.25">
      <c r="A210" s="141" t="s">
        <v>725</v>
      </c>
      <c r="B210" s="48"/>
      <c r="C210" s="48"/>
      <c r="D210" s="80"/>
      <c r="E210" s="80"/>
      <c r="F210" s="80"/>
      <c r="G210" s="80"/>
      <c r="H210" s="115"/>
    </row>
    <row r="211" spans="1:8" x14ac:dyDescent="0.25">
      <c r="A211" s="49" t="s">
        <v>726</v>
      </c>
      <c r="B211" s="47"/>
      <c r="C211" s="47"/>
      <c r="D211" s="74"/>
      <c r="E211" s="74"/>
      <c r="F211" s="74"/>
      <c r="G211" s="81"/>
      <c r="H211" s="111"/>
    </row>
    <row r="212" spans="1:8" x14ac:dyDescent="0.25">
      <c r="A212" s="49" t="s">
        <v>727</v>
      </c>
      <c r="B212" s="47"/>
      <c r="C212" s="47"/>
      <c r="D212" s="74"/>
      <c r="E212" s="74"/>
      <c r="F212" s="74"/>
      <c r="G212" s="81"/>
      <c r="H212" s="111"/>
    </row>
    <row r="213" spans="1:8" x14ac:dyDescent="0.25">
      <c r="A213" s="49" t="s">
        <v>728</v>
      </c>
      <c r="B213" s="47"/>
      <c r="C213" s="47"/>
      <c r="D213" s="74"/>
      <c r="E213" s="74"/>
      <c r="F213" s="74"/>
      <c r="G213" s="81"/>
      <c r="H213" s="111"/>
    </row>
    <row r="214" spans="1:8" x14ac:dyDescent="0.25">
      <c r="A214" s="49" t="s">
        <v>729</v>
      </c>
      <c r="B214" s="47"/>
      <c r="C214" s="47"/>
      <c r="D214" s="74"/>
      <c r="E214" s="74"/>
      <c r="F214" s="74"/>
      <c r="G214" s="81"/>
      <c r="H214" s="111"/>
    </row>
    <row r="215" spans="1:8" x14ac:dyDescent="0.25">
      <c r="A215" s="49" t="s">
        <v>730</v>
      </c>
      <c r="B215" s="47"/>
      <c r="C215" s="47"/>
      <c r="D215" s="74"/>
      <c r="E215" s="74"/>
      <c r="F215" s="74"/>
      <c r="G215" s="81"/>
      <c r="H215" s="111"/>
    </row>
    <row r="216" spans="1:8" x14ac:dyDescent="0.25">
      <c r="A216" s="49" t="s">
        <v>731</v>
      </c>
      <c r="B216" s="47"/>
      <c r="C216" s="47"/>
      <c r="D216" s="74"/>
      <c r="E216" s="74"/>
      <c r="F216" s="74"/>
      <c r="G216" s="81"/>
      <c r="H216" s="111"/>
    </row>
    <row r="217" spans="1:8" x14ac:dyDescent="0.25">
      <c r="A217" s="49" t="s">
        <v>732</v>
      </c>
      <c r="B217" s="47"/>
      <c r="C217" s="47"/>
      <c r="D217" s="81"/>
      <c r="E217" s="81"/>
      <c r="F217" s="81"/>
      <c r="G217" s="81"/>
      <c r="H217" s="111"/>
    </row>
    <row r="218" spans="1:8" x14ac:dyDescent="0.25">
      <c r="A218" s="49" t="s">
        <v>733</v>
      </c>
      <c r="B218" s="47"/>
      <c r="C218" s="47"/>
      <c r="D218" s="74"/>
      <c r="E218" s="74"/>
      <c r="F218" s="74"/>
      <c r="G218" s="81"/>
      <c r="H218" s="111"/>
    </row>
    <row r="219" spans="1:8" x14ac:dyDescent="0.25">
      <c r="A219" s="49" t="s">
        <v>734</v>
      </c>
      <c r="B219" s="47"/>
      <c r="C219" s="47"/>
      <c r="D219" s="74"/>
      <c r="E219" s="74"/>
      <c r="F219" s="74"/>
      <c r="G219" s="81"/>
      <c r="H219" s="111"/>
    </row>
    <row r="220" spans="1:8" x14ac:dyDescent="0.25">
      <c r="A220" s="49" t="s">
        <v>735</v>
      </c>
      <c r="B220" s="47"/>
      <c r="C220" s="47"/>
      <c r="D220" s="74"/>
      <c r="E220" s="74"/>
      <c r="F220" s="74"/>
      <c r="G220" s="81"/>
      <c r="H220" s="111"/>
    </row>
    <row r="221" spans="1:8" x14ac:dyDescent="0.25">
      <c r="A221" s="49" t="s">
        <v>736</v>
      </c>
      <c r="B221" s="47"/>
      <c r="C221" s="47"/>
      <c r="D221" s="74"/>
      <c r="E221" s="74"/>
      <c r="F221" s="74"/>
      <c r="G221" s="81"/>
      <c r="H221" s="111"/>
    </row>
    <row r="222" spans="1:8" x14ac:dyDescent="0.25">
      <c r="A222" s="49" t="s">
        <v>737</v>
      </c>
      <c r="B222" s="47"/>
      <c r="C222" s="47"/>
      <c r="D222" s="74"/>
      <c r="E222" s="74"/>
      <c r="F222" s="74"/>
      <c r="G222" s="81"/>
      <c r="H222" s="111"/>
    </row>
    <row r="223" spans="1:8" x14ac:dyDescent="0.25">
      <c r="A223" s="49" t="s">
        <v>1596</v>
      </c>
      <c r="B223" s="47"/>
      <c r="C223" s="47"/>
      <c r="D223" s="74"/>
      <c r="E223" s="74"/>
      <c r="F223" s="74"/>
      <c r="G223" s="81"/>
      <c r="H223" s="111"/>
    </row>
    <row r="224" spans="1:8" x14ac:dyDescent="0.25">
      <c r="A224" s="49" t="s">
        <v>1597</v>
      </c>
      <c r="B224" s="47"/>
      <c r="C224" s="47"/>
      <c r="D224" s="74"/>
      <c r="E224" s="74"/>
      <c r="F224" s="74"/>
      <c r="G224" s="81"/>
      <c r="H224" s="111"/>
    </row>
    <row r="225" spans="1:8" x14ac:dyDescent="0.25">
      <c r="A225" s="49" t="s">
        <v>738</v>
      </c>
      <c r="B225" s="47"/>
      <c r="C225" s="47"/>
      <c r="D225" s="81"/>
      <c r="E225" s="81"/>
      <c r="F225" s="81"/>
      <c r="G225" s="81"/>
      <c r="H225" s="111"/>
    </row>
    <row r="226" spans="1:8" x14ac:dyDescent="0.25">
      <c r="A226" s="49" t="s">
        <v>739</v>
      </c>
      <c r="B226" s="47"/>
      <c r="C226" s="47"/>
      <c r="D226" s="74"/>
      <c r="E226" s="74"/>
      <c r="F226" s="74"/>
      <c r="G226" s="81"/>
      <c r="H226" s="111"/>
    </row>
    <row r="227" spans="1:8" x14ac:dyDescent="0.25">
      <c r="A227" s="49" t="s">
        <v>740</v>
      </c>
      <c r="B227" s="47"/>
      <c r="C227" s="47"/>
      <c r="D227" s="74"/>
      <c r="E227" s="74"/>
      <c r="F227" s="74"/>
      <c r="G227" s="81"/>
      <c r="H227" s="111"/>
    </row>
    <row r="228" spans="1:8" x14ac:dyDescent="0.25">
      <c r="A228" s="49" t="s">
        <v>741</v>
      </c>
      <c r="B228" s="47"/>
      <c r="C228" s="47"/>
      <c r="D228" s="74"/>
      <c r="E228" s="74"/>
      <c r="F228" s="74"/>
      <c r="G228" s="81"/>
      <c r="H228" s="111"/>
    </row>
    <row r="229" spans="1:8" x14ac:dyDescent="0.25">
      <c r="A229" s="49" t="s">
        <v>1598</v>
      </c>
      <c r="B229" s="47"/>
      <c r="C229" s="47"/>
      <c r="D229" s="74"/>
      <c r="E229" s="74"/>
      <c r="F229" s="74"/>
      <c r="G229" s="81"/>
      <c r="H229" s="111"/>
    </row>
    <row r="230" spans="1:8" x14ac:dyDescent="0.25">
      <c r="A230" s="49" t="s">
        <v>1599</v>
      </c>
      <c r="B230" s="47"/>
      <c r="C230" s="47"/>
      <c r="D230" s="74"/>
      <c r="E230" s="74"/>
      <c r="F230" s="74"/>
      <c r="G230" s="81"/>
      <c r="H230" s="111"/>
    </row>
    <row r="231" spans="1:8" x14ac:dyDescent="0.25">
      <c r="A231" s="49" t="s">
        <v>776</v>
      </c>
      <c r="B231" s="47"/>
      <c r="C231" s="47"/>
      <c r="D231" s="74"/>
      <c r="E231" s="74"/>
      <c r="F231" s="74"/>
      <c r="G231" s="81"/>
      <c r="H231" s="111"/>
    </row>
    <row r="232" spans="1:8" x14ac:dyDescent="0.25">
      <c r="A232" s="49" t="s">
        <v>777</v>
      </c>
      <c r="B232" s="47"/>
      <c r="C232" s="47"/>
      <c r="D232" s="74"/>
      <c r="E232" s="74"/>
      <c r="F232" s="74"/>
      <c r="G232" s="81"/>
      <c r="H232" s="111"/>
    </row>
    <row r="233" spans="1:8" x14ac:dyDescent="0.25">
      <c r="A233" s="49" t="s">
        <v>778</v>
      </c>
      <c r="B233" s="47"/>
      <c r="C233" s="47"/>
      <c r="D233" s="74"/>
      <c r="E233" s="74"/>
      <c r="F233" s="74"/>
      <c r="G233" s="81"/>
      <c r="H233" s="111"/>
    </row>
    <row r="234" spans="1:8" x14ac:dyDescent="0.25">
      <c r="A234" s="49" t="s">
        <v>779</v>
      </c>
      <c r="B234" s="47"/>
      <c r="C234" s="47"/>
      <c r="D234" s="74"/>
      <c r="E234" s="74"/>
      <c r="F234" s="74"/>
      <c r="G234" s="81"/>
      <c r="H234" s="111"/>
    </row>
    <row r="235" spans="1:8" x14ac:dyDescent="0.25">
      <c r="A235" s="49" t="s">
        <v>1594</v>
      </c>
      <c r="B235" s="47"/>
      <c r="C235" s="47"/>
      <c r="D235" s="81"/>
      <c r="E235" s="81"/>
      <c r="F235" s="81"/>
      <c r="G235" s="81"/>
      <c r="H235" s="111"/>
    </row>
    <row r="236" spans="1:8" x14ac:dyDescent="0.25">
      <c r="A236" s="49" t="s">
        <v>1595</v>
      </c>
      <c r="B236" s="47"/>
      <c r="C236" s="47"/>
      <c r="D236" s="74"/>
      <c r="E236" s="74"/>
      <c r="F236" s="74"/>
      <c r="G236" s="81"/>
      <c r="H236" s="111"/>
    </row>
    <row r="237" spans="1:8" x14ac:dyDescent="0.25">
      <c r="A237" s="49" t="s">
        <v>1600</v>
      </c>
      <c r="B237" s="47"/>
      <c r="C237" s="47"/>
      <c r="D237" s="74"/>
      <c r="E237" s="74"/>
      <c r="F237" s="74"/>
      <c r="G237" s="81"/>
      <c r="H237" s="111"/>
    </row>
    <row r="238" spans="1:8" ht="15.75" thickBot="1" x14ac:dyDescent="0.3">
      <c r="A238" s="49" t="s">
        <v>1601</v>
      </c>
      <c r="B238" s="51"/>
      <c r="C238" s="51"/>
      <c r="D238" s="75"/>
      <c r="E238" s="75"/>
      <c r="F238" s="75"/>
      <c r="G238" s="82"/>
      <c r="H238" s="112"/>
    </row>
    <row r="239" spans="1:8" ht="15.75" thickBot="1" x14ac:dyDescent="0.3">
      <c r="A239" s="138" t="s">
        <v>461</v>
      </c>
      <c r="B239" s="31"/>
      <c r="C239" s="31"/>
      <c r="D239" s="69"/>
      <c r="E239" s="69"/>
      <c r="F239" s="69"/>
      <c r="G239" s="69"/>
      <c r="H239" s="116"/>
    </row>
    <row r="240" spans="1:8" ht="15.75" thickBot="1" x14ac:dyDescent="0.3">
      <c r="A240" s="46"/>
      <c r="B240" s="46"/>
      <c r="C240" s="46"/>
      <c r="D240" s="5"/>
      <c r="E240" s="5"/>
      <c r="F240" s="5"/>
      <c r="G240" s="5"/>
      <c r="H240" s="46"/>
    </row>
    <row r="241" spans="1:11" ht="15.75" thickBot="1" x14ac:dyDescent="0.3">
      <c r="A241" s="262" t="s">
        <v>917</v>
      </c>
      <c r="B241" s="263"/>
      <c r="C241" s="263"/>
      <c r="D241" s="263"/>
      <c r="E241" s="263"/>
      <c r="F241" s="263"/>
      <c r="G241" s="263"/>
      <c r="H241" s="264"/>
    </row>
    <row r="242" spans="1:11" x14ac:dyDescent="0.25">
      <c r="A242" s="95" t="s">
        <v>922</v>
      </c>
      <c r="B242" s="133"/>
      <c r="C242" s="133"/>
      <c r="D242" s="94"/>
      <c r="E242" s="94"/>
      <c r="F242" s="94"/>
      <c r="G242" s="94"/>
      <c r="H242" s="124"/>
    </row>
    <row r="243" spans="1:11" x14ac:dyDescent="0.25">
      <c r="A243" s="144" t="s">
        <v>1225</v>
      </c>
      <c r="B243" s="47"/>
      <c r="C243" s="47"/>
      <c r="D243" s="81"/>
      <c r="E243" s="81"/>
      <c r="F243" s="81"/>
      <c r="G243" s="81"/>
      <c r="H243" s="119"/>
    </row>
    <row r="244" spans="1:11" x14ac:dyDescent="0.25">
      <c r="A244" s="144" t="s">
        <v>923</v>
      </c>
      <c r="B244" s="47"/>
      <c r="C244" s="47"/>
      <c r="D244" s="81"/>
      <c r="E244" s="81"/>
      <c r="F244" s="81"/>
      <c r="G244" s="81"/>
      <c r="H244" s="119"/>
      <c r="J244" s="29"/>
      <c r="K244" s="29"/>
    </row>
    <row r="245" spans="1:11" x14ac:dyDescent="0.25">
      <c r="A245" s="144" t="s">
        <v>1255</v>
      </c>
      <c r="B245" s="47"/>
      <c r="C245" s="47"/>
      <c r="D245" s="74"/>
      <c r="E245" s="74"/>
      <c r="F245" s="74"/>
      <c r="G245" s="81"/>
      <c r="H245" s="119"/>
      <c r="J245" s="174"/>
      <c r="K245" s="29"/>
    </row>
    <row r="246" spans="1:11" x14ac:dyDescent="0.25">
      <c r="A246" s="144" t="s">
        <v>1256</v>
      </c>
      <c r="B246" s="47"/>
      <c r="C246" s="47"/>
      <c r="D246" s="74"/>
      <c r="E246" s="74"/>
      <c r="F246" s="74"/>
      <c r="G246" s="81"/>
      <c r="H246" s="119"/>
      <c r="J246" s="175"/>
      <c r="K246" s="29"/>
    </row>
    <row r="247" spans="1:11" x14ac:dyDescent="0.25">
      <c r="A247" s="144" t="s">
        <v>924</v>
      </c>
      <c r="B247" s="47"/>
      <c r="C247" s="47"/>
      <c r="D247" s="74"/>
      <c r="E247" s="74"/>
      <c r="F247" s="74"/>
      <c r="G247" s="81"/>
      <c r="H247" s="119"/>
      <c r="J247" s="175"/>
      <c r="K247" s="29"/>
    </row>
    <row r="248" spans="1:11" x14ac:dyDescent="0.25">
      <c r="A248" s="144" t="s">
        <v>925</v>
      </c>
      <c r="B248" s="47"/>
      <c r="C248" s="47"/>
      <c r="D248" s="74"/>
      <c r="E248" s="74"/>
      <c r="F248" s="74"/>
      <c r="G248" s="81"/>
      <c r="H248" s="119"/>
      <c r="J248" s="174"/>
      <c r="K248" s="29"/>
    </row>
    <row r="249" spans="1:11" x14ac:dyDescent="0.25">
      <c r="A249" s="144" t="s">
        <v>926</v>
      </c>
      <c r="B249" s="47"/>
      <c r="C249" s="47"/>
      <c r="D249" s="74"/>
      <c r="E249" s="74"/>
      <c r="F249" s="74"/>
      <c r="G249" s="81"/>
      <c r="H249" s="119"/>
      <c r="J249" s="175"/>
      <c r="K249" s="29"/>
    </row>
    <row r="250" spans="1:11" x14ac:dyDescent="0.25">
      <c r="A250" s="144" t="s">
        <v>927</v>
      </c>
      <c r="B250" s="47"/>
      <c r="C250" s="47"/>
      <c r="D250" s="74"/>
      <c r="E250" s="74"/>
      <c r="F250" s="74"/>
      <c r="G250" s="81"/>
      <c r="H250" s="119"/>
      <c r="J250" s="175"/>
      <c r="K250" s="29"/>
    </row>
    <row r="251" spans="1:11" x14ac:dyDescent="0.25">
      <c r="A251" s="144" t="s">
        <v>928</v>
      </c>
      <c r="B251" s="47"/>
      <c r="C251" s="47"/>
      <c r="D251" s="74"/>
      <c r="E251" s="74"/>
      <c r="F251" s="74"/>
      <c r="G251" s="81"/>
      <c r="H251" s="119"/>
      <c r="J251" s="176"/>
      <c r="K251" s="29"/>
    </row>
    <row r="252" spans="1:11" x14ac:dyDescent="0.25">
      <c r="A252" s="144" t="s">
        <v>929</v>
      </c>
      <c r="B252" s="47"/>
      <c r="C252" s="47"/>
      <c r="D252" s="74"/>
      <c r="E252" s="74"/>
      <c r="F252" s="74"/>
      <c r="G252" s="81"/>
      <c r="H252" s="119"/>
      <c r="J252" s="175"/>
      <c r="K252" s="29"/>
    </row>
    <row r="253" spans="1:11" x14ac:dyDescent="0.25">
      <c r="A253" s="144" t="s">
        <v>1257</v>
      </c>
      <c r="B253" s="47"/>
      <c r="C253" s="47"/>
      <c r="D253" s="74"/>
      <c r="E253" s="74"/>
      <c r="F253" s="74"/>
      <c r="G253" s="81"/>
      <c r="H253" s="119"/>
      <c r="J253" s="175"/>
      <c r="K253" s="29"/>
    </row>
    <row r="254" spans="1:11" x14ac:dyDescent="0.25">
      <c r="A254" s="144" t="s">
        <v>1258</v>
      </c>
      <c r="B254" s="47"/>
      <c r="C254" s="47"/>
      <c r="D254" s="74"/>
      <c r="E254" s="74"/>
      <c r="F254" s="74"/>
      <c r="G254" s="81"/>
      <c r="H254" s="119"/>
      <c r="J254" s="175"/>
      <c r="K254" s="29"/>
    </row>
    <row r="255" spans="1:11" x14ac:dyDescent="0.25">
      <c r="A255" s="144" t="s">
        <v>930</v>
      </c>
      <c r="B255" s="47"/>
      <c r="C255" s="47"/>
      <c r="D255" s="74"/>
      <c r="E255" s="74"/>
      <c r="F255" s="74"/>
      <c r="G255" s="81"/>
      <c r="H255" s="119"/>
      <c r="J255" s="175"/>
      <c r="K255" s="29"/>
    </row>
    <row r="256" spans="1:11" x14ac:dyDescent="0.25">
      <c r="A256" s="144" t="s">
        <v>931</v>
      </c>
      <c r="B256" s="47"/>
      <c r="C256" s="47"/>
      <c r="D256" s="74"/>
      <c r="E256" s="74"/>
      <c r="F256" s="74"/>
      <c r="G256" s="81"/>
      <c r="H256" s="119"/>
      <c r="J256" s="174"/>
      <c r="K256" s="29"/>
    </row>
    <row r="257" spans="1:11" x14ac:dyDescent="0.25">
      <c r="A257" s="144" t="s">
        <v>932</v>
      </c>
      <c r="B257" s="47"/>
      <c r="C257" s="47"/>
      <c r="D257" s="74"/>
      <c r="E257" s="74"/>
      <c r="F257" s="74"/>
      <c r="G257" s="81"/>
      <c r="H257" s="119"/>
      <c r="J257" s="175"/>
      <c r="K257" s="29"/>
    </row>
    <row r="258" spans="1:11" x14ac:dyDescent="0.25">
      <c r="A258" s="144" t="s">
        <v>933</v>
      </c>
      <c r="B258" s="47"/>
      <c r="C258" s="47"/>
      <c r="D258" s="74"/>
      <c r="E258" s="74"/>
      <c r="F258" s="74"/>
      <c r="G258" s="81"/>
      <c r="H258" s="119"/>
      <c r="J258" s="175"/>
      <c r="K258" s="29"/>
    </row>
    <row r="259" spans="1:11" x14ac:dyDescent="0.25">
      <c r="A259" s="144" t="s">
        <v>1625</v>
      </c>
      <c r="B259" s="47"/>
      <c r="C259" s="47"/>
      <c r="D259" s="74"/>
      <c r="E259" s="74"/>
      <c r="F259" s="74"/>
      <c r="G259" s="81"/>
      <c r="H259" s="119"/>
      <c r="J259" s="175"/>
      <c r="K259" s="29"/>
    </row>
    <row r="260" spans="1:11" x14ac:dyDescent="0.25">
      <c r="A260" s="144" t="s">
        <v>1259</v>
      </c>
      <c r="B260" s="47"/>
      <c r="C260" s="47"/>
      <c r="D260" s="74"/>
      <c r="E260" s="74"/>
      <c r="F260" s="74"/>
      <c r="G260" s="81"/>
      <c r="H260" s="119"/>
      <c r="J260" s="175"/>
      <c r="K260" s="29"/>
    </row>
    <row r="261" spans="1:11" x14ac:dyDescent="0.25">
      <c r="A261" s="144" t="s">
        <v>1260</v>
      </c>
      <c r="B261" s="47"/>
      <c r="C261" s="47"/>
      <c r="D261" s="74"/>
      <c r="E261" s="74"/>
      <c r="F261" s="74"/>
      <c r="G261" s="81"/>
      <c r="H261" s="119"/>
      <c r="J261" s="174"/>
      <c r="K261" s="29"/>
    </row>
    <row r="262" spans="1:11" x14ac:dyDescent="0.25">
      <c r="A262" s="144" t="s">
        <v>1261</v>
      </c>
      <c r="B262" s="47"/>
      <c r="C262" s="47"/>
      <c r="D262" s="74"/>
      <c r="E262" s="74"/>
      <c r="F262" s="74"/>
      <c r="G262" s="81"/>
      <c r="H262" s="119"/>
      <c r="J262" s="175"/>
      <c r="K262" s="29"/>
    </row>
    <row r="263" spans="1:11" x14ac:dyDescent="0.25">
      <c r="A263" s="144" t="s">
        <v>934</v>
      </c>
      <c r="B263" s="47"/>
      <c r="C263" s="47"/>
      <c r="D263" s="81"/>
      <c r="E263" s="81"/>
      <c r="F263" s="81"/>
      <c r="G263" s="81"/>
      <c r="H263" s="119"/>
      <c r="J263" s="175"/>
      <c r="K263" s="29"/>
    </row>
    <row r="264" spans="1:11" x14ac:dyDescent="0.25">
      <c r="A264" s="144" t="s">
        <v>935</v>
      </c>
      <c r="B264" s="47"/>
      <c r="C264" s="129"/>
      <c r="D264" s="74"/>
      <c r="E264" s="74"/>
      <c r="F264" s="74"/>
      <c r="G264" s="81"/>
      <c r="H264" s="119"/>
      <c r="J264" s="174"/>
      <c r="K264" s="29"/>
    </row>
    <row r="265" spans="1:11" x14ac:dyDescent="0.25">
      <c r="A265" s="144" t="s">
        <v>936</v>
      </c>
      <c r="B265" s="47"/>
      <c r="C265" s="129"/>
      <c r="D265" s="74"/>
      <c r="E265" s="74"/>
      <c r="F265" s="74"/>
      <c r="G265" s="81"/>
      <c r="H265" s="119"/>
      <c r="J265" s="177"/>
      <c r="K265" s="29"/>
    </row>
    <row r="266" spans="1:11" x14ac:dyDescent="0.25">
      <c r="A266" s="144" t="s">
        <v>937</v>
      </c>
      <c r="B266" s="47"/>
      <c r="C266" s="129"/>
      <c r="D266" s="74"/>
      <c r="E266" s="74"/>
      <c r="F266" s="74"/>
      <c r="G266" s="81"/>
      <c r="H266" s="119"/>
      <c r="J266" s="177"/>
      <c r="K266" s="29"/>
    </row>
    <row r="267" spans="1:11" x14ac:dyDescent="0.25">
      <c r="A267" s="144" t="s">
        <v>1262</v>
      </c>
      <c r="B267" s="47"/>
      <c r="C267" s="129"/>
      <c r="D267" s="74"/>
      <c r="E267" s="74"/>
      <c r="F267" s="74"/>
      <c r="G267" s="81"/>
      <c r="H267" s="119"/>
      <c r="J267" s="177"/>
      <c r="K267" s="29"/>
    </row>
    <row r="268" spans="1:11" x14ac:dyDescent="0.25">
      <c r="A268" s="144" t="s">
        <v>1263</v>
      </c>
      <c r="B268" s="47"/>
      <c r="C268" s="129"/>
      <c r="D268" s="74"/>
      <c r="E268" s="74"/>
      <c r="F268" s="74"/>
      <c r="G268" s="81"/>
      <c r="H268" s="119"/>
      <c r="J268" s="177"/>
      <c r="K268" s="29"/>
    </row>
    <row r="269" spans="1:11" x14ac:dyDescent="0.25">
      <c r="A269" s="144" t="s">
        <v>1264</v>
      </c>
      <c r="B269" s="47"/>
      <c r="C269" s="129"/>
      <c r="D269" s="74"/>
      <c r="E269" s="74"/>
      <c r="F269" s="74"/>
      <c r="G269" s="81"/>
      <c r="H269" s="119"/>
      <c r="J269" s="177"/>
      <c r="K269" s="29"/>
    </row>
    <row r="270" spans="1:11" x14ac:dyDescent="0.25">
      <c r="A270" s="144" t="s">
        <v>1265</v>
      </c>
      <c r="B270" s="47"/>
      <c r="C270" s="129"/>
      <c r="D270" s="74"/>
      <c r="E270" s="74"/>
      <c r="F270" s="74"/>
      <c r="G270" s="81"/>
      <c r="H270" s="119"/>
      <c r="J270" s="177"/>
      <c r="K270" s="29"/>
    </row>
    <row r="271" spans="1:11" x14ac:dyDescent="0.25">
      <c r="A271" s="144" t="s">
        <v>1266</v>
      </c>
      <c r="B271" s="47"/>
      <c r="C271" s="129"/>
      <c r="D271" s="74"/>
      <c r="E271" s="74"/>
      <c r="F271" s="74"/>
      <c r="G271" s="81"/>
      <c r="H271" s="119"/>
      <c r="J271" s="177"/>
      <c r="K271" s="29"/>
    </row>
    <row r="272" spans="1:11" x14ac:dyDescent="0.25">
      <c r="A272" s="144" t="s">
        <v>1267</v>
      </c>
      <c r="B272" s="47"/>
      <c r="C272" s="129"/>
      <c r="D272" s="74"/>
      <c r="E272" s="74"/>
      <c r="F272" s="74"/>
      <c r="G272" s="81"/>
      <c r="H272" s="119"/>
      <c r="J272" s="177"/>
      <c r="K272" s="29"/>
    </row>
    <row r="273" spans="1:11" x14ac:dyDescent="0.25">
      <c r="A273" s="144" t="s">
        <v>1268</v>
      </c>
      <c r="B273" s="47"/>
      <c r="C273" s="129"/>
      <c r="D273" s="74"/>
      <c r="E273" s="74"/>
      <c r="F273" s="74"/>
      <c r="G273" s="81"/>
      <c r="H273" s="119"/>
      <c r="J273" s="177"/>
      <c r="K273" s="29"/>
    </row>
    <row r="274" spans="1:11" x14ac:dyDescent="0.25">
      <c r="A274" s="144" t="s">
        <v>1269</v>
      </c>
      <c r="B274" s="47"/>
      <c r="C274" s="129"/>
      <c r="D274" s="74"/>
      <c r="E274" s="74"/>
      <c r="F274" s="74"/>
      <c r="G274" s="81"/>
      <c r="H274" s="119"/>
      <c r="J274" s="177"/>
      <c r="K274" s="29"/>
    </row>
    <row r="275" spans="1:11" x14ac:dyDescent="0.25">
      <c r="A275" s="144" t="s">
        <v>1270</v>
      </c>
      <c r="B275" s="47"/>
      <c r="C275" s="129"/>
      <c r="D275" s="74"/>
      <c r="E275" s="74"/>
      <c r="F275" s="74"/>
      <c r="G275" s="81"/>
      <c r="H275" s="119"/>
      <c r="J275" s="177"/>
      <c r="K275" s="29"/>
    </row>
    <row r="276" spans="1:11" x14ac:dyDescent="0.25">
      <c r="A276" s="144" t="s">
        <v>1271</v>
      </c>
      <c r="B276" s="47"/>
      <c r="C276" s="129"/>
      <c r="D276" s="74"/>
      <c r="E276" s="74"/>
      <c r="F276" s="74"/>
      <c r="G276" s="81"/>
      <c r="H276" s="119"/>
      <c r="J276" s="177"/>
      <c r="K276" s="29"/>
    </row>
    <row r="277" spans="1:11" x14ac:dyDescent="0.25">
      <c r="A277" s="144" t="s">
        <v>1272</v>
      </c>
      <c r="B277" s="47"/>
      <c r="C277" s="129"/>
      <c r="D277" s="74"/>
      <c r="E277" s="74"/>
      <c r="F277" s="74"/>
      <c r="G277" s="81"/>
      <c r="H277" s="119"/>
      <c r="J277" s="177"/>
      <c r="K277" s="29"/>
    </row>
    <row r="278" spans="1:11" x14ac:dyDescent="0.25">
      <c r="A278" s="144" t="s">
        <v>1273</v>
      </c>
      <c r="B278" s="47"/>
      <c r="C278" s="129"/>
      <c r="D278" s="74"/>
      <c r="E278" s="74"/>
      <c r="F278" s="74"/>
      <c r="G278" s="81"/>
      <c r="H278" s="119"/>
      <c r="J278" s="177"/>
      <c r="K278" s="29"/>
    </row>
    <row r="279" spans="1:11" x14ac:dyDescent="0.25">
      <c r="A279" s="144" t="s">
        <v>1274</v>
      </c>
      <c r="B279" s="47"/>
      <c r="C279" s="129"/>
      <c r="D279" s="74"/>
      <c r="E279" s="74"/>
      <c r="F279" s="74"/>
      <c r="G279" s="81"/>
      <c r="H279" s="119"/>
      <c r="J279" s="177"/>
      <c r="K279" s="29"/>
    </row>
    <row r="280" spans="1:11" x14ac:dyDescent="0.25">
      <c r="A280" s="144" t="s">
        <v>1275</v>
      </c>
      <c r="B280" s="47"/>
      <c r="C280" s="129"/>
      <c r="D280" s="74"/>
      <c r="E280" s="74"/>
      <c r="F280" s="74"/>
      <c r="G280" s="81"/>
      <c r="H280" s="119"/>
      <c r="J280" s="177"/>
      <c r="K280" s="29"/>
    </row>
    <row r="281" spans="1:11" x14ac:dyDescent="0.25">
      <c r="A281" s="144" t="s">
        <v>1276</v>
      </c>
      <c r="B281" s="47"/>
      <c r="C281" s="129"/>
      <c r="D281" s="74"/>
      <c r="E281" s="74"/>
      <c r="F281" s="74"/>
      <c r="G281" s="81"/>
      <c r="H281" s="119"/>
      <c r="J281" s="177"/>
      <c r="K281" s="29"/>
    </row>
    <row r="282" spans="1:11" x14ac:dyDescent="0.25">
      <c r="A282" s="144" t="s">
        <v>1277</v>
      </c>
      <c r="B282" s="47"/>
      <c r="C282" s="129"/>
      <c r="D282" s="74"/>
      <c r="E282" s="74"/>
      <c r="F282" s="74"/>
      <c r="G282" s="81"/>
      <c r="H282" s="119"/>
      <c r="J282" s="177"/>
      <c r="K282" s="29"/>
    </row>
    <row r="283" spans="1:11" x14ac:dyDescent="0.25">
      <c r="A283" s="144" t="s">
        <v>1278</v>
      </c>
      <c r="B283" s="47"/>
      <c r="C283" s="129"/>
      <c r="D283" s="74"/>
      <c r="E283" s="74"/>
      <c r="F283" s="74"/>
      <c r="G283" s="81"/>
      <c r="H283" s="119"/>
      <c r="J283" s="177"/>
      <c r="K283" s="29"/>
    </row>
    <row r="284" spans="1:11" x14ac:dyDescent="0.25">
      <c r="A284" s="144" t="s">
        <v>1279</v>
      </c>
      <c r="B284" s="47"/>
      <c r="C284" s="129"/>
      <c r="D284" s="74"/>
      <c r="E284" s="74"/>
      <c r="F284" s="74"/>
      <c r="G284" s="81"/>
      <c r="H284" s="119"/>
      <c r="J284" s="177"/>
      <c r="K284" s="29"/>
    </row>
    <row r="285" spans="1:11" x14ac:dyDescent="0.25">
      <c r="A285" s="144" t="s">
        <v>1280</v>
      </c>
      <c r="B285" s="47"/>
      <c r="C285" s="129"/>
      <c r="D285" s="74"/>
      <c r="E285" s="74"/>
      <c r="F285" s="74"/>
      <c r="G285" s="81"/>
      <c r="H285" s="119"/>
      <c r="J285" s="177"/>
      <c r="K285" s="29"/>
    </row>
    <row r="286" spans="1:11" x14ac:dyDescent="0.25">
      <c r="A286" s="144" t="s">
        <v>1281</v>
      </c>
      <c r="B286" s="47"/>
      <c r="C286" s="129"/>
      <c r="D286" s="74"/>
      <c r="E286" s="74"/>
      <c r="F286" s="74"/>
      <c r="G286" s="81"/>
      <c r="H286" s="119"/>
      <c r="J286" s="177"/>
      <c r="K286" s="29"/>
    </row>
    <row r="287" spans="1:11" x14ac:dyDescent="0.25">
      <c r="A287" s="144" t="s">
        <v>1282</v>
      </c>
      <c r="B287" s="47"/>
      <c r="C287" s="129"/>
      <c r="D287" s="74"/>
      <c r="E287" s="74"/>
      <c r="F287" s="74"/>
      <c r="G287" s="81"/>
      <c r="H287" s="119"/>
      <c r="J287" s="177"/>
      <c r="K287" s="29"/>
    </row>
    <row r="288" spans="1:11" ht="15.75" thickBot="1" x14ac:dyDescent="0.3">
      <c r="A288" s="144" t="s">
        <v>1283</v>
      </c>
      <c r="B288" s="51"/>
      <c r="C288" s="130"/>
      <c r="D288" s="75"/>
      <c r="E288" s="75"/>
      <c r="F288" s="75"/>
      <c r="G288" s="82"/>
      <c r="H288" s="121"/>
      <c r="J288" s="177"/>
      <c r="K288" s="29"/>
    </row>
    <row r="289" spans="1:11" x14ac:dyDescent="0.25">
      <c r="A289" s="141" t="s">
        <v>460</v>
      </c>
      <c r="B289" s="48"/>
      <c r="C289" s="48"/>
      <c r="D289" s="80"/>
      <c r="E289" s="80"/>
      <c r="F289" s="80"/>
      <c r="G289" s="80"/>
      <c r="H289" s="115"/>
      <c r="J289" s="177"/>
      <c r="K289" s="29"/>
    </row>
    <row r="290" spans="1:11" ht="15.75" thickBot="1" x14ac:dyDescent="0.3">
      <c r="A290" s="145" t="s">
        <v>461</v>
      </c>
      <c r="B290" s="134"/>
      <c r="C290" s="134"/>
      <c r="D290" s="71"/>
      <c r="E290" s="71"/>
      <c r="F290" s="71"/>
      <c r="G290" s="71"/>
      <c r="H290" s="123"/>
    </row>
    <row r="291" spans="1:11" ht="15.75" thickBot="1" x14ac:dyDescent="0.3">
      <c r="A291" s="46"/>
      <c r="B291" s="46"/>
      <c r="C291" s="46"/>
      <c r="D291" s="5"/>
      <c r="E291" s="5"/>
      <c r="F291" s="5"/>
      <c r="G291" s="5"/>
      <c r="H291" s="46"/>
    </row>
    <row r="292" spans="1:11" x14ac:dyDescent="0.25">
      <c r="A292" s="146" t="s">
        <v>941</v>
      </c>
      <c r="B292" s="133"/>
      <c r="C292" s="133"/>
      <c r="D292" s="94"/>
      <c r="E292" s="94"/>
      <c r="F292" s="94"/>
      <c r="G292" s="94"/>
      <c r="H292" s="124"/>
    </row>
    <row r="293" spans="1:11" x14ac:dyDescent="0.25">
      <c r="A293" s="144" t="s">
        <v>1224</v>
      </c>
      <c r="B293" s="47"/>
      <c r="C293" s="47"/>
      <c r="D293" s="81"/>
      <c r="E293" s="81"/>
      <c r="F293" s="81"/>
      <c r="G293" s="81"/>
      <c r="H293" s="119"/>
      <c r="J293" s="174"/>
      <c r="K293" s="29"/>
    </row>
    <row r="294" spans="1:11" x14ac:dyDescent="0.25">
      <c r="A294" s="144" t="s">
        <v>942</v>
      </c>
      <c r="B294" s="47"/>
      <c r="C294" s="47"/>
      <c r="D294" s="81"/>
      <c r="E294" s="81"/>
      <c r="F294" s="81"/>
      <c r="G294" s="81"/>
      <c r="H294" s="119"/>
      <c r="J294" s="175"/>
      <c r="K294" s="29"/>
    </row>
    <row r="295" spans="1:11" x14ac:dyDescent="0.25">
      <c r="A295" s="144" t="s">
        <v>1284</v>
      </c>
      <c r="B295" s="47"/>
      <c r="C295" s="47"/>
      <c r="D295" s="74"/>
      <c r="E295" s="74"/>
      <c r="F295" s="74"/>
      <c r="G295" s="81"/>
      <c r="H295" s="119"/>
      <c r="J295" s="175"/>
      <c r="K295" s="29"/>
    </row>
    <row r="296" spans="1:11" x14ac:dyDescent="0.25">
      <c r="A296" s="144" t="s">
        <v>1285</v>
      </c>
      <c r="B296" s="47"/>
      <c r="C296" s="47"/>
      <c r="D296" s="74"/>
      <c r="E296" s="74"/>
      <c r="F296" s="74"/>
      <c r="G296" s="81"/>
      <c r="H296" s="119"/>
      <c r="J296" s="174"/>
      <c r="K296" s="29"/>
    </row>
    <row r="297" spans="1:11" x14ac:dyDescent="0.25">
      <c r="A297" s="144" t="s">
        <v>943</v>
      </c>
      <c r="B297" s="47"/>
      <c r="C297" s="47"/>
      <c r="D297" s="81"/>
      <c r="E297" s="81"/>
      <c r="F297" s="81"/>
      <c r="G297" s="81"/>
      <c r="H297" s="119"/>
      <c r="J297" s="175"/>
      <c r="K297" s="29"/>
    </row>
    <row r="298" spans="1:11" x14ac:dyDescent="0.25">
      <c r="A298" s="144" t="s">
        <v>944</v>
      </c>
      <c r="B298" s="47"/>
      <c r="C298" s="47"/>
      <c r="D298" s="74"/>
      <c r="E298" s="74"/>
      <c r="F298" s="74"/>
      <c r="G298" s="81"/>
      <c r="H298" s="119"/>
      <c r="J298" s="175"/>
      <c r="K298" s="29"/>
    </row>
    <row r="299" spans="1:11" x14ac:dyDescent="0.25">
      <c r="A299" s="144" t="s">
        <v>945</v>
      </c>
      <c r="B299" s="47"/>
      <c r="C299" s="47"/>
      <c r="D299" s="74"/>
      <c r="E299" s="74"/>
      <c r="F299" s="74"/>
      <c r="G299" s="81"/>
      <c r="H299" s="119"/>
      <c r="J299" s="176"/>
      <c r="K299" s="29"/>
    </row>
    <row r="300" spans="1:11" x14ac:dyDescent="0.25">
      <c r="A300" s="144" t="s">
        <v>946</v>
      </c>
      <c r="B300" s="47"/>
      <c r="C300" s="47"/>
      <c r="D300" s="81"/>
      <c r="E300" s="81"/>
      <c r="F300" s="81"/>
      <c r="G300" s="81"/>
      <c r="H300" s="119"/>
      <c r="J300" s="175"/>
      <c r="K300" s="29"/>
    </row>
    <row r="301" spans="1:11" x14ac:dyDescent="0.25">
      <c r="A301" s="144" t="s">
        <v>947</v>
      </c>
      <c r="B301" s="47"/>
      <c r="C301" s="47"/>
      <c r="D301" s="74"/>
      <c r="E301" s="74"/>
      <c r="F301" s="74"/>
      <c r="G301" s="81"/>
      <c r="H301" s="119"/>
      <c r="J301" s="175"/>
      <c r="K301" s="29"/>
    </row>
    <row r="302" spans="1:11" x14ac:dyDescent="0.25">
      <c r="A302" s="144" t="s">
        <v>948</v>
      </c>
      <c r="B302" s="47"/>
      <c r="C302" s="47"/>
      <c r="D302" s="74"/>
      <c r="E302" s="74"/>
      <c r="F302" s="74"/>
      <c r="G302" s="81"/>
      <c r="H302" s="119"/>
      <c r="J302" s="175"/>
      <c r="K302" s="29"/>
    </row>
    <row r="303" spans="1:11" x14ac:dyDescent="0.25">
      <c r="A303" s="144" t="s">
        <v>1286</v>
      </c>
      <c r="B303" s="47"/>
      <c r="C303" s="47"/>
      <c r="D303" s="74"/>
      <c r="E303" s="74"/>
      <c r="F303" s="74"/>
      <c r="G303" s="81"/>
      <c r="H303" s="119"/>
      <c r="J303" s="175"/>
      <c r="K303" s="29"/>
    </row>
    <row r="304" spans="1:11" x14ac:dyDescent="0.25">
      <c r="A304" s="144" t="s">
        <v>1287</v>
      </c>
      <c r="B304" s="47"/>
      <c r="C304" s="47"/>
      <c r="D304" s="74"/>
      <c r="E304" s="74"/>
      <c r="F304" s="74"/>
      <c r="G304" s="81"/>
      <c r="H304" s="119"/>
      <c r="J304" s="174"/>
      <c r="K304" s="29"/>
    </row>
    <row r="305" spans="1:11" x14ac:dyDescent="0.25">
      <c r="A305" s="144" t="s">
        <v>949</v>
      </c>
      <c r="B305" s="47"/>
      <c r="C305" s="47"/>
      <c r="D305" s="81"/>
      <c r="E305" s="81"/>
      <c r="F305" s="81"/>
      <c r="G305" s="81"/>
      <c r="H305" s="119"/>
      <c r="J305" s="175"/>
      <c r="K305" s="29"/>
    </row>
    <row r="306" spans="1:11" x14ac:dyDescent="0.25">
      <c r="A306" s="144" t="s">
        <v>950</v>
      </c>
      <c r="B306" s="47"/>
      <c r="C306" s="47"/>
      <c r="D306" s="74"/>
      <c r="E306" s="74"/>
      <c r="F306" s="74"/>
      <c r="G306" s="81"/>
      <c r="H306" s="119"/>
      <c r="J306" s="175"/>
      <c r="K306" s="29"/>
    </row>
    <row r="307" spans="1:11" x14ac:dyDescent="0.25">
      <c r="A307" s="144" t="s">
        <v>951</v>
      </c>
      <c r="B307" s="47"/>
      <c r="C307" s="47"/>
      <c r="D307" s="74"/>
      <c r="E307" s="74"/>
      <c r="F307" s="74"/>
      <c r="G307" s="81"/>
      <c r="H307" s="119"/>
      <c r="J307" s="174"/>
      <c r="K307" s="29"/>
    </row>
    <row r="308" spans="1:11" x14ac:dyDescent="0.25">
      <c r="A308" s="144" t="s">
        <v>1288</v>
      </c>
      <c r="B308" s="47"/>
      <c r="C308" s="47"/>
      <c r="D308" s="81"/>
      <c r="E308" s="81"/>
      <c r="F308" s="81"/>
      <c r="G308" s="81"/>
      <c r="H308" s="119"/>
      <c r="J308" s="175"/>
      <c r="K308" s="29"/>
    </row>
    <row r="309" spans="1:11" x14ac:dyDescent="0.25">
      <c r="A309" s="144" t="s">
        <v>1289</v>
      </c>
      <c r="B309" s="47"/>
      <c r="C309" s="47"/>
      <c r="D309" s="74"/>
      <c r="E309" s="74"/>
      <c r="F309" s="74"/>
      <c r="G309" s="81"/>
      <c r="H309" s="119"/>
      <c r="J309" s="175"/>
      <c r="K309" s="29"/>
    </row>
    <row r="310" spans="1:11" x14ac:dyDescent="0.25">
      <c r="A310" s="144" t="s">
        <v>1290</v>
      </c>
      <c r="B310" s="47"/>
      <c r="C310" s="47"/>
      <c r="D310" s="74"/>
      <c r="E310" s="74"/>
      <c r="F310" s="74"/>
      <c r="G310" s="81"/>
      <c r="H310" s="119"/>
      <c r="J310" s="175"/>
      <c r="K310" s="29"/>
    </row>
    <row r="311" spans="1:11" x14ac:dyDescent="0.25">
      <c r="A311" s="144" t="s">
        <v>1291</v>
      </c>
      <c r="B311" s="47"/>
      <c r="C311" s="47"/>
      <c r="D311" s="74"/>
      <c r="E311" s="74"/>
      <c r="F311" s="74"/>
      <c r="G311" s="81"/>
      <c r="H311" s="119"/>
      <c r="J311" s="174"/>
      <c r="K311" s="29"/>
    </row>
    <row r="312" spans="1:11" x14ac:dyDescent="0.25">
      <c r="A312" s="144" t="s">
        <v>952</v>
      </c>
      <c r="B312" s="47"/>
      <c r="C312" s="47"/>
      <c r="D312" s="81"/>
      <c r="E312" s="81"/>
      <c r="F312" s="81"/>
      <c r="G312" s="81"/>
      <c r="H312" s="119"/>
      <c r="J312" s="175"/>
      <c r="K312" s="29"/>
    </row>
    <row r="313" spans="1:11" x14ac:dyDescent="0.25">
      <c r="A313" s="144" t="s">
        <v>953</v>
      </c>
      <c r="B313" s="47"/>
      <c r="C313" s="129"/>
      <c r="D313" s="74"/>
      <c r="E313" s="74"/>
      <c r="F313" s="74"/>
      <c r="G313" s="81"/>
      <c r="H313" s="119"/>
      <c r="J313" s="175"/>
      <c r="K313" s="29"/>
    </row>
    <row r="314" spans="1:11" x14ac:dyDescent="0.25">
      <c r="A314" s="144" t="s">
        <v>955</v>
      </c>
      <c r="B314" s="47"/>
      <c r="C314" s="129"/>
      <c r="D314" s="74"/>
      <c r="E314" s="74"/>
      <c r="F314" s="74"/>
      <c r="G314" s="81"/>
      <c r="H314" s="119"/>
      <c r="J314" s="175"/>
      <c r="K314" s="29"/>
    </row>
    <row r="315" spans="1:11" x14ac:dyDescent="0.25">
      <c r="A315" s="144" t="s">
        <v>1292</v>
      </c>
      <c r="B315" s="47"/>
      <c r="C315" s="129"/>
      <c r="D315" s="74"/>
      <c r="E315" s="74"/>
      <c r="F315" s="74"/>
      <c r="G315" s="81"/>
      <c r="H315" s="119"/>
      <c r="J315" s="175"/>
      <c r="K315" s="29"/>
    </row>
    <row r="316" spans="1:11" x14ac:dyDescent="0.25">
      <c r="A316" s="144" t="s">
        <v>1293</v>
      </c>
      <c r="B316" s="47"/>
      <c r="C316" s="129"/>
      <c r="D316" s="74"/>
      <c r="E316" s="74"/>
      <c r="F316" s="74"/>
      <c r="G316" s="81"/>
      <c r="H316" s="119"/>
      <c r="J316" s="175"/>
      <c r="K316" s="29"/>
    </row>
    <row r="317" spans="1:11" x14ac:dyDescent="0.25">
      <c r="A317" s="144" t="s">
        <v>1294</v>
      </c>
      <c r="B317" s="47"/>
      <c r="C317" s="129"/>
      <c r="D317" s="74"/>
      <c r="E317" s="74"/>
      <c r="F317" s="74"/>
      <c r="G317" s="81"/>
      <c r="H317" s="119"/>
      <c r="J317" s="175"/>
      <c r="K317" s="29"/>
    </row>
    <row r="318" spans="1:11" x14ac:dyDescent="0.25">
      <c r="A318" s="144" t="s">
        <v>1295</v>
      </c>
      <c r="B318" s="47"/>
      <c r="C318" s="129"/>
      <c r="D318" s="74"/>
      <c r="E318" s="74"/>
      <c r="F318" s="74"/>
      <c r="G318" s="81"/>
      <c r="H318" s="119"/>
      <c r="J318" s="175"/>
      <c r="K318" s="29"/>
    </row>
    <row r="319" spans="1:11" x14ac:dyDescent="0.25">
      <c r="A319" s="144" t="s">
        <v>1296</v>
      </c>
      <c r="B319" s="47"/>
      <c r="C319" s="129"/>
      <c r="D319" s="74"/>
      <c r="E319" s="74"/>
      <c r="F319" s="74"/>
      <c r="G319" s="81"/>
      <c r="H319" s="119"/>
      <c r="J319" s="175"/>
      <c r="K319" s="29"/>
    </row>
    <row r="320" spans="1:11" x14ac:dyDescent="0.25">
      <c r="A320" s="144" t="s">
        <v>1297</v>
      </c>
      <c r="B320" s="47"/>
      <c r="C320" s="129"/>
      <c r="D320" s="74"/>
      <c r="E320" s="74"/>
      <c r="F320" s="74"/>
      <c r="G320" s="81"/>
      <c r="H320" s="119"/>
      <c r="J320" s="175"/>
      <c r="K320" s="29"/>
    </row>
    <row r="321" spans="1:11" x14ac:dyDescent="0.25">
      <c r="A321" s="144" t="s">
        <v>1298</v>
      </c>
      <c r="B321" s="47"/>
      <c r="C321" s="129"/>
      <c r="D321" s="74"/>
      <c r="E321" s="74"/>
      <c r="F321" s="74"/>
      <c r="G321" s="81"/>
      <c r="H321" s="119"/>
      <c r="J321" s="175"/>
      <c r="K321" s="29"/>
    </row>
    <row r="322" spans="1:11" x14ac:dyDescent="0.25">
      <c r="A322" s="144" t="s">
        <v>1299</v>
      </c>
      <c r="B322" s="47"/>
      <c r="C322" s="129"/>
      <c r="D322" s="74"/>
      <c r="E322" s="74"/>
      <c r="F322" s="74"/>
      <c r="G322" s="81"/>
      <c r="H322" s="119"/>
      <c r="J322" s="175"/>
      <c r="K322" s="29"/>
    </row>
    <row r="323" spans="1:11" x14ac:dyDescent="0.25">
      <c r="A323" s="144" t="s">
        <v>1300</v>
      </c>
      <c r="B323" s="47"/>
      <c r="C323" s="129"/>
      <c r="D323" s="74"/>
      <c r="E323" s="74"/>
      <c r="F323" s="74"/>
      <c r="G323" s="81"/>
      <c r="H323" s="119"/>
      <c r="J323" s="175"/>
      <c r="K323" s="29"/>
    </row>
    <row r="324" spans="1:11" x14ac:dyDescent="0.25">
      <c r="A324" s="144" t="s">
        <v>1301</v>
      </c>
      <c r="B324" s="47"/>
      <c r="C324" s="129"/>
      <c r="D324" s="74"/>
      <c r="E324" s="74"/>
      <c r="F324" s="74"/>
      <c r="G324" s="81"/>
      <c r="H324" s="119"/>
      <c r="J324" s="175"/>
      <c r="K324" s="29"/>
    </row>
    <row r="325" spans="1:11" ht="15.75" thickBot="1" x14ac:dyDescent="0.3">
      <c r="A325" s="144" t="s">
        <v>1302</v>
      </c>
      <c r="B325" s="51"/>
      <c r="C325" s="130"/>
      <c r="D325" s="75"/>
      <c r="E325" s="75"/>
      <c r="F325" s="75"/>
      <c r="G325" s="82"/>
      <c r="H325" s="121"/>
    </row>
    <row r="326" spans="1:11" x14ac:dyDescent="0.25">
      <c r="A326" s="141" t="s">
        <v>460</v>
      </c>
      <c r="B326" s="48"/>
      <c r="C326" s="48"/>
      <c r="D326" s="80"/>
      <c r="E326" s="80"/>
      <c r="F326" s="80"/>
      <c r="G326" s="80"/>
      <c r="H326" s="115"/>
    </row>
    <row r="327" spans="1:11" ht="15.75" thickBot="1" x14ac:dyDescent="0.3">
      <c r="A327" s="145" t="s">
        <v>461</v>
      </c>
      <c r="B327" s="134"/>
      <c r="C327" s="134"/>
      <c r="D327" s="71"/>
      <c r="E327" s="71"/>
      <c r="F327" s="71"/>
      <c r="G327" s="71"/>
      <c r="H327" s="123"/>
    </row>
    <row r="328" spans="1:11" ht="15.75" thickBot="1" x14ac:dyDescent="0.3">
      <c r="A328" s="46"/>
      <c r="B328" s="46"/>
      <c r="C328" s="46"/>
      <c r="D328" s="5"/>
      <c r="E328" s="5"/>
      <c r="F328" s="5"/>
      <c r="G328" s="5"/>
      <c r="H328" s="46"/>
    </row>
    <row r="329" spans="1:11" x14ac:dyDescent="0.25">
      <c r="A329" s="95" t="s">
        <v>956</v>
      </c>
      <c r="B329" s="133"/>
      <c r="C329" s="133"/>
      <c r="D329" s="94"/>
      <c r="E329" s="94"/>
      <c r="F329" s="94"/>
      <c r="G329" s="94"/>
      <c r="H329" s="124"/>
    </row>
    <row r="330" spans="1:11" x14ac:dyDescent="0.25">
      <c r="A330" s="144" t="s">
        <v>1226</v>
      </c>
      <c r="B330" s="47"/>
      <c r="C330" s="47"/>
      <c r="D330" s="81"/>
      <c r="E330" s="81"/>
      <c r="F330" s="81"/>
      <c r="G330" s="81"/>
      <c r="H330" s="119"/>
    </row>
    <row r="331" spans="1:11" x14ac:dyDescent="0.25">
      <c r="A331" s="144" t="s">
        <v>957</v>
      </c>
      <c r="B331" s="47"/>
      <c r="C331" s="47"/>
      <c r="D331" s="81"/>
      <c r="E331" s="81"/>
      <c r="F331" s="81"/>
      <c r="G331" s="81"/>
      <c r="H331" s="119"/>
      <c r="J331" s="174"/>
      <c r="K331" s="29"/>
    </row>
    <row r="332" spans="1:11" x14ac:dyDescent="0.25">
      <c r="A332" s="144" t="s">
        <v>1303</v>
      </c>
      <c r="B332" s="47"/>
      <c r="C332" s="47"/>
      <c r="D332" s="74"/>
      <c r="E332" s="74"/>
      <c r="F332" s="74"/>
      <c r="G332" s="81"/>
      <c r="H332" s="119"/>
      <c r="J332" s="175"/>
      <c r="K332" s="29"/>
    </row>
    <row r="333" spans="1:11" x14ac:dyDescent="0.25">
      <c r="A333" s="144" t="s">
        <v>1304</v>
      </c>
      <c r="B333" s="47"/>
      <c r="C333" s="47"/>
      <c r="D333" s="74"/>
      <c r="E333" s="74"/>
      <c r="F333" s="74"/>
      <c r="G333" s="81"/>
      <c r="H333" s="119"/>
      <c r="J333" s="175"/>
      <c r="K333" s="29"/>
    </row>
    <row r="334" spans="1:11" x14ac:dyDescent="0.25">
      <c r="A334" s="144" t="s">
        <v>958</v>
      </c>
      <c r="B334" s="47"/>
      <c r="C334" s="47"/>
      <c r="D334" s="81"/>
      <c r="E334" s="81"/>
      <c r="F334" s="81"/>
      <c r="G334" s="81"/>
      <c r="H334" s="119"/>
      <c r="J334" s="174"/>
      <c r="K334" s="29"/>
    </row>
    <row r="335" spans="1:11" x14ac:dyDescent="0.25">
      <c r="A335" s="144" t="s">
        <v>959</v>
      </c>
      <c r="B335" s="47"/>
      <c r="C335" s="47"/>
      <c r="D335" s="74"/>
      <c r="E335" s="74"/>
      <c r="F335" s="74"/>
      <c r="G335" s="81"/>
      <c r="H335" s="119"/>
      <c r="J335" s="175"/>
      <c r="K335" s="29"/>
    </row>
    <row r="336" spans="1:11" x14ac:dyDescent="0.25">
      <c r="A336" s="144" t="s">
        <v>960</v>
      </c>
      <c r="B336" s="47"/>
      <c r="C336" s="47"/>
      <c r="D336" s="74"/>
      <c r="E336" s="74"/>
      <c r="F336" s="74"/>
      <c r="G336" s="81"/>
      <c r="H336" s="119"/>
      <c r="J336" s="175"/>
      <c r="K336" s="29"/>
    </row>
    <row r="337" spans="1:11" x14ac:dyDescent="0.25">
      <c r="A337" s="144" t="s">
        <v>961</v>
      </c>
      <c r="B337" s="47"/>
      <c r="C337" s="47"/>
      <c r="D337" s="81"/>
      <c r="E337" s="81"/>
      <c r="F337" s="81"/>
      <c r="G337" s="81"/>
      <c r="H337" s="119"/>
      <c r="J337" s="174"/>
      <c r="K337" s="29"/>
    </row>
    <row r="338" spans="1:11" x14ac:dyDescent="0.25">
      <c r="A338" s="144" t="s">
        <v>962</v>
      </c>
      <c r="B338" s="47"/>
      <c r="C338" s="47"/>
      <c r="D338" s="74"/>
      <c r="E338" s="74"/>
      <c r="F338" s="74"/>
      <c r="G338" s="81"/>
      <c r="H338" s="119"/>
      <c r="J338" s="175"/>
      <c r="K338" s="29"/>
    </row>
    <row r="339" spans="1:11" x14ac:dyDescent="0.25">
      <c r="A339" s="144" t="s">
        <v>963</v>
      </c>
      <c r="B339" s="47"/>
      <c r="C339" s="47"/>
      <c r="D339" s="74"/>
      <c r="E339" s="74"/>
      <c r="F339" s="74"/>
      <c r="G339" s="81"/>
      <c r="H339" s="119"/>
      <c r="J339" s="175"/>
      <c r="K339" s="29"/>
    </row>
    <row r="340" spans="1:11" x14ac:dyDescent="0.25">
      <c r="A340" s="144" t="s">
        <v>1305</v>
      </c>
      <c r="B340" s="47"/>
      <c r="C340" s="47"/>
      <c r="D340" s="74"/>
      <c r="E340" s="74"/>
      <c r="F340" s="74"/>
      <c r="G340" s="81"/>
      <c r="H340" s="119"/>
      <c r="J340" s="175"/>
      <c r="K340" s="29"/>
    </row>
    <row r="341" spans="1:11" x14ac:dyDescent="0.25">
      <c r="A341" s="144" t="s">
        <v>1306</v>
      </c>
      <c r="B341" s="47"/>
      <c r="C341" s="47"/>
      <c r="D341" s="74"/>
      <c r="E341" s="74"/>
      <c r="F341" s="74"/>
      <c r="G341" s="81"/>
      <c r="H341" s="119"/>
      <c r="J341" s="175"/>
      <c r="K341" s="29"/>
    </row>
    <row r="342" spans="1:11" x14ac:dyDescent="0.25">
      <c r="A342" s="144" t="s">
        <v>964</v>
      </c>
      <c r="B342" s="47"/>
      <c r="C342" s="47"/>
      <c r="D342" s="81"/>
      <c r="E342" s="81"/>
      <c r="F342" s="81"/>
      <c r="G342" s="81"/>
      <c r="H342" s="119"/>
      <c r="J342" s="174"/>
      <c r="K342" s="29"/>
    </row>
    <row r="343" spans="1:11" x14ac:dyDescent="0.25">
      <c r="A343" s="144" t="s">
        <v>965</v>
      </c>
      <c r="B343" s="47"/>
      <c r="C343" s="47"/>
      <c r="D343" s="74"/>
      <c r="E343" s="74"/>
      <c r="F343" s="74"/>
      <c r="G343" s="81"/>
      <c r="H343" s="119"/>
      <c r="J343" s="175"/>
      <c r="K343" s="29"/>
    </row>
    <row r="344" spans="1:11" x14ac:dyDescent="0.25">
      <c r="A344" s="144" t="s">
        <v>966</v>
      </c>
      <c r="B344" s="47"/>
      <c r="C344" s="47"/>
      <c r="D344" s="74"/>
      <c r="E344" s="74"/>
      <c r="F344" s="74"/>
      <c r="G344" s="81"/>
      <c r="H344" s="119"/>
      <c r="J344" s="175"/>
      <c r="K344" s="29"/>
    </row>
    <row r="345" spans="1:11" x14ac:dyDescent="0.25">
      <c r="A345" s="144" t="s">
        <v>1307</v>
      </c>
      <c r="B345" s="47"/>
      <c r="C345" s="47"/>
      <c r="D345" s="81"/>
      <c r="E345" s="81"/>
      <c r="F345" s="81"/>
      <c r="G345" s="81"/>
      <c r="H345" s="119"/>
      <c r="J345" s="174"/>
      <c r="K345" s="29"/>
    </row>
    <row r="346" spans="1:11" x14ac:dyDescent="0.25">
      <c r="A346" s="144" t="s">
        <v>1308</v>
      </c>
      <c r="B346" s="47"/>
      <c r="C346" s="47"/>
      <c r="D346" s="74"/>
      <c r="E346" s="74"/>
      <c r="F346" s="74"/>
      <c r="G346" s="81"/>
      <c r="H346" s="119"/>
      <c r="J346" s="175"/>
      <c r="K346" s="29"/>
    </row>
    <row r="347" spans="1:11" x14ac:dyDescent="0.25">
      <c r="A347" s="144" t="s">
        <v>1309</v>
      </c>
      <c r="B347" s="47"/>
      <c r="C347" s="47"/>
      <c r="D347" s="74"/>
      <c r="E347" s="74"/>
      <c r="F347" s="74"/>
      <c r="G347" s="81"/>
      <c r="H347" s="119"/>
      <c r="J347" s="175"/>
      <c r="K347" s="29"/>
    </row>
    <row r="348" spans="1:11" x14ac:dyDescent="0.25">
      <c r="A348" s="144" t="s">
        <v>1310</v>
      </c>
      <c r="B348" s="47"/>
      <c r="C348" s="47"/>
      <c r="D348" s="74"/>
      <c r="E348" s="74"/>
      <c r="F348" s="74"/>
      <c r="G348" s="81"/>
      <c r="H348" s="119"/>
      <c r="J348" s="175"/>
      <c r="K348" s="29"/>
    </row>
    <row r="349" spans="1:11" x14ac:dyDescent="0.25">
      <c r="A349" s="144" t="s">
        <v>1311</v>
      </c>
      <c r="B349" s="47"/>
      <c r="C349" s="47"/>
      <c r="D349" s="74"/>
      <c r="E349" s="74"/>
      <c r="F349" s="74"/>
      <c r="G349" s="81"/>
      <c r="H349" s="119"/>
      <c r="J349" s="175"/>
      <c r="K349" s="29"/>
    </row>
    <row r="350" spans="1:11" x14ac:dyDescent="0.25">
      <c r="A350" s="144" t="s">
        <v>967</v>
      </c>
      <c r="B350" s="47"/>
      <c r="C350" s="47"/>
      <c r="D350" s="81"/>
      <c r="E350" s="81"/>
      <c r="F350" s="81"/>
      <c r="G350" s="81"/>
      <c r="H350" s="119"/>
      <c r="J350" s="174"/>
      <c r="K350" s="29"/>
    </row>
    <row r="351" spans="1:11" x14ac:dyDescent="0.25">
      <c r="A351" s="144" t="s">
        <v>968</v>
      </c>
      <c r="B351" s="47"/>
      <c r="C351" s="129"/>
      <c r="D351" s="74"/>
      <c r="E351" s="74"/>
      <c r="F351" s="74"/>
      <c r="G351" s="81"/>
      <c r="H351" s="119"/>
      <c r="J351" s="175"/>
      <c r="K351" s="29"/>
    </row>
    <row r="352" spans="1:11" x14ac:dyDescent="0.25">
      <c r="A352" s="144" t="s">
        <v>979</v>
      </c>
      <c r="B352" s="47"/>
      <c r="C352" s="129"/>
      <c r="D352" s="74"/>
      <c r="E352" s="74"/>
      <c r="F352" s="74"/>
      <c r="G352" s="81"/>
      <c r="H352" s="119"/>
      <c r="J352" s="175"/>
      <c r="K352" s="29"/>
    </row>
    <row r="353" spans="1:11" x14ac:dyDescent="0.25">
      <c r="A353" s="144" t="s">
        <v>1312</v>
      </c>
      <c r="B353" s="47"/>
      <c r="C353" s="129"/>
      <c r="D353" s="74"/>
      <c r="E353" s="74"/>
      <c r="F353" s="74"/>
      <c r="G353" s="81"/>
      <c r="H353" s="119"/>
      <c r="J353" s="175"/>
      <c r="K353" s="29"/>
    </row>
    <row r="354" spans="1:11" x14ac:dyDescent="0.25">
      <c r="A354" s="144" t="s">
        <v>1313</v>
      </c>
      <c r="B354" s="47"/>
      <c r="C354" s="129"/>
      <c r="D354" s="74"/>
      <c r="E354" s="74"/>
      <c r="F354" s="74"/>
      <c r="G354" s="81"/>
      <c r="H354" s="119"/>
      <c r="J354" s="175"/>
      <c r="K354" s="29"/>
    </row>
    <row r="355" spans="1:11" x14ac:dyDescent="0.25">
      <c r="A355" s="144" t="s">
        <v>1314</v>
      </c>
      <c r="B355" s="47"/>
      <c r="C355" s="129"/>
      <c r="D355" s="74"/>
      <c r="E355" s="74"/>
      <c r="F355" s="74"/>
      <c r="G355" s="81"/>
      <c r="H355" s="119"/>
      <c r="J355" s="175"/>
      <c r="K355" s="29"/>
    </row>
    <row r="356" spans="1:11" x14ac:dyDescent="0.25">
      <c r="A356" s="144" t="s">
        <v>1315</v>
      </c>
      <c r="B356" s="47"/>
      <c r="C356" s="129"/>
      <c r="D356" s="74"/>
      <c r="E356" s="74"/>
      <c r="F356" s="74"/>
      <c r="G356" s="81"/>
      <c r="H356" s="119"/>
      <c r="J356" s="175"/>
      <c r="K356" s="29"/>
    </row>
    <row r="357" spans="1:11" x14ac:dyDescent="0.25">
      <c r="A357" s="144" t="s">
        <v>1316</v>
      </c>
      <c r="B357" s="47"/>
      <c r="C357" s="129"/>
      <c r="D357" s="74"/>
      <c r="E357" s="74"/>
      <c r="F357" s="74"/>
      <c r="G357" s="81"/>
      <c r="H357" s="119"/>
      <c r="J357" s="175"/>
      <c r="K357" s="29"/>
    </row>
    <row r="358" spans="1:11" x14ac:dyDescent="0.25">
      <c r="A358" s="144" t="s">
        <v>1317</v>
      </c>
      <c r="B358" s="47"/>
      <c r="C358" s="129"/>
      <c r="D358" s="74"/>
      <c r="E358" s="74"/>
      <c r="F358" s="74"/>
      <c r="G358" s="81"/>
      <c r="H358" s="119"/>
      <c r="J358" s="175"/>
      <c r="K358" s="29"/>
    </row>
    <row r="359" spans="1:11" x14ac:dyDescent="0.25">
      <c r="A359" s="144" t="s">
        <v>1318</v>
      </c>
      <c r="B359" s="47"/>
      <c r="C359" s="129"/>
      <c r="D359" s="74"/>
      <c r="E359" s="74"/>
      <c r="F359" s="74"/>
      <c r="G359" s="81"/>
      <c r="H359" s="119"/>
      <c r="J359" s="175"/>
      <c r="K359" s="29"/>
    </row>
    <row r="360" spans="1:11" x14ac:dyDescent="0.25">
      <c r="A360" s="144" t="s">
        <v>1319</v>
      </c>
      <c r="B360" s="47"/>
      <c r="C360" s="129"/>
      <c r="D360" s="74"/>
      <c r="E360" s="74"/>
      <c r="F360" s="74"/>
      <c r="G360" s="81"/>
      <c r="H360" s="119"/>
      <c r="J360" s="175"/>
      <c r="K360" s="29"/>
    </row>
    <row r="361" spans="1:11" x14ac:dyDescent="0.25">
      <c r="A361" s="144" t="s">
        <v>1320</v>
      </c>
      <c r="B361" s="47"/>
      <c r="C361" s="129"/>
      <c r="D361" s="74"/>
      <c r="E361" s="74"/>
      <c r="F361" s="74"/>
      <c r="G361" s="81"/>
      <c r="H361" s="119"/>
      <c r="J361" s="175"/>
      <c r="K361" s="29"/>
    </row>
    <row r="362" spans="1:11" x14ac:dyDescent="0.25">
      <c r="A362" s="144" t="s">
        <v>1321</v>
      </c>
      <c r="B362" s="47"/>
      <c r="C362" s="129"/>
      <c r="D362" s="74"/>
      <c r="E362" s="74"/>
      <c r="F362" s="74"/>
      <c r="G362" s="81"/>
      <c r="H362" s="119"/>
      <c r="J362" s="175"/>
      <c r="K362" s="29"/>
    </row>
    <row r="363" spans="1:11" x14ac:dyDescent="0.25">
      <c r="A363" s="144" t="s">
        <v>1322</v>
      </c>
      <c r="B363" s="47"/>
      <c r="C363" s="129"/>
      <c r="D363" s="74"/>
      <c r="E363" s="74"/>
      <c r="F363" s="74"/>
      <c r="G363" s="81"/>
      <c r="H363" s="119"/>
      <c r="J363" s="175"/>
      <c r="K363" s="29"/>
    </row>
    <row r="364" spans="1:11" x14ac:dyDescent="0.25">
      <c r="A364" s="144" t="s">
        <v>1323</v>
      </c>
      <c r="B364" s="47"/>
      <c r="C364" s="129"/>
      <c r="D364" s="74"/>
      <c r="E364" s="74"/>
      <c r="F364" s="74"/>
      <c r="G364" s="81"/>
      <c r="H364" s="119"/>
      <c r="J364" s="175"/>
      <c r="K364" s="29"/>
    </row>
    <row r="365" spans="1:11" x14ac:dyDescent="0.25">
      <c r="A365" s="144" t="s">
        <v>1324</v>
      </c>
      <c r="B365" s="47"/>
      <c r="C365" s="129"/>
      <c r="D365" s="74"/>
      <c r="E365" s="74"/>
      <c r="F365" s="74"/>
      <c r="G365" s="81"/>
      <c r="H365" s="119"/>
      <c r="J365" s="175"/>
      <c r="K365" s="29"/>
    </row>
    <row r="366" spans="1:11" x14ac:dyDescent="0.25">
      <c r="A366" s="144" t="s">
        <v>1325</v>
      </c>
      <c r="B366" s="47"/>
      <c r="C366" s="129"/>
      <c r="D366" s="74"/>
      <c r="E366" s="74"/>
      <c r="F366" s="74"/>
      <c r="G366" s="81"/>
      <c r="H366" s="119"/>
      <c r="J366" s="175"/>
      <c r="K366" s="29"/>
    </row>
    <row r="367" spans="1:11" x14ac:dyDescent="0.25">
      <c r="A367" s="144" t="s">
        <v>1326</v>
      </c>
      <c r="B367" s="47"/>
      <c r="C367" s="129"/>
      <c r="D367" s="74"/>
      <c r="E367" s="74"/>
      <c r="F367" s="74"/>
      <c r="G367" s="81"/>
      <c r="H367" s="119"/>
      <c r="J367" s="175"/>
      <c r="K367" s="29"/>
    </row>
    <row r="368" spans="1:11" x14ac:dyDescent="0.25">
      <c r="A368" s="144" t="s">
        <v>1327</v>
      </c>
      <c r="B368" s="47"/>
      <c r="C368" s="129"/>
      <c r="D368" s="74"/>
      <c r="E368" s="74"/>
      <c r="F368" s="74"/>
      <c r="G368" s="81"/>
      <c r="H368" s="119"/>
      <c r="J368" s="175"/>
      <c r="K368" s="29"/>
    </row>
    <row r="369" spans="1:11" x14ac:dyDescent="0.25">
      <c r="A369" s="144" t="s">
        <v>1328</v>
      </c>
      <c r="B369" s="47"/>
      <c r="C369" s="129"/>
      <c r="D369" s="74"/>
      <c r="E369" s="74"/>
      <c r="F369" s="74"/>
      <c r="G369" s="81"/>
      <c r="H369" s="119"/>
      <c r="J369" s="175"/>
      <c r="K369" s="29"/>
    </row>
    <row r="370" spans="1:11" x14ac:dyDescent="0.25">
      <c r="A370" s="144" t="s">
        <v>1329</v>
      </c>
      <c r="B370" s="47"/>
      <c r="C370" s="129"/>
      <c r="D370" s="74"/>
      <c r="E370" s="74"/>
      <c r="F370" s="74"/>
      <c r="G370" s="81"/>
      <c r="H370" s="119"/>
      <c r="J370" s="175"/>
      <c r="K370" s="29"/>
    </row>
    <row r="371" spans="1:11" x14ac:dyDescent="0.25">
      <c r="A371" s="144" t="s">
        <v>1330</v>
      </c>
      <c r="B371" s="47"/>
      <c r="C371" s="129"/>
      <c r="D371" s="74"/>
      <c r="E371" s="74"/>
      <c r="F371" s="74"/>
      <c r="G371" s="81"/>
      <c r="H371" s="119"/>
      <c r="J371" s="175"/>
      <c r="K371" s="29"/>
    </row>
    <row r="372" spans="1:11" ht="15.75" thickBot="1" x14ac:dyDescent="0.3">
      <c r="A372" s="144" t="s">
        <v>1331</v>
      </c>
      <c r="B372" s="47"/>
      <c r="C372" s="130"/>
      <c r="D372" s="75"/>
      <c r="E372" s="75"/>
      <c r="F372" s="75"/>
      <c r="G372" s="82"/>
      <c r="H372" s="121"/>
      <c r="J372" s="175"/>
      <c r="K372" s="29"/>
    </row>
    <row r="373" spans="1:11" x14ac:dyDescent="0.25">
      <c r="A373" s="141" t="s">
        <v>460</v>
      </c>
      <c r="B373" s="48"/>
      <c r="C373" s="48"/>
      <c r="D373" s="80"/>
      <c r="E373" s="80"/>
      <c r="F373" s="80"/>
      <c r="G373" s="80"/>
      <c r="H373" s="124"/>
    </row>
    <row r="374" spans="1:11" ht="15.75" thickBot="1" x14ac:dyDescent="0.3">
      <c r="A374" s="145" t="s">
        <v>461</v>
      </c>
      <c r="B374" s="134"/>
      <c r="C374" s="134"/>
      <c r="D374" s="71"/>
      <c r="E374" s="71"/>
      <c r="F374" s="71"/>
      <c r="G374" s="71"/>
      <c r="H374" s="125"/>
    </row>
    <row r="375" spans="1:11" ht="15.75" thickBot="1" x14ac:dyDescent="0.3">
      <c r="A375" s="46"/>
      <c r="B375" s="46"/>
      <c r="C375" s="46"/>
      <c r="D375" s="5"/>
      <c r="E375" s="5"/>
      <c r="F375" s="5"/>
      <c r="G375" s="5"/>
      <c r="H375" s="46"/>
    </row>
    <row r="376" spans="1:11" ht="15.75" thickBot="1" x14ac:dyDescent="0.3">
      <c r="A376" s="256" t="s">
        <v>918</v>
      </c>
      <c r="B376" s="257"/>
      <c r="C376" s="257"/>
      <c r="D376" s="257"/>
      <c r="E376" s="257"/>
      <c r="F376" s="257"/>
      <c r="G376" s="257"/>
      <c r="H376" s="258"/>
      <c r="J376" s="29"/>
      <c r="K376" s="29"/>
    </row>
    <row r="377" spans="1:11" x14ac:dyDescent="0.25">
      <c r="A377" s="95" t="s">
        <v>260</v>
      </c>
      <c r="B377" s="131"/>
      <c r="C377" s="131"/>
      <c r="D377" s="79"/>
      <c r="E377" s="79"/>
      <c r="F377" s="79"/>
      <c r="G377" s="79"/>
      <c r="H377" s="115"/>
      <c r="J377" s="29"/>
      <c r="K377" s="29"/>
    </row>
    <row r="378" spans="1:11" x14ac:dyDescent="0.25">
      <c r="A378" s="136" t="s">
        <v>1227</v>
      </c>
      <c r="B378" s="129"/>
      <c r="C378" s="129"/>
      <c r="D378" s="74"/>
      <c r="E378" s="74"/>
      <c r="F378" s="74"/>
      <c r="G378" s="74"/>
      <c r="H378" s="111"/>
      <c r="J378" s="29"/>
      <c r="K378" s="29"/>
    </row>
    <row r="379" spans="1:11" x14ac:dyDescent="0.25">
      <c r="A379" s="136" t="s">
        <v>261</v>
      </c>
      <c r="B379" s="129"/>
      <c r="C379" s="129"/>
      <c r="D379" s="74"/>
      <c r="E379" s="74"/>
      <c r="F379" s="74"/>
      <c r="G379" s="74"/>
      <c r="H379" s="111"/>
      <c r="J379" s="178"/>
      <c r="K379" s="29"/>
    </row>
    <row r="380" spans="1:11" x14ac:dyDescent="0.25">
      <c r="A380" s="136" t="s">
        <v>262</v>
      </c>
      <c r="B380" s="129"/>
      <c r="C380" s="129"/>
      <c r="D380" s="74"/>
      <c r="E380" s="74"/>
      <c r="F380" s="74"/>
      <c r="G380" s="74"/>
      <c r="H380" s="111"/>
      <c r="J380" s="178"/>
      <c r="K380" s="29"/>
    </row>
    <row r="381" spans="1:11" x14ac:dyDescent="0.25">
      <c r="A381" s="142" t="s">
        <v>1395</v>
      </c>
      <c r="B381" s="129"/>
      <c r="C381" s="129"/>
      <c r="D381" s="74"/>
      <c r="E381" s="74"/>
      <c r="F381" s="74"/>
      <c r="G381" s="74"/>
      <c r="H381" s="111"/>
      <c r="J381" s="175"/>
      <c r="K381" s="29"/>
    </row>
    <row r="382" spans="1:11" x14ac:dyDescent="0.25">
      <c r="A382" s="142" t="s">
        <v>1396</v>
      </c>
      <c r="B382" s="129"/>
      <c r="C382" s="129"/>
      <c r="D382" s="74"/>
      <c r="E382" s="74"/>
      <c r="F382" s="74"/>
      <c r="G382" s="74"/>
      <c r="H382" s="111"/>
      <c r="J382" s="175"/>
      <c r="K382" s="29"/>
    </row>
    <row r="383" spans="1:11" x14ac:dyDescent="0.25">
      <c r="A383" s="142" t="s">
        <v>1397</v>
      </c>
      <c r="B383" s="129"/>
      <c r="C383" s="129"/>
      <c r="D383" s="74"/>
      <c r="E383" s="74"/>
      <c r="F383" s="74"/>
      <c r="G383" s="74"/>
      <c r="H383" s="111"/>
      <c r="J383" s="175"/>
      <c r="K383" s="29"/>
    </row>
    <row r="384" spans="1:11" x14ac:dyDescent="0.25">
      <c r="A384" s="142" t="s">
        <v>1398</v>
      </c>
      <c r="B384" s="129"/>
      <c r="C384" s="129"/>
      <c r="D384" s="74"/>
      <c r="E384" s="74"/>
      <c r="F384" s="74"/>
      <c r="G384" s="74"/>
      <c r="H384" s="111"/>
      <c r="J384" s="175"/>
      <c r="K384" s="29"/>
    </row>
    <row r="385" spans="1:11" x14ac:dyDescent="0.25">
      <c r="A385" s="142" t="s">
        <v>1399</v>
      </c>
      <c r="B385" s="129"/>
      <c r="C385" s="129"/>
      <c r="D385" s="74"/>
      <c r="E385" s="74"/>
      <c r="F385" s="74"/>
      <c r="G385" s="74"/>
      <c r="H385" s="111"/>
      <c r="J385" s="175"/>
      <c r="K385" s="29"/>
    </row>
    <row r="386" spans="1:11" x14ac:dyDescent="0.25">
      <c r="A386" s="142" t="s">
        <v>1400</v>
      </c>
      <c r="B386" s="129"/>
      <c r="C386" s="129"/>
      <c r="D386" s="74"/>
      <c r="E386" s="74"/>
      <c r="F386" s="74"/>
      <c r="G386" s="74"/>
      <c r="H386" s="111"/>
      <c r="J386" s="175"/>
      <c r="K386" s="29"/>
    </row>
    <row r="387" spans="1:11" x14ac:dyDescent="0.25">
      <c r="A387" s="142" t="s">
        <v>1401</v>
      </c>
      <c r="B387" s="129"/>
      <c r="C387" s="129"/>
      <c r="D387" s="74"/>
      <c r="E387" s="74"/>
      <c r="F387" s="74"/>
      <c r="G387" s="74"/>
      <c r="H387" s="111"/>
      <c r="J387" s="175"/>
      <c r="K387" s="29"/>
    </row>
    <row r="388" spans="1:11" x14ac:dyDescent="0.25">
      <c r="A388" s="142" t="s">
        <v>1402</v>
      </c>
      <c r="B388" s="129"/>
      <c r="C388" s="129"/>
      <c r="D388" s="74"/>
      <c r="E388" s="74"/>
      <c r="F388" s="74"/>
      <c r="G388" s="74"/>
      <c r="H388" s="111"/>
      <c r="J388" s="175"/>
      <c r="K388" s="29"/>
    </row>
    <row r="389" spans="1:11" x14ac:dyDescent="0.25">
      <c r="A389" s="142" t="s">
        <v>1403</v>
      </c>
      <c r="B389" s="129"/>
      <c r="C389" s="129"/>
      <c r="D389" s="74"/>
      <c r="E389" s="74"/>
      <c r="F389" s="74"/>
      <c r="G389" s="74"/>
      <c r="H389" s="111"/>
      <c r="J389" s="175"/>
      <c r="K389" s="29"/>
    </row>
    <row r="390" spans="1:11" x14ac:dyDescent="0.25">
      <c r="A390" s="142" t="s">
        <v>1404</v>
      </c>
      <c r="B390" s="129"/>
      <c r="C390" s="129"/>
      <c r="D390" s="74"/>
      <c r="E390" s="74"/>
      <c r="F390" s="74"/>
      <c r="G390" s="74"/>
      <c r="H390" s="111"/>
      <c r="J390" s="175"/>
      <c r="K390" s="29"/>
    </row>
    <row r="391" spans="1:11" x14ac:dyDescent="0.25">
      <c r="A391" s="142" t="s">
        <v>1405</v>
      </c>
      <c r="B391" s="129"/>
      <c r="C391" s="129"/>
      <c r="D391" s="74"/>
      <c r="E391" s="74"/>
      <c r="F391" s="74"/>
      <c r="G391" s="74"/>
      <c r="H391" s="111"/>
      <c r="J391" s="175"/>
      <c r="K391" s="29"/>
    </row>
    <row r="392" spans="1:11" x14ac:dyDescent="0.25">
      <c r="A392" s="136" t="s">
        <v>263</v>
      </c>
      <c r="B392" s="129"/>
      <c r="C392" s="129"/>
      <c r="D392" s="74"/>
      <c r="E392" s="74"/>
      <c r="F392" s="74"/>
      <c r="G392" s="74"/>
      <c r="H392" s="111"/>
      <c r="J392" s="174"/>
      <c r="K392" s="29"/>
    </row>
    <row r="393" spans="1:11" x14ac:dyDescent="0.25">
      <c r="A393" s="136" t="s">
        <v>264</v>
      </c>
      <c r="B393" s="129"/>
      <c r="C393" s="129"/>
      <c r="D393" s="74"/>
      <c r="E393" s="74"/>
      <c r="F393" s="74"/>
      <c r="G393" s="74"/>
      <c r="H393" s="111"/>
      <c r="J393" s="176"/>
      <c r="K393" s="29"/>
    </row>
    <row r="394" spans="1:11" x14ac:dyDescent="0.25">
      <c r="A394" s="136" t="s">
        <v>1406</v>
      </c>
      <c r="B394" s="129"/>
      <c r="C394" s="129"/>
      <c r="D394" s="74"/>
      <c r="E394" s="74"/>
      <c r="F394" s="74"/>
      <c r="G394" s="74"/>
      <c r="H394" s="111"/>
      <c r="J394" s="175"/>
      <c r="K394" s="29"/>
    </row>
    <row r="395" spans="1:11" x14ac:dyDescent="0.25">
      <c r="A395" s="136" t="s">
        <v>1407</v>
      </c>
      <c r="B395" s="129"/>
      <c r="C395" s="129"/>
      <c r="D395" s="74"/>
      <c r="E395" s="74"/>
      <c r="F395" s="74"/>
      <c r="G395" s="74"/>
      <c r="H395" s="111"/>
      <c r="J395" s="175"/>
      <c r="K395" s="29"/>
    </row>
    <row r="396" spans="1:11" x14ac:dyDescent="0.25">
      <c r="A396" s="136" t="s">
        <v>1408</v>
      </c>
      <c r="B396" s="129"/>
      <c r="C396" s="129"/>
      <c r="D396" s="74"/>
      <c r="E396" s="74"/>
      <c r="F396" s="74"/>
      <c r="G396" s="74"/>
      <c r="H396" s="111"/>
      <c r="J396" s="175"/>
      <c r="K396" s="29"/>
    </row>
    <row r="397" spans="1:11" x14ac:dyDescent="0.25">
      <c r="A397" s="136" t="s">
        <v>1409</v>
      </c>
      <c r="B397" s="129"/>
      <c r="C397" s="129"/>
      <c r="D397" s="74"/>
      <c r="E397" s="74"/>
      <c r="F397" s="74"/>
      <c r="G397" s="74"/>
      <c r="H397" s="111"/>
      <c r="J397" s="175"/>
      <c r="K397" s="29"/>
    </row>
    <row r="398" spans="1:11" x14ac:dyDescent="0.25">
      <c r="A398" s="136" t="s">
        <v>1410</v>
      </c>
      <c r="B398" s="129"/>
      <c r="C398" s="129"/>
      <c r="D398" s="74"/>
      <c r="E398" s="74"/>
      <c r="F398" s="74"/>
      <c r="G398" s="74"/>
      <c r="H398" s="111"/>
      <c r="J398" s="175"/>
      <c r="K398" s="29"/>
    </row>
    <row r="399" spans="1:11" x14ac:dyDescent="0.25">
      <c r="A399" s="136" t="s">
        <v>1411</v>
      </c>
      <c r="B399" s="129"/>
      <c r="C399" s="129"/>
      <c r="D399" s="74"/>
      <c r="E399" s="74"/>
      <c r="F399" s="74"/>
      <c r="G399" s="74"/>
      <c r="H399" s="111"/>
      <c r="J399" s="175"/>
      <c r="K399" s="29"/>
    </row>
    <row r="400" spans="1:11" x14ac:dyDescent="0.25">
      <c r="A400" s="136" t="s">
        <v>1412</v>
      </c>
      <c r="B400" s="129"/>
      <c r="C400" s="129"/>
      <c r="D400" s="74"/>
      <c r="E400" s="74"/>
      <c r="F400" s="74"/>
      <c r="G400" s="74"/>
      <c r="H400" s="111"/>
      <c r="J400" s="175"/>
      <c r="K400" s="29"/>
    </row>
    <row r="401" spans="1:11" x14ac:dyDescent="0.25">
      <c r="A401" s="136" t="s">
        <v>1413</v>
      </c>
      <c r="B401" s="129"/>
      <c r="C401" s="129"/>
      <c r="D401" s="74"/>
      <c r="E401" s="74"/>
      <c r="F401" s="74"/>
      <c r="G401" s="74"/>
      <c r="H401" s="111"/>
      <c r="J401" s="175"/>
      <c r="K401" s="29"/>
    </row>
    <row r="402" spans="1:11" x14ac:dyDescent="0.25">
      <c r="A402" s="136" t="s">
        <v>1414</v>
      </c>
      <c r="B402" s="129"/>
      <c r="C402" s="129"/>
      <c r="D402" s="74"/>
      <c r="E402" s="74"/>
      <c r="F402" s="74"/>
      <c r="G402" s="74"/>
      <c r="H402" s="111"/>
      <c r="J402" s="175"/>
      <c r="K402" s="29"/>
    </row>
    <row r="403" spans="1:11" x14ac:dyDescent="0.25">
      <c r="A403" s="136" t="s">
        <v>1415</v>
      </c>
      <c r="B403" s="129"/>
      <c r="C403" s="129"/>
      <c r="D403" s="74"/>
      <c r="E403" s="74"/>
      <c r="F403" s="74"/>
      <c r="G403" s="74"/>
      <c r="H403" s="111"/>
      <c r="J403" s="175"/>
      <c r="K403" s="29"/>
    </row>
    <row r="404" spans="1:11" x14ac:dyDescent="0.25">
      <c r="A404" s="136" t="s">
        <v>1416</v>
      </c>
      <c r="B404" s="129"/>
      <c r="C404" s="129"/>
      <c r="D404" s="74"/>
      <c r="E404" s="74"/>
      <c r="F404" s="74"/>
      <c r="G404" s="74"/>
      <c r="H404" s="111"/>
      <c r="J404" s="175"/>
      <c r="K404" s="29"/>
    </row>
    <row r="405" spans="1:11" x14ac:dyDescent="0.25">
      <c r="A405" s="136" t="s">
        <v>1417</v>
      </c>
      <c r="B405" s="129"/>
      <c r="C405" s="129"/>
      <c r="D405" s="74"/>
      <c r="E405" s="74"/>
      <c r="F405" s="74"/>
      <c r="G405" s="74"/>
      <c r="H405" s="111"/>
      <c r="J405" s="175"/>
      <c r="K405" s="29"/>
    </row>
    <row r="406" spans="1:11" x14ac:dyDescent="0.25">
      <c r="A406" s="142" t="s">
        <v>265</v>
      </c>
      <c r="B406" s="88"/>
      <c r="C406" s="88"/>
      <c r="D406" s="74"/>
      <c r="E406" s="74"/>
      <c r="F406" s="74"/>
      <c r="G406" s="74"/>
      <c r="H406" s="111"/>
      <c r="J406" s="176"/>
      <c r="K406" s="29"/>
    </row>
    <row r="407" spans="1:11" x14ac:dyDescent="0.25">
      <c r="A407" s="142" t="s">
        <v>284</v>
      </c>
      <c r="B407" s="129"/>
      <c r="C407" s="129"/>
      <c r="D407" s="74"/>
      <c r="E407" s="74"/>
      <c r="F407" s="74"/>
      <c r="G407" s="74"/>
      <c r="H407" s="111"/>
      <c r="J407" s="175"/>
      <c r="K407" s="29"/>
    </row>
    <row r="408" spans="1:11" x14ac:dyDescent="0.25">
      <c r="A408" s="142" t="s">
        <v>285</v>
      </c>
      <c r="B408" s="129"/>
      <c r="C408" s="129"/>
      <c r="D408" s="74"/>
      <c r="E408" s="74"/>
      <c r="F408" s="74"/>
      <c r="G408" s="74"/>
      <c r="H408" s="111"/>
      <c r="J408" s="175"/>
      <c r="K408" s="29"/>
    </row>
    <row r="409" spans="1:11" x14ac:dyDescent="0.25">
      <c r="A409" s="142" t="s">
        <v>286</v>
      </c>
      <c r="B409" s="129"/>
      <c r="C409" s="129"/>
      <c r="D409" s="74"/>
      <c r="E409" s="74"/>
      <c r="F409" s="74"/>
      <c r="G409" s="74"/>
      <c r="H409" s="111"/>
      <c r="J409" s="175"/>
      <c r="K409" s="29"/>
    </row>
    <row r="410" spans="1:11" x14ac:dyDescent="0.25">
      <c r="A410" s="142" t="s">
        <v>287</v>
      </c>
      <c r="B410" s="129"/>
      <c r="C410" s="129"/>
      <c r="D410" s="74"/>
      <c r="E410" s="74"/>
      <c r="F410" s="74"/>
      <c r="G410" s="74"/>
      <c r="H410" s="111"/>
      <c r="J410" s="175"/>
      <c r="K410" s="29"/>
    </row>
    <row r="411" spans="1:11" x14ac:dyDescent="0.25">
      <c r="A411" s="142" t="s">
        <v>288</v>
      </c>
      <c r="B411" s="129"/>
      <c r="C411" s="129"/>
      <c r="D411" s="74"/>
      <c r="E411" s="74"/>
      <c r="F411" s="74"/>
      <c r="G411" s="74"/>
      <c r="H411" s="111"/>
      <c r="J411" s="175"/>
      <c r="K411" s="29"/>
    </row>
    <row r="412" spans="1:11" x14ac:dyDescent="0.25">
      <c r="A412" s="142" t="s">
        <v>289</v>
      </c>
      <c r="B412" s="129"/>
      <c r="C412" s="129"/>
      <c r="D412" s="74"/>
      <c r="E412" s="74"/>
      <c r="F412" s="74"/>
      <c r="G412" s="74"/>
      <c r="H412" s="111"/>
      <c r="J412" s="175"/>
      <c r="K412" s="29"/>
    </row>
    <row r="413" spans="1:11" x14ac:dyDescent="0.25">
      <c r="A413" s="142" t="s">
        <v>290</v>
      </c>
      <c r="B413" s="129"/>
      <c r="C413" s="129"/>
      <c r="D413" s="74"/>
      <c r="E413" s="74"/>
      <c r="F413" s="74"/>
      <c r="G413" s="74"/>
      <c r="H413" s="111"/>
      <c r="J413" s="175"/>
      <c r="K413" s="29"/>
    </row>
    <row r="414" spans="1:11" x14ac:dyDescent="0.25">
      <c r="A414" s="142" t="s">
        <v>291</v>
      </c>
      <c r="B414" s="129"/>
      <c r="C414" s="129"/>
      <c r="D414" s="74"/>
      <c r="E414" s="74"/>
      <c r="F414" s="74"/>
      <c r="G414" s="74"/>
      <c r="H414" s="111"/>
      <c r="J414" s="175"/>
      <c r="K414" s="29"/>
    </row>
    <row r="415" spans="1:11" x14ac:dyDescent="0.25">
      <c r="A415" s="142" t="s">
        <v>292</v>
      </c>
      <c r="B415" s="129"/>
      <c r="C415" s="129"/>
      <c r="D415" s="74"/>
      <c r="E415" s="74"/>
      <c r="F415" s="74"/>
      <c r="G415" s="74"/>
      <c r="H415" s="111"/>
      <c r="J415" s="175"/>
      <c r="K415" s="29"/>
    </row>
    <row r="416" spans="1:11" x14ac:dyDescent="0.25">
      <c r="A416" s="142" t="s">
        <v>293</v>
      </c>
      <c r="B416" s="129"/>
      <c r="C416" s="129"/>
      <c r="D416" s="74"/>
      <c r="E416" s="74"/>
      <c r="F416" s="74"/>
      <c r="G416" s="74"/>
      <c r="H416" s="111"/>
      <c r="J416" s="175"/>
      <c r="K416" s="29"/>
    </row>
    <row r="417" spans="1:11" x14ac:dyDescent="0.25">
      <c r="A417" s="142" t="s">
        <v>294</v>
      </c>
      <c r="B417" s="129"/>
      <c r="C417" s="129"/>
      <c r="D417" s="74"/>
      <c r="E417" s="74"/>
      <c r="F417" s="74"/>
      <c r="G417" s="74"/>
      <c r="H417" s="111"/>
      <c r="J417" s="175"/>
      <c r="K417" s="29"/>
    </row>
    <row r="418" spans="1:11" x14ac:dyDescent="0.25">
      <c r="A418" s="142" t="s">
        <v>295</v>
      </c>
      <c r="B418" s="129"/>
      <c r="C418" s="129"/>
      <c r="D418" s="74"/>
      <c r="E418" s="74"/>
      <c r="F418" s="74"/>
      <c r="G418" s="74"/>
      <c r="H418" s="111"/>
      <c r="J418" s="175"/>
      <c r="K418" s="29"/>
    </row>
    <row r="419" spans="1:11" x14ac:dyDescent="0.25">
      <c r="A419" s="142" t="s">
        <v>1418</v>
      </c>
      <c r="B419" s="129"/>
      <c r="C419" s="129"/>
      <c r="D419" s="74"/>
      <c r="E419" s="74"/>
      <c r="F419" s="74"/>
      <c r="G419" s="74"/>
      <c r="H419" s="111"/>
      <c r="J419" s="175"/>
      <c r="K419" s="29"/>
    </row>
    <row r="420" spans="1:11" x14ac:dyDescent="0.25">
      <c r="A420" s="142" t="s">
        <v>1419</v>
      </c>
      <c r="B420" s="129"/>
      <c r="C420" s="129"/>
      <c r="D420" s="74"/>
      <c r="E420" s="74"/>
      <c r="F420" s="74"/>
      <c r="G420" s="74"/>
      <c r="H420" s="111"/>
      <c r="J420" s="175"/>
      <c r="K420" s="29"/>
    </row>
    <row r="421" spans="1:11" x14ac:dyDescent="0.25">
      <c r="A421" s="142" t="s">
        <v>1420</v>
      </c>
      <c r="B421" s="129"/>
      <c r="C421" s="129"/>
      <c r="D421" s="74"/>
      <c r="E421" s="74"/>
      <c r="F421" s="74"/>
      <c r="G421" s="74"/>
      <c r="H421" s="111"/>
      <c r="J421" s="175"/>
      <c r="K421" s="29"/>
    </row>
    <row r="422" spans="1:11" x14ac:dyDescent="0.25">
      <c r="A422" s="142" t="s">
        <v>1421</v>
      </c>
      <c r="B422" s="129"/>
      <c r="C422" s="129"/>
      <c r="D422" s="74"/>
      <c r="E422" s="74"/>
      <c r="F422" s="74"/>
      <c r="G422" s="74"/>
      <c r="H422" s="111"/>
      <c r="J422" s="175"/>
      <c r="K422" s="29"/>
    </row>
    <row r="423" spans="1:11" x14ac:dyDescent="0.25">
      <c r="A423" s="147" t="s">
        <v>1422</v>
      </c>
      <c r="B423" s="129"/>
      <c r="C423" s="129"/>
      <c r="D423" s="74"/>
      <c r="E423" s="74"/>
      <c r="F423" s="74"/>
      <c r="G423" s="74"/>
      <c r="H423" s="126"/>
      <c r="J423" s="175"/>
      <c r="K423" s="29"/>
    </row>
    <row r="424" spans="1:11" x14ac:dyDescent="0.25">
      <c r="A424" s="147" t="s">
        <v>1423</v>
      </c>
      <c r="B424" s="129"/>
      <c r="C424" s="129"/>
      <c r="D424" s="74"/>
      <c r="E424" s="74"/>
      <c r="F424" s="74"/>
      <c r="G424" s="74"/>
      <c r="H424" s="111"/>
      <c r="J424" s="175"/>
      <c r="K424" s="29"/>
    </row>
    <row r="425" spans="1:11" x14ac:dyDescent="0.25">
      <c r="A425" s="147" t="s">
        <v>1424</v>
      </c>
      <c r="B425" s="129"/>
      <c r="C425" s="129"/>
      <c r="D425" s="74"/>
      <c r="E425" s="74"/>
      <c r="F425" s="74"/>
      <c r="G425" s="74"/>
      <c r="H425" s="111"/>
      <c r="J425" s="175"/>
      <c r="K425" s="29"/>
    </row>
    <row r="426" spans="1:11" x14ac:dyDescent="0.25">
      <c r="A426" s="147" t="s">
        <v>1650</v>
      </c>
      <c r="B426" s="129"/>
      <c r="C426" s="129"/>
      <c r="D426" s="74"/>
      <c r="E426" s="74"/>
      <c r="F426" s="74"/>
      <c r="G426" s="74"/>
      <c r="H426" s="111"/>
      <c r="J426" s="175"/>
      <c r="K426" s="29"/>
    </row>
    <row r="427" spans="1:11" ht="15.75" thickBot="1" x14ac:dyDescent="0.3">
      <c r="A427" s="148" t="s">
        <v>553</v>
      </c>
      <c r="B427" s="114"/>
      <c r="C427" s="114"/>
      <c r="D427" s="76"/>
      <c r="E427" s="76"/>
      <c r="F427" s="76"/>
      <c r="G427" s="76"/>
      <c r="H427" s="118"/>
      <c r="J427" s="179"/>
      <c r="K427" s="29"/>
    </row>
    <row r="428" spans="1:11" x14ac:dyDescent="0.25">
      <c r="A428" s="141" t="s">
        <v>460</v>
      </c>
      <c r="B428" s="48"/>
      <c r="C428" s="48"/>
      <c r="D428" s="80"/>
      <c r="E428" s="80"/>
      <c r="F428" s="80"/>
      <c r="G428" s="80"/>
      <c r="H428" s="115"/>
      <c r="J428" s="29"/>
      <c r="K428" s="29"/>
    </row>
    <row r="429" spans="1:11" ht="15.75" thickBot="1" x14ac:dyDescent="0.3">
      <c r="A429" s="145" t="s">
        <v>461</v>
      </c>
      <c r="B429" s="134"/>
      <c r="C429" s="134"/>
      <c r="D429" s="71"/>
      <c r="E429" s="71"/>
      <c r="F429" s="71"/>
      <c r="G429" s="71"/>
      <c r="H429" s="123"/>
      <c r="J429" s="29"/>
      <c r="K429" s="29"/>
    </row>
    <row r="430" spans="1:11" ht="15.75" thickBot="1" x14ac:dyDescent="0.3">
      <c r="D430" s="33"/>
      <c r="E430" s="33"/>
      <c r="F430" s="33"/>
      <c r="G430" s="33"/>
      <c r="J430" s="29"/>
      <c r="K430" s="29"/>
    </row>
    <row r="431" spans="1:11" x14ac:dyDescent="0.25">
      <c r="A431" s="90" t="s">
        <v>297</v>
      </c>
      <c r="B431" s="131"/>
      <c r="C431" s="131"/>
      <c r="D431" s="79"/>
      <c r="E431" s="79"/>
      <c r="F431" s="79"/>
      <c r="G431" s="79"/>
      <c r="H431" s="115"/>
      <c r="J431" s="29"/>
      <c r="K431" s="29"/>
    </row>
    <row r="432" spans="1:11" x14ac:dyDescent="0.25">
      <c r="A432" s="149" t="s">
        <v>1390</v>
      </c>
      <c r="B432" s="129"/>
      <c r="C432" s="129"/>
      <c r="D432" s="74"/>
      <c r="E432" s="74"/>
      <c r="F432" s="74"/>
      <c r="G432" s="74"/>
      <c r="H432" s="111"/>
      <c r="J432" s="29"/>
      <c r="K432" s="29"/>
    </row>
    <row r="433" spans="1:11" x14ac:dyDescent="0.25">
      <c r="A433" s="149" t="s">
        <v>296</v>
      </c>
      <c r="B433" s="129"/>
      <c r="C433" s="129"/>
      <c r="D433" s="74"/>
      <c r="E433" s="74"/>
      <c r="F433" s="74"/>
      <c r="G433" s="74"/>
      <c r="H433" s="111"/>
      <c r="J433" s="178"/>
      <c r="K433" s="29"/>
    </row>
    <row r="434" spans="1:11" x14ac:dyDescent="0.25">
      <c r="A434" s="149" t="s">
        <v>1425</v>
      </c>
      <c r="B434" s="129"/>
      <c r="C434" s="129"/>
      <c r="D434" s="74"/>
      <c r="E434" s="74"/>
      <c r="F434" s="74"/>
      <c r="G434" s="74"/>
      <c r="H434" s="111"/>
      <c r="J434" s="180"/>
      <c r="K434" s="29"/>
    </row>
    <row r="435" spans="1:11" x14ac:dyDescent="0.25">
      <c r="A435" s="149" t="s">
        <v>1426</v>
      </c>
      <c r="B435" s="129"/>
      <c r="C435" s="129"/>
      <c r="D435" s="74"/>
      <c r="E435" s="74"/>
      <c r="F435" s="74"/>
      <c r="G435" s="74"/>
      <c r="H435" s="111"/>
      <c r="J435" s="180"/>
      <c r="K435" s="29"/>
    </row>
    <row r="436" spans="1:11" x14ac:dyDescent="0.25">
      <c r="A436" s="149" t="s">
        <v>298</v>
      </c>
      <c r="B436" s="129"/>
      <c r="C436" s="129"/>
      <c r="D436" s="74"/>
      <c r="E436" s="74"/>
      <c r="F436" s="74"/>
      <c r="G436" s="74"/>
      <c r="H436" s="111"/>
      <c r="J436" s="178"/>
      <c r="K436" s="29"/>
    </row>
    <row r="437" spans="1:11" x14ac:dyDescent="0.25">
      <c r="A437" s="149" t="s">
        <v>299</v>
      </c>
      <c r="B437" s="129"/>
      <c r="C437" s="129"/>
      <c r="D437" s="74"/>
      <c r="E437" s="74"/>
      <c r="F437" s="74"/>
      <c r="G437" s="74"/>
      <c r="H437" s="111"/>
      <c r="J437" s="178"/>
      <c r="K437" s="29"/>
    </row>
    <row r="438" spans="1:11" x14ac:dyDescent="0.25">
      <c r="A438" s="149" t="s">
        <v>300</v>
      </c>
      <c r="B438" s="129"/>
      <c r="C438" s="129"/>
      <c r="D438" s="74"/>
      <c r="E438" s="74"/>
      <c r="F438" s="74"/>
      <c r="G438" s="74"/>
      <c r="H438" s="111"/>
      <c r="J438" s="178"/>
      <c r="K438" s="29"/>
    </row>
    <row r="439" spans="1:11" x14ac:dyDescent="0.25">
      <c r="A439" s="149" t="s">
        <v>1427</v>
      </c>
      <c r="B439" s="129"/>
      <c r="C439" s="129"/>
      <c r="D439" s="74"/>
      <c r="E439" s="74"/>
      <c r="F439" s="74"/>
      <c r="G439" s="74"/>
      <c r="H439" s="111"/>
      <c r="J439" s="175"/>
      <c r="K439" s="29"/>
    </row>
    <row r="440" spans="1:11" x14ac:dyDescent="0.25">
      <c r="A440" s="149" t="s">
        <v>1428</v>
      </c>
      <c r="B440" s="129"/>
      <c r="C440" s="129"/>
      <c r="D440" s="74"/>
      <c r="E440" s="74"/>
      <c r="F440" s="74"/>
      <c r="G440" s="74"/>
      <c r="H440" s="111"/>
      <c r="J440" s="175"/>
      <c r="K440" s="29"/>
    </row>
    <row r="441" spans="1:11" x14ac:dyDescent="0.25">
      <c r="A441" s="149" t="s">
        <v>1429</v>
      </c>
      <c r="B441" s="129"/>
      <c r="C441" s="129"/>
      <c r="D441" s="74"/>
      <c r="E441" s="74"/>
      <c r="F441" s="74"/>
      <c r="G441" s="74"/>
      <c r="H441" s="111"/>
      <c r="J441" s="175"/>
      <c r="K441" s="29"/>
    </row>
    <row r="442" spans="1:11" x14ac:dyDescent="0.25">
      <c r="A442" s="149" t="s">
        <v>1430</v>
      </c>
      <c r="B442" s="129"/>
      <c r="C442" s="129"/>
      <c r="D442" s="74"/>
      <c r="E442" s="74"/>
      <c r="F442" s="74"/>
      <c r="G442" s="74"/>
      <c r="H442" s="111"/>
      <c r="J442" s="175"/>
      <c r="K442" s="29"/>
    </row>
    <row r="443" spans="1:11" x14ac:dyDescent="0.25">
      <c r="A443" s="149" t="s">
        <v>1431</v>
      </c>
      <c r="B443" s="129"/>
      <c r="C443" s="129"/>
      <c r="D443" s="74"/>
      <c r="E443" s="74"/>
      <c r="F443" s="74"/>
      <c r="G443" s="74"/>
      <c r="H443" s="111"/>
      <c r="J443" s="175"/>
      <c r="K443" s="29"/>
    </row>
    <row r="444" spans="1:11" x14ac:dyDescent="0.25">
      <c r="A444" s="149" t="s">
        <v>1432</v>
      </c>
      <c r="B444" s="129"/>
      <c r="C444" s="129"/>
      <c r="D444" s="74"/>
      <c r="E444" s="74"/>
      <c r="F444" s="74"/>
      <c r="G444" s="74"/>
      <c r="H444" s="111"/>
      <c r="J444" s="175"/>
      <c r="K444" s="29"/>
    </row>
    <row r="445" spans="1:11" x14ac:dyDescent="0.25">
      <c r="A445" s="149" t="s">
        <v>1433</v>
      </c>
      <c r="B445" s="129"/>
      <c r="C445" s="129"/>
      <c r="D445" s="74"/>
      <c r="E445" s="74"/>
      <c r="F445" s="74"/>
      <c r="G445" s="74"/>
      <c r="H445" s="111"/>
      <c r="J445" s="175"/>
      <c r="K445" s="29"/>
    </row>
    <row r="446" spans="1:11" x14ac:dyDescent="0.25">
      <c r="A446" s="149" t="s">
        <v>1434</v>
      </c>
      <c r="B446" s="129"/>
      <c r="C446" s="129"/>
      <c r="D446" s="74"/>
      <c r="E446" s="74"/>
      <c r="F446" s="74"/>
      <c r="G446" s="74"/>
      <c r="H446" s="111"/>
      <c r="J446" s="175"/>
      <c r="K446" s="29"/>
    </row>
    <row r="447" spans="1:11" x14ac:dyDescent="0.25">
      <c r="A447" s="149" t="s">
        <v>1435</v>
      </c>
      <c r="B447" s="129"/>
      <c r="C447" s="129"/>
      <c r="D447" s="74"/>
      <c r="E447" s="74"/>
      <c r="F447" s="74"/>
      <c r="G447" s="74"/>
      <c r="H447" s="111"/>
      <c r="J447" s="175"/>
      <c r="K447" s="29"/>
    </row>
    <row r="448" spans="1:11" x14ac:dyDescent="0.25">
      <c r="A448" s="149" t="s">
        <v>1436</v>
      </c>
      <c r="B448" s="129"/>
      <c r="C448" s="129"/>
      <c r="D448" s="74"/>
      <c r="E448" s="74"/>
      <c r="F448" s="74"/>
      <c r="G448" s="74"/>
      <c r="H448" s="111"/>
      <c r="J448" s="175"/>
      <c r="K448" s="29"/>
    </row>
    <row r="449" spans="1:11" x14ac:dyDescent="0.25">
      <c r="A449" s="149" t="s">
        <v>1437</v>
      </c>
      <c r="B449" s="129"/>
      <c r="C449" s="129"/>
      <c r="D449" s="74"/>
      <c r="E449" s="74"/>
      <c r="F449" s="74"/>
      <c r="G449" s="74"/>
      <c r="H449" s="111"/>
      <c r="J449" s="175"/>
      <c r="K449" s="29"/>
    </row>
    <row r="450" spans="1:11" x14ac:dyDescent="0.25">
      <c r="A450" s="142" t="s">
        <v>301</v>
      </c>
      <c r="B450" s="129"/>
      <c r="C450" s="129"/>
      <c r="D450" s="74"/>
      <c r="E450" s="74"/>
      <c r="F450" s="74"/>
      <c r="G450" s="74"/>
      <c r="H450" s="111"/>
      <c r="J450" s="174"/>
      <c r="K450" s="29"/>
    </row>
    <row r="451" spans="1:11" x14ac:dyDescent="0.25">
      <c r="A451" s="142" t="s">
        <v>487</v>
      </c>
      <c r="B451" s="129"/>
      <c r="C451" s="129"/>
      <c r="D451" s="74"/>
      <c r="E451" s="74"/>
      <c r="F451" s="74"/>
      <c r="G451" s="74"/>
      <c r="H451" s="111"/>
      <c r="J451" s="176"/>
      <c r="K451" s="29"/>
    </row>
    <row r="452" spans="1:11" x14ac:dyDescent="0.25">
      <c r="A452" s="142" t="s">
        <v>1438</v>
      </c>
      <c r="B452" s="129"/>
      <c r="C452" s="129"/>
      <c r="D452" s="74"/>
      <c r="E452" s="74"/>
      <c r="F452" s="74"/>
      <c r="G452" s="74"/>
      <c r="H452" s="111"/>
      <c r="J452" s="175"/>
      <c r="K452" s="29"/>
    </row>
    <row r="453" spans="1:11" x14ac:dyDescent="0.25">
      <c r="A453" s="142" t="s">
        <v>1439</v>
      </c>
      <c r="B453" s="129"/>
      <c r="C453" s="129"/>
      <c r="D453" s="74"/>
      <c r="E453" s="74"/>
      <c r="F453" s="74"/>
      <c r="G453" s="74"/>
      <c r="H453" s="111"/>
      <c r="J453" s="175"/>
      <c r="K453" s="29"/>
    </row>
    <row r="454" spans="1:11" x14ac:dyDescent="0.25">
      <c r="A454" s="142" t="s">
        <v>1440</v>
      </c>
      <c r="B454" s="129"/>
      <c r="C454" s="129"/>
      <c r="D454" s="74"/>
      <c r="E454" s="74"/>
      <c r="F454" s="74"/>
      <c r="G454" s="74"/>
      <c r="H454" s="111"/>
      <c r="J454" s="175"/>
      <c r="K454" s="29"/>
    </row>
    <row r="455" spans="1:11" x14ac:dyDescent="0.25">
      <c r="A455" s="142" t="s">
        <v>1441</v>
      </c>
      <c r="B455" s="129"/>
      <c r="C455" s="129"/>
      <c r="D455" s="74"/>
      <c r="E455" s="74"/>
      <c r="F455" s="74"/>
      <c r="G455" s="74"/>
      <c r="H455" s="111"/>
      <c r="J455" s="175"/>
      <c r="K455" s="29"/>
    </row>
    <row r="456" spans="1:11" x14ac:dyDescent="0.25">
      <c r="A456" s="142" t="s">
        <v>1442</v>
      </c>
      <c r="B456" s="129"/>
      <c r="C456" s="129"/>
      <c r="D456" s="74"/>
      <c r="E456" s="74"/>
      <c r="F456" s="74"/>
      <c r="G456" s="74"/>
      <c r="H456" s="111"/>
      <c r="J456" s="175"/>
      <c r="K456" s="29"/>
    </row>
    <row r="457" spans="1:11" x14ac:dyDescent="0.25">
      <c r="A457" s="142" t="s">
        <v>1443</v>
      </c>
      <c r="B457" s="129"/>
      <c r="C457" s="129"/>
      <c r="D457" s="74"/>
      <c r="E457" s="74"/>
      <c r="F457" s="74"/>
      <c r="G457" s="74"/>
      <c r="H457" s="111"/>
      <c r="J457" s="175"/>
      <c r="K457" s="29"/>
    </row>
    <row r="458" spans="1:11" x14ac:dyDescent="0.25">
      <c r="A458" s="142" t="s">
        <v>1444</v>
      </c>
      <c r="B458" s="129"/>
      <c r="C458" s="129"/>
      <c r="D458" s="74"/>
      <c r="E458" s="74"/>
      <c r="F458" s="74"/>
      <c r="G458" s="74"/>
      <c r="H458" s="111"/>
      <c r="J458" s="175"/>
      <c r="K458" s="29"/>
    </row>
    <row r="459" spans="1:11" x14ac:dyDescent="0.25">
      <c r="A459" s="142" t="s">
        <v>1445</v>
      </c>
      <c r="B459" s="129"/>
      <c r="C459" s="129"/>
      <c r="D459" s="74"/>
      <c r="E459" s="74"/>
      <c r="F459" s="74"/>
      <c r="G459" s="74"/>
      <c r="H459" s="111"/>
      <c r="J459" s="175"/>
      <c r="K459" s="29"/>
    </row>
    <row r="460" spans="1:11" x14ac:dyDescent="0.25">
      <c r="A460" s="142" t="s">
        <v>1446</v>
      </c>
      <c r="B460" s="129"/>
      <c r="C460" s="129"/>
      <c r="D460" s="74"/>
      <c r="E460" s="74"/>
      <c r="F460" s="74"/>
      <c r="G460" s="74"/>
      <c r="H460" s="111"/>
      <c r="J460" s="175"/>
      <c r="K460" s="29"/>
    </row>
    <row r="461" spans="1:11" x14ac:dyDescent="0.25">
      <c r="A461" s="142" t="s">
        <v>1447</v>
      </c>
      <c r="B461" s="129"/>
      <c r="C461" s="129"/>
      <c r="D461" s="74"/>
      <c r="E461" s="74"/>
      <c r="F461" s="74"/>
      <c r="G461" s="74"/>
      <c r="H461" s="111"/>
      <c r="J461" s="175"/>
      <c r="K461" s="29"/>
    </row>
    <row r="462" spans="1:11" x14ac:dyDescent="0.25">
      <c r="A462" s="142" t="s">
        <v>1448</v>
      </c>
      <c r="B462" s="129"/>
      <c r="C462" s="129"/>
      <c r="D462" s="74"/>
      <c r="E462" s="74"/>
      <c r="F462" s="74"/>
      <c r="G462" s="74"/>
      <c r="H462" s="111"/>
      <c r="J462" s="175"/>
      <c r="K462" s="29"/>
    </row>
    <row r="463" spans="1:11" x14ac:dyDescent="0.25">
      <c r="A463" s="142" t="s">
        <v>488</v>
      </c>
      <c r="B463" s="129"/>
      <c r="C463" s="129"/>
      <c r="D463" s="74"/>
      <c r="E463" s="74"/>
      <c r="F463" s="74"/>
      <c r="G463" s="74"/>
      <c r="H463" s="111"/>
      <c r="J463" s="176"/>
      <c r="K463" s="29"/>
    </row>
    <row r="464" spans="1:11" x14ac:dyDescent="0.25">
      <c r="A464" s="142" t="s">
        <v>489</v>
      </c>
      <c r="B464" s="129"/>
      <c r="C464" s="129"/>
      <c r="D464" s="74"/>
      <c r="E464" s="74"/>
      <c r="F464" s="74"/>
      <c r="G464" s="74"/>
      <c r="H464" s="111"/>
      <c r="J464" s="175"/>
      <c r="K464" s="29"/>
    </row>
    <row r="465" spans="1:11" x14ac:dyDescent="0.25">
      <c r="A465" s="142" t="s">
        <v>490</v>
      </c>
      <c r="B465" s="129"/>
      <c r="C465" s="129"/>
      <c r="D465" s="74"/>
      <c r="E465" s="74"/>
      <c r="F465" s="74"/>
      <c r="G465" s="74"/>
      <c r="H465" s="111"/>
      <c r="J465" s="175"/>
      <c r="K465" s="29"/>
    </row>
    <row r="466" spans="1:11" x14ac:dyDescent="0.25">
      <c r="A466" s="142" t="s">
        <v>491</v>
      </c>
      <c r="B466" s="129"/>
      <c r="C466" s="129"/>
      <c r="D466" s="74"/>
      <c r="E466" s="74"/>
      <c r="F466" s="74"/>
      <c r="G466" s="74"/>
      <c r="H466" s="111"/>
      <c r="J466" s="175"/>
      <c r="K466" s="29"/>
    </row>
    <row r="467" spans="1:11" x14ac:dyDescent="0.25">
      <c r="A467" s="142" t="s">
        <v>492</v>
      </c>
      <c r="B467" s="129"/>
      <c r="C467" s="129"/>
      <c r="D467" s="74"/>
      <c r="E467" s="74"/>
      <c r="F467" s="74"/>
      <c r="G467" s="74"/>
      <c r="H467" s="111"/>
      <c r="J467" s="175"/>
      <c r="K467" s="29"/>
    </row>
    <row r="468" spans="1:11" x14ac:dyDescent="0.25">
      <c r="A468" s="142" t="s">
        <v>493</v>
      </c>
      <c r="B468" s="129"/>
      <c r="C468" s="129"/>
      <c r="D468" s="74"/>
      <c r="E468" s="74"/>
      <c r="F468" s="74"/>
      <c r="G468" s="74"/>
      <c r="H468" s="111"/>
      <c r="J468" s="175"/>
      <c r="K468" s="29"/>
    </row>
    <row r="469" spans="1:11" x14ac:dyDescent="0.25">
      <c r="A469" s="142" t="s">
        <v>494</v>
      </c>
      <c r="B469" s="129"/>
      <c r="C469" s="129"/>
      <c r="D469" s="74"/>
      <c r="E469" s="74"/>
      <c r="F469" s="74"/>
      <c r="G469" s="74"/>
      <c r="H469" s="111"/>
      <c r="J469" s="175"/>
      <c r="K469" s="29"/>
    </row>
    <row r="470" spans="1:11" x14ac:dyDescent="0.25">
      <c r="A470" s="142" t="s">
        <v>495</v>
      </c>
      <c r="B470" s="129"/>
      <c r="C470" s="129"/>
      <c r="D470" s="74"/>
      <c r="E470" s="74"/>
      <c r="F470" s="74"/>
      <c r="G470" s="74"/>
      <c r="H470" s="111"/>
      <c r="J470" s="175"/>
      <c r="K470" s="29"/>
    </row>
    <row r="471" spans="1:11" x14ac:dyDescent="0.25">
      <c r="A471" s="142" t="s">
        <v>496</v>
      </c>
      <c r="B471" s="129"/>
      <c r="C471" s="129"/>
      <c r="D471" s="74"/>
      <c r="E471" s="74"/>
      <c r="F471" s="74"/>
      <c r="G471" s="74"/>
      <c r="H471" s="111"/>
      <c r="J471" s="175"/>
      <c r="K471" s="29"/>
    </row>
    <row r="472" spans="1:11" x14ac:dyDescent="0.25">
      <c r="A472" s="142" t="s">
        <v>497</v>
      </c>
      <c r="B472" s="129"/>
      <c r="C472" s="129"/>
      <c r="D472" s="74"/>
      <c r="E472" s="74"/>
      <c r="F472" s="74"/>
      <c r="G472" s="74"/>
      <c r="H472" s="111"/>
      <c r="J472" s="175"/>
      <c r="K472" s="29"/>
    </row>
    <row r="473" spans="1:11" x14ac:dyDescent="0.25">
      <c r="A473" s="142" t="s">
        <v>498</v>
      </c>
      <c r="B473" s="129"/>
      <c r="C473" s="129"/>
      <c r="D473" s="74"/>
      <c r="E473" s="74"/>
      <c r="F473" s="74"/>
      <c r="G473" s="74"/>
      <c r="H473" s="111"/>
      <c r="J473" s="175"/>
      <c r="K473" s="29"/>
    </row>
    <row r="474" spans="1:11" x14ac:dyDescent="0.25">
      <c r="A474" s="142" t="s">
        <v>499</v>
      </c>
      <c r="B474" s="129"/>
      <c r="C474" s="129"/>
      <c r="D474" s="74"/>
      <c r="E474" s="74"/>
      <c r="F474" s="74"/>
      <c r="G474" s="74"/>
      <c r="H474" s="111"/>
      <c r="J474" s="175"/>
      <c r="K474" s="29"/>
    </row>
    <row r="475" spans="1:11" x14ac:dyDescent="0.25">
      <c r="A475" s="142" t="s">
        <v>1449</v>
      </c>
      <c r="B475" s="129"/>
      <c r="C475" s="129"/>
      <c r="D475" s="74"/>
      <c r="E475" s="74"/>
      <c r="F475" s="74"/>
      <c r="G475" s="74"/>
      <c r="H475" s="111"/>
      <c r="J475" s="175"/>
      <c r="K475" s="29"/>
    </row>
    <row r="476" spans="1:11" x14ac:dyDescent="0.25">
      <c r="A476" s="142" t="s">
        <v>1450</v>
      </c>
      <c r="B476" s="129"/>
      <c r="C476" s="129"/>
      <c r="D476" s="74"/>
      <c r="E476" s="74"/>
      <c r="F476" s="74"/>
      <c r="G476" s="74"/>
      <c r="H476" s="111"/>
      <c r="J476" s="175"/>
      <c r="K476" s="29"/>
    </row>
    <row r="477" spans="1:11" x14ac:dyDescent="0.25">
      <c r="A477" s="142" t="s">
        <v>1451</v>
      </c>
      <c r="B477" s="129"/>
      <c r="C477" s="129"/>
      <c r="D477" s="74"/>
      <c r="E477" s="74"/>
      <c r="F477" s="74"/>
      <c r="G477" s="74"/>
      <c r="H477" s="111"/>
      <c r="J477" s="175"/>
      <c r="K477" s="29"/>
    </row>
    <row r="478" spans="1:11" x14ac:dyDescent="0.25">
      <c r="A478" s="142" t="s">
        <v>1452</v>
      </c>
      <c r="B478" s="129"/>
      <c r="C478" s="129"/>
      <c r="D478" s="74"/>
      <c r="E478" s="74"/>
      <c r="F478" s="74"/>
      <c r="G478" s="74"/>
      <c r="H478" s="111"/>
      <c r="J478" s="175"/>
      <c r="K478" s="29"/>
    </row>
    <row r="479" spans="1:11" x14ac:dyDescent="0.25">
      <c r="A479" s="142" t="s">
        <v>1453</v>
      </c>
      <c r="B479" s="129"/>
      <c r="C479" s="129"/>
      <c r="D479" s="74"/>
      <c r="E479" s="74"/>
      <c r="F479" s="74"/>
      <c r="G479" s="74"/>
      <c r="H479" s="111"/>
      <c r="J479" s="175"/>
      <c r="K479" s="29"/>
    </row>
    <row r="480" spans="1:11" x14ac:dyDescent="0.25">
      <c r="A480" s="142" t="s">
        <v>1454</v>
      </c>
      <c r="B480" s="129"/>
      <c r="C480" s="129"/>
      <c r="D480" s="74"/>
      <c r="E480" s="74"/>
      <c r="F480" s="74"/>
      <c r="G480" s="74"/>
      <c r="H480" s="111"/>
      <c r="J480" s="175"/>
      <c r="K480" s="29"/>
    </row>
    <row r="481" spans="1:11" x14ac:dyDescent="0.25">
      <c r="A481" s="142" t="s">
        <v>1455</v>
      </c>
      <c r="B481" s="129"/>
      <c r="C481" s="129"/>
      <c r="D481" s="74"/>
      <c r="E481" s="74"/>
      <c r="F481" s="74"/>
      <c r="G481" s="74"/>
      <c r="H481" s="111"/>
      <c r="J481" s="175"/>
      <c r="K481" s="29"/>
    </row>
    <row r="482" spans="1:11" x14ac:dyDescent="0.25">
      <c r="A482" s="142" t="s">
        <v>1456</v>
      </c>
      <c r="B482" s="129"/>
      <c r="C482" s="129"/>
      <c r="D482" s="74"/>
      <c r="E482" s="74"/>
      <c r="F482" s="74"/>
      <c r="G482" s="74"/>
      <c r="H482" s="111"/>
      <c r="J482" s="175"/>
      <c r="K482" s="29"/>
    </row>
    <row r="483" spans="1:11" x14ac:dyDescent="0.25">
      <c r="A483" s="142" t="s">
        <v>1457</v>
      </c>
      <c r="B483" s="129"/>
      <c r="C483" s="129"/>
      <c r="D483" s="74"/>
      <c r="E483" s="74"/>
      <c r="F483" s="74"/>
      <c r="G483" s="74"/>
      <c r="H483" s="111"/>
      <c r="J483" s="175"/>
      <c r="K483" s="29"/>
    </row>
    <row r="484" spans="1:11" x14ac:dyDescent="0.25">
      <c r="A484" s="142" t="s">
        <v>1458</v>
      </c>
      <c r="B484" s="129"/>
      <c r="C484" s="129"/>
      <c r="D484" s="74"/>
      <c r="E484" s="74"/>
      <c r="F484" s="74"/>
      <c r="G484" s="74"/>
      <c r="H484" s="111"/>
      <c r="J484" s="175"/>
      <c r="K484" s="29"/>
    </row>
    <row r="485" spans="1:11" x14ac:dyDescent="0.25">
      <c r="A485" s="142" t="s">
        <v>1459</v>
      </c>
      <c r="B485" s="129"/>
      <c r="C485" s="129"/>
      <c r="D485" s="74"/>
      <c r="E485" s="74"/>
      <c r="F485" s="74"/>
      <c r="G485" s="74"/>
      <c r="H485" s="111"/>
      <c r="J485" s="175"/>
      <c r="K485" s="29"/>
    </row>
    <row r="486" spans="1:11" x14ac:dyDescent="0.25">
      <c r="A486" s="142" t="s">
        <v>1460</v>
      </c>
      <c r="B486" s="129"/>
      <c r="C486" s="129"/>
      <c r="D486" s="74"/>
      <c r="E486" s="74"/>
      <c r="F486" s="74"/>
      <c r="G486" s="74"/>
      <c r="H486" s="111"/>
      <c r="J486" s="175"/>
      <c r="K486" s="29"/>
    </row>
    <row r="487" spans="1:11" x14ac:dyDescent="0.25">
      <c r="A487" s="142" t="s">
        <v>1461</v>
      </c>
      <c r="B487" s="129"/>
      <c r="C487" s="129"/>
      <c r="D487" s="74"/>
      <c r="E487" s="74"/>
      <c r="F487" s="74"/>
      <c r="G487" s="74"/>
      <c r="H487" s="111"/>
      <c r="J487" s="175"/>
      <c r="K487" s="29"/>
    </row>
    <row r="488" spans="1:11" x14ac:dyDescent="0.25">
      <c r="A488" s="142" t="s">
        <v>1462</v>
      </c>
      <c r="B488" s="129"/>
      <c r="C488" s="129"/>
      <c r="D488" s="74"/>
      <c r="E488" s="74"/>
      <c r="F488" s="74"/>
      <c r="G488" s="74"/>
      <c r="H488" s="111"/>
      <c r="J488" s="175"/>
      <c r="K488" s="29"/>
    </row>
    <row r="489" spans="1:11" x14ac:dyDescent="0.25">
      <c r="A489" s="142" t="s">
        <v>1463</v>
      </c>
      <c r="B489" s="129"/>
      <c r="C489" s="129"/>
      <c r="D489" s="74"/>
      <c r="E489" s="74"/>
      <c r="F489" s="74"/>
      <c r="G489" s="74"/>
      <c r="H489" s="111"/>
      <c r="J489" s="175"/>
      <c r="K489" s="29"/>
    </row>
    <row r="490" spans="1:11" x14ac:dyDescent="0.25">
      <c r="A490" s="142" t="s">
        <v>1464</v>
      </c>
      <c r="B490" s="129"/>
      <c r="C490" s="129"/>
      <c r="D490" s="74"/>
      <c r="E490" s="74"/>
      <c r="F490" s="74"/>
      <c r="G490" s="74"/>
      <c r="H490" s="111"/>
      <c r="J490" s="175"/>
      <c r="K490" s="29"/>
    </row>
    <row r="491" spans="1:11" x14ac:dyDescent="0.25">
      <c r="A491" s="142" t="s">
        <v>1465</v>
      </c>
      <c r="B491" s="129"/>
      <c r="C491" s="129"/>
      <c r="D491" s="74"/>
      <c r="E491" s="74"/>
      <c r="F491" s="74"/>
      <c r="G491" s="74"/>
      <c r="H491" s="111"/>
      <c r="J491" s="175"/>
      <c r="K491" s="29"/>
    </row>
    <row r="492" spans="1:11" x14ac:dyDescent="0.25">
      <c r="A492" s="142" t="s">
        <v>1466</v>
      </c>
      <c r="B492" s="129"/>
      <c r="C492" s="129"/>
      <c r="D492" s="74"/>
      <c r="E492" s="74"/>
      <c r="F492" s="74"/>
      <c r="G492" s="74"/>
      <c r="H492" s="111"/>
      <c r="J492" s="175"/>
      <c r="K492" s="29"/>
    </row>
    <row r="493" spans="1:11" x14ac:dyDescent="0.25">
      <c r="A493" s="142" t="s">
        <v>1467</v>
      </c>
      <c r="B493" s="129"/>
      <c r="C493" s="129"/>
      <c r="D493" s="74"/>
      <c r="E493" s="74"/>
      <c r="F493" s="74"/>
      <c r="G493" s="74"/>
      <c r="H493" s="126"/>
      <c r="J493" s="175"/>
      <c r="K493" s="29"/>
    </row>
    <row r="494" spans="1:11" ht="15.75" thickBot="1" x14ac:dyDescent="0.3">
      <c r="A494" s="150" t="s">
        <v>533</v>
      </c>
      <c r="B494" s="114"/>
      <c r="C494" s="114"/>
      <c r="D494" s="76"/>
      <c r="E494" s="76"/>
      <c r="F494" s="76"/>
      <c r="G494" s="76"/>
      <c r="H494" s="118"/>
      <c r="J494" s="179"/>
      <c r="K494" s="29"/>
    </row>
    <row r="495" spans="1:11" x14ac:dyDescent="0.25">
      <c r="A495" s="141" t="s">
        <v>460</v>
      </c>
      <c r="B495" s="48"/>
      <c r="C495" s="48"/>
      <c r="D495" s="80"/>
      <c r="E495" s="80"/>
      <c r="F495" s="80"/>
      <c r="G495" s="80"/>
      <c r="H495" s="115"/>
      <c r="J495" s="29"/>
      <c r="K495" s="29"/>
    </row>
    <row r="496" spans="1:11" ht="15.75" thickBot="1" x14ac:dyDescent="0.3">
      <c r="A496" s="145" t="s">
        <v>461</v>
      </c>
      <c r="B496" s="134"/>
      <c r="C496" s="134"/>
      <c r="D496" s="71"/>
      <c r="E496" s="71"/>
      <c r="F496" s="71"/>
      <c r="G496" s="71"/>
      <c r="H496" s="123"/>
      <c r="J496" s="29"/>
      <c r="K496" s="29"/>
    </row>
    <row r="497" spans="1:11" ht="15.75" thickBot="1" x14ac:dyDescent="0.3">
      <c r="A497" s="151"/>
      <c r="D497" s="33"/>
      <c r="E497" s="33"/>
      <c r="F497" s="33"/>
      <c r="G497" s="33"/>
      <c r="J497" s="29"/>
      <c r="K497" s="29"/>
    </row>
    <row r="498" spans="1:11" x14ac:dyDescent="0.25">
      <c r="A498" s="90" t="s">
        <v>391</v>
      </c>
      <c r="B498" s="131"/>
      <c r="C498" s="131"/>
      <c r="D498" s="79"/>
      <c r="E498" s="79"/>
      <c r="F498" s="79"/>
      <c r="G498" s="79"/>
      <c r="H498" s="115"/>
      <c r="J498" s="29"/>
      <c r="K498" s="29"/>
    </row>
    <row r="499" spans="1:11" x14ac:dyDescent="0.25">
      <c r="A499" s="149" t="s">
        <v>1391</v>
      </c>
      <c r="B499" s="129"/>
      <c r="C499" s="129"/>
      <c r="D499" s="74"/>
      <c r="E499" s="74"/>
      <c r="F499" s="74"/>
      <c r="G499" s="74"/>
      <c r="H499" s="111"/>
      <c r="J499" s="29"/>
      <c r="K499" s="29"/>
    </row>
    <row r="500" spans="1:11" x14ac:dyDescent="0.25">
      <c r="A500" s="149" t="s">
        <v>392</v>
      </c>
      <c r="B500" s="129"/>
      <c r="C500" s="129"/>
      <c r="D500" s="74"/>
      <c r="E500" s="74"/>
      <c r="F500" s="74"/>
      <c r="G500" s="74"/>
      <c r="H500" s="111"/>
      <c r="J500" s="178"/>
      <c r="K500" s="29"/>
    </row>
    <row r="501" spans="1:11" x14ac:dyDescent="0.25">
      <c r="A501" s="149" t="s">
        <v>393</v>
      </c>
      <c r="B501" s="129"/>
      <c r="C501" s="129"/>
      <c r="D501" s="74"/>
      <c r="E501" s="74"/>
      <c r="F501" s="74"/>
      <c r="G501" s="74"/>
      <c r="H501" s="111"/>
      <c r="J501" s="178"/>
      <c r="K501" s="29"/>
    </row>
    <row r="502" spans="1:11" x14ac:dyDescent="0.25">
      <c r="A502" s="142" t="s">
        <v>1468</v>
      </c>
      <c r="B502" s="129"/>
      <c r="C502" s="129"/>
      <c r="D502" s="74"/>
      <c r="E502" s="74"/>
      <c r="F502" s="74"/>
      <c r="G502" s="74"/>
      <c r="H502" s="111"/>
      <c r="J502" s="175"/>
      <c r="K502" s="29"/>
    </row>
    <row r="503" spans="1:11" x14ac:dyDescent="0.25">
      <c r="A503" s="142" t="s">
        <v>1469</v>
      </c>
      <c r="B503" s="129"/>
      <c r="C503" s="129"/>
      <c r="D503" s="74"/>
      <c r="E503" s="74"/>
      <c r="F503" s="74"/>
      <c r="G503" s="74"/>
      <c r="H503" s="111"/>
      <c r="J503" s="175"/>
      <c r="K503" s="29"/>
    </row>
    <row r="504" spans="1:11" x14ac:dyDescent="0.25">
      <c r="A504" s="142" t="s">
        <v>1470</v>
      </c>
      <c r="B504" s="129"/>
      <c r="C504" s="129"/>
      <c r="D504" s="74"/>
      <c r="E504" s="74"/>
      <c r="F504" s="74"/>
      <c r="G504" s="74"/>
      <c r="H504" s="111"/>
      <c r="J504" s="175"/>
      <c r="K504" s="29"/>
    </row>
    <row r="505" spans="1:11" x14ac:dyDescent="0.25">
      <c r="A505" s="142" t="s">
        <v>1471</v>
      </c>
      <c r="B505" s="129"/>
      <c r="C505" s="129"/>
      <c r="D505" s="74"/>
      <c r="E505" s="74"/>
      <c r="F505" s="74"/>
      <c r="G505" s="74"/>
      <c r="H505" s="111"/>
      <c r="J505" s="175"/>
      <c r="K505" s="29"/>
    </row>
    <row r="506" spans="1:11" x14ac:dyDescent="0.25">
      <c r="A506" s="142" t="s">
        <v>1472</v>
      </c>
      <c r="B506" s="129"/>
      <c r="C506" s="129"/>
      <c r="D506" s="74"/>
      <c r="E506" s="74"/>
      <c r="F506" s="74"/>
      <c r="G506" s="74"/>
      <c r="H506" s="111"/>
      <c r="J506" s="175"/>
      <c r="K506" s="29"/>
    </row>
    <row r="507" spans="1:11" x14ac:dyDescent="0.25">
      <c r="A507" s="142" t="s">
        <v>1473</v>
      </c>
      <c r="B507" s="129"/>
      <c r="C507" s="129"/>
      <c r="D507" s="74"/>
      <c r="E507" s="74"/>
      <c r="F507" s="74"/>
      <c r="G507" s="74"/>
      <c r="H507" s="111"/>
      <c r="J507" s="175"/>
      <c r="K507" s="29"/>
    </row>
    <row r="508" spans="1:11" x14ac:dyDescent="0.25">
      <c r="A508" s="142" t="s">
        <v>1474</v>
      </c>
      <c r="B508" s="129"/>
      <c r="C508" s="129"/>
      <c r="D508" s="74"/>
      <c r="E508" s="74"/>
      <c r="F508" s="74"/>
      <c r="G508" s="74"/>
      <c r="H508" s="111"/>
      <c r="J508" s="175"/>
      <c r="K508" s="29"/>
    </row>
    <row r="509" spans="1:11" x14ac:dyDescent="0.25">
      <c r="A509" s="142" t="s">
        <v>1475</v>
      </c>
      <c r="B509" s="129"/>
      <c r="C509" s="129"/>
      <c r="D509" s="74"/>
      <c r="E509" s="74"/>
      <c r="F509" s="74"/>
      <c r="G509" s="74"/>
      <c r="H509" s="111"/>
      <c r="J509" s="175"/>
      <c r="K509" s="29"/>
    </row>
    <row r="510" spans="1:11" x14ac:dyDescent="0.25">
      <c r="A510" s="142" t="s">
        <v>1476</v>
      </c>
      <c r="B510" s="129"/>
      <c r="C510" s="129"/>
      <c r="D510" s="74"/>
      <c r="E510" s="74"/>
      <c r="F510" s="74"/>
      <c r="G510" s="74"/>
      <c r="H510" s="111"/>
      <c r="J510" s="175"/>
      <c r="K510" s="29"/>
    </row>
    <row r="511" spans="1:11" x14ac:dyDescent="0.25">
      <c r="A511" s="142" t="s">
        <v>1477</v>
      </c>
      <c r="B511" s="129"/>
      <c r="C511" s="129"/>
      <c r="D511" s="74"/>
      <c r="E511" s="74"/>
      <c r="F511" s="74"/>
      <c r="G511" s="74"/>
      <c r="H511" s="111"/>
      <c r="J511" s="175"/>
      <c r="K511" s="29"/>
    </row>
    <row r="512" spans="1:11" x14ac:dyDescent="0.25">
      <c r="A512" s="142" t="s">
        <v>1478</v>
      </c>
      <c r="B512" s="129"/>
      <c r="C512" s="129"/>
      <c r="D512" s="74"/>
      <c r="E512" s="74"/>
      <c r="F512" s="74"/>
      <c r="G512" s="74"/>
      <c r="H512" s="111"/>
      <c r="J512" s="175"/>
      <c r="K512" s="29"/>
    </row>
    <row r="513" spans="1:11" x14ac:dyDescent="0.25">
      <c r="A513" s="142" t="s">
        <v>394</v>
      </c>
      <c r="B513" s="129"/>
      <c r="C513" s="129"/>
      <c r="D513" s="74"/>
      <c r="E513" s="74"/>
      <c r="F513" s="74"/>
      <c r="G513" s="74"/>
      <c r="H513" s="111"/>
      <c r="J513" s="174"/>
      <c r="K513" s="29"/>
    </row>
    <row r="514" spans="1:11" x14ac:dyDescent="0.25">
      <c r="A514" s="142" t="s">
        <v>395</v>
      </c>
      <c r="B514" s="129"/>
      <c r="C514" s="129"/>
      <c r="D514" s="74"/>
      <c r="E514" s="74"/>
      <c r="F514" s="74"/>
      <c r="G514" s="74"/>
      <c r="H514" s="111"/>
      <c r="J514" s="176"/>
      <c r="K514" s="29"/>
    </row>
    <row r="515" spans="1:11" x14ac:dyDescent="0.25">
      <c r="A515" s="142" t="s">
        <v>1479</v>
      </c>
      <c r="B515" s="129"/>
      <c r="C515" s="129"/>
      <c r="D515" s="74"/>
      <c r="E515" s="74"/>
      <c r="F515" s="74"/>
      <c r="G515" s="74"/>
      <c r="H515" s="111"/>
      <c r="J515" s="175"/>
      <c r="K515" s="29"/>
    </row>
    <row r="516" spans="1:11" x14ac:dyDescent="0.25">
      <c r="A516" s="142" t="s">
        <v>1480</v>
      </c>
      <c r="B516" s="129"/>
      <c r="C516" s="129"/>
      <c r="D516" s="74"/>
      <c r="E516" s="74"/>
      <c r="F516" s="74"/>
      <c r="G516" s="74"/>
      <c r="H516" s="111"/>
      <c r="J516" s="175"/>
      <c r="K516" s="29"/>
    </row>
    <row r="517" spans="1:11" x14ac:dyDescent="0.25">
      <c r="A517" s="142" t="s">
        <v>1481</v>
      </c>
      <c r="B517" s="129"/>
      <c r="C517" s="129"/>
      <c r="D517" s="74"/>
      <c r="E517" s="74"/>
      <c r="F517" s="74"/>
      <c r="G517" s="74"/>
      <c r="H517" s="111"/>
      <c r="J517" s="175"/>
      <c r="K517" s="29"/>
    </row>
    <row r="518" spans="1:11" x14ac:dyDescent="0.25">
      <c r="A518" s="142" t="s">
        <v>1482</v>
      </c>
      <c r="B518" s="129"/>
      <c r="C518" s="129"/>
      <c r="D518" s="74"/>
      <c r="E518" s="74"/>
      <c r="F518" s="74"/>
      <c r="G518" s="74"/>
      <c r="H518" s="111"/>
      <c r="J518" s="175"/>
      <c r="K518" s="29"/>
    </row>
    <row r="519" spans="1:11" x14ac:dyDescent="0.25">
      <c r="A519" s="142" t="s">
        <v>1483</v>
      </c>
      <c r="B519" s="129"/>
      <c r="C519" s="129"/>
      <c r="D519" s="74"/>
      <c r="E519" s="74"/>
      <c r="F519" s="74"/>
      <c r="G519" s="74"/>
      <c r="H519" s="111"/>
      <c r="J519" s="175"/>
      <c r="K519" s="29"/>
    </row>
    <row r="520" spans="1:11" x14ac:dyDescent="0.25">
      <c r="A520" s="142" t="s">
        <v>1484</v>
      </c>
      <c r="B520" s="129"/>
      <c r="C520" s="129"/>
      <c r="D520" s="74"/>
      <c r="E520" s="74"/>
      <c r="F520" s="74"/>
      <c r="G520" s="74"/>
      <c r="H520" s="111"/>
      <c r="J520" s="175"/>
      <c r="K520" s="29"/>
    </row>
    <row r="521" spans="1:11" x14ac:dyDescent="0.25">
      <c r="A521" s="142" t="s">
        <v>1485</v>
      </c>
      <c r="B521" s="129"/>
      <c r="C521" s="129"/>
      <c r="D521" s="74"/>
      <c r="E521" s="74"/>
      <c r="F521" s="74"/>
      <c r="G521" s="74"/>
      <c r="H521" s="111"/>
      <c r="J521" s="175"/>
      <c r="K521" s="29"/>
    </row>
    <row r="522" spans="1:11" x14ac:dyDescent="0.25">
      <c r="A522" s="142" t="s">
        <v>1486</v>
      </c>
      <c r="B522" s="129"/>
      <c r="C522" s="129"/>
      <c r="D522" s="74"/>
      <c r="E522" s="74"/>
      <c r="F522" s="74"/>
      <c r="G522" s="74"/>
      <c r="H522" s="111"/>
      <c r="J522" s="175"/>
      <c r="K522" s="29"/>
    </row>
    <row r="523" spans="1:11" x14ac:dyDescent="0.25">
      <c r="A523" s="142" t="s">
        <v>1487</v>
      </c>
      <c r="B523" s="129"/>
      <c r="C523" s="129"/>
      <c r="D523" s="74"/>
      <c r="E523" s="74"/>
      <c r="F523" s="74"/>
      <c r="G523" s="74"/>
      <c r="H523" s="111"/>
      <c r="J523" s="175"/>
      <c r="K523" s="29"/>
    </row>
    <row r="524" spans="1:11" x14ac:dyDescent="0.25">
      <c r="A524" s="142" t="s">
        <v>1488</v>
      </c>
      <c r="B524" s="129"/>
      <c r="C524" s="129"/>
      <c r="D524" s="74"/>
      <c r="E524" s="74"/>
      <c r="F524" s="74"/>
      <c r="G524" s="74"/>
      <c r="H524" s="111"/>
      <c r="J524" s="175"/>
      <c r="K524" s="29"/>
    </row>
    <row r="525" spans="1:11" x14ac:dyDescent="0.25">
      <c r="A525" s="142" t="s">
        <v>1489</v>
      </c>
      <c r="B525" s="129"/>
      <c r="C525" s="129"/>
      <c r="D525" s="74"/>
      <c r="E525" s="74"/>
      <c r="F525" s="74"/>
      <c r="G525" s="74"/>
      <c r="H525" s="111"/>
      <c r="J525" s="175"/>
      <c r="K525" s="29"/>
    </row>
    <row r="526" spans="1:11" x14ac:dyDescent="0.25">
      <c r="A526" s="142" t="s">
        <v>1490</v>
      </c>
      <c r="B526" s="129"/>
      <c r="C526" s="129"/>
      <c r="D526" s="74"/>
      <c r="E526" s="74"/>
      <c r="F526" s="74"/>
      <c r="G526" s="74"/>
      <c r="H526" s="111"/>
      <c r="J526" s="175"/>
      <c r="K526" s="29"/>
    </row>
    <row r="527" spans="1:11" x14ac:dyDescent="0.25">
      <c r="A527" s="142" t="s">
        <v>396</v>
      </c>
      <c r="B527" s="129"/>
      <c r="C527" s="129"/>
      <c r="D527" s="74"/>
      <c r="E527" s="74"/>
      <c r="F527" s="74"/>
      <c r="G527" s="74"/>
      <c r="H527" s="111"/>
      <c r="J527" s="176"/>
      <c r="K527" s="29"/>
    </row>
    <row r="528" spans="1:11" x14ac:dyDescent="0.25">
      <c r="A528" s="142" t="s">
        <v>397</v>
      </c>
      <c r="B528" s="129"/>
      <c r="C528" s="129"/>
      <c r="D528" s="74"/>
      <c r="E528" s="74"/>
      <c r="F528" s="74"/>
      <c r="G528" s="74"/>
      <c r="H528" s="111"/>
      <c r="J528" s="175"/>
      <c r="K528" s="29"/>
    </row>
    <row r="529" spans="1:11" x14ac:dyDescent="0.25">
      <c r="A529" s="142" t="s">
        <v>398</v>
      </c>
      <c r="B529" s="129"/>
      <c r="C529" s="129"/>
      <c r="D529" s="74"/>
      <c r="E529" s="74"/>
      <c r="F529" s="74"/>
      <c r="G529" s="74"/>
      <c r="H529" s="111"/>
      <c r="J529" s="175"/>
      <c r="K529" s="29"/>
    </row>
    <row r="530" spans="1:11" x14ac:dyDescent="0.25">
      <c r="A530" s="142" t="s">
        <v>399</v>
      </c>
      <c r="B530" s="129"/>
      <c r="C530" s="129"/>
      <c r="D530" s="74"/>
      <c r="E530" s="74"/>
      <c r="F530" s="74"/>
      <c r="G530" s="74"/>
      <c r="H530" s="111"/>
      <c r="J530" s="175"/>
      <c r="K530" s="29"/>
    </row>
    <row r="531" spans="1:11" x14ac:dyDescent="0.25">
      <c r="A531" s="142" t="s">
        <v>400</v>
      </c>
      <c r="B531" s="129"/>
      <c r="C531" s="129"/>
      <c r="D531" s="74"/>
      <c r="E531" s="74"/>
      <c r="F531" s="74"/>
      <c r="G531" s="74"/>
      <c r="H531" s="111"/>
      <c r="J531" s="175"/>
      <c r="K531" s="29"/>
    </row>
    <row r="532" spans="1:11" x14ac:dyDescent="0.25">
      <c r="A532" s="142" t="s">
        <v>401</v>
      </c>
      <c r="B532" s="129"/>
      <c r="C532" s="129"/>
      <c r="D532" s="74"/>
      <c r="E532" s="74"/>
      <c r="F532" s="74"/>
      <c r="G532" s="74"/>
      <c r="H532" s="111"/>
      <c r="J532" s="175"/>
      <c r="K532" s="29"/>
    </row>
    <row r="533" spans="1:11" x14ac:dyDescent="0.25">
      <c r="A533" s="142" t="s">
        <v>402</v>
      </c>
      <c r="B533" s="129"/>
      <c r="C533" s="129"/>
      <c r="D533" s="74"/>
      <c r="E533" s="74"/>
      <c r="F533" s="74"/>
      <c r="G533" s="74"/>
      <c r="H533" s="111"/>
      <c r="J533" s="175"/>
      <c r="K533" s="29"/>
    </row>
    <row r="534" spans="1:11" x14ac:dyDescent="0.25">
      <c r="A534" s="142" t="s">
        <v>403</v>
      </c>
      <c r="B534" s="129"/>
      <c r="C534" s="129"/>
      <c r="D534" s="74"/>
      <c r="E534" s="74"/>
      <c r="F534" s="74"/>
      <c r="G534" s="74"/>
      <c r="H534" s="111"/>
      <c r="J534" s="175"/>
      <c r="K534" s="29"/>
    </row>
    <row r="535" spans="1:11" x14ac:dyDescent="0.25">
      <c r="A535" s="142" t="s">
        <v>404</v>
      </c>
      <c r="B535" s="129"/>
      <c r="C535" s="129"/>
      <c r="D535" s="74"/>
      <c r="E535" s="74"/>
      <c r="F535" s="74"/>
      <c r="G535" s="74"/>
      <c r="H535" s="111"/>
      <c r="J535" s="175"/>
      <c r="K535" s="29"/>
    </row>
    <row r="536" spans="1:11" x14ac:dyDescent="0.25">
      <c r="A536" s="142" t="s">
        <v>405</v>
      </c>
      <c r="B536" s="129"/>
      <c r="C536" s="129"/>
      <c r="D536" s="74"/>
      <c r="E536" s="74"/>
      <c r="F536" s="74"/>
      <c r="G536" s="74"/>
      <c r="H536" s="111"/>
      <c r="J536" s="175"/>
      <c r="K536" s="29"/>
    </row>
    <row r="537" spans="1:11" x14ac:dyDescent="0.25">
      <c r="A537" s="142" t="s">
        <v>406</v>
      </c>
      <c r="B537" s="129"/>
      <c r="C537" s="129"/>
      <c r="D537" s="74"/>
      <c r="E537" s="74"/>
      <c r="F537" s="74"/>
      <c r="G537" s="74"/>
      <c r="H537" s="111"/>
      <c r="J537" s="175"/>
      <c r="K537" s="29"/>
    </row>
    <row r="538" spans="1:11" x14ac:dyDescent="0.25">
      <c r="A538" s="142" t="s">
        <v>407</v>
      </c>
      <c r="B538" s="129"/>
      <c r="C538" s="129"/>
      <c r="D538" s="74"/>
      <c r="E538" s="74"/>
      <c r="F538" s="74"/>
      <c r="G538" s="74"/>
      <c r="H538" s="111"/>
      <c r="J538" s="175"/>
      <c r="K538" s="29"/>
    </row>
    <row r="539" spans="1:11" x14ac:dyDescent="0.25">
      <c r="A539" s="142" t="s">
        <v>408</v>
      </c>
      <c r="B539" s="129"/>
      <c r="C539" s="129"/>
      <c r="D539" s="74"/>
      <c r="E539" s="74"/>
      <c r="F539" s="74"/>
      <c r="G539" s="74"/>
      <c r="H539" s="111"/>
      <c r="J539" s="175"/>
      <c r="K539" s="29"/>
    </row>
    <row r="540" spans="1:11" x14ac:dyDescent="0.25">
      <c r="A540" s="142" t="s">
        <v>1491</v>
      </c>
      <c r="B540" s="129"/>
      <c r="C540" s="129"/>
      <c r="D540" s="74"/>
      <c r="E540" s="74"/>
      <c r="F540" s="74"/>
      <c r="G540" s="74"/>
      <c r="H540" s="111"/>
      <c r="J540" s="175"/>
      <c r="K540" s="29"/>
    </row>
    <row r="541" spans="1:11" x14ac:dyDescent="0.25">
      <c r="A541" s="142" t="s">
        <v>1492</v>
      </c>
      <c r="B541" s="129"/>
      <c r="C541" s="129"/>
      <c r="D541" s="74"/>
      <c r="E541" s="74"/>
      <c r="F541" s="74"/>
      <c r="G541" s="74"/>
      <c r="H541" s="111"/>
      <c r="J541" s="175"/>
      <c r="K541" s="29"/>
    </row>
    <row r="542" spans="1:11" x14ac:dyDescent="0.25">
      <c r="A542" s="142" t="s">
        <v>1493</v>
      </c>
      <c r="B542" s="129"/>
      <c r="C542" s="129"/>
      <c r="D542" s="74"/>
      <c r="E542" s="74"/>
      <c r="F542" s="74"/>
      <c r="G542" s="74"/>
      <c r="H542" s="111"/>
      <c r="J542" s="175"/>
      <c r="K542" s="29"/>
    </row>
    <row r="543" spans="1:11" x14ac:dyDescent="0.25">
      <c r="A543" s="147" t="s">
        <v>1494</v>
      </c>
      <c r="B543" s="129"/>
      <c r="C543" s="129"/>
      <c r="D543" s="74"/>
      <c r="E543" s="74"/>
      <c r="F543" s="74"/>
      <c r="G543" s="74"/>
      <c r="H543" s="111"/>
      <c r="J543" s="175"/>
      <c r="K543" s="29"/>
    </row>
    <row r="544" spans="1:11" ht="15.75" thickBot="1" x14ac:dyDescent="0.3">
      <c r="A544" s="150" t="s">
        <v>532</v>
      </c>
      <c r="B544" s="114"/>
      <c r="C544" s="114"/>
      <c r="D544" s="76"/>
      <c r="E544" s="76"/>
      <c r="F544" s="76"/>
      <c r="G544" s="76"/>
      <c r="H544" s="118"/>
      <c r="J544" s="179"/>
      <c r="K544" s="29"/>
    </row>
    <row r="545" spans="1:11" x14ac:dyDescent="0.25">
      <c r="A545" s="141" t="s">
        <v>460</v>
      </c>
      <c r="B545" s="48"/>
      <c r="C545" s="48"/>
      <c r="D545" s="80"/>
      <c r="E545" s="80"/>
      <c r="F545" s="80"/>
      <c r="G545" s="80"/>
      <c r="H545" s="115"/>
      <c r="J545" s="29"/>
      <c r="K545" s="29"/>
    </row>
    <row r="546" spans="1:11" ht="15.75" thickBot="1" x14ac:dyDescent="0.3">
      <c r="A546" s="145" t="s">
        <v>461</v>
      </c>
      <c r="B546" s="134"/>
      <c r="C546" s="134"/>
      <c r="D546" s="71"/>
      <c r="E546" s="71"/>
      <c r="F546" s="71"/>
      <c r="G546" s="71"/>
      <c r="H546" s="123"/>
      <c r="J546" s="29"/>
      <c r="K546" s="29"/>
    </row>
    <row r="547" spans="1:11" ht="15.75" thickBot="1" x14ac:dyDescent="0.3">
      <c r="D547" s="33"/>
      <c r="E547" s="33"/>
      <c r="F547" s="33"/>
      <c r="G547" s="33"/>
      <c r="J547" s="29"/>
      <c r="K547" s="29"/>
    </row>
    <row r="548" spans="1:11" x14ac:dyDescent="0.25">
      <c r="A548" s="90" t="s">
        <v>422</v>
      </c>
      <c r="B548" s="131"/>
      <c r="C548" s="131"/>
      <c r="D548" s="79"/>
      <c r="E548" s="79"/>
      <c r="F548" s="79"/>
      <c r="G548" s="79"/>
      <c r="H548" s="115"/>
      <c r="J548" s="29"/>
      <c r="K548" s="29"/>
    </row>
    <row r="549" spans="1:11" x14ac:dyDescent="0.25">
      <c r="A549" s="149" t="s">
        <v>1392</v>
      </c>
      <c r="B549" s="129"/>
      <c r="C549" s="129"/>
      <c r="D549" s="74"/>
      <c r="E549" s="74"/>
      <c r="F549" s="74"/>
      <c r="G549" s="74"/>
      <c r="H549" s="111"/>
      <c r="J549" s="29"/>
      <c r="K549" s="29"/>
    </row>
    <row r="550" spans="1:11" x14ac:dyDescent="0.25">
      <c r="A550" s="149" t="s">
        <v>502</v>
      </c>
      <c r="B550" s="129"/>
      <c r="C550" s="129"/>
      <c r="D550" s="74"/>
      <c r="E550" s="74"/>
      <c r="F550" s="74"/>
      <c r="G550" s="74"/>
      <c r="H550" s="111"/>
      <c r="J550" s="178"/>
      <c r="K550" s="29"/>
    </row>
    <row r="551" spans="1:11" x14ac:dyDescent="0.25">
      <c r="A551" s="149" t="s">
        <v>503</v>
      </c>
      <c r="B551" s="129"/>
      <c r="C551" s="129"/>
      <c r="D551" s="74"/>
      <c r="E551" s="74"/>
      <c r="F551" s="74"/>
      <c r="G551" s="74"/>
      <c r="H551" s="111"/>
      <c r="J551" s="178"/>
      <c r="K551" s="29"/>
    </row>
    <row r="552" spans="1:11" x14ac:dyDescent="0.25">
      <c r="A552" s="142" t="s">
        <v>1495</v>
      </c>
      <c r="B552" s="129"/>
      <c r="C552" s="129"/>
      <c r="D552" s="74"/>
      <c r="E552" s="74"/>
      <c r="F552" s="74"/>
      <c r="G552" s="74"/>
      <c r="H552" s="111"/>
      <c r="J552" s="175"/>
      <c r="K552" s="29"/>
    </row>
    <row r="553" spans="1:11" x14ac:dyDescent="0.25">
      <c r="A553" s="142" t="s">
        <v>1496</v>
      </c>
      <c r="B553" s="129"/>
      <c r="C553" s="129"/>
      <c r="D553" s="74"/>
      <c r="E553" s="74"/>
      <c r="F553" s="74"/>
      <c r="G553" s="74"/>
      <c r="H553" s="111"/>
      <c r="J553" s="175"/>
      <c r="K553" s="29"/>
    </row>
    <row r="554" spans="1:11" x14ac:dyDescent="0.25">
      <c r="A554" s="142" t="s">
        <v>1497</v>
      </c>
      <c r="B554" s="129"/>
      <c r="C554" s="129"/>
      <c r="D554" s="74"/>
      <c r="E554" s="74"/>
      <c r="F554" s="74"/>
      <c r="G554" s="74"/>
      <c r="H554" s="111"/>
      <c r="J554" s="175"/>
      <c r="K554" s="29"/>
    </row>
    <row r="555" spans="1:11" x14ac:dyDescent="0.25">
      <c r="A555" s="142" t="s">
        <v>1498</v>
      </c>
      <c r="B555" s="129"/>
      <c r="C555" s="129"/>
      <c r="D555" s="74"/>
      <c r="E555" s="74"/>
      <c r="F555" s="74"/>
      <c r="G555" s="74"/>
      <c r="H555" s="111"/>
      <c r="J555" s="175"/>
      <c r="K555" s="29"/>
    </row>
    <row r="556" spans="1:11" x14ac:dyDescent="0.25">
      <c r="A556" s="142" t="s">
        <v>1499</v>
      </c>
      <c r="B556" s="129"/>
      <c r="C556" s="129"/>
      <c r="D556" s="74"/>
      <c r="E556" s="74"/>
      <c r="F556" s="74"/>
      <c r="G556" s="74"/>
      <c r="H556" s="111"/>
      <c r="J556" s="175"/>
      <c r="K556" s="29"/>
    </row>
    <row r="557" spans="1:11" x14ac:dyDescent="0.25">
      <c r="A557" s="142" t="s">
        <v>1500</v>
      </c>
      <c r="B557" s="129"/>
      <c r="C557" s="129"/>
      <c r="D557" s="74"/>
      <c r="E557" s="74"/>
      <c r="F557" s="74"/>
      <c r="G557" s="74"/>
      <c r="H557" s="111"/>
      <c r="J557" s="175"/>
      <c r="K557" s="29"/>
    </row>
    <row r="558" spans="1:11" x14ac:dyDescent="0.25">
      <c r="A558" s="142" t="s">
        <v>1501</v>
      </c>
      <c r="B558" s="129"/>
      <c r="C558" s="129"/>
      <c r="D558" s="74"/>
      <c r="E558" s="74"/>
      <c r="F558" s="74"/>
      <c r="G558" s="74"/>
      <c r="H558" s="111"/>
      <c r="J558" s="175"/>
      <c r="K558" s="29"/>
    </row>
    <row r="559" spans="1:11" x14ac:dyDescent="0.25">
      <c r="A559" s="142" t="s">
        <v>1502</v>
      </c>
      <c r="B559" s="129"/>
      <c r="C559" s="129"/>
      <c r="D559" s="74"/>
      <c r="E559" s="74"/>
      <c r="F559" s="74"/>
      <c r="G559" s="74"/>
      <c r="H559" s="111"/>
      <c r="J559" s="175"/>
      <c r="K559" s="29"/>
    </row>
    <row r="560" spans="1:11" x14ac:dyDescent="0.25">
      <c r="A560" s="142" t="s">
        <v>1503</v>
      </c>
      <c r="B560" s="129"/>
      <c r="C560" s="129"/>
      <c r="D560" s="74"/>
      <c r="E560" s="74"/>
      <c r="F560" s="74"/>
      <c r="G560" s="74"/>
      <c r="H560" s="111"/>
      <c r="J560" s="175"/>
      <c r="K560" s="29"/>
    </row>
    <row r="561" spans="1:11" x14ac:dyDescent="0.25">
      <c r="A561" s="142" t="s">
        <v>1504</v>
      </c>
      <c r="B561" s="129"/>
      <c r="C561" s="129"/>
      <c r="D561" s="74"/>
      <c r="E561" s="74"/>
      <c r="F561" s="74"/>
      <c r="G561" s="74"/>
      <c r="H561" s="111"/>
      <c r="J561" s="175"/>
      <c r="K561" s="29"/>
    </row>
    <row r="562" spans="1:11" x14ac:dyDescent="0.25">
      <c r="A562" s="142" t="s">
        <v>1505</v>
      </c>
      <c r="B562" s="129"/>
      <c r="C562" s="129"/>
      <c r="D562" s="74"/>
      <c r="E562" s="74"/>
      <c r="F562" s="74"/>
      <c r="G562" s="74"/>
      <c r="H562" s="111"/>
      <c r="J562" s="175"/>
      <c r="K562" s="29"/>
    </row>
    <row r="563" spans="1:11" x14ac:dyDescent="0.25">
      <c r="A563" s="142" t="s">
        <v>504</v>
      </c>
      <c r="B563" s="129"/>
      <c r="C563" s="129"/>
      <c r="D563" s="74"/>
      <c r="E563" s="74"/>
      <c r="F563" s="74"/>
      <c r="G563" s="74"/>
      <c r="H563" s="111"/>
      <c r="J563" s="174"/>
      <c r="K563" s="29"/>
    </row>
    <row r="564" spans="1:11" x14ac:dyDescent="0.25">
      <c r="A564" s="142" t="s">
        <v>505</v>
      </c>
      <c r="B564" s="129"/>
      <c r="C564" s="129"/>
      <c r="D564" s="74"/>
      <c r="E564" s="74"/>
      <c r="F564" s="74"/>
      <c r="G564" s="74"/>
      <c r="H564" s="111"/>
      <c r="J564" s="176"/>
      <c r="K564" s="29"/>
    </row>
    <row r="565" spans="1:11" x14ac:dyDescent="0.25">
      <c r="A565" s="142" t="s">
        <v>1506</v>
      </c>
      <c r="B565" s="129"/>
      <c r="C565" s="129"/>
      <c r="D565" s="74"/>
      <c r="E565" s="74"/>
      <c r="F565" s="74"/>
      <c r="G565" s="74"/>
      <c r="H565" s="111"/>
      <c r="J565" s="175"/>
      <c r="K565" s="29"/>
    </row>
    <row r="566" spans="1:11" x14ac:dyDescent="0.25">
      <c r="A566" s="142" t="s">
        <v>1507</v>
      </c>
      <c r="B566" s="129"/>
      <c r="C566" s="129"/>
      <c r="D566" s="74"/>
      <c r="E566" s="74"/>
      <c r="F566" s="74"/>
      <c r="G566" s="74"/>
      <c r="H566" s="111"/>
      <c r="J566" s="175"/>
      <c r="K566" s="29"/>
    </row>
    <row r="567" spans="1:11" x14ac:dyDescent="0.25">
      <c r="A567" s="142" t="s">
        <v>1508</v>
      </c>
      <c r="B567" s="129"/>
      <c r="C567" s="129"/>
      <c r="D567" s="74"/>
      <c r="E567" s="74"/>
      <c r="F567" s="74"/>
      <c r="G567" s="74"/>
      <c r="H567" s="111"/>
      <c r="J567" s="175"/>
      <c r="K567" s="29"/>
    </row>
    <row r="568" spans="1:11" x14ac:dyDescent="0.25">
      <c r="A568" s="142" t="s">
        <v>1509</v>
      </c>
      <c r="B568" s="129"/>
      <c r="C568" s="129"/>
      <c r="D568" s="74"/>
      <c r="E568" s="74"/>
      <c r="F568" s="74"/>
      <c r="G568" s="74"/>
      <c r="H568" s="111"/>
      <c r="J568" s="175"/>
      <c r="K568" s="29"/>
    </row>
    <row r="569" spans="1:11" x14ac:dyDescent="0.25">
      <c r="A569" s="142" t="s">
        <v>1510</v>
      </c>
      <c r="B569" s="129"/>
      <c r="C569" s="129"/>
      <c r="D569" s="74"/>
      <c r="E569" s="74"/>
      <c r="F569" s="74"/>
      <c r="G569" s="74"/>
      <c r="H569" s="111"/>
      <c r="J569" s="175"/>
      <c r="K569" s="29"/>
    </row>
    <row r="570" spans="1:11" x14ac:dyDescent="0.25">
      <c r="A570" s="142" t="s">
        <v>1511</v>
      </c>
      <c r="B570" s="129"/>
      <c r="C570" s="129"/>
      <c r="D570" s="74"/>
      <c r="E570" s="74"/>
      <c r="F570" s="74"/>
      <c r="G570" s="74"/>
      <c r="H570" s="111"/>
      <c r="J570" s="175"/>
      <c r="K570" s="29"/>
    </row>
    <row r="571" spans="1:11" x14ac:dyDescent="0.25">
      <c r="A571" s="142" t="s">
        <v>1512</v>
      </c>
      <c r="B571" s="129"/>
      <c r="C571" s="129"/>
      <c r="D571" s="74"/>
      <c r="E571" s="74"/>
      <c r="F571" s="74"/>
      <c r="G571" s="74"/>
      <c r="H571" s="111"/>
      <c r="J571" s="175"/>
      <c r="K571" s="29"/>
    </row>
    <row r="572" spans="1:11" x14ac:dyDescent="0.25">
      <c r="A572" s="142" t="s">
        <v>1513</v>
      </c>
      <c r="B572" s="129"/>
      <c r="C572" s="129"/>
      <c r="D572" s="74"/>
      <c r="E572" s="74"/>
      <c r="F572" s="74"/>
      <c r="G572" s="74"/>
      <c r="H572" s="111"/>
      <c r="J572" s="175"/>
      <c r="K572" s="29"/>
    </row>
    <row r="573" spans="1:11" x14ac:dyDescent="0.25">
      <c r="A573" s="142" t="s">
        <v>1514</v>
      </c>
      <c r="B573" s="129"/>
      <c r="C573" s="129"/>
      <c r="D573" s="74"/>
      <c r="E573" s="74"/>
      <c r="F573" s="74"/>
      <c r="G573" s="74"/>
      <c r="H573" s="111"/>
      <c r="J573" s="175"/>
      <c r="K573" s="29"/>
    </row>
    <row r="574" spans="1:11" x14ac:dyDescent="0.25">
      <c r="A574" s="142" t="s">
        <v>1515</v>
      </c>
      <c r="B574" s="129"/>
      <c r="C574" s="129"/>
      <c r="D574" s="74"/>
      <c r="E574" s="74"/>
      <c r="F574" s="74"/>
      <c r="G574" s="74"/>
      <c r="H574" s="111"/>
      <c r="J574" s="175"/>
      <c r="K574" s="29"/>
    </row>
    <row r="575" spans="1:11" x14ac:dyDescent="0.25">
      <c r="A575" s="142" t="s">
        <v>1516</v>
      </c>
      <c r="B575" s="129"/>
      <c r="C575" s="129"/>
      <c r="D575" s="74"/>
      <c r="E575" s="74"/>
      <c r="F575" s="74"/>
      <c r="G575" s="74"/>
      <c r="H575" s="111"/>
      <c r="J575" s="175"/>
      <c r="K575" s="29"/>
    </row>
    <row r="576" spans="1:11" x14ac:dyDescent="0.25">
      <c r="A576" s="142" t="s">
        <v>506</v>
      </c>
      <c r="B576" s="129"/>
      <c r="C576" s="129"/>
      <c r="D576" s="74"/>
      <c r="E576" s="74"/>
      <c r="F576" s="74"/>
      <c r="G576" s="74"/>
      <c r="H576" s="111"/>
      <c r="J576" s="176"/>
      <c r="K576" s="29"/>
    </row>
    <row r="577" spans="1:11" x14ac:dyDescent="0.25">
      <c r="A577" s="142" t="s">
        <v>507</v>
      </c>
      <c r="B577" s="129"/>
      <c r="C577" s="129"/>
      <c r="D577" s="74"/>
      <c r="E577" s="74"/>
      <c r="F577" s="74"/>
      <c r="G577" s="74"/>
      <c r="H577" s="111"/>
      <c r="J577" s="175"/>
      <c r="K577" s="29"/>
    </row>
    <row r="578" spans="1:11" x14ac:dyDescent="0.25">
      <c r="A578" s="142" t="s">
        <v>508</v>
      </c>
      <c r="B578" s="129"/>
      <c r="C578" s="129"/>
      <c r="D578" s="74"/>
      <c r="E578" s="74"/>
      <c r="F578" s="74"/>
      <c r="G578" s="74"/>
      <c r="H578" s="111"/>
      <c r="J578" s="175"/>
      <c r="K578" s="29"/>
    </row>
    <row r="579" spans="1:11" x14ac:dyDescent="0.25">
      <c r="A579" s="142" t="s">
        <v>509</v>
      </c>
      <c r="B579" s="129"/>
      <c r="C579" s="129"/>
      <c r="D579" s="74"/>
      <c r="E579" s="74"/>
      <c r="F579" s="74"/>
      <c r="G579" s="74"/>
      <c r="H579" s="111"/>
      <c r="J579" s="175"/>
      <c r="K579" s="29"/>
    </row>
    <row r="580" spans="1:11" x14ac:dyDescent="0.25">
      <c r="A580" s="142" t="s">
        <v>510</v>
      </c>
      <c r="B580" s="129"/>
      <c r="C580" s="129"/>
      <c r="D580" s="74"/>
      <c r="E580" s="74"/>
      <c r="F580" s="74"/>
      <c r="G580" s="74"/>
      <c r="H580" s="111"/>
      <c r="J580" s="175"/>
      <c r="K580" s="29"/>
    </row>
    <row r="581" spans="1:11" x14ac:dyDescent="0.25">
      <c r="A581" s="142" t="s">
        <v>511</v>
      </c>
      <c r="B581" s="129"/>
      <c r="C581" s="129"/>
      <c r="D581" s="74"/>
      <c r="E581" s="74"/>
      <c r="F581" s="74"/>
      <c r="G581" s="74"/>
      <c r="H581" s="111"/>
      <c r="J581" s="175"/>
      <c r="K581" s="29"/>
    </row>
    <row r="582" spans="1:11" x14ac:dyDescent="0.25">
      <c r="A582" s="142" t="s">
        <v>512</v>
      </c>
      <c r="B582" s="129"/>
      <c r="C582" s="129"/>
      <c r="D582" s="74"/>
      <c r="E582" s="74"/>
      <c r="F582" s="74"/>
      <c r="G582" s="74"/>
      <c r="H582" s="111"/>
      <c r="J582" s="175"/>
      <c r="K582" s="29"/>
    </row>
    <row r="583" spans="1:11" x14ac:dyDescent="0.25">
      <c r="A583" s="142" t="s">
        <v>513</v>
      </c>
      <c r="B583" s="129"/>
      <c r="C583" s="129"/>
      <c r="D583" s="74"/>
      <c r="E583" s="74"/>
      <c r="F583" s="74"/>
      <c r="G583" s="74"/>
      <c r="H583" s="111"/>
      <c r="J583" s="175"/>
      <c r="K583" s="29"/>
    </row>
    <row r="584" spans="1:11" x14ac:dyDescent="0.25">
      <c r="A584" s="142" t="s">
        <v>514</v>
      </c>
      <c r="B584" s="129"/>
      <c r="C584" s="129"/>
      <c r="D584" s="74"/>
      <c r="E584" s="74"/>
      <c r="F584" s="74"/>
      <c r="G584" s="74"/>
      <c r="H584" s="111"/>
      <c r="J584" s="175"/>
      <c r="K584" s="29"/>
    </row>
    <row r="585" spans="1:11" x14ac:dyDescent="0.25">
      <c r="A585" s="142" t="s">
        <v>515</v>
      </c>
      <c r="B585" s="129"/>
      <c r="C585" s="129"/>
      <c r="D585" s="74"/>
      <c r="E585" s="74"/>
      <c r="F585" s="74"/>
      <c r="G585" s="74"/>
      <c r="H585" s="111"/>
      <c r="J585" s="175"/>
      <c r="K585" s="29"/>
    </row>
    <row r="586" spans="1:11" x14ac:dyDescent="0.25">
      <c r="A586" s="142" t="s">
        <v>516</v>
      </c>
      <c r="B586" s="129"/>
      <c r="C586" s="129"/>
      <c r="D586" s="74"/>
      <c r="E586" s="74"/>
      <c r="F586" s="74"/>
      <c r="G586" s="74"/>
      <c r="H586" s="111"/>
      <c r="J586" s="175"/>
      <c r="K586" s="29"/>
    </row>
    <row r="587" spans="1:11" x14ac:dyDescent="0.25">
      <c r="A587" s="142" t="s">
        <v>517</v>
      </c>
      <c r="B587" s="129"/>
      <c r="C587" s="129"/>
      <c r="D587" s="74"/>
      <c r="E587" s="74"/>
      <c r="F587" s="74"/>
      <c r="G587" s="74"/>
      <c r="H587" s="111"/>
      <c r="J587" s="175"/>
      <c r="K587" s="29"/>
    </row>
    <row r="588" spans="1:11" x14ac:dyDescent="0.25">
      <c r="A588" s="142" t="s">
        <v>518</v>
      </c>
      <c r="B588" s="129"/>
      <c r="C588" s="129"/>
      <c r="D588" s="74"/>
      <c r="E588" s="74"/>
      <c r="F588" s="74"/>
      <c r="G588" s="74"/>
      <c r="H588" s="111"/>
      <c r="J588" s="175"/>
      <c r="K588" s="29"/>
    </row>
    <row r="589" spans="1:11" x14ac:dyDescent="0.25">
      <c r="A589" s="142" t="s">
        <v>1517</v>
      </c>
      <c r="B589" s="129"/>
      <c r="C589" s="129"/>
      <c r="D589" s="74"/>
      <c r="E589" s="74"/>
      <c r="F589" s="74"/>
      <c r="G589" s="74"/>
      <c r="H589" s="111"/>
      <c r="J589" s="175"/>
      <c r="K589" s="29"/>
    </row>
    <row r="590" spans="1:11" x14ac:dyDescent="0.25">
      <c r="A590" s="142" t="s">
        <v>1518</v>
      </c>
      <c r="B590" s="129"/>
      <c r="C590" s="129"/>
      <c r="D590" s="74"/>
      <c r="E590" s="74"/>
      <c r="F590" s="74"/>
      <c r="G590" s="74"/>
      <c r="H590" s="111"/>
      <c r="J590" s="175"/>
      <c r="K590" s="29"/>
    </row>
    <row r="591" spans="1:11" x14ac:dyDescent="0.25">
      <c r="A591" s="142" t="s">
        <v>1519</v>
      </c>
      <c r="B591" s="129"/>
      <c r="C591" s="129"/>
      <c r="D591" s="74"/>
      <c r="E591" s="74"/>
      <c r="F591" s="74"/>
      <c r="G591" s="74"/>
      <c r="H591" s="111"/>
      <c r="J591" s="175"/>
      <c r="K591" s="29"/>
    </row>
    <row r="592" spans="1:11" x14ac:dyDescent="0.25">
      <c r="A592" s="142" t="s">
        <v>1520</v>
      </c>
      <c r="B592" s="129"/>
      <c r="C592" s="129"/>
      <c r="D592" s="74"/>
      <c r="E592" s="74"/>
      <c r="F592" s="74"/>
      <c r="G592" s="74"/>
      <c r="H592" s="111"/>
      <c r="J592" s="175"/>
      <c r="K592" s="29"/>
    </row>
    <row r="593" spans="1:11" x14ac:dyDescent="0.25">
      <c r="A593" s="142" t="s">
        <v>1521</v>
      </c>
      <c r="B593" s="129"/>
      <c r="C593" s="129"/>
      <c r="D593" s="74"/>
      <c r="E593" s="74"/>
      <c r="F593" s="74"/>
      <c r="G593" s="74"/>
      <c r="H593" s="111"/>
      <c r="J593" s="175"/>
      <c r="K593" s="29"/>
    </row>
    <row r="594" spans="1:11" x14ac:dyDescent="0.25">
      <c r="A594" s="142" t="s">
        <v>1522</v>
      </c>
      <c r="B594" s="129"/>
      <c r="C594" s="129"/>
      <c r="D594" s="74"/>
      <c r="E594" s="74"/>
      <c r="F594" s="74"/>
      <c r="G594" s="74"/>
      <c r="H594" s="111"/>
      <c r="J594" s="175"/>
      <c r="K594" s="29"/>
    </row>
    <row r="595" spans="1:11" x14ac:dyDescent="0.25">
      <c r="A595" s="142" t="s">
        <v>1523</v>
      </c>
      <c r="B595" s="129"/>
      <c r="C595" s="129"/>
      <c r="D595" s="74"/>
      <c r="E595" s="74"/>
      <c r="F595" s="74"/>
      <c r="G595" s="74"/>
      <c r="H595" s="111"/>
      <c r="J595" s="175"/>
      <c r="K595" s="29"/>
    </row>
    <row r="596" spans="1:11" x14ac:dyDescent="0.25">
      <c r="A596" s="142" t="s">
        <v>1524</v>
      </c>
      <c r="B596" s="129"/>
      <c r="C596" s="129"/>
      <c r="D596" s="74"/>
      <c r="E596" s="74"/>
      <c r="F596" s="74"/>
      <c r="G596" s="74"/>
      <c r="H596" s="111"/>
      <c r="J596" s="175"/>
      <c r="K596" s="29"/>
    </row>
    <row r="597" spans="1:11" x14ac:dyDescent="0.25">
      <c r="A597" s="142" t="s">
        <v>1525</v>
      </c>
      <c r="B597" s="129"/>
      <c r="C597" s="129"/>
      <c r="D597" s="74"/>
      <c r="E597" s="74"/>
      <c r="F597" s="74"/>
      <c r="G597" s="74"/>
      <c r="H597" s="111"/>
      <c r="J597" s="175"/>
      <c r="K597" s="29"/>
    </row>
    <row r="598" spans="1:11" x14ac:dyDescent="0.25">
      <c r="A598" s="142" t="s">
        <v>1526</v>
      </c>
      <c r="B598" s="129"/>
      <c r="C598" s="129"/>
      <c r="D598" s="74"/>
      <c r="E598" s="74"/>
      <c r="F598" s="74"/>
      <c r="G598" s="74"/>
      <c r="H598" s="111"/>
      <c r="J598" s="175"/>
      <c r="K598" s="29"/>
    </row>
    <row r="599" spans="1:11" x14ac:dyDescent="0.25">
      <c r="A599" s="142" t="s">
        <v>1527</v>
      </c>
      <c r="B599" s="129"/>
      <c r="C599" s="129"/>
      <c r="D599" s="74"/>
      <c r="E599" s="74"/>
      <c r="F599" s="74"/>
      <c r="G599" s="74"/>
      <c r="H599" s="111"/>
      <c r="J599" s="175"/>
      <c r="K599" s="29"/>
    </row>
    <row r="600" spans="1:11" x14ac:dyDescent="0.25">
      <c r="A600" s="142" t="s">
        <v>1528</v>
      </c>
      <c r="B600" s="129"/>
      <c r="C600" s="129"/>
      <c r="D600" s="74"/>
      <c r="E600" s="74"/>
      <c r="F600" s="74"/>
      <c r="G600" s="74"/>
      <c r="H600" s="111"/>
      <c r="J600" s="175"/>
      <c r="K600" s="29"/>
    </row>
    <row r="601" spans="1:11" x14ac:dyDescent="0.25">
      <c r="A601" s="142" t="s">
        <v>1529</v>
      </c>
      <c r="B601" s="129"/>
      <c r="C601" s="129"/>
      <c r="D601" s="74"/>
      <c r="E601" s="74"/>
      <c r="F601" s="74"/>
      <c r="G601" s="74"/>
      <c r="H601" s="111"/>
      <c r="J601" s="175"/>
      <c r="K601" s="29"/>
    </row>
    <row r="602" spans="1:11" x14ac:dyDescent="0.25">
      <c r="A602" s="142" t="s">
        <v>1530</v>
      </c>
      <c r="B602" s="129"/>
      <c r="C602" s="129"/>
      <c r="D602" s="74"/>
      <c r="E602" s="74"/>
      <c r="F602" s="74"/>
      <c r="G602" s="74"/>
      <c r="H602" s="111"/>
      <c r="J602" s="175"/>
      <c r="K602" s="29"/>
    </row>
    <row r="603" spans="1:11" ht="15.75" thickBot="1" x14ac:dyDescent="0.3">
      <c r="A603" s="152" t="s">
        <v>519</v>
      </c>
      <c r="B603" s="130"/>
      <c r="C603" s="130"/>
      <c r="D603" s="75"/>
      <c r="E603" s="75"/>
      <c r="F603" s="75"/>
      <c r="G603" s="75"/>
      <c r="H603" s="112"/>
      <c r="J603" s="179"/>
      <c r="K603" s="29"/>
    </row>
    <row r="604" spans="1:11" x14ac:dyDescent="0.25">
      <c r="A604" s="141" t="s">
        <v>460</v>
      </c>
      <c r="B604" s="48"/>
      <c r="C604" s="48"/>
      <c r="D604" s="80"/>
      <c r="E604" s="80"/>
      <c r="F604" s="80"/>
      <c r="G604" s="80"/>
      <c r="H604" s="115"/>
      <c r="J604" s="29"/>
      <c r="K604" s="29"/>
    </row>
    <row r="605" spans="1:11" ht="15.75" thickBot="1" x14ac:dyDescent="0.3">
      <c r="A605" s="145" t="s">
        <v>461</v>
      </c>
      <c r="B605" s="134"/>
      <c r="C605" s="134"/>
      <c r="D605" s="71"/>
      <c r="E605" s="71"/>
      <c r="F605" s="71"/>
      <c r="G605" s="71"/>
      <c r="H605" s="123"/>
      <c r="J605" s="29"/>
      <c r="K605" s="29"/>
    </row>
    <row r="606" spans="1:11" ht="15.75" thickBot="1" x14ac:dyDescent="0.3">
      <c r="D606" s="33"/>
      <c r="E606" s="33"/>
      <c r="F606" s="33"/>
      <c r="G606" s="33"/>
      <c r="J606" s="29"/>
      <c r="K606" s="29"/>
    </row>
    <row r="607" spans="1:11" x14ac:dyDescent="0.25">
      <c r="A607" s="90" t="s">
        <v>613</v>
      </c>
      <c r="B607" s="131"/>
      <c r="C607" s="131"/>
      <c r="D607" s="79"/>
      <c r="E607" s="79"/>
      <c r="F607" s="79"/>
      <c r="G607" s="79"/>
      <c r="H607" s="115"/>
      <c r="J607" s="29"/>
      <c r="K607" s="29"/>
    </row>
    <row r="608" spans="1:11" x14ac:dyDescent="0.25">
      <c r="A608" s="149" t="s">
        <v>1393</v>
      </c>
      <c r="B608" s="129"/>
      <c r="C608" s="129"/>
      <c r="D608" s="74"/>
      <c r="E608" s="74"/>
      <c r="F608" s="74"/>
      <c r="G608" s="74"/>
      <c r="H608" s="111"/>
      <c r="J608" s="29"/>
      <c r="K608" s="29"/>
    </row>
    <row r="609" spans="1:11" x14ac:dyDescent="0.25">
      <c r="A609" s="149" t="s">
        <v>440</v>
      </c>
      <c r="B609" s="129"/>
      <c r="C609" s="129"/>
      <c r="D609" s="74"/>
      <c r="E609" s="74"/>
      <c r="F609" s="74"/>
      <c r="G609" s="74"/>
      <c r="H609" s="111"/>
      <c r="J609" s="178"/>
      <c r="K609" s="29"/>
    </row>
    <row r="610" spans="1:11" x14ac:dyDescent="0.25">
      <c r="A610" s="149" t="s">
        <v>441</v>
      </c>
      <c r="B610" s="129"/>
      <c r="C610" s="129"/>
      <c r="D610" s="74"/>
      <c r="E610" s="74"/>
      <c r="F610" s="74"/>
      <c r="G610" s="74"/>
      <c r="H610" s="111"/>
      <c r="J610" s="178"/>
      <c r="K610" s="29"/>
    </row>
    <row r="611" spans="1:11" x14ac:dyDescent="0.25">
      <c r="A611" s="142" t="s">
        <v>1531</v>
      </c>
      <c r="B611" s="129"/>
      <c r="C611" s="129"/>
      <c r="D611" s="74"/>
      <c r="E611" s="74"/>
      <c r="F611" s="74"/>
      <c r="G611" s="74"/>
      <c r="H611" s="111"/>
      <c r="J611" s="175"/>
      <c r="K611" s="29"/>
    </row>
    <row r="612" spans="1:11" x14ac:dyDescent="0.25">
      <c r="A612" s="142" t="s">
        <v>1532</v>
      </c>
      <c r="B612" s="129"/>
      <c r="C612" s="129"/>
      <c r="D612" s="74"/>
      <c r="E612" s="74"/>
      <c r="F612" s="74"/>
      <c r="G612" s="74"/>
      <c r="H612" s="111"/>
      <c r="J612" s="175"/>
      <c r="K612" s="29"/>
    </row>
    <row r="613" spans="1:11" x14ac:dyDescent="0.25">
      <c r="A613" s="142" t="s">
        <v>1533</v>
      </c>
      <c r="B613" s="129"/>
      <c r="C613" s="129"/>
      <c r="D613" s="74"/>
      <c r="E613" s="74"/>
      <c r="F613" s="74"/>
      <c r="G613" s="74"/>
      <c r="H613" s="111"/>
      <c r="J613" s="175"/>
      <c r="K613" s="29"/>
    </row>
    <row r="614" spans="1:11" x14ac:dyDescent="0.25">
      <c r="A614" s="142" t="s">
        <v>1534</v>
      </c>
      <c r="B614" s="129"/>
      <c r="C614" s="129"/>
      <c r="D614" s="74"/>
      <c r="E614" s="74"/>
      <c r="F614" s="74"/>
      <c r="G614" s="74"/>
      <c r="H614" s="111"/>
      <c r="J614" s="175"/>
      <c r="K614" s="29"/>
    </row>
    <row r="615" spans="1:11" x14ac:dyDescent="0.25">
      <c r="A615" s="142" t="s">
        <v>1535</v>
      </c>
      <c r="B615" s="129"/>
      <c r="C615" s="129"/>
      <c r="D615" s="74"/>
      <c r="E615" s="74"/>
      <c r="F615" s="74"/>
      <c r="G615" s="74"/>
      <c r="H615" s="111"/>
      <c r="J615" s="175"/>
      <c r="K615" s="29"/>
    </row>
    <row r="616" spans="1:11" x14ac:dyDescent="0.25">
      <c r="A616" s="142" t="s">
        <v>1536</v>
      </c>
      <c r="B616" s="129"/>
      <c r="C616" s="129"/>
      <c r="D616" s="74"/>
      <c r="E616" s="74"/>
      <c r="F616" s="74"/>
      <c r="G616" s="74"/>
      <c r="H616" s="111"/>
      <c r="J616" s="175"/>
      <c r="K616" s="29"/>
    </row>
    <row r="617" spans="1:11" x14ac:dyDescent="0.25">
      <c r="A617" s="142" t="s">
        <v>1537</v>
      </c>
      <c r="B617" s="129"/>
      <c r="C617" s="129"/>
      <c r="D617" s="74"/>
      <c r="E617" s="74"/>
      <c r="F617" s="74"/>
      <c r="G617" s="74"/>
      <c r="H617" s="111"/>
      <c r="J617" s="175"/>
      <c r="K617" s="29"/>
    </row>
    <row r="618" spans="1:11" x14ac:dyDescent="0.25">
      <c r="A618" s="142" t="s">
        <v>1538</v>
      </c>
      <c r="B618" s="129"/>
      <c r="C618" s="129"/>
      <c r="D618" s="74"/>
      <c r="E618" s="74"/>
      <c r="F618" s="74"/>
      <c r="G618" s="74"/>
      <c r="H618" s="111"/>
      <c r="J618" s="175"/>
      <c r="K618" s="29"/>
    </row>
    <row r="619" spans="1:11" x14ac:dyDescent="0.25">
      <c r="A619" s="142" t="s">
        <v>1539</v>
      </c>
      <c r="B619" s="129"/>
      <c r="C619" s="129"/>
      <c r="D619" s="74"/>
      <c r="E619" s="74"/>
      <c r="F619" s="74"/>
      <c r="G619" s="74"/>
      <c r="H619" s="111"/>
      <c r="J619" s="175"/>
      <c r="K619" s="29"/>
    </row>
    <row r="620" spans="1:11" x14ac:dyDescent="0.25">
      <c r="A620" s="142" t="s">
        <v>1540</v>
      </c>
      <c r="B620" s="129"/>
      <c r="C620" s="129"/>
      <c r="D620" s="74"/>
      <c r="E620" s="74"/>
      <c r="F620" s="74"/>
      <c r="G620" s="74"/>
      <c r="H620" s="111"/>
      <c r="J620" s="175"/>
      <c r="K620" s="29"/>
    </row>
    <row r="621" spans="1:11" x14ac:dyDescent="0.25">
      <c r="A621" s="142" t="s">
        <v>1541</v>
      </c>
      <c r="B621" s="129"/>
      <c r="C621" s="129"/>
      <c r="D621" s="74"/>
      <c r="E621" s="74"/>
      <c r="F621" s="74"/>
      <c r="G621" s="74"/>
      <c r="H621" s="111"/>
      <c r="J621" s="175"/>
      <c r="K621" s="29"/>
    </row>
    <row r="622" spans="1:11" x14ac:dyDescent="0.25">
      <c r="A622" s="142" t="s">
        <v>442</v>
      </c>
      <c r="B622" s="129"/>
      <c r="C622" s="129"/>
      <c r="D622" s="74"/>
      <c r="E622" s="74"/>
      <c r="F622" s="74"/>
      <c r="G622" s="74"/>
      <c r="H622" s="111"/>
      <c r="J622" s="176"/>
      <c r="K622" s="29"/>
    </row>
    <row r="623" spans="1:11" x14ac:dyDescent="0.25">
      <c r="A623" s="142" t="s">
        <v>443</v>
      </c>
      <c r="B623" s="129"/>
      <c r="C623" s="129"/>
      <c r="D623" s="74"/>
      <c r="E623" s="74"/>
      <c r="F623" s="74"/>
      <c r="G623" s="74"/>
      <c r="H623" s="111"/>
      <c r="J623" s="174"/>
      <c r="K623" s="29"/>
    </row>
    <row r="624" spans="1:11" x14ac:dyDescent="0.25">
      <c r="A624" s="142" t="s">
        <v>1542</v>
      </c>
      <c r="B624" s="129"/>
      <c r="C624" s="129"/>
      <c r="D624" s="74"/>
      <c r="E624" s="74"/>
      <c r="F624" s="74"/>
      <c r="G624" s="74"/>
      <c r="H624" s="111"/>
      <c r="J624" s="175"/>
      <c r="K624" s="29"/>
    </row>
    <row r="625" spans="1:11" x14ac:dyDescent="0.25">
      <c r="A625" s="142" t="s">
        <v>1543</v>
      </c>
      <c r="B625" s="129"/>
      <c r="C625" s="129"/>
      <c r="D625" s="74"/>
      <c r="E625" s="74"/>
      <c r="F625" s="74"/>
      <c r="G625" s="74"/>
      <c r="H625" s="111"/>
      <c r="J625" s="175"/>
      <c r="K625" s="29"/>
    </row>
    <row r="626" spans="1:11" x14ac:dyDescent="0.25">
      <c r="A626" s="142" t="s">
        <v>1544</v>
      </c>
      <c r="B626" s="129"/>
      <c r="C626" s="129"/>
      <c r="D626" s="74"/>
      <c r="E626" s="74"/>
      <c r="F626" s="74"/>
      <c r="G626" s="74"/>
      <c r="H626" s="111"/>
      <c r="J626" s="175"/>
      <c r="K626" s="29"/>
    </row>
    <row r="627" spans="1:11" x14ac:dyDescent="0.25">
      <c r="A627" s="142" t="s">
        <v>1545</v>
      </c>
      <c r="B627" s="129"/>
      <c r="C627" s="129"/>
      <c r="D627" s="74"/>
      <c r="E627" s="74"/>
      <c r="F627" s="74"/>
      <c r="G627" s="74"/>
      <c r="H627" s="111"/>
      <c r="J627" s="175"/>
      <c r="K627" s="29"/>
    </row>
    <row r="628" spans="1:11" x14ac:dyDescent="0.25">
      <c r="A628" s="142" t="s">
        <v>1546</v>
      </c>
      <c r="B628" s="129"/>
      <c r="C628" s="129"/>
      <c r="D628" s="74"/>
      <c r="E628" s="74"/>
      <c r="F628" s="74"/>
      <c r="G628" s="74"/>
      <c r="H628" s="111"/>
      <c r="J628" s="175"/>
      <c r="K628" s="29"/>
    </row>
    <row r="629" spans="1:11" x14ac:dyDescent="0.25">
      <c r="A629" s="142" t="s">
        <v>1547</v>
      </c>
      <c r="B629" s="129"/>
      <c r="C629" s="129"/>
      <c r="D629" s="74"/>
      <c r="E629" s="74"/>
      <c r="F629" s="74"/>
      <c r="G629" s="74"/>
      <c r="H629" s="111"/>
      <c r="J629" s="175"/>
      <c r="K629" s="29"/>
    </row>
    <row r="630" spans="1:11" x14ac:dyDescent="0.25">
      <c r="A630" s="142" t="s">
        <v>1548</v>
      </c>
      <c r="B630" s="129"/>
      <c r="C630" s="129"/>
      <c r="D630" s="74"/>
      <c r="E630" s="74"/>
      <c r="F630" s="74"/>
      <c r="G630" s="74"/>
      <c r="H630" s="111"/>
      <c r="J630" s="175"/>
      <c r="K630" s="29"/>
    </row>
    <row r="631" spans="1:11" x14ac:dyDescent="0.25">
      <c r="A631" s="142" t="s">
        <v>1549</v>
      </c>
      <c r="B631" s="129"/>
      <c r="C631" s="129"/>
      <c r="D631" s="74"/>
      <c r="E631" s="74"/>
      <c r="F631" s="74"/>
      <c r="G631" s="74"/>
      <c r="H631" s="111"/>
      <c r="J631" s="175"/>
      <c r="K631" s="29"/>
    </row>
    <row r="632" spans="1:11" x14ac:dyDescent="0.25">
      <c r="A632" s="142" t="s">
        <v>1550</v>
      </c>
      <c r="B632" s="129"/>
      <c r="C632" s="129"/>
      <c r="D632" s="74"/>
      <c r="E632" s="74"/>
      <c r="F632" s="74"/>
      <c r="G632" s="74"/>
      <c r="H632" s="111"/>
      <c r="J632" s="175"/>
      <c r="K632" s="29"/>
    </row>
    <row r="633" spans="1:11" x14ac:dyDescent="0.25">
      <c r="A633" s="142" t="s">
        <v>1551</v>
      </c>
      <c r="B633" s="129"/>
      <c r="C633" s="129"/>
      <c r="D633" s="74"/>
      <c r="E633" s="74"/>
      <c r="F633" s="74"/>
      <c r="G633" s="74"/>
      <c r="H633" s="111"/>
      <c r="J633" s="175"/>
      <c r="K633" s="29"/>
    </row>
    <row r="634" spans="1:11" x14ac:dyDescent="0.25">
      <c r="A634" s="142" t="s">
        <v>1552</v>
      </c>
      <c r="B634" s="129"/>
      <c r="C634" s="129"/>
      <c r="D634" s="74"/>
      <c r="E634" s="74"/>
      <c r="F634" s="74"/>
      <c r="G634" s="74"/>
      <c r="H634" s="111"/>
      <c r="J634" s="175"/>
      <c r="K634" s="29"/>
    </row>
    <row r="635" spans="1:11" x14ac:dyDescent="0.25">
      <c r="A635" s="142" t="s">
        <v>444</v>
      </c>
      <c r="B635" s="129"/>
      <c r="C635" s="129"/>
      <c r="D635" s="74"/>
      <c r="E635" s="74"/>
      <c r="F635" s="74"/>
      <c r="G635" s="74"/>
      <c r="H635" s="111"/>
      <c r="J635" s="176"/>
      <c r="K635" s="29"/>
    </row>
    <row r="636" spans="1:11" x14ac:dyDescent="0.25">
      <c r="A636" s="142" t="s">
        <v>445</v>
      </c>
      <c r="B636" s="129"/>
      <c r="C636" s="129"/>
      <c r="D636" s="74"/>
      <c r="E636" s="74"/>
      <c r="F636" s="74"/>
      <c r="G636" s="74"/>
      <c r="H636" s="111"/>
      <c r="J636" s="175"/>
      <c r="K636" s="29"/>
    </row>
    <row r="637" spans="1:11" x14ac:dyDescent="0.25">
      <c r="A637" s="142" t="s">
        <v>446</v>
      </c>
      <c r="B637" s="129"/>
      <c r="C637" s="129"/>
      <c r="D637" s="74"/>
      <c r="E637" s="74"/>
      <c r="F637" s="74"/>
      <c r="G637" s="74"/>
      <c r="H637" s="111"/>
      <c r="J637" s="175"/>
      <c r="K637" s="29"/>
    </row>
    <row r="638" spans="1:11" x14ac:dyDescent="0.25">
      <c r="A638" s="142" t="s">
        <v>447</v>
      </c>
      <c r="B638" s="129"/>
      <c r="C638" s="129"/>
      <c r="D638" s="74"/>
      <c r="E638" s="74"/>
      <c r="F638" s="74"/>
      <c r="G638" s="74"/>
      <c r="H638" s="111"/>
      <c r="J638" s="175"/>
      <c r="K638" s="29"/>
    </row>
    <row r="639" spans="1:11" x14ac:dyDescent="0.25">
      <c r="A639" s="142" t="s">
        <v>448</v>
      </c>
      <c r="B639" s="129"/>
      <c r="C639" s="129"/>
      <c r="D639" s="74"/>
      <c r="E639" s="74"/>
      <c r="F639" s="74"/>
      <c r="G639" s="74"/>
      <c r="H639" s="111"/>
      <c r="J639" s="175"/>
      <c r="K639" s="29"/>
    </row>
    <row r="640" spans="1:11" x14ac:dyDescent="0.25">
      <c r="A640" s="142" t="s">
        <v>449</v>
      </c>
      <c r="B640" s="129"/>
      <c r="C640" s="129"/>
      <c r="D640" s="74"/>
      <c r="E640" s="74"/>
      <c r="F640" s="74"/>
      <c r="G640" s="74"/>
      <c r="H640" s="111"/>
      <c r="J640" s="175"/>
      <c r="K640" s="29"/>
    </row>
    <row r="641" spans="1:11" x14ac:dyDescent="0.25">
      <c r="A641" s="142" t="s">
        <v>450</v>
      </c>
      <c r="B641" s="129"/>
      <c r="C641" s="129"/>
      <c r="D641" s="74"/>
      <c r="E641" s="74"/>
      <c r="F641" s="74"/>
      <c r="G641" s="74"/>
      <c r="H641" s="111"/>
      <c r="J641" s="175"/>
      <c r="K641" s="29"/>
    </row>
    <row r="642" spans="1:11" x14ac:dyDescent="0.25">
      <c r="A642" s="142" t="s">
        <v>451</v>
      </c>
      <c r="B642" s="129"/>
      <c r="C642" s="129"/>
      <c r="D642" s="74"/>
      <c r="E642" s="74"/>
      <c r="F642" s="74"/>
      <c r="G642" s="74"/>
      <c r="H642" s="111"/>
      <c r="J642" s="175"/>
      <c r="K642" s="29"/>
    </row>
    <row r="643" spans="1:11" x14ac:dyDescent="0.25">
      <c r="A643" s="142" t="s">
        <v>452</v>
      </c>
      <c r="B643" s="129"/>
      <c r="C643" s="129"/>
      <c r="D643" s="74"/>
      <c r="E643" s="74"/>
      <c r="F643" s="74"/>
      <c r="G643" s="74"/>
      <c r="H643" s="111"/>
      <c r="J643" s="175"/>
      <c r="K643" s="29"/>
    </row>
    <row r="644" spans="1:11" x14ac:dyDescent="0.25">
      <c r="A644" s="142" t="s">
        <v>453</v>
      </c>
      <c r="B644" s="129"/>
      <c r="C644" s="129"/>
      <c r="D644" s="74"/>
      <c r="E644" s="74"/>
      <c r="F644" s="74"/>
      <c r="G644" s="74"/>
      <c r="H644" s="111"/>
      <c r="J644" s="175"/>
      <c r="K644" s="29"/>
    </row>
    <row r="645" spans="1:11" x14ac:dyDescent="0.25">
      <c r="A645" s="142" t="s">
        <v>454</v>
      </c>
      <c r="B645" s="129"/>
      <c r="C645" s="129"/>
      <c r="D645" s="74"/>
      <c r="E645" s="74"/>
      <c r="F645" s="74"/>
      <c r="G645" s="74"/>
      <c r="H645" s="111"/>
      <c r="J645" s="175"/>
      <c r="K645" s="29"/>
    </row>
    <row r="646" spans="1:11" x14ac:dyDescent="0.25">
      <c r="A646" s="142" t="s">
        <v>455</v>
      </c>
      <c r="B646" s="129"/>
      <c r="C646" s="129"/>
      <c r="D646" s="74"/>
      <c r="E646" s="74"/>
      <c r="F646" s="74"/>
      <c r="G646" s="74"/>
      <c r="H646" s="111"/>
      <c r="J646" s="175"/>
      <c r="K646" s="29"/>
    </row>
    <row r="647" spans="1:11" x14ac:dyDescent="0.25">
      <c r="A647" s="142" t="s">
        <v>456</v>
      </c>
      <c r="B647" s="129"/>
      <c r="C647" s="129"/>
      <c r="D647" s="74"/>
      <c r="E647" s="74"/>
      <c r="F647" s="74"/>
      <c r="G647" s="74"/>
      <c r="H647" s="111"/>
      <c r="J647" s="175"/>
      <c r="K647" s="29"/>
    </row>
    <row r="648" spans="1:11" x14ac:dyDescent="0.25">
      <c r="A648" s="142" t="s">
        <v>1553</v>
      </c>
      <c r="B648" s="129"/>
      <c r="C648" s="129"/>
      <c r="D648" s="74"/>
      <c r="E648" s="74"/>
      <c r="F648" s="74"/>
      <c r="G648" s="74"/>
      <c r="H648" s="111"/>
      <c r="J648" s="175"/>
      <c r="K648" s="29"/>
    </row>
    <row r="649" spans="1:11" x14ac:dyDescent="0.25">
      <c r="A649" s="142" t="s">
        <v>1554</v>
      </c>
      <c r="B649" s="129"/>
      <c r="C649" s="129"/>
      <c r="D649" s="74"/>
      <c r="E649" s="74"/>
      <c r="F649" s="74"/>
      <c r="G649" s="74"/>
      <c r="H649" s="111"/>
      <c r="J649" s="175"/>
      <c r="K649" s="29"/>
    </row>
    <row r="650" spans="1:11" x14ac:dyDescent="0.25">
      <c r="A650" s="142" t="s">
        <v>1555</v>
      </c>
      <c r="B650" s="129"/>
      <c r="C650" s="129"/>
      <c r="D650" s="74"/>
      <c r="E650" s="74"/>
      <c r="F650" s="74"/>
      <c r="G650" s="74"/>
      <c r="H650" s="111"/>
      <c r="J650" s="175"/>
      <c r="K650" s="29"/>
    </row>
    <row r="651" spans="1:11" x14ac:dyDescent="0.25">
      <c r="A651" s="142" t="s">
        <v>1556</v>
      </c>
      <c r="B651" s="129"/>
      <c r="C651" s="129"/>
      <c r="D651" s="74"/>
      <c r="E651" s="74"/>
      <c r="F651" s="74"/>
      <c r="G651" s="74"/>
      <c r="H651" s="111"/>
      <c r="J651" s="175"/>
      <c r="K651" s="29"/>
    </row>
    <row r="652" spans="1:11" x14ac:dyDescent="0.25">
      <c r="A652" s="142" t="s">
        <v>1557</v>
      </c>
      <c r="B652" s="129"/>
      <c r="C652" s="129"/>
      <c r="D652" s="74"/>
      <c r="E652" s="74"/>
      <c r="F652" s="74"/>
      <c r="G652" s="74"/>
      <c r="H652" s="111"/>
      <c r="J652" s="175"/>
      <c r="K652" s="29"/>
    </row>
    <row r="653" spans="1:11" x14ac:dyDescent="0.25">
      <c r="A653" s="142" t="s">
        <v>1558</v>
      </c>
      <c r="B653" s="129"/>
      <c r="C653" s="129"/>
      <c r="D653" s="74"/>
      <c r="E653" s="74"/>
      <c r="F653" s="74"/>
      <c r="G653" s="74"/>
      <c r="H653" s="111"/>
      <c r="J653" s="175"/>
      <c r="K653" s="29"/>
    </row>
    <row r="654" spans="1:11" ht="15.75" thickBot="1" x14ac:dyDescent="0.3">
      <c r="A654" s="148" t="s">
        <v>623</v>
      </c>
      <c r="B654" s="114"/>
      <c r="C654" s="114"/>
      <c r="D654" s="76"/>
      <c r="E654" s="76"/>
      <c r="F654" s="76"/>
      <c r="G654" s="76"/>
      <c r="H654" s="118"/>
      <c r="J654" s="179"/>
      <c r="K654" s="29"/>
    </row>
    <row r="655" spans="1:11" x14ac:dyDescent="0.25">
      <c r="A655" s="141" t="s">
        <v>460</v>
      </c>
      <c r="B655" s="48"/>
      <c r="C655" s="48"/>
      <c r="D655" s="80"/>
      <c r="E655" s="80"/>
      <c r="F655" s="80"/>
      <c r="G655" s="80"/>
      <c r="H655" s="115"/>
      <c r="J655" s="29"/>
      <c r="K655" s="29"/>
    </row>
    <row r="656" spans="1:11" ht="15.75" thickBot="1" x14ac:dyDescent="0.3">
      <c r="A656" s="153" t="s">
        <v>461</v>
      </c>
      <c r="B656" s="135"/>
      <c r="C656" s="135"/>
      <c r="D656" s="89"/>
      <c r="E656" s="89"/>
      <c r="F656" s="89"/>
      <c r="G656" s="89"/>
      <c r="H656" s="127"/>
      <c r="J656" s="29"/>
      <c r="K656" s="29"/>
    </row>
    <row r="657" spans="1:11" ht="15.75" thickBot="1" x14ac:dyDescent="0.3">
      <c r="D657" s="33"/>
      <c r="E657" s="33"/>
      <c r="F657" s="33"/>
      <c r="G657" s="33"/>
      <c r="J657" s="29"/>
      <c r="K657" s="29"/>
    </row>
    <row r="658" spans="1:11" x14ac:dyDescent="0.25">
      <c r="A658" s="95" t="s">
        <v>897</v>
      </c>
      <c r="B658" s="131"/>
      <c r="C658" s="131"/>
      <c r="D658" s="79"/>
      <c r="E658" s="79"/>
      <c r="F658" s="79"/>
      <c r="G658" s="79"/>
      <c r="H658" s="115"/>
      <c r="J658" s="29"/>
      <c r="K658" s="29"/>
    </row>
    <row r="659" spans="1:11" x14ac:dyDescent="0.25">
      <c r="A659" s="154" t="s">
        <v>1394</v>
      </c>
      <c r="B659" s="129"/>
      <c r="C659" s="129"/>
      <c r="D659" s="74"/>
      <c r="E659" s="74"/>
      <c r="F659" s="74"/>
      <c r="G659" s="74"/>
      <c r="H659" s="111"/>
      <c r="J659" s="29"/>
      <c r="K659" s="29"/>
    </row>
    <row r="660" spans="1:11" x14ac:dyDescent="0.25">
      <c r="A660" s="154" t="s">
        <v>898</v>
      </c>
      <c r="B660" s="129"/>
      <c r="C660" s="129"/>
      <c r="D660" s="74"/>
      <c r="E660" s="74"/>
      <c r="F660" s="74"/>
      <c r="G660" s="74"/>
      <c r="H660" s="111"/>
      <c r="J660" s="178"/>
      <c r="K660" s="29"/>
    </row>
    <row r="661" spans="1:11" x14ac:dyDescent="0.25">
      <c r="A661" s="154" t="s">
        <v>899</v>
      </c>
      <c r="B661" s="129"/>
      <c r="C661" s="129"/>
      <c r="D661" s="74"/>
      <c r="E661" s="74"/>
      <c r="F661" s="74"/>
      <c r="G661" s="74"/>
      <c r="H661" s="111"/>
      <c r="J661" s="178"/>
      <c r="K661" s="29"/>
    </row>
    <row r="662" spans="1:11" x14ac:dyDescent="0.25">
      <c r="A662" s="144" t="s">
        <v>1559</v>
      </c>
      <c r="B662" s="129"/>
      <c r="C662" s="129"/>
      <c r="D662" s="74"/>
      <c r="E662" s="74"/>
      <c r="F662" s="74"/>
      <c r="G662" s="74"/>
      <c r="H662" s="111"/>
      <c r="J662" s="175"/>
      <c r="K662" s="29"/>
    </row>
    <row r="663" spans="1:11" x14ac:dyDescent="0.25">
      <c r="A663" s="144" t="s">
        <v>1560</v>
      </c>
      <c r="B663" s="129"/>
      <c r="C663" s="129"/>
      <c r="D663" s="74"/>
      <c r="E663" s="74"/>
      <c r="F663" s="74"/>
      <c r="G663" s="74"/>
      <c r="H663" s="111"/>
      <c r="J663" s="175"/>
      <c r="K663" s="29"/>
    </row>
    <row r="664" spans="1:11" x14ac:dyDescent="0.25">
      <c r="A664" s="144" t="s">
        <v>1561</v>
      </c>
      <c r="B664" s="129"/>
      <c r="C664" s="129"/>
      <c r="D664" s="74"/>
      <c r="E664" s="74"/>
      <c r="F664" s="74"/>
      <c r="G664" s="74"/>
      <c r="H664" s="111"/>
      <c r="J664" s="175"/>
      <c r="K664" s="29"/>
    </row>
    <row r="665" spans="1:11" x14ac:dyDescent="0.25">
      <c r="A665" s="144" t="s">
        <v>1562</v>
      </c>
      <c r="B665" s="129"/>
      <c r="C665" s="129"/>
      <c r="D665" s="74"/>
      <c r="E665" s="74"/>
      <c r="F665" s="74"/>
      <c r="G665" s="74"/>
      <c r="H665" s="111"/>
      <c r="J665" s="175"/>
      <c r="K665" s="29"/>
    </row>
    <row r="666" spans="1:11" x14ac:dyDescent="0.25">
      <c r="A666" s="144" t="s">
        <v>1563</v>
      </c>
      <c r="B666" s="129"/>
      <c r="C666" s="129"/>
      <c r="D666" s="74"/>
      <c r="E666" s="74"/>
      <c r="F666" s="74"/>
      <c r="G666" s="74"/>
      <c r="H666" s="111"/>
      <c r="J666" s="175"/>
      <c r="K666" s="29"/>
    </row>
    <row r="667" spans="1:11" x14ac:dyDescent="0.25">
      <c r="A667" s="144" t="s">
        <v>1564</v>
      </c>
      <c r="B667" s="129"/>
      <c r="C667" s="129"/>
      <c r="D667" s="74"/>
      <c r="E667" s="74"/>
      <c r="F667" s="74"/>
      <c r="G667" s="74"/>
      <c r="H667" s="111"/>
      <c r="J667" s="175"/>
      <c r="K667" s="29"/>
    </row>
    <row r="668" spans="1:11" x14ac:dyDescent="0.25">
      <c r="A668" s="144" t="s">
        <v>1565</v>
      </c>
      <c r="B668" s="129"/>
      <c r="C668" s="129"/>
      <c r="D668" s="74"/>
      <c r="E668" s="74"/>
      <c r="F668" s="74"/>
      <c r="G668" s="74"/>
      <c r="H668" s="111"/>
      <c r="J668" s="175"/>
      <c r="K668" s="29"/>
    </row>
    <row r="669" spans="1:11" x14ac:dyDescent="0.25">
      <c r="A669" s="144" t="s">
        <v>1566</v>
      </c>
      <c r="B669" s="129"/>
      <c r="C669" s="129"/>
      <c r="D669" s="74"/>
      <c r="E669" s="74"/>
      <c r="F669" s="74"/>
      <c r="G669" s="74"/>
      <c r="H669" s="111"/>
      <c r="J669" s="175"/>
      <c r="K669" s="29"/>
    </row>
    <row r="670" spans="1:11" x14ac:dyDescent="0.25">
      <c r="A670" s="144" t="s">
        <v>1567</v>
      </c>
      <c r="B670" s="129"/>
      <c r="C670" s="129"/>
      <c r="D670" s="74"/>
      <c r="E670" s="74"/>
      <c r="F670" s="74"/>
      <c r="G670" s="74"/>
      <c r="H670" s="111"/>
      <c r="J670" s="175"/>
      <c r="K670" s="29"/>
    </row>
    <row r="671" spans="1:11" x14ac:dyDescent="0.25">
      <c r="A671" s="144" t="s">
        <v>1568</v>
      </c>
      <c r="B671" s="129"/>
      <c r="C671" s="129"/>
      <c r="D671" s="74"/>
      <c r="E671" s="74"/>
      <c r="F671" s="74"/>
      <c r="G671" s="74"/>
      <c r="H671" s="111"/>
      <c r="J671" s="175"/>
      <c r="K671" s="29"/>
    </row>
    <row r="672" spans="1:11" x14ac:dyDescent="0.25">
      <c r="A672" s="144" t="s">
        <v>1569</v>
      </c>
      <c r="B672" s="129"/>
      <c r="C672" s="129"/>
      <c r="D672" s="74"/>
      <c r="E672" s="74"/>
      <c r="F672" s="74"/>
      <c r="G672" s="74"/>
      <c r="H672" s="111"/>
      <c r="J672" s="175"/>
      <c r="K672" s="29"/>
    </row>
    <row r="673" spans="1:11" x14ac:dyDescent="0.25">
      <c r="A673" s="144" t="s">
        <v>900</v>
      </c>
      <c r="B673" s="129"/>
      <c r="C673" s="129"/>
      <c r="D673" s="74"/>
      <c r="E673" s="74"/>
      <c r="F673" s="74"/>
      <c r="G673" s="74"/>
      <c r="H673" s="111"/>
      <c r="J673" s="174"/>
      <c r="K673" s="29"/>
    </row>
    <row r="674" spans="1:11" x14ac:dyDescent="0.25">
      <c r="A674" s="144" t="s">
        <v>901</v>
      </c>
      <c r="B674" s="129"/>
      <c r="C674" s="129"/>
      <c r="D674" s="74"/>
      <c r="E674" s="74"/>
      <c r="F674" s="74"/>
      <c r="G674" s="74"/>
      <c r="H674" s="111"/>
      <c r="J674" s="176"/>
      <c r="K674" s="29"/>
    </row>
    <row r="675" spans="1:11" x14ac:dyDescent="0.25">
      <c r="A675" s="144" t="s">
        <v>1570</v>
      </c>
      <c r="B675" s="129"/>
      <c r="C675" s="129"/>
      <c r="D675" s="74"/>
      <c r="E675" s="74"/>
      <c r="F675" s="74"/>
      <c r="G675" s="74"/>
      <c r="H675" s="111"/>
      <c r="J675" s="175"/>
      <c r="K675" s="29"/>
    </row>
    <row r="676" spans="1:11" x14ac:dyDescent="0.25">
      <c r="A676" s="144" t="s">
        <v>1571</v>
      </c>
      <c r="B676" s="129"/>
      <c r="C676" s="129"/>
      <c r="D676" s="74"/>
      <c r="E676" s="74"/>
      <c r="F676" s="74"/>
      <c r="G676" s="74"/>
      <c r="H676" s="111"/>
      <c r="J676" s="175"/>
      <c r="K676" s="29"/>
    </row>
    <row r="677" spans="1:11" x14ac:dyDescent="0.25">
      <c r="A677" s="144" t="s">
        <v>1572</v>
      </c>
      <c r="B677" s="129"/>
      <c r="C677" s="129"/>
      <c r="D677" s="74"/>
      <c r="E677" s="74"/>
      <c r="F677" s="74"/>
      <c r="G677" s="74"/>
      <c r="H677" s="111"/>
      <c r="J677" s="175"/>
      <c r="K677" s="29"/>
    </row>
    <row r="678" spans="1:11" x14ac:dyDescent="0.25">
      <c r="A678" s="144" t="s">
        <v>1573</v>
      </c>
      <c r="B678" s="129"/>
      <c r="C678" s="129"/>
      <c r="D678" s="74"/>
      <c r="E678" s="74"/>
      <c r="F678" s="74"/>
      <c r="G678" s="74"/>
      <c r="H678" s="111"/>
      <c r="J678" s="175"/>
      <c r="K678" s="29"/>
    </row>
    <row r="679" spans="1:11" x14ac:dyDescent="0.25">
      <c r="A679" s="144" t="s">
        <v>1574</v>
      </c>
      <c r="B679" s="129"/>
      <c r="C679" s="129"/>
      <c r="D679" s="74"/>
      <c r="E679" s="74"/>
      <c r="F679" s="74"/>
      <c r="G679" s="74"/>
      <c r="H679" s="111"/>
      <c r="J679" s="175"/>
      <c r="K679" s="29"/>
    </row>
    <row r="680" spans="1:11" x14ac:dyDescent="0.25">
      <c r="A680" s="144" t="s">
        <v>1575</v>
      </c>
      <c r="B680" s="129"/>
      <c r="C680" s="129"/>
      <c r="D680" s="74"/>
      <c r="E680" s="74"/>
      <c r="F680" s="74"/>
      <c r="G680" s="74"/>
      <c r="H680" s="111"/>
      <c r="J680" s="175"/>
      <c r="K680" s="29"/>
    </row>
    <row r="681" spans="1:11" x14ac:dyDescent="0.25">
      <c r="A681" s="144" t="s">
        <v>1576</v>
      </c>
      <c r="B681" s="129"/>
      <c r="C681" s="129"/>
      <c r="D681" s="74"/>
      <c r="E681" s="74"/>
      <c r="F681" s="74"/>
      <c r="G681" s="74"/>
      <c r="H681" s="111"/>
      <c r="J681" s="175"/>
      <c r="K681" s="29"/>
    </row>
    <row r="682" spans="1:11" x14ac:dyDescent="0.25">
      <c r="A682" s="144" t="s">
        <v>1577</v>
      </c>
      <c r="B682" s="129"/>
      <c r="C682" s="129"/>
      <c r="D682" s="74"/>
      <c r="E682" s="74"/>
      <c r="F682" s="74"/>
      <c r="G682" s="74"/>
      <c r="H682" s="111"/>
      <c r="J682" s="175"/>
      <c r="K682" s="29"/>
    </row>
    <row r="683" spans="1:11" x14ac:dyDescent="0.25">
      <c r="A683" s="144" t="s">
        <v>1578</v>
      </c>
      <c r="B683" s="129"/>
      <c r="C683" s="129"/>
      <c r="D683" s="74"/>
      <c r="E683" s="74"/>
      <c r="F683" s="74"/>
      <c r="G683" s="74"/>
      <c r="H683" s="111"/>
      <c r="J683" s="175"/>
      <c r="K683" s="29"/>
    </row>
    <row r="684" spans="1:11" x14ac:dyDescent="0.25">
      <c r="A684" s="144" t="s">
        <v>1579</v>
      </c>
      <c r="B684" s="129"/>
      <c r="C684" s="129"/>
      <c r="D684" s="74"/>
      <c r="E684" s="74"/>
      <c r="F684" s="74"/>
      <c r="G684" s="74"/>
      <c r="H684" s="111"/>
      <c r="J684" s="175"/>
      <c r="K684" s="29"/>
    </row>
    <row r="685" spans="1:11" x14ac:dyDescent="0.25">
      <c r="A685" s="144" t="s">
        <v>1580</v>
      </c>
      <c r="B685" s="129"/>
      <c r="C685" s="129"/>
      <c r="D685" s="74"/>
      <c r="E685" s="74"/>
      <c r="F685" s="74"/>
      <c r="G685" s="74"/>
      <c r="H685" s="111"/>
      <c r="J685" s="175"/>
      <c r="K685" s="29"/>
    </row>
    <row r="686" spans="1:11" x14ac:dyDescent="0.25">
      <c r="A686" s="144" t="s">
        <v>902</v>
      </c>
      <c r="B686" s="129"/>
      <c r="C686" s="129"/>
      <c r="D686" s="74"/>
      <c r="E686" s="74"/>
      <c r="F686" s="74"/>
      <c r="G686" s="74"/>
      <c r="H686" s="111"/>
      <c r="J686" s="176"/>
      <c r="K686" s="29"/>
    </row>
    <row r="687" spans="1:11" x14ac:dyDescent="0.25">
      <c r="A687" s="144" t="s">
        <v>903</v>
      </c>
      <c r="B687" s="129"/>
      <c r="C687" s="129"/>
      <c r="D687" s="74"/>
      <c r="E687" s="74"/>
      <c r="F687" s="74"/>
      <c r="G687" s="74"/>
      <c r="H687" s="111"/>
      <c r="J687" s="175"/>
      <c r="K687" s="29"/>
    </row>
    <row r="688" spans="1:11" x14ac:dyDescent="0.25">
      <c r="A688" s="144" t="s">
        <v>904</v>
      </c>
      <c r="B688" s="129"/>
      <c r="C688" s="129"/>
      <c r="D688" s="74"/>
      <c r="E688" s="74"/>
      <c r="F688" s="74"/>
      <c r="G688" s="74"/>
      <c r="H688" s="111"/>
      <c r="J688" s="175"/>
      <c r="K688" s="29"/>
    </row>
    <row r="689" spans="1:11" x14ac:dyDescent="0.25">
      <c r="A689" s="144" t="s">
        <v>905</v>
      </c>
      <c r="B689" s="129"/>
      <c r="C689" s="129"/>
      <c r="D689" s="74"/>
      <c r="E689" s="74"/>
      <c r="F689" s="74"/>
      <c r="G689" s="74"/>
      <c r="H689" s="111"/>
      <c r="J689" s="175"/>
      <c r="K689" s="29"/>
    </row>
    <row r="690" spans="1:11" x14ac:dyDescent="0.25">
      <c r="A690" s="144" t="s">
        <v>906</v>
      </c>
      <c r="B690" s="129"/>
      <c r="C690" s="129"/>
      <c r="D690" s="74"/>
      <c r="E690" s="74"/>
      <c r="F690" s="74"/>
      <c r="G690" s="74"/>
      <c r="H690" s="111"/>
      <c r="J690" s="175"/>
      <c r="K690" s="29"/>
    </row>
    <row r="691" spans="1:11" x14ac:dyDescent="0.25">
      <c r="A691" s="144" t="s">
        <v>907</v>
      </c>
      <c r="B691" s="129"/>
      <c r="C691" s="129"/>
      <c r="D691" s="74"/>
      <c r="E691" s="74"/>
      <c r="F691" s="74"/>
      <c r="G691" s="74"/>
      <c r="H691" s="111"/>
      <c r="J691" s="175"/>
      <c r="K691" s="29"/>
    </row>
    <row r="692" spans="1:11" x14ac:dyDescent="0.25">
      <c r="A692" s="144" t="s">
        <v>908</v>
      </c>
      <c r="B692" s="129"/>
      <c r="C692" s="129"/>
      <c r="D692" s="74"/>
      <c r="E692" s="74"/>
      <c r="F692" s="74"/>
      <c r="G692" s="74"/>
      <c r="H692" s="111"/>
      <c r="J692" s="175"/>
      <c r="K692" s="29"/>
    </row>
    <row r="693" spans="1:11" x14ac:dyDescent="0.25">
      <c r="A693" s="144" t="s">
        <v>909</v>
      </c>
      <c r="B693" s="129"/>
      <c r="C693" s="129"/>
      <c r="D693" s="74"/>
      <c r="E693" s="74"/>
      <c r="F693" s="74"/>
      <c r="G693" s="74"/>
      <c r="H693" s="111"/>
      <c r="J693" s="175"/>
      <c r="K693" s="29"/>
    </row>
    <row r="694" spans="1:11" x14ac:dyDescent="0.25">
      <c r="A694" s="144" t="s">
        <v>910</v>
      </c>
      <c r="B694" s="129"/>
      <c r="C694" s="129"/>
      <c r="D694" s="74"/>
      <c r="E694" s="74"/>
      <c r="F694" s="74"/>
      <c r="G694" s="74"/>
      <c r="H694" s="111"/>
      <c r="J694" s="175"/>
      <c r="K694" s="29"/>
    </row>
    <row r="695" spans="1:11" x14ac:dyDescent="0.25">
      <c r="A695" s="144" t="s">
        <v>911</v>
      </c>
      <c r="B695" s="129"/>
      <c r="C695" s="129"/>
      <c r="D695" s="74"/>
      <c r="E695" s="74"/>
      <c r="F695" s="74"/>
      <c r="G695" s="74"/>
      <c r="H695" s="111"/>
      <c r="J695" s="175"/>
      <c r="K695" s="29"/>
    </row>
    <row r="696" spans="1:11" x14ac:dyDescent="0.25">
      <c r="A696" s="144" t="s">
        <v>912</v>
      </c>
      <c r="B696" s="129"/>
      <c r="C696" s="129"/>
      <c r="D696" s="74"/>
      <c r="E696" s="74"/>
      <c r="F696" s="74"/>
      <c r="G696" s="74"/>
      <c r="H696" s="111"/>
      <c r="J696" s="175"/>
      <c r="K696" s="29"/>
    </row>
    <row r="697" spans="1:11" x14ac:dyDescent="0.25">
      <c r="A697" s="144" t="s">
        <v>913</v>
      </c>
      <c r="B697" s="129"/>
      <c r="C697" s="129"/>
      <c r="D697" s="74"/>
      <c r="E697" s="74"/>
      <c r="F697" s="74"/>
      <c r="G697" s="74"/>
      <c r="H697" s="111"/>
      <c r="J697" s="175"/>
      <c r="K697" s="29"/>
    </row>
    <row r="698" spans="1:11" x14ac:dyDescent="0.25">
      <c r="A698" s="144" t="s">
        <v>914</v>
      </c>
      <c r="B698" s="129"/>
      <c r="C698" s="129"/>
      <c r="D698" s="74"/>
      <c r="E698" s="74"/>
      <c r="F698" s="74"/>
      <c r="G698" s="74"/>
      <c r="H698" s="111"/>
      <c r="J698" s="175"/>
      <c r="K698" s="29"/>
    </row>
    <row r="699" spans="1:11" x14ac:dyDescent="0.25">
      <c r="A699" s="144" t="s">
        <v>1581</v>
      </c>
      <c r="B699" s="129"/>
      <c r="C699" s="129"/>
      <c r="D699" s="74"/>
      <c r="E699" s="74"/>
      <c r="F699" s="74"/>
      <c r="G699" s="74"/>
      <c r="H699" s="111"/>
      <c r="J699" s="175"/>
      <c r="K699" s="29"/>
    </row>
    <row r="700" spans="1:11" x14ac:dyDescent="0.25">
      <c r="A700" s="144" t="s">
        <v>1582</v>
      </c>
      <c r="B700" s="129"/>
      <c r="C700" s="129"/>
      <c r="D700" s="74"/>
      <c r="E700" s="74"/>
      <c r="F700" s="74"/>
      <c r="G700" s="74"/>
      <c r="H700" s="111"/>
      <c r="J700" s="175"/>
      <c r="K700" s="29"/>
    </row>
    <row r="701" spans="1:11" x14ac:dyDescent="0.25">
      <c r="A701" s="144" t="s">
        <v>1583</v>
      </c>
      <c r="B701" s="129"/>
      <c r="C701" s="129"/>
      <c r="D701" s="74"/>
      <c r="E701" s="74"/>
      <c r="F701" s="74"/>
      <c r="G701" s="74"/>
      <c r="H701" s="111"/>
      <c r="J701" s="175"/>
      <c r="K701" s="29"/>
    </row>
    <row r="702" spans="1:11" x14ac:dyDescent="0.25">
      <c r="A702" s="144" t="s">
        <v>1584</v>
      </c>
      <c r="B702" s="129"/>
      <c r="C702" s="129"/>
      <c r="D702" s="74"/>
      <c r="E702" s="74"/>
      <c r="F702" s="74"/>
      <c r="G702" s="74"/>
      <c r="H702" s="111"/>
      <c r="J702" s="175"/>
      <c r="K702" s="29"/>
    </row>
    <row r="703" spans="1:11" x14ac:dyDescent="0.25">
      <c r="A703" s="144" t="s">
        <v>1585</v>
      </c>
      <c r="B703" s="129"/>
      <c r="C703" s="129"/>
      <c r="D703" s="74"/>
      <c r="E703" s="74"/>
      <c r="F703" s="74"/>
      <c r="G703" s="74"/>
      <c r="H703" s="111"/>
      <c r="J703" s="175"/>
      <c r="K703" s="29"/>
    </row>
    <row r="704" spans="1:11" x14ac:dyDescent="0.25">
      <c r="A704" s="144" t="s">
        <v>1586</v>
      </c>
      <c r="B704" s="129"/>
      <c r="C704" s="129"/>
      <c r="D704" s="74"/>
      <c r="E704" s="74"/>
      <c r="F704" s="74"/>
      <c r="G704" s="74"/>
      <c r="H704" s="111"/>
      <c r="J704" s="175"/>
      <c r="K704" s="29"/>
    </row>
    <row r="705" spans="1:11" x14ac:dyDescent="0.25">
      <c r="A705" s="144" t="s">
        <v>1587</v>
      </c>
      <c r="B705" s="129"/>
      <c r="C705" s="129"/>
      <c r="D705" s="74"/>
      <c r="E705" s="74"/>
      <c r="F705" s="74"/>
      <c r="G705" s="74"/>
      <c r="H705" s="111"/>
      <c r="J705" s="175"/>
      <c r="K705" s="29"/>
    </row>
    <row r="706" spans="1:11" x14ac:dyDescent="0.25">
      <c r="A706" s="155" t="s">
        <v>1588</v>
      </c>
      <c r="B706" s="129"/>
      <c r="C706" s="129"/>
      <c r="D706" s="74"/>
      <c r="E706" s="74"/>
      <c r="F706" s="74"/>
      <c r="G706" s="74"/>
      <c r="H706" s="111"/>
      <c r="J706" s="175"/>
      <c r="K706" s="29"/>
    </row>
    <row r="707" spans="1:11" ht="15.75" thickBot="1" x14ac:dyDescent="0.3">
      <c r="A707" s="156" t="s">
        <v>915</v>
      </c>
      <c r="B707" s="114"/>
      <c r="C707" s="114"/>
      <c r="D707" s="76"/>
      <c r="E707" s="76"/>
      <c r="F707" s="76"/>
      <c r="G707" s="76"/>
      <c r="H707" s="118"/>
      <c r="J707" s="179"/>
      <c r="K707" s="29"/>
    </row>
    <row r="708" spans="1:11" ht="15.75" thickBot="1" x14ac:dyDescent="0.3">
      <c r="A708" s="138" t="s">
        <v>460</v>
      </c>
      <c r="B708" s="31"/>
      <c r="C708" s="31"/>
      <c r="D708" s="69"/>
      <c r="E708" s="69"/>
      <c r="F708" s="69"/>
      <c r="G708" s="69"/>
      <c r="H708" s="116"/>
      <c r="J708" s="29"/>
      <c r="K708" s="29"/>
    </row>
    <row r="709" spans="1:11" ht="15.75" thickBot="1" x14ac:dyDescent="0.3">
      <c r="A709" s="153" t="s">
        <v>461</v>
      </c>
      <c r="B709" s="135"/>
      <c r="C709" s="135"/>
      <c r="D709" s="89"/>
      <c r="E709" s="89"/>
      <c r="F709" s="89"/>
      <c r="G709" s="89"/>
      <c r="H709" s="127"/>
      <c r="J709" s="29"/>
      <c r="K709" s="29"/>
    </row>
  </sheetData>
  <mergeCells count="5">
    <mergeCell ref="A2:H2"/>
    <mergeCell ref="A69:H69"/>
    <mergeCell ref="A160:H160"/>
    <mergeCell ref="A241:H241"/>
    <mergeCell ref="A376:H376"/>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tabColor rgb="FF002060"/>
  </sheetPr>
  <dimension ref="A1:K115"/>
  <sheetViews>
    <sheetView showRowColHeaders="0" zoomScaleNormal="100" workbookViewId="0">
      <selection activeCell="H1" sqref="H1:H3"/>
    </sheetView>
  </sheetViews>
  <sheetFormatPr defaultColWidth="0" defaultRowHeight="15" zeroHeight="1" x14ac:dyDescent="0.25"/>
  <cols>
    <col min="1" max="1" width="2.28515625" style="29" customWidth="1"/>
    <col min="2" max="2" width="28.85546875" bestFit="1" customWidth="1"/>
    <col min="3" max="3" width="15.7109375" customWidth="1"/>
    <col min="4" max="4" width="15.28515625" bestFit="1" customWidth="1"/>
    <col min="5" max="6" width="15.28515625" customWidth="1"/>
    <col min="7" max="7" width="2.28515625" customWidth="1"/>
    <col min="8" max="8" width="92.7109375" customWidth="1"/>
    <col min="9" max="9" width="2.28515625" style="29" customWidth="1"/>
    <col min="10" max="10" width="92.7109375" customWidth="1"/>
    <col min="11" max="11" width="15.7109375" customWidth="1"/>
    <col min="12" max="16384" width="9.140625" hidden="1"/>
  </cols>
  <sheetData>
    <row r="1" spans="1:11" ht="20.100000000000001" customHeight="1" x14ac:dyDescent="0.25">
      <c r="A1" s="270"/>
      <c r="B1" s="271"/>
      <c r="C1" s="271"/>
      <c r="D1" s="271"/>
      <c r="E1" s="271"/>
      <c r="F1" s="271"/>
      <c r="G1" s="271"/>
      <c r="H1" s="236" t="s">
        <v>1665</v>
      </c>
      <c r="I1" s="236"/>
      <c r="J1" s="236"/>
      <c r="K1" s="237"/>
    </row>
    <row r="2" spans="1:11" ht="20.100000000000001" customHeight="1" x14ac:dyDescent="0.25">
      <c r="A2" s="272"/>
      <c r="B2" s="273"/>
      <c r="C2" s="273"/>
      <c r="D2" s="273"/>
      <c r="E2" s="273"/>
      <c r="F2" s="273"/>
      <c r="G2" s="273"/>
      <c r="H2" s="239"/>
      <c r="I2" s="239"/>
      <c r="J2" s="239"/>
      <c r="K2" s="240"/>
    </row>
    <row r="3" spans="1:11" ht="20.100000000000001" customHeight="1" thickBot="1" x14ac:dyDescent="0.3">
      <c r="A3" s="274"/>
      <c r="B3" s="275"/>
      <c r="C3" s="275"/>
      <c r="D3" s="275"/>
      <c r="E3" s="275"/>
      <c r="F3" s="275"/>
      <c r="G3" s="275"/>
      <c r="H3" s="242"/>
      <c r="I3" s="242"/>
      <c r="J3" s="242"/>
      <c r="K3" s="243"/>
    </row>
    <row r="4" spans="1:11" ht="20.100000000000001" customHeight="1" thickBot="1" x14ac:dyDescent="0.3">
      <c r="A4" s="12"/>
      <c r="B4" s="38"/>
      <c r="C4" s="276" t="s">
        <v>1652</v>
      </c>
      <c r="D4" s="277"/>
      <c r="E4" s="276" t="s">
        <v>1653</v>
      </c>
      <c r="F4" s="277"/>
      <c r="G4" s="38"/>
      <c r="H4" s="34" t="s">
        <v>982</v>
      </c>
      <c r="I4" s="34"/>
      <c r="J4" s="34"/>
      <c r="K4" s="217"/>
    </row>
    <row r="5" spans="1:11" ht="20.100000000000001" customHeight="1" x14ac:dyDescent="0.25">
      <c r="A5" s="12"/>
      <c r="B5" s="42" t="s">
        <v>481</v>
      </c>
      <c r="C5" s="105" t="s">
        <v>1648</v>
      </c>
      <c r="D5" s="105" t="s">
        <v>1649</v>
      </c>
      <c r="E5" s="105" t="s">
        <v>1648</v>
      </c>
      <c r="F5" s="105" t="s">
        <v>1649</v>
      </c>
      <c r="G5" s="104"/>
      <c r="H5" s="267"/>
      <c r="I5" s="8"/>
      <c r="J5" s="267"/>
      <c r="K5" s="96"/>
    </row>
    <row r="6" spans="1:11" ht="20.100000000000001" customHeight="1" x14ac:dyDescent="0.25">
      <c r="A6" s="12"/>
      <c r="B6" s="43" t="s">
        <v>34</v>
      </c>
      <c r="C6" s="106">
        <f>C42</f>
        <v>0</v>
      </c>
      <c r="D6" s="106">
        <f>D42</f>
        <v>0</v>
      </c>
      <c r="E6" s="65"/>
      <c r="F6" s="215"/>
      <c r="G6" s="38"/>
      <c r="H6" s="268"/>
      <c r="I6" s="8"/>
      <c r="J6" s="268"/>
      <c r="K6" s="96"/>
    </row>
    <row r="7" spans="1:11" ht="20.100000000000001" customHeight="1" x14ac:dyDescent="0.25">
      <c r="A7" s="12"/>
      <c r="B7" s="43" t="s">
        <v>94</v>
      </c>
      <c r="C7" s="106">
        <f>C59</f>
        <v>0</v>
      </c>
      <c r="D7" s="106">
        <f>D59</f>
        <v>0</v>
      </c>
      <c r="E7" s="65"/>
      <c r="F7" s="215"/>
      <c r="G7" s="38"/>
      <c r="H7" s="268"/>
      <c r="I7" s="8"/>
      <c r="J7" s="268"/>
      <c r="K7" s="96"/>
    </row>
    <row r="8" spans="1:11" ht="20.100000000000001" customHeight="1" x14ac:dyDescent="0.25">
      <c r="A8" s="12"/>
      <c r="B8" s="43" t="s">
        <v>95</v>
      </c>
      <c r="C8" s="106">
        <f>C73</f>
        <v>0</v>
      </c>
      <c r="D8" s="106">
        <f>D73</f>
        <v>0</v>
      </c>
      <c r="E8" s="65"/>
      <c r="F8" s="215"/>
      <c r="G8" s="38"/>
      <c r="H8" s="268"/>
      <c r="I8" s="8"/>
      <c r="J8" s="268"/>
      <c r="K8" s="96"/>
    </row>
    <row r="9" spans="1:11" ht="20.100000000000001" customHeight="1" x14ac:dyDescent="0.25">
      <c r="A9" s="12"/>
      <c r="B9" s="43" t="s">
        <v>101</v>
      </c>
      <c r="C9" s="106">
        <f>C89</f>
        <v>0</v>
      </c>
      <c r="D9" s="106">
        <f>D89</f>
        <v>0</v>
      </c>
      <c r="E9" s="65">
        <f>E89</f>
        <v>0</v>
      </c>
      <c r="F9" s="215">
        <f>F89</f>
        <v>0</v>
      </c>
      <c r="G9" s="38"/>
      <c r="H9" s="268"/>
      <c r="I9" s="8"/>
      <c r="J9" s="268"/>
      <c r="K9" s="96"/>
    </row>
    <row r="10" spans="1:11" ht="20.100000000000001" customHeight="1" x14ac:dyDescent="0.25">
      <c r="A10" s="12"/>
      <c r="B10" s="45" t="s">
        <v>701</v>
      </c>
      <c r="C10" s="107">
        <f>C108</f>
        <v>0</v>
      </c>
      <c r="D10" s="107">
        <f>D108</f>
        <v>0</v>
      </c>
      <c r="E10" s="66">
        <f>E108</f>
        <v>0</v>
      </c>
      <c r="F10" s="216">
        <f>F108</f>
        <v>0</v>
      </c>
      <c r="G10" s="38"/>
      <c r="H10" s="268"/>
      <c r="I10" s="8"/>
      <c r="J10" s="268"/>
      <c r="K10" s="96"/>
    </row>
    <row r="11" spans="1:11" ht="20.100000000000001" customHeight="1" x14ac:dyDescent="0.25">
      <c r="A11" s="12"/>
      <c r="B11" s="44" t="s">
        <v>482</v>
      </c>
      <c r="C11" s="106">
        <f>ROUND(SUM(C7:C10)/(COUNT(C7:C10)),2)</f>
        <v>0</v>
      </c>
      <c r="D11" s="106">
        <f>ROUND(SUM(D7:D10)/(COUNT(D7:D10)),2)</f>
        <v>0</v>
      </c>
      <c r="E11" s="106">
        <f>IFERROR(ROUND(SUMIF(E6:E10,"&gt;0")/COUNTIF(E6:E10,"&gt;0"),2),0)</f>
        <v>0</v>
      </c>
      <c r="F11" s="215">
        <f>IFERROR(ROUND(SUMIF(F6:F10,"&gt;0")/COUNTIF(F6:F10,"&gt;0"),2),0)</f>
        <v>0</v>
      </c>
      <c r="G11" s="38"/>
      <c r="H11" s="268"/>
      <c r="I11" s="8"/>
      <c r="J11" s="268"/>
      <c r="K11" s="96"/>
    </row>
    <row r="12" spans="1:11" ht="20.100000000000001" customHeight="1" x14ac:dyDescent="0.25">
      <c r="A12" s="12"/>
      <c r="B12" s="38"/>
      <c r="C12" s="38"/>
      <c r="D12" s="38"/>
      <c r="E12" s="38"/>
      <c r="F12" s="38"/>
      <c r="G12" s="38"/>
      <c r="H12" s="268"/>
      <c r="I12" s="8"/>
      <c r="J12" s="268"/>
      <c r="K12" s="96"/>
    </row>
    <row r="13" spans="1:11" ht="20.100000000000001" customHeight="1" x14ac:dyDescent="0.25">
      <c r="A13" s="12"/>
      <c r="B13" s="108"/>
      <c r="C13" s="108"/>
      <c r="D13" s="108"/>
      <c r="E13" s="108"/>
      <c r="F13" s="108"/>
      <c r="G13" s="38"/>
      <c r="H13" s="268"/>
      <c r="I13" s="8"/>
      <c r="J13" s="268"/>
      <c r="K13" s="96"/>
    </row>
    <row r="14" spans="1:11" ht="20.100000000000001" customHeight="1" x14ac:dyDescent="0.25">
      <c r="A14" s="12"/>
      <c r="B14" s="108"/>
      <c r="C14" s="108"/>
      <c r="D14" s="108"/>
      <c r="E14" s="108"/>
      <c r="F14" s="108"/>
      <c r="G14" s="38"/>
      <c r="H14" s="268"/>
      <c r="I14" s="8"/>
      <c r="J14" s="268"/>
      <c r="K14" s="96"/>
    </row>
    <row r="15" spans="1:11" ht="20.100000000000001" customHeight="1" x14ac:dyDescent="0.25">
      <c r="A15" s="12"/>
      <c r="B15" s="108"/>
      <c r="C15" s="108"/>
      <c r="D15" s="108"/>
      <c r="E15" s="108"/>
      <c r="F15" s="108"/>
      <c r="G15" s="38"/>
      <c r="H15" s="268"/>
      <c r="I15" s="8"/>
      <c r="J15" s="268"/>
      <c r="K15" s="96"/>
    </row>
    <row r="16" spans="1:11" ht="20.100000000000001" customHeight="1" x14ac:dyDescent="0.25">
      <c r="A16" s="12"/>
      <c r="B16" s="108"/>
      <c r="C16" s="108"/>
      <c r="D16" s="108"/>
      <c r="E16" s="108"/>
      <c r="F16" s="108"/>
      <c r="G16" s="38"/>
      <c r="H16" s="268"/>
      <c r="I16" s="8"/>
      <c r="J16" s="268"/>
      <c r="K16" s="96"/>
    </row>
    <row r="17" spans="1:11" ht="20.100000000000001" customHeight="1" x14ac:dyDescent="0.25">
      <c r="A17" s="12"/>
      <c r="B17" s="108"/>
      <c r="C17" s="108"/>
      <c r="D17" s="108"/>
      <c r="E17" s="108"/>
      <c r="F17" s="108"/>
      <c r="G17" s="38"/>
      <c r="H17" s="268"/>
      <c r="I17" s="8"/>
      <c r="J17" s="268"/>
      <c r="K17" s="96"/>
    </row>
    <row r="18" spans="1:11" ht="20.100000000000001" customHeight="1" thickBot="1" x14ac:dyDescent="0.3">
      <c r="A18" s="12"/>
      <c r="B18" s="108"/>
      <c r="C18" s="108"/>
      <c r="D18" s="108"/>
      <c r="E18" s="108"/>
      <c r="F18" s="108"/>
      <c r="G18" s="38"/>
      <c r="H18" s="269"/>
      <c r="I18" s="8"/>
      <c r="J18" s="269"/>
      <c r="K18" s="96"/>
    </row>
    <row r="19" spans="1:11" ht="20.100000000000001" customHeight="1" x14ac:dyDescent="0.25">
      <c r="A19" s="35"/>
      <c r="B19" s="161"/>
      <c r="C19" s="161"/>
      <c r="D19" s="161"/>
      <c r="E19" s="161"/>
      <c r="F19" s="161"/>
      <c r="G19" s="39"/>
      <c r="H19" s="35"/>
      <c r="I19" s="35"/>
      <c r="J19" s="35"/>
      <c r="K19" s="97"/>
    </row>
    <row r="20" spans="1:11" ht="20.100000000000001" customHeight="1" thickBot="1" x14ac:dyDescent="0.3">
      <c r="A20" s="12"/>
      <c r="B20" s="108"/>
      <c r="C20" s="276" t="s">
        <v>1652</v>
      </c>
      <c r="D20" s="277"/>
      <c r="E20" s="276" t="s">
        <v>1653</v>
      </c>
      <c r="F20" s="277"/>
      <c r="G20" s="38"/>
      <c r="H20" s="34" t="s">
        <v>1612</v>
      </c>
      <c r="I20" s="8"/>
      <c r="J20" s="8"/>
      <c r="K20" s="96"/>
    </row>
    <row r="21" spans="1:11" ht="20.100000000000001" customHeight="1" x14ac:dyDescent="0.25">
      <c r="A21" s="12"/>
      <c r="B21" s="42" t="s">
        <v>1094</v>
      </c>
      <c r="C21" s="105" t="s">
        <v>1648</v>
      </c>
      <c r="D21" s="105" t="s">
        <v>1649</v>
      </c>
      <c r="E21" s="105" t="s">
        <v>1648</v>
      </c>
      <c r="F21" s="105" t="s">
        <v>1649</v>
      </c>
      <c r="G21" s="38"/>
      <c r="H21" s="267"/>
      <c r="I21" s="8"/>
      <c r="J21" s="267"/>
      <c r="K21" s="96"/>
    </row>
    <row r="22" spans="1:11" ht="20.100000000000001" customHeight="1" x14ac:dyDescent="0.25">
      <c r="A22" s="12"/>
      <c r="B22" s="43" t="s">
        <v>1093</v>
      </c>
      <c r="C22" s="106">
        <f>_NIST_Scoring!C3</f>
        <v>0</v>
      </c>
      <c r="D22" s="106">
        <f>_NIST_Scoring!D3</f>
        <v>0</v>
      </c>
      <c r="E22" s="220">
        <f>_NIST_Scoring!E3</f>
        <v>0</v>
      </c>
      <c r="F22" s="220">
        <f>_NIST_Scoring!F3</f>
        <v>0</v>
      </c>
      <c r="G22" s="38"/>
      <c r="H22" s="268"/>
      <c r="I22" s="8"/>
      <c r="J22" s="268"/>
      <c r="K22" s="96"/>
    </row>
    <row r="23" spans="1:11" ht="20.100000000000001" customHeight="1" x14ac:dyDescent="0.25">
      <c r="A23" s="12"/>
      <c r="B23" s="43" t="s">
        <v>1095</v>
      </c>
      <c r="C23" s="106">
        <f>_NIST_Scoring!C5</f>
        <v>0</v>
      </c>
      <c r="D23" s="106">
        <f>_NIST_Scoring!D5</f>
        <v>0</v>
      </c>
      <c r="E23" s="220">
        <f>_NIST_Scoring!E5</f>
        <v>0</v>
      </c>
      <c r="F23" s="220">
        <f>_NIST_Scoring!F5</f>
        <v>0</v>
      </c>
      <c r="G23" s="38"/>
      <c r="H23" s="268"/>
      <c r="I23" s="8"/>
      <c r="J23" s="268"/>
      <c r="K23" s="96"/>
    </row>
    <row r="24" spans="1:11" ht="20.100000000000001" customHeight="1" x14ac:dyDescent="0.25">
      <c r="A24" s="12"/>
      <c r="B24" s="43" t="s">
        <v>1096</v>
      </c>
      <c r="C24" s="106">
        <f>IFERROR(ROUND(SUMIF(_NIST_Scoring!G7:G12, "&gt;1", _NIST_Scoring!C7:C12)/COUNTIF(_NIST_Scoring!G7:G12,"&gt;1"),2),0)</f>
        <v>0</v>
      </c>
      <c r="D24" s="106">
        <f>IFERROR(ROUND(SUMIF(_NIST_Scoring!H7:H12, "&gt;1", _NIST_Scoring!D7:D12)/COUNTIF(_NIST_Scoring!H7:H12,"&gt;1"),2),0)</f>
        <v>0</v>
      </c>
      <c r="E24" s="220">
        <f>IFERROR(ROUND(SUMIF(_NIST_Scoring!G7:G12, "&gt;1", _NIST_Scoring!E7:E12)/COUNTIF(_NIST_Scoring!G7:G12,"&gt;1"),2),0)</f>
        <v>0</v>
      </c>
      <c r="F24" s="220">
        <f>IFERROR(ROUND(SUMIF(_NIST_Scoring!H7:H12, "&gt;1", _NIST_Scoring!F7:F12)/COUNTIF(_NIST_Scoring!H7:H12,"&gt;1"),2),0)</f>
        <v>0</v>
      </c>
      <c r="G24" s="38"/>
      <c r="H24" s="268"/>
      <c r="I24" s="8"/>
      <c r="J24" s="268"/>
      <c r="K24" s="96"/>
    </row>
    <row r="25" spans="1:11" ht="20.100000000000001" customHeight="1" x14ac:dyDescent="0.25">
      <c r="A25" s="12"/>
      <c r="B25" s="43" t="s">
        <v>1097</v>
      </c>
      <c r="C25" s="106">
        <f>_NIST_Scoring!C14</f>
        <v>0</v>
      </c>
      <c r="D25" s="106">
        <f>_NIST_Scoring!D14</f>
        <v>0</v>
      </c>
      <c r="E25" s="220">
        <f>_NIST_Scoring!E14</f>
        <v>0</v>
      </c>
      <c r="F25" s="220">
        <f>_NIST_Scoring!F14</f>
        <v>0</v>
      </c>
      <c r="G25" s="38"/>
      <c r="H25" s="268"/>
      <c r="I25" s="8"/>
      <c r="J25" s="268"/>
      <c r="K25" s="96"/>
    </row>
    <row r="26" spans="1:11" ht="20.100000000000001" customHeight="1" x14ac:dyDescent="0.25">
      <c r="A26" s="12"/>
      <c r="B26" s="45" t="s">
        <v>1098</v>
      </c>
      <c r="C26" s="163" t="s">
        <v>1200</v>
      </c>
      <c r="D26" s="221" t="s">
        <v>1200</v>
      </c>
      <c r="E26" s="221" t="s">
        <v>1200</v>
      </c>
      <c r="F26" s="221" t="s">
        <v>1200</v>
      </c>
      <c r="G26" s="38"/>
      <c r="H26" s="268"/>
      <c r="I26" s="8"/>
      <c r="J26" s="268"/>
      <c r="K26" s="96"/>
    </row>
    <row r="27" spans="1:11" ht="20.100000000000001" customHeight="1" x14ac:dyDescent="0.25">
      <c r="A27" s="12"/>
      <c r="B27" s="44" t="s">
        <v>482</v>
      </c>
      <c r="C27" s="106">
        <f>IFERROR(ROUND(SUMIF(C22:C26,"&gt;0")/COUNTIF(C22:C26,"&gt;0"),2),0)</f>
        <v>0</v>
      </c>
      <c r="D27" s="106">
        <f>IFERROR(ROUND(SUMIF(D22:D26,"&gt;0")/COUNTIF(D22:D26,"&gt;0"),2),0)</f>
        <v>0</v>
      </c>
      <c r="E27" s="106">
        <f>IFERROR(ROUND(SUMIF(E22:E26,"&gt;0")/COUNTIF(E22:E26,"&gt;0"),2),0)</f>
        <v>0</v>
      </c>
      <c r="F27" s="106">
        <f>IFERROR(ROUND(SUMIF(F22:F26,"&gt;0")/COUNTIF(F22:F26,"&gt;0"),2),0)</f>
        <v>0</v>
      </c>
      <c r="G27" s="38"/>
      <c r="H27" s="268"/>
      <c r="I27" s="8"/>
      <c r="J27" s="268"/>
      <c r="K27" s="96"/>
    </row>
    <row r="28" spans="1:11" ht="20.100000000000001" customHeight="1" x14ac:dyDescent="0.25">
      <c r="A28" s="12"/>
      <c r="B28" s="108"/>
      <c r="C28" s="108"/>
      <c r="D28" s="108"/>
      <c r="E28" s="108"/>
      <c r="F28" s="108"/>
      <c r="G28" s="38"/>
      <c r="H28" s="268"/>
      <c r="I28" s="8"/>
      <c r="J28" s="268"/>
      <c r="K28" s="96"/>
    </row>
    <row r="29" spans="1:11" ht="20.100000000000001" customHeight="1" x14ac:dyDescent="0.25">
      <c r="A29" s="12"/>
      <c r="B29" s="108"/>
      <c r="C29" s="108"/>
      <c r="D29" s="108"/>
      <c r="E29" s="108"/>
      <c r="F29" s="108"/>
      <c r="G29" s="38"/>
      <c r="H29" s="268"/>
      <c r="I29" s="8"/>
      <c r="J29" s="268"/>
      <c r="K29" s="96"/>
    </row>
    <row r="30" spans="1:11" ht="20.100000000000001" customHeight="1" x14ac:dyDescent="0.25">
      <c r="A30" s="12"/>
      <c r="B30" s="108"/>
      <c r="C30" s="108"/>
      <c r="D30" s="108"/>
      <c r="E30" s="108"/>
      <c r="F30" s="108"/>
      <c r="G30" s="38"/>
      <c r="H30" s="268"/>
      <c r="I30" s="8"/>
      <c r="J30" s="268"/>
      <c r="K30" s="96"/>
    </row>
    <row r="31" spans="1:11" ht="20.100000000000001" customHeight="1" x14ac:dyDescent="0.25">
      <c r="A31" s="12"/>
      <c r="B31" s="108"/>
      <c r="C31" s="108"/>
      <c r="D31" s="108"/>
      <c r="E31" s="108"/>
      <c r="F31" s="108"/>
      <c r="G31" s="38"/>
      <c r="H31" s="268"/>
      <c r="I31" s="8"/>
      <c r="J31" s="268"/>
      <c r="K31" s="96"/>
    </row>
    <row r="32" spans="1:11" ht="20.100000000000001" customHeight="1" x14ac:dyDescent="0.25">
      <c r="A32" s="12"/>
      <c r="B32" s="108"/>
      <c r="C32" s="108"/>
      <c r="D32" s="108"/>
      <c r="E32" s="108"/>
      <c r="F32" s="108"/>
      <c r="G32" s="38"/>
      <c r="H32" s="268"/>
      <c r="I32" s="8"/>
      <c r="J32" s="268"/>
      <c r="K32" s="96"/>
    </row>
    <row r="33" spans="1:11" ht="20.100000000000001" customHeight="1" x14ac:dyDescent="0.25">
      <c r="A33" s="12"/>
      <c r="B33" s="108"/>
      <c r="C33" s="108"/>
      <c r="D33" s="108"/>
      <c r="E33" s="108"/>
      <c r="F33" s="108"/>
      <c r="G33" s="38"/>
      <c r="H33" s="268"/>
      <c r="I33" s="8"/>
      <c r="J33" s="268"/>
      <c r="K33" s="96"/>
    </row>
    <row r="34" spans="1:11" ht="20.100000000000001" customHeight="1" thickBot="1" x14ac:dyDescent="0.3">
      <c r="A34" s="12"/>
      <c r="B34" s="108"/>
      <c r="C34" s="108"/>
      <c r="D34" s="108"/>
      <c r="E34" s="108"/>
      <c r="F34" s="108"/>
      <c r="G34" s="38"/>
      <c r="H34" s="269"/>
      <c r="I34" s="8"/>
      <c r="J34" s="269"/>
      <c r="K34" s="96"/>
    </row>
    <row r="35" spans="1:11" ht="20.100000000000001" customHeight="1" x14ac:dyDescent="0.25">
      <c r="A35" s="101"/>
      <c r="B35" s="39"/>
      <c r="C35" s="39"/>
      <c r="D35" s="39"/>
      <c r="E35" s="39"/>
      <c r="F35" s="39"/>
      <c r="G35" s="39"/>
      <c r="H35" s="40"/>
      <c r="I35" s="40"/>
      <c r="J35" s="41"/>
      <c r="K35" s="97"/>
    </row>
    <row r="36" spans="1:11" ht="20.100000000000001" customHeight="1" thickBot="1" x14ac:dyDescent="0.3">
      <c r="A36" s="12"/>
      <c r="B36" s="38"/>
      <c r="C36" s="265" t="s">
        <v>1652</v>
      </c>
      <c r="D36" s="266"/>
      <c r="E36" s="23"/>
      <c r="F36" s="23"/>
      <c r="G36" s="23"/>
      <c r="H36" s="34" t="s">
        <v>633</v>
      </c>
      <c r="I36" s="34"/>
      <c r="J36" s="23"/>
      <c r="K36" s="24"/>
    </row>
    <row r="37" spans="1:11" ht="20.100000000000001" customHeight="1" x14ac:dyDescent="0.25">
      <c r="A37" s="12"/>
      <c r="B37" s="42" t="s">
        <v>481</v>
      </c>
      <c r="C37" s="105" t="s">
        <v>1648</v>
      </c>
      <c r="D37" s="219" t="s">
        <v>1649</v>
      </c>
      <c r="E37" s="4"/>
      <c r="F37" s="4"/>
      <c r="G37" s="4"/>
      <c r="H37" s="267"/>
      <c r="I37" s="8"/>
      <c r="J37" s="8"/>
      <c r="K37" s="19"/>
    </row>
    <row r="38" spans="1:11" ht="20.100000000000001" customHeight="1" x14ac:dyDescent="0.25">
      <c r="A38" s="12"/>
      <c r="B38" s="54" t="s">
        <v>88</v>
      </c>
      <c r="C38" s="106">
        <f>ROUND(5*('Assessment 1 Results'!G9/100),2)</f>
        <v>0</v>
      </c>
      <c r="D38" s="43">
        <f>ROUND(5*('Assessment 2 Results'!G9/100),2)</f>
        <v>0</v>
      </c>
      <c r="E38" s="8"/>
      <c r="F38" s="8"/>
      <c r="G38" s="8"/>
      <c r="H38" s="268"/>
      <c r="I38" s="8"/>
      <c r="J38" s="8"/>
      <c r="K38" s="19"/>
    </row>
    <row r="39" spans="1:11" ht="20.100000000000001" customHeight="1" x14ac:dyDescent="0.25">
      <c r="A39" s="12"/>
      <c r="B39" s="43" t="s">
        <v>6</v>
      </c>
      <c r="C39" s="106">
        <f>ROUND(5*('Assessment 1 Results'!G27/100),2)</f>
        <v>0</v>
      </c>
      <c r="D39" s="43">
        <f>ROUND(5*('Assessment 2 Results'!G27/100),2)</f>
        <v>0</v>
      </c>
      <c r="E39" s="8"/>
      <c r="F39" s="8"/>
      <c r="G39" s="8"/>
      <c r="H39" s="268"/>
      <c r="I39" s="8"/>
      <c r="J39" s="8"/>
      <c r="K39" s="19"/>
    </row>
    <row r="40" spans="1:11" ht="20.100000000000001" customHeight="1" x14ac:dyDescent="0.25">
      <c r="A40" s="12"/>
      <c r="B40" s="43" t="s">
        <v>71</v>
      </c>
      <c r="C40" s="106">
        <f>ROUND(5*('Assessment 1 Results'!G45/100),2)</f>
        <v>0</v>
      </c>
      <c r="D40" s="43">
        <f>ROUND(5*('Assessment 2 Results'!G45/100),2)</f>
        <v>0</v>
      </c>
      <c r="E40" s="8"/>
      <c r="F40" s="8"/>
      <c r="G40" s="8"/>
      <c r="H40" s="268"/>
      <c r="I40" s="8"/>
      <c r="J40" s="8"/>
      <c r="K40" s="19"/>
    </row>
    <row r="41" spans="1:11" ht="20.100000000000001" customHeight="1" x14ac:dyDescent="0.25">
      <c r="A41" s="12"/>
      <c r="B41" s="45" t="s">
        <v>89</v>
      </c>
      <c r="C41" s="107">
        <f>ROUND(5*('Assessment 1 Results'!G67/100),2)</f>
        <v>0</v>
      </c>
      <c r="D41" s="45">
        <f>ROUND(5*('Assessment 2 Results'!G67/100),2)</f>
        <v>0</v>
      </c>
      <c r="E41" s="8"/>
      <c r="F41" s="8"/>
      <c r="G41" s="8"/>
      <c r="H41" s="268"/>
      <c r="I41" s="8"/>
      <c r="J41" s="8"/>
      <c r="K41" s="19"/>
    </row>
    <row r="42" spans="1:11" ht="20.100000000000001" customHeight="1" x14ac:dyDescent="0.25">
      <c r="A42" s="12"/>
      <c r="B42" s="44" t="s">
        <v>482</v>
      </c>
      <c r="C42" s="106">
        <f>ROUND(SUM(C36:C41)/(COUNT(C36:C41)),2)</f>
        <v>0</v>
      </c>
      <c r="D42" s="43">
        <f>ROUND(SUM(D36:D41)/(COUNT(D36:D41)),2)</f>
        <v>0</v>
      </c>
      <c r="E42" s="8"/>
      <c r="F42" s="8"/>
      <c r="G42" s="8"/>
      <c r="H42" s="268"/>
      <c r="I42" s="8"/>
      <c r="J42" s="8"/>
      <c r="K42" s="19"/>
    </row>
    <row r="43" spans="1:11" ht="20.100000000000001" customHeight="1" x14ac:dyDescent="0.25">
      <c r="A43" s="12"/>
      <c r="B43" s="8"/>
      <c r="C43" s="8"/>
      <c r="D43" s="8"/>
      <c r="E43" s="8"/>
      <c r="F43" s="8"/>
      <c r="G43" s="8"/>
      <c r="H43" s="268"/>
      <c r="I43" s="8"/>
      <c r="J43" s="8"/>
      <c r="K43" s="19"/>
    </row>
    <row r="44" spans="1:11" ht="20.100000000000001" customHeight="1" x14ac:dyDescent="0.25">
      <c r="A44" s="12"/>
      <c r="B44" s="56"/>
      <c r="C44" s="2"/>
      <c r="D44" s="8"/>
      <c r="E44" s="8"/>
      <c r="F44" s="8"/>
      <c r="G44" s="8"/>
      <c r="H44" s="268"/>
      <c r="I44" s="8"/>
      <c r="J44" s="8"/>
      <c r="K44" s="19"/>
    </row>
    <row r="45" spans="1:11" ht="20.100000000000001" customHeight="1" x14ac:dyDescent="0.25">
      <c r="A45" s="12"/>
      <c r="B45" s="8"/>
      <c r="C45" s="8"/>
      <c r="D45" s="8"/>
      <c r="E45" s="8"/>
      <c r="F45" s="8"/>
      <c r="G45" s="8"/>
      <c r="H45" s="268"/>
      <c r="I45" s="8"/>
      <c r="J45" s="8"/>
      <c r="K45" s="19"/>
    </row>
    <row r="46" spans="1:11" ht="20.100000000000001" customHeight="1" x14ac:dyDescent="0.25">
      <c r="A46" s="12"/>
      <c r="B46" s="8"/>
      <c r="C46" s="8"/>
      <c r="D46" s="8"/>
      <c r="E46" s="8"/>
      <c r="F46" s="8"/>
      <c r="G46" s="8"/>
      <c r="H46" s="268"/>
      <c r="I46" s="8"/>
      <c r="J46" s="8"/>
      <c r="K46" s="19"/>
    </row>
    <row r="47" spans="1:11" ht="20.100000000000001" customHeight="1" x14ac:dyDescent="0.25">
      <c r="A47" s="12"/>
      <c r="B47" s="8"/>
      <c r="C47" s="8"/>
      <c r="D47" s="8"/>
      <c r="E47" s="8"/>
      <c r="F47" s="8"/>
      <c r="G47" s="8"/>
      <c r="H47" s="268"/>
      <c r="I47" s="8"/>
      <c r="J47" s="8"/>
      <c r="K47" s="19"/>
    </row>
    <row r="48" spans="1:11" ht="20.100000000000001" customHeight="1" x14ac:dyDescent="0.25">
      <c r="A48" s="12"/>
      <c r="B48" s="8"/>
      <c r="C48" s="8"/>
      <c r="D48" s="8"/>
      <c r="E48" s="8"/>
      <c r="F48" s="8"/>
      <c r="G48" s="8"/>
      <c r="H48" s="268"/>
      <c r="I48" s="8"/>
      <c r="J48" s="8"/>
      <c r="K48" s="19"/>
    </row>
    <row r="49" spans="1:11" ht="20.100000000000001" customHeight="1" x14ac:dyDescent="0.25">
      <c r="A49" s="12"/>
      <c r="B49" s="8"/>
      <c r="C49" s="8"/>
      <c r="D49" s="8"/>
      <c r="E49" s="8"/>
      <c r="F49" s="8"/>
      <c r="G49" s="8"/>
      <c r="H49" s="268"/>
      <c r="I49" s="8"/>
      <c r="J49" s="8"/>
      <c r="K49" s="19"/>
    </row>
    <row r="50" spans="1:11" ht="20.100000000000001" customHeight="1" thickBot="1" x14ac:dyDescent="0.3">
      <c r="A50" s="12"/>
      <c r="B50" s="8"/>
      <c r="C50" s="8"/>
      <c r="D50" s="8"/>
      <c r="E50" s="8"/>
      <c r="F50" s="8"/>
      <c r="G50" s="8"/>
      <c r="H50" s="269"/>
      <c r="I50" s="8"/>
      <c r="J50" s="8"/>
      <c r="K50" s="19"/>
    </row>
    <row r="51" spans="1:11" ht="20.100000000000001" customHeight="1" x14ac:dyDescent="0.25">
      <c r="A51" s="101"/>
      <c r="B51" s="218"/>
      <c r="C51" s="218"/>
      <c r="D51" s="218"/>
      <c r="E51" s="218"/>
      <c r="F51" s="35"/>
      <c r="G51" s="35"/>
      <c r="H51" s="36"/>
      <c r="I51" s="36"/>
      <c r="J51" s="35"/>
      <c r="K51" s="98"/>
    </row>
    <row r="52" spans="1:11" ht="20.100000000000001" customHeight="1" thickBot="1" x14ac:dyDescent="0.4">
      <c r="A52" s="12"/>
      <c r="B52" s="8"/>
      <c r="C52" s="278" t="s">
        <v>1652</v>
      </c>
      <c r="D52" s="279"/>
      <c r="E52" s="8"/>
      <c r="F52" s="8"/>
      <c r="G52" s="8"/>
      <c r="H52" s="99" t="s">
        <v>229</v>
      </c>
      <c r="I52" s="99"/>
      <c r="J52" s="8"/>
      <c r="K52" s="19"/>
    </row>
    <row r="53" spans="1:11" ht="20.100000000000001" customHeight="1" x14ac:dyDescent="0.25">
      <c r="A53" s="12"/>
      <c r="B53" s="42" t="s">
        <v>481</v>
      </c>
      <c r="C53" s="105" t="s">
        <v>1648</v>
      </c>
      <c r="D53" s="219" t="s">
        <v>1649</v>
      </c>
      <c r="E53" s="8"/>
      <c r="F53" s="8"/>
      <c r="G53" s="8"/>
      <c r="H53" s="267"/>
      <c r="I53" s="8"/>
      <c r="J53" s="8"/>
      <c r="K53" s="19"/>
    </row>
    <row r="54" spans="1:11" ht="20.100000000000001" customHeight="1" x14ac:dyDescent="0.25">
      <c r="A54" s="12"/>
      <c r="B54" s="43" t="s">
        <v>584</v>
      </c>
      <c r="C54" s="106">
        <f>ROUND(5*('Assessment 1 Results'!G79/100),2)</f>
        <v>0</v>
      </c>
      <c r="D54" s="106">
        <f>ROUND(5*('Assessment 2 Results'!G79/100),2)</f>
        <v>0</v>
      </c>
      <c r="E54" s="8"/>
      <c r="F54" s="8"/>
      <c r="G54" s="8"/>
      <c r="H54" s="268"/>
      <c r="I54" s="8"/>
      <c r="J54" s="8"/>
      <c r="K54" s="19"/>
    </row>
    <row r="55" spans="1:11" ht="20.100000000000001" customHeight="1" x14ac:dyDescent="0.25">
      <c r="A55" s="12"/>
      <c r="B55" s="43" t="s">
        <v>477</v>
      </c>
      <c r="C55" s="106">
        <f>ROUND(5*('Assessment 1 Results'!G111/100),2)</f>
        <v>0</v>
      </c>
      <c r="D55" s="106">
        <f>ROUND(5*('Assessment 2 Results'!G111/100),2)</f>
        <v>0</v>
      </c>
      <c r="E55" s="8"/>
      <c r="F55" s="8"/>
      <c r="G55" s="8"/>
      <c r="H55" s="268"/>
      <c r="I55" s="8"/>
      <c r="J55" s="8"/>
      <c r="K55" s="19"/>
    </row>
    <row r="56" spans="1:11" ht="20.100000000000001" customHeight="1" x14ac:dyDescent="0.25">
      <c r="A56" s="12"/>
      <c r="B56" s="43" t="s">
        <v>93</v>
      </c>
      <c r="C56" s="106">
        <f>ROUND(5*('Assessment 1 Results'!G121/100),2)</f>
        <v>0</v>
      </c>
      <c r="D56" s="106">
        <f>ROUND(5*('Assessment 2 Results'!G121/100),2)</f>
        <v>0</v>
      </c>
      <c r="E56" s="8"/>
      <c r="F56" s="8"/>
      <c r="G56" s="8"/>
      <c r="H56" s="268"/>
      <c r="I56" s="8"/>
      <c r="J56" s="8"/>
      <c r="K56" s="19"/>
    </row>
    <row r="57" spans="1:11" ht="20.100000000000001" customHeight="1" x14ac:dyDescent="0.25">
      <c r="A57" s="12"/>
      <c r="B57" s="43" t="s">
        <v>48</v>
      </c>
      <c r="C57" s="106">
        <f>ROUND(5*('Assessment 1 Results'!G138/100),2)</f>
        <v>0</v>
      </c>
      <c r="D57" s="106">
        <f>ROUND(5*('Assessment 2 Results'!G138/100),2)</f>
        <v>0</v>
      </c>
      <c r="E57" s="8"/>
      <c r="F57" s="8"/>
      <c r="G57" s="8"/>
      <c r="H57" s="268"/>
      <c r="I57" s="8"/>
      <c r="J57" s="8"/>
      <c r="K57" s="19"/>
    </row>
    <row r="58" spans="1:11" ht="20.100000000000001" customHeight="1" x14ac:dyDescent="0.25">
      <c r="A58" s="12"/>
      <c r="B58" s="45" t="s">
        <v>480</v>
      </c>
      <c r="C58" s="107">
        <f>ROUND(5*('Assessment 1 Results'!G158/100),2)</f>
        <v>0</v>
      </c>
      <c r="D58" s="107">
        <f>ROUND(5*('Assessment 2 Results'!G158/100),2)</f>
        <v>0</v>
      </c>
      <c r="E58" s="8"/>
      <c r="F58" s="8"/>
      <c r="G58" s="8"/>
      <c r="H58" s="268"/>
      <c r="I58" s="8"/>
      <c r="J58" s="8"/>
      <c r="K58" s="19"/>
    </row>
    <row r="59" spans="1:11" ht="20.100000000000001" customHeight="1" x14ac:dyDescent="0.25">
      <c r="A59" s="12"/>
      <c r="B59" s="44" t="s">
        <v>482</v>
      </c>
      <c r="C59" s="106">
        <f>ROUND(SUM(C54:C58)/(COUNT(C54:C58)),2)</f>
        <v>0</v>
      </c>
      <c r="D59" s="106">
        <f>ROUND(SUM(D54:D58)/(COUNT(D54:D58)),2)</f>
        <v>0</v>
      </c>
      <c r="E59" s="8"/>
      <c r="F59" s="8"/>
      <c r="G59" s="8"/>
      <c r="H59" s="268"/>
      <c r="I59" s="8"/>
      <c r="J59" s="8"/>
      <c r="K59" s="19"/>
    </row>
    <row r="60" spans="1:11" ht="20.100000000000001" customHeight="1" x14ac:dyDescent="0.25">
      <c r="A60" s="12"/>
      <c r="B60" s="100"/>
      <c r="C60" s="8"/>
      <c r="D60" s="8"/>
      <c r="E60" s="8"/>
      <c r="F60" s="8"/>
      <c r="G60" s="8"/>
      <c r="H60" s="268"/>
      <c r="I60" s="8"/>
      <c r="J60" s="8"/>
      <c r="K60" s="19"/>
    </row>
    <row r="61" spans="1:11" ht="20.100000000000001" customHeight="1" x14ac:dyDescent="0.25">
      <c r="A61" s="12"/>
      <c r="B61" s="100"/>
      <c r="C61" s="8"/>
      <c r="D61" s="8"/>
      <c r="E61" s="8"/>
      <c r="F61" s="8"/>
      <c r="G61" s="8"/>
      <c r="H61" s="268"/>
      <c r="I61" s="8"/>
      <c r="J61" s="8"/>
      <c r="K61" s="19"/>
    </row>
    <row r="62" spans="1:11" ht="20.100000000000001" customHeight="1" x14ac:dyDescent="0.25">
      <c r="A62" s="12"/>
      <c r="B62" s="100"/>
      <c r="C62" s="8"/>
      <c r="D62" s="8"/>
      <c r="E62" s="8"/>
      <c r="F62" s="8"/>
      <c r="G62" s="8"/>
      <c r="H62" s="268"/>
      <c r="I62" s="8"/>
      <c r="J62" s="8"/>
      <c r="K62" s="19"/>
    </row>
    <row r="63" spans="1:11" ht="20.100000000000001" customHeight="1" x14ac:dyDescent="0.25">
      <c r="A63" s="12"/>
      <c r="B63" s="100"/>
      <c r="C63" s="8"/>
      <c r="D63" s="8"/>
      <c r="E63" s="8"/>
      <c r="F63" s="8"/>
      <c r="G63" s="8"/>
      <c r="H63" s="268"/>
      <c r="I63" s="8"/>
      <c r="J63" s="8"/>
      <c r="K63" s="19"/>
    </row>
    <row r="64" spans="1:11" ht="20.100000000000001" customHeight="1" x14ac:dyDescent="0.25">
      <c r="A64" s="12"/>
      <c r="B64" s="100"/>
      <c r="C64" s="8"/>
      <c r="D64" s="8"/>
      <c r="E64" s="8"/>
      <c r="F64" s="8"/>
      <c r="G64" s="8"/>
      <c r="H64" s="268"/>
      <c r="I64" s="8"/>
      <c r="J64" s="8"/>
      <c r="K64" s="19"/>
    </row>
    <row r="65" spans="1:11" ht="20.100000000000001" customHeight="1" x14ac:dyDescent="0.25">
      <c r="A65" s="12"/>
      <c r="B65" s="100"/>
      <c r="C65" s="8"/>
      <c r="D65" s="8"/>
      <c r="E65" s="8"/>
      <c r="F65" s="8"/>
      <c r="G65" s="8"/>
      <c r="H65" s="268"/>
      <c r="I65" s="8"/>
      <c r="J65" s="8"/>
      <c r="K65" s="19"/>
    </row>
    <row r="66" spans="1:11" ht="20.100000000000001" customHeight="1" thickBot="1" x14ac:dyDescent="0.3">
      <c r="A66" s="12"/>
      <c r="B66" s="100"/>
      <c r="C66" s="8"/>
      <c r="D66" s="8"/>
      <c r="E66" s="8"/>
      <c r="F66" s="8"/>
      <c r="G66" s="8"/>
      <c r="H66" s="269"/>
      <c r="I66" s="8"/>
      <c r="J66" s="8"/>
      <c r="K66" s="19"/>
    </row>
    <row r="67" spans="1:11" ht="20.100000000000001" customHeight="1" x14ac:dyDescent="0.25">
      <c r="A67" s="101"/>
      <c r="B67" s="37"/>
      <c r="C67" s="35"/>
      <c r="D67" s="35"/>
      <c r="E67" s="35"/>
      <c r="F67" s="35"/>
      <c r="G67" s="35"/>
      <c r="H67" s="35"/>
      <c r="I67" s="35"/>
      <c r="J67" s="35"/>
      <c r="K67" s="98"/>
    </row>
    <row r="68" spans="1:11" ht="20.100000000000001" customHeight="1" thickBot="1" x14ac:dyDescent="0.4">
      <c r="A68" s="12"/>
      <c r="B68" s="8"/>
      <c r="C68" s="265" t="s">
        <v>1652</v>
      </c>
      <c r="D68" s="266"/>
      <c r="E68" s="8"/>
      <c r="F68" s="8"/>
      <c r="G68" s="8"/>
      <c r="H68" s="99" t="s">
        <v>632</v>
      </c>
      <c r="I68" s="99"/>
      <c r="J68" s="8"/>
      <c r="K68" s="19"/>
    </row>
    <row r="69" spans="1:11" ht="20.100000000000001" customHeight="1" x14ac:dyDescent="0.25">
      <c r="A69" s="12"/>
      <c r="B69" s="62" t="s">
        <v>481</v>
      </c>
      <c r="C69" s="105" t="s">
        <v>1648</v>
      </c>
      <c r="D69" s="219" t="s">
        <v>1649</v>
      </c>
      <c r="E69" s="8"/>
      <c r="F69" s="8"/>
      <c r="G69" s="8"/>
      <c r="H69" s="267"/>
      <c r="I69" s="8"/>
      <c r="J69" s="8"/>
      <c r="K69" s="19"/>
    </row>
    <row r="70" spans="1:11" ht="20.100000000000001" customHeight="1" x14ac:dyDescent="0.25">
      <c r="A70" s="12"/>
      <c r="B70" s="52" t="s">
        <v>758</v>
      </c>
      <c r="C70" s="65">
        <f>ROUND(5*('Assessment 1 Results'!G176/100),2)</f>
        <v>0</v>
      </c>
      <c r="D70" s="65">
        <f>ROUND(5*('Assessment 2 Results'!G176/100),2)</f>
        <v>0</v>
      </c>
      <c r="E70" s="8"/>
      <c r="F70" s="8"/>
      <c r="G70" s="8"/>
      <c r="H70" s="268"/>
      <c r="I70" s="8"/>
      <c r="J70" s="8"/>
      <c r="K70" s="19"/>
    </row>
    <row r="71" spans="1:11" ht="20.100000000000001" customHeight="1" x14ac:dyDescent="0.25">
      <c r="A71" s="12"/>
      <c r="B71" s="52" t="s">
        <v>757</v>
      </c>
      <c r="C71" s="65">
        <f>ROUND(5*('Assessment 1 Results'!G208/100),2)</f>
        <v>0</v>
      </c>
      <c r="D71" s="65">
        <f>ROUND(5*('Assessment 2 Results'!G208/100),2)</f>
        <v>0</v>
      </c>
      <c r="E71" s="8"/>
      <c r="F71" s="8"/>
      <c r="G71" s="8"/>
      <c r="H71" s="268"/>
      <c r="I71" s="8"/>
      <c r="J71" s="8"/>
      <c r="K71" s="19"/>
    </row>
    <row r="72" spans="1:11" ht="20.100000000000001" customHeight="1" x14ac:dyDescent="0.25">
      <c r="A72" s="12"/>
      <c r="B72" s="53" t="s">
        <v>702</v>
      </c>
      <c r="C72" s="66">
        <f>ROUND(5*('Assessment 1 Results'!G239/100),2)</f>
        <v>0</v>
      </c>
      <c r="D72" s="66">
        <f>ROUND(5*('Assessment 2 Results'!G239/100),2)</f>
        <v>0</v>
      </c>
      <c r="E72" s="8"/>
      <c r="F72" s="8"/>
      <c r="G72" s="8"/>
      <c r="H72" s="268"/>
      <c r="I72" s="8"/>
      <c r="J72" s="8"/>
      <c r="K72" s="19"/>
    </row>
    <row r="73" spans="1:11" ht="20.100000000000001" customHeight="1" x14ac:dyDescent="0.25">
      <c r="A73" s="12"/>
      <c r="B73" s="63" t="s">
        <v>482</v>
      </c>
      <c r="C73" s="65">
        <f>ROUND(SUM(C70:C72)/COUNT(C70:C72),2)</f>
        <v>0</v>
      </c>
      <c r="D73" s="65">
        <f>ROUND(SUM(D70:D72)/COUNT(D70:D72),2)</f>
        <v>0</v>
      </c>
      <c r="E73" s="8"/>
      <c r="F73" s="8"/>
      <c r="G73" s="8"/>
      <c r="H73" s="268"/>
      <c r="I73" s="8"/>
      <c r="J73" s="8"/>
      <c r="K73" s="19"/>
    </row>
    <row r="74" spans="1:11" ht="20.100000000000001" customHeight="1" x14ac:dyDescent="0.25">
      <c r="A74" s="12"/>
      <c r="B74" s="8"/>
      <c r="C74" s="8"/>
      <c r="D74" s="8"/>
      <c r="E74" s="8"/>
      <c r="F74" s="8"/>
      <c r="G74" s="8"/>
      <c r="H74" s="268"/>
      <c r="I74" s="8"/>
      <c r="J74" s="8"/>
      <c r="K74" s="19"/>
    </row>
    <row r="75" spans="1:11" ht="20.100000000000001" customHeight="1" x14ac:dyDescent="0.25">
      <c r="A75" s="12"/>
      <c r="B75" s="8"/>
      <c r="C75" s="8"/>
      <c r="D75" s="8"/>
      <c r="E75" s="8"/>
      <c r="F75" s="8"/>
      <c r="G75" s="8"/>
      <c r="H75" s="268"/>
      <c r="I75" s="8"/>
      <c r="J75" s="8"/>
      <c r="K75" s="19"/>
    </row>
    <row r="76" spans="1:11" ht="20.100000000000001" customHeight="1" x14ac:dyDescent="0.25">
      <c r="A76" s="12"/>
      <c r="B76" s="8"/>
      <c r="C76" s="8"/>
      <c r="D76" s="8"/>
      <c r="E76" s="8"/>
      <c r="F76" s="8"/>
      <c r="G76" s="8"/>
      <c r="H76" s="268"/>
      <c r="I76" s="8"/>
      <c r="J76" s="8"/>
      <c r="K76" s="19"/>
    </row>
    <row r="77" spans="1:11" ht="20.100000000000001" customHeight="1" x14ac:dyDescent="0.25">
      <c r="A77" s="12"/>
      <c r="B77" s="8"/>
      <c r="C77" s="8"/>
      <c r="D77" s="8"/>
      <c r="E77" s="8"/>
      <c r="F77" s="8"/>
      <c r="G77" s="8"/>
      <c r="H77" s="268"/>
      <c r="I77" s="8"/>
      <c r="J77" s="8"/>
      <c r="K77" s="19"/>
    </row>
    <row r="78" spans="1:11" ht="20.100000000000001" customHeight="1" x14ac:dyDescent="0.25">
      <c r="A78" s="12"/>
      <c r="B78" s="8"/>
      <c r="C78" s="8"/>
      <c r="D78" s="8"/>
      <c r="E78" s="8"/>
      <c r="F78" s="8"/>
      <c r="G78" s="8"/>
      <c r="H78" s="268"/>
      <c r="I78" s="8"/>
      <c r="J78" s="8"/>
      <c r="K78" s="19"/>
    </row>
    <row r="79" spans="1:11" ht="20.100000000000001" customHeight="1" x14ac:dyDescent="0.25">
      <c r="A79" s="12"/>
      <c r="B79" s="8"/>
      <c r="C79" s="8"/>
      <c r="D79" s="8"/>
      <c r="E79" s="8"/>
      <c r="F79" s="8"/>
      <c r="G79" s="8"/>
      <c r="H79" s="268"/>
      <c r="I79" s="8"/>
      <c r="J79" s="8"/>
      <c r="K79" s="19"/>
    </row>
    <row r="80" spans="1:11" ht="20.100000000000001" customHeight="1" x14ac:dyDescent="0.25">
      <c r="A80" s="12"/>
      <c r="B80" s="8"/>
      <c r="C80" s="8"/>
      <c r="D80" s="8"/>
      <c r="E80" s="8"/>
      <c r="F80" s="8"/>
      <c r="G80" s="8"/>
      <c r="H80" s="268"/>
      <c r="I80" s="8"/>
      <c r="J80" s="8"/>
      <c r="K80" s="19"/>
    </row>
    <row r="81" spans="1:11" ht="20.100000000000001" customHeight="1" x14ac:dyDescent="0.25">
      <c r="A81" s="12"/>
      <c r="B81" s="8"/>
      <c r="C81" s="8"/>
      <c r="D81" s="8"/>
      <c r="E81" s="8"/>
      <c r="F81" s="8"/>
      <c r="G81" s="8"/>
      <c r="H81" s="268"/>
      <c r="I81" s="8"/>
      <c r="J81" s="8"/>
      <c r="K81" s="19"/>
    </row>
    <row r="82" spans="1:11" ht="20.100000000000001" customHeight="1" thickBot="1" x14ac:dyDescent="0.3">
      <c r="A82" s="12"/>
      <c r="B82" s="8"/>
      <c r="C82" s="8"/>
      <c r="D82" s="8"/>
      <c r="E82" s="8"/>
      <c r="F82" s="8"/>
      <c r="G82" s="8"/>
      <c r="H82" s="269"/>
      <c r="I82" s="8"/>
      <c r="J82" s="8"/>
      <c r="K82" s="19"/>
    </row>
    <row r="83" spans="1:11" ht="20.100000000000001" customHeight="1" x14ac:dyDescent="0.25">
      <c r="A83" s="101"/>
      <c r="B83" s="35"/>
      <c r="C83" s="35"/>
      <c r="D83" s="35"/>
      <c r="E83" s="35"/>
      <c r="F83" s="35"/>
      <c r="G83" s="35"/>
      <c r="H83" s="64"/>
      <c r="I83" s="64"/>
      <c r="J83" s="35"/>
      <c r="K83" s="98"/>
    </row>
    <row r="84" spans="1:11" ht="20.100000000000001" customHeight="1" thickBot="1" x14ac:dyDescent="0.4">
      <c r="A84" s="12"/>
      <c r="B84" s="8"/>
      <c r="C84" s="265" t="s">
        <v>1652</v>
      </c>
      <c r="D84" s="266"/>
      <c r="E84" s="265" t="s">
        <v>1653</v>
      </c>
      <c r="F84" s="266"/>
      <c r="G84" s="8"/>
      <c r="H84" s="99" t="s">
        <v>759</v>
      </c>
      <c r="I84" s="99"/>
      <c r="J84" s="8"/>
      <c r="K84" s="19"/>
    </row>
    <row r="85" spans="1:11" ht="20.100000000000001" customHeight="1" x14ac:dyDescent="0.25">
      <c r="A85" s="12"/>
      <c r="B85" s="62" t="s">
        <v>481</v>
      </c>
      <c r="C85" s="105" t="s">
        <v>1648</v>
      </c>
      <c r="D85" s="219" t="s">
        <v>1649</v>
      </c>
      <c r="E85" s="105" t="s">
        <v>1648</v>
      </c>
      <c r="F85" s="219" t="s">
        <v>1649</v>
      </c>
      <c r="G85" s="8"/>
      <c r="H85" s="267"/>
      <c r="I85" s="8"/>
      <c r="J85" s="267"/>
      <c r="K85" s="19"/>
    </row>
    <row r="86" spans="1:11" ht="20.100000000000001" customHeight="1" x14ac:dyDescent="0.25">
      <c r="A86" s="12"/>
      <c r="B86" s="52" t="s">
        <v>761</v>
      </c>
      <c r="C86" s="52">
        <f>ROUND(5*('Assessment 1 Results'!G290/100),2)</f>
        <v>0</v>
      </c>
      <c r="D86" s="52">
        <f>ROUND(5*('Assessment 2 Results'!G290/100),2)</f>
        <v>0</v>
      </c>
      <c r="E86" s="65">
        <f>'Assessment 1 Results'!G289</f>
        <v>0</v>
      </c>
      <c r="F86" s="65">
        <f>'Assessment 2 Results'!G289</f>
        <v>0</v>
      </c>
      <c r="G86" s="8"/>
      <c r="H86" s="268"/>
      <c r="I86" s="8"/>
      <c r="J86" s="268"/>
      <c r="K86" s="19"/>
    </row>
    <row r="87" spans="1:11" ht="20.100000000000001" customHeight="1" x14ac:dyDescent="0.25">
      <c r="A87" s="12"/>
      <c r="B87" s="52" t="s">
        <v>762</v>
      </c>
      <c r="C87" s="52">
        <f>ROUND(5*('Assessment 1 Results'!G327/100),2)</f>
        <v>0</v>
      </c>
      <c r="D87" s="52">
        <f>ROUND(5*('Assessment 2 Results'!G327/100),2)</f>
        <v>0</v>
      </c>
      <c r="E87" s="65">
        <f>'Assessment 1 Results'!G326</f>
        <v>0</v>
      </c>
      <c r="F87" s="65">
        <f>'Assessment 2 Results'!G326</f>
        <v>0</v>
      </c>
      <c r="G87" s="8"/>
      <c r="H87" s="268"/>
      <c r="I87" s="8"/>
      <c r="J87" s="268"/>
      <c r="K87" s="19"/>
    </row>
    <row r="88" spans="1:11" ht="20.100000000000001" customHeight="1" x14ac:dyDescent="0.25">
      <c r="A88" s="12"/>
      <c r="B88" s="53" t="s">
        <v>878</v>
      </c>
      <c r="C88" s="53">
        <f>ROUND(5*('Assessment 1 Results'!G374/100),2)</f>
        <v>0</v>
      </c>
      <c r="D88" s="53">
        <f>ROUND(5*('Assessment 2 Results'!G374/100),2)</f>
        <v>0</v>
      </c>
      <c r="E88" s="66">
        <f>'Assessment 1 Results'!G373</f>
        <v>0</v>
      </c>
      <c r="F88" s="66">
        <f>'Assessment 2 Results'!G373</f>
        <v>0</v>
      </c>
      <c r="G88" s="8"/>
      <c r="H88" s="268"/>
      <c r="I88" s="8"/>
      <c r="J88" s="268"/>
      <c r="K88" s="19"/>
    </row>
    <row r="89" spans="1:11" ht="20.100000000000001" customHeight="1" x14ac:dyDescent="0.25">
      <c r="A89" s="12"/>
      <c r="B89" s="63" t="s">
        <v>482</v>
      </c>
      <c r="C89" s="52">
        <f>IFERROR(ROUND(SUMIF(_NIST_Scoring!C20:C22,"&gt;1",C86:C88)/COUNTIF(_NIST_Scoring!C20:C22,"&gt;1"),2),0)</f>
        <v>0</v>
      </c>
      <c r="D89" s="52">
        <f>IFERROR(ROUND(SUMIF(_NIST_Scoring!D20:D22,"&gt;1",D86:D88)/COUNTIF(_NIST_Scoring!D20:D22,"&gt;1"),2),0)</f>
        <v>0</v>
      </c>
      <c r="E89" s="65">
        <f>IFERROR(ROUND(SUMIF(_NIST_Scoring!C20:C22,"&gt;1",E86:E88)/COUNTIF(_NIST_Scoring!C20:C22,"&gt;1"),2),0)</f>
        <v>0</v>
      </c>
      <c r="F89" s="65">
        <f>IFERROR(ROUND(SUMIF(_NIST_Scoring!D20:D22,"&gt;1",F86:F88)/COUNTIF(_NIST_Scoring!D20:D22,"&gt;1"),2),0)</f>
        <v>0</v>
      </c>
      <c r="G89" s="8"/>
      <c r="H89" s="268"/>
      <c r="I89" s="8"/>
      <c r="J89" s="268"/>
      <c r="K89" s="19"/>
    </row>
    <row r="90" spans="1:11" ht="20.100000000000001" customHeight="1" x14ac:dyDescent="0.25">
      <c r="A90" s="12"/>
      <c r="B90" s="8"/>
      <c r="C90" s="8"/>
      <c r="D90" s="8"/>
      <c r="E90" s="8"/>
      <c r="F90" s="8"/>
      <c r="G90" s="8"/>
      <c r="H90" s="268"/>
      <c r="I90" s="8"/>
      <c r="J90" s="268"/>
      <c r="K90" s="19"/>
    </row>
    <row r="91" spans="1:11" ht="20.100000000000001" customHeight="1" x14ac:dyDescent="0.25">
      <c r="A91" s="12"/>
      <c r="B91" s="57"/>
      <c r="C91" s="57"/>
      <c r="D91" s="57"/>
      <c r="E91" s="57"/>
      <c r="F91" s="57"/>
      <c r="G91" s="8"/>
      <c r="H91" s="268"/>
      <c r="I91" s="8"/>
      <c r="J91" s="268"/>
      <c r="K91" s="19"/>
    </row>
    <row r="92" spans="1:11" ht="20.100000000000001" customHeight="1" x14ac:dyDescent="0.25">
      <c r="A92" s="12"/>
      <c r="B92" s="57"/>
      <c r="C92" s="57"/>
      <c r="D92" s="57"/>
      <c r="E92" s="57"/>
      <c r="F92" s="57"/>
      <c r="G92" s="8"/>
      <c r="H92" s="268"/>
      <c r="I92" s="8"/>
      <c r="J92" s="268"/>
      <c r="K92" s="19"/>
    </row>
    <row r="93" spans="1:11" ht="20.100000000000001" customHeight="1" x14ac:dyDescent="0.25">
      <c r="A93" s="12"/>
      <c r="B93" s="57"/>
      <c r="C93" s="57"/>
      <c r="D93" s="57"/>
      <c r="E93" s="57"/>
      <c r="F93" s="57"/>
      <c r="G93" s="8"/>
      <c r="H93" s="268"/>
      <c r="I93" s="8"/>
      <c r="J93" s="268"/>
      <c r="K93" s="19"/>
    </row>
    <row r="94" spans="1:11" ht="20.100000000000001" customHeight="1" x14ac:dyDescent="0.25">
      <c r="A94" s="12"/>
      <c r="B94" s="57"/>
      <c r="C94" s="57"/>
      <c r="D94" s="57"/>
      <c r="E94" s="57"/>
      <c r="F94" s="57"/>
      <c r="G94" s="8"/>
      <c r="H94" s="268"/>
      <c r="I94" s="8"/>
      <c r="J94" s="268"/>
      <c r="K94" s="19"/>
    </row>
    <row r="95" spans="1:11" ht="20.100000000000001" customHeight="1" x14ac:dyDescent="0.25">
      <c r="A95" s="12"/>
      <c r="B95" s="57"/>
      <c r="C95" s="57"/>
      <c r="D95" s="57"/>
      <c r="E95" s="57"/>
      <c r="F95" s="57"/>
      <c r="G95" s="8"/>
      <c r="H95" s="268"/>
      <c r="I95" s="8"/>
      <c r="J95" s="268"/>
      <c r="K95" s="19"/>
    </row>
    <row r="96" spans="1:11" ht="20.100000000000001" customHeight="1" x14ac:dyDescent="0.25">
      <c r="A96" s="12"/>
      <c r="B96" s="57"/>
      <c r="C96" s="57"/>
      <c r="D96" s="57"/>
      <c r="E96" s="57"/>
      <c r="F96" s="57"/>
      <c r="G96" s="8"/>
      <c r="H96" s="268"/>
      <c r="I96" s="8"/>
      <c r="J96" s="268"/>
      <c r="K96" s="19"/>
    </row>
    <row r="97" spans="1:11" ht="20.100000000000001" customHeight="1" x14ac:dyDescent="0.25">
      <c r="A97" s="12"/>
      <c r="B97" s="57"/>
      <c r="C97" s="57"/>
      <c r="D97" s="57"/>
      <c r="E97" s="57"/>
      <c r="F97" s="57"/>
      <c r="G97" s="8"/>
      <c r="H97" s="268"/>
      <c r="I97" s="8"/>
      <c r="J97" s="268"/>
      <c r="K97" s="19"/>
    </row>
    <row r="98" spans="1:11" ht="20.100000000000001" customHeight="1" thickBot="1" x14ac:dyDescent="0.3">
      <c r="A98" s="12"/>
      <c r="B98" s="57"/>
      <c r="C98" s="57"/>
      <c r="D98" s="57"/>
      <c r="E98" s="57"/>
      <c r="F98" s="57"/>
      <c r="G98" s="8"/>
      <c r="H98" s="269"/>
      <c r="I98" s="8"/>
      <c r="J98" s="269"/>
      <c r="K98" s="19"/>
    </row>
    <row r="99" spans="1:11" ht="20.100000000000001" customHeight="1" x14ac:dyDescent="0.25">
      <c r="A99" s="101"/>
      <c r="B99" s="35"/>
      <c r="C99" s="35"/>
      <c r="D99" s="35"/>
      <c r="E99" s="35"/>
      <c r="F99" s="35"/>
      <c r="G99" s="35"/>
      <c r="H99" s="35"/>
      <c r="I99" s="35"/>
      <c r="J99" s="35"/>
      <c r="K99" s="98"/>
    </row>
    <row r="100" spans="1:11" ht="20.100000000000001" customHeight="1" thickBot="1" x14ac:dyDescent="0.4">
      <c r="A100" s="12"/>
      <c r="B100" s="8"/>
      <c r="C100" s="265" t="s">
        <v>1652</v>
      </c>
      <c r="D100" s="266"/>
      <c r="E100" s="265" t="s">
        <v>1653</v>
      </c>
      <c r="F100" s="266"/>
      <c r="G100" s="8"/>
      <c r="H100" s="99" t="s">
        <v>678</v>
      </c>
      <c r="I100" s="99"/>
      <c r="J100" s="8"/>
      <c r="K100" s="19"/>
    </row>
    <row r="101" spans="1:11" ht="20.100000000000001" customHeight="1" x14ac:dyDescent="0.25">
      <c r="A101" s="12"/>
      <c r="B101" s="62" t="s">
        <v>703</v>
      </c>
      <c r="C101" s="105" t="s">
        <v>1648</v>
      </c>
      <c r="D101" s="219" t="s">
        <v>1649</v>
      </c>
      <c r="E101" s="105" t="s">
        <v>1648</v>
      </c>
      <c r="F101" s="219" t="s">
        <v>1649</v>
      </c>
      <c r="G101" s="8"/>
      <c r="H101" s="267"/>
      <c r="I101" s="8"/>
      <c r="J101" s="267"/>
      <c r="K101" s="19"/>
    </row>
    <row r="102" spans="1:11" ht="20.100000000000001" customHeight="1" x14ac:dyDescent="0.25">
      <c r="A102" s="12"/>
      <c r="B102" s="52" t="s">
        <v>96</v>
      </c>
      <c r="C102" s="65">
        <f>ROUND(5*('Assessment 1 Results'!G429/100),2)</f>
        <v>0</v>
      </c>
      <c r="D102" s="65">
        <f>ROUND(5*('Assessment 2 Results'!G429/100),2)</f>
        <v>0</v>
      </c>
      <c r="E102" s="65">
        <f>'Assessment 1 Results'!G428</f>
        <v>0</v>
      </c>
      <c r="F102" s="65">
        <f>'Assessment 2 Results'!G428</f>
        <v>0</v>
      </c>
      <c r="G102" s="8"/>
      <c r="H102" s="268"/>
      <c r="I102" s="8"/>
      <c r="J102" s="268"/>
      <c r="K102" s="19"/>
    </row>
    <row r="103" spans="1:11" ht="20.100000000000001" customHeight="1" x14ac:dyDescent="0.25">
      <c r="A103" s="12"/>
      <c r="B103" s="52" t="s">
        <v>97</v>
      </c>
      <c r="C103" s="65">
        <f>ROUND(5*('Assessment 1 Results'!G496/100),2)</f>
        <v>0</v>
      </c>
      <c r="D103" s="65">
        <f>ROUND(5*('Assessment 2 Results'!G496/100),2)</f>
        <v>0</v>
      </c>
      <c r="E103" s="65">
        <f>'Assessment 1 Results'!G495</f>
        <v>0</v>
      </c>
      <c r="F103" s="65">
        <f>'Assessment 2 Results'!G495</f>
        <v>0</v>
      </c>
      <c r="G103" s="8"/>
      <c r="H103" s="268"/>
      <c r="I103" s="8"/>
      <c r="J103" s="268"/>
      <c r="K103" s="19"/>
    </row>
    <row r="104" spans="1:11" ht="20.100000000000001" customHeight="1" x14ac:dyDescent="0.25">
      <c r="A104" s="12"/>
      <c r="B104" s="52" t="s">
        <v>98</v>
      </c>
      <c r="C104" s="65">
        <f>ROUND(5*('Assessment 1 Results'!G546/100),2)</f>
        <v>0</v>
      </c>
      <c r="D104" s="65">
        <f>ROUND(5*('Assessment 2 Results'!G546/100),2)</f>
        <v>0</v>
      </c>
      <c r="E104" s="65">
        <f>'Assessment 1 Results'!G545</f>
        <v>0</v>
      </c>
      <c r="F104" s="65">
        <f>'Assessment 2 Results'!G545</f>
        <v>0</v>
      </c>
      <c r="G104" s="8"/>
      <c r="H104" s="268"/>
      <c r="I104" s="8"/>
      <c r="J104" s="268"/>
      <c r="K104" s="19"/>
    </row>
    <row r="105" spans="1:11" ht="20.100000000000001" customHeight="1" x14ac:dyDescent="0.25">
      <c r="A105" s="12"/>
      <c r="B105" s="52" t="s">
        <v>99</v>
      </c>
      <c r="C105" s="65">
        <f>ROUND(5*('Assessment 1 Results'!G605/100),2)</f>
        <v>0</v>
      </c>
      <c r="D105" s="65">
        <f>ROUND(5*('Assessment 2 Results'!G605/100),2)</f>
        <v>0</v>
      </c>
      <c r="E105" s="65">
        <f>'Assessment 1 Results'!G604</f>
        <v>0</v>
      </c>
      <c r="F105" s="65">
        <f>'Assessment 2 Results'!G604</f>
        <v>0</v>
      </c>
      <c r="G105" s="8"/>
      <c r="H105" s="268"/>
      <c r="I105" s="8"/>
      <c r="J105" s="268"/>
      <c r="K105" s="19"/>
    </row>
    <row r="106" spans="1:11" ht="20.100000000000001" customHeight="1" x14ac:dyDescent="0.25">
      <c r="A106" s="12"/>
      <c r="B106" s="52" t="s">
        <v>100</v>
      </c>
      <c r="C106" s="65">
        <f>ROUND(5*('Assessment 1 Results'!G656/100),2)</f>
        <v>0</v>
      </c>
      <c r="D106" s="65">
        <f>ROUND(5*('Assessment 2 Results'!G656/100),2)</f>
        <v>0</v>
      </c>
      <c r="E106" s="65">
        <f>'Assessment 1 Results'!G655</f>
        <v>0</v>
      </c>
      <c r="F106" s="65">
        <f>'Assessment 2 Results'!G655</f>
        <v>0</v>
      </c>
      <c r="G106" s="8"/>
      <c r="H106" s="268"/>
      <c r="I106" s="8"/>
      <c r="J106" s="268"/>
      <c r="K106" s="19"/>
    </row>
    <row r="107" spans="1:11" ht="20.100000000000001" customHeight="1" x14ac:dyDescent="0.25">
      <c r="A107" s="12"/>
      <c r="B107" s="53" t="s">
        <v>760</v>
      </c>
      <c r="C107" s="66">
        <f>ROUND(5*('Assessment 1 Results'!G709/100),2)</f>
        <v>0</v>
      </c>
      <c r="D107" s="66">
        <f>ROUND(5*('Assessment 2 Results'!G709/100),2)</f>
        <v>0</v>
      </c>
      <c r="E107" s="66">
        <f>'Assessment 1 Results'!G708</f>
        <v>0</v>
      </c>
      <c r="F107" s="66">
        <f>'Assessment 2 Results'!G708</f>
        <v>0</v>
      </c>
      <c r="G107" s="8"/>
      <c r="H107" s="268"/>
      <c r="I107" s="8"/>
      <c r="J107" s="268"/>
      <c r="K107" s="19"/>
    </row>
    <row r="108" spans="1:11" ht="20.100000000000001" customHeight="1" x14ac:dyDescent="0.25">
      <c r="A108" s="12"/>
      <c r="B108" s="63" t="s">
        <v>482</v>
      </c>
      <c r="C108" s="65">
        <f>IFERROR(ROUND(SUMIF(_NIST_Scoring!C24:C29, "&gt;1",C102:C107)/COUNTIF(_NIST_Scoring!C24:C29, "&gt;1"),2),0)</f>
        <v>0</v>
      </c>
      <c r="D108" s="65">
        <f>IFERROR(ROUND(SUMIF(_NIST_Scoring!D24:D29, "&gt;1",D102:D107)/COUNTIF(_NIST_Scoring!D24:D29, "&gt;1"),2),0)</f>
        <v>0</v>
      </c>
      <c r="E108" s="65">
        <f>IFERROR(ROUND(SUMIF(_NIST_Scoring!C24:C29, "&gt;1",E102:E107)/COUNTIF(_NIST_Scoring!C24:C29, "&gt;1"),2),0)</f>
        <v>0</v>
      </c>
      <c r="F108" s="65">
        <f>IFERROR(ROUND(SUMIF(_NIST_Scoring!D24:D29, "&gt;1",F102:F107)/COUNTIF(_NIST_Scoring!D24:D29, "&gt;1"),2),0)</f>
        <v>0</v>
      </c>
      <c r="G108" s="8"/>
      <c r="H108" s="268"/>
      <c r="I108" s="8"/>
      <c r="J108" s="268"/>
      <c r="K108" s="19"/>
    </row>
    <row r="109" spans="1:11" ht="20.100000000000001" customHeight="1" x14ac:dyDescent="0.25">
      <c r="A109" s="12"/>
      <c r="B109" s="8"/>
      <c r="C109" s="8"/>
      <c r="D109" s="8"/>
      <c r="E109" s="8"/>
      <c r="F109" s="8"/>
      <c r="G109" s="8"/>
      <c r="H109" s="268"/>
      <c r="I109" s="8"/>
      <c r="J109" s="268"/>
      <c r="K109" s="19"/>
    </row>
    <row r="110" spans="1:11" ht="20.100000000000001" customHeight="1" x14ac:dyDescent="0.25">
      <c r="A110" s="12"/>
      <c r="B110" s="57"/>
      <c r="C110" s="57"/>
      <c r="D110" s="57"/>
      <c r="E110" s="57"/>
      <c r="F110" s="57"/>
      <c r="G110" s="8"/>
      <c r="H110" s="268"/>
      <c r="I110" s="8"/>
      <c r="J110" s="268"/>
      <c r="K110" s="19"/>
    </row>
    <row r="111" spans="1:11" ht="20.100000000000001" customHeight="1" x14ac:dyDescent="0.25">
      <c r="A111" s="12"/>
      <c r="B111" s="57"/>
      <c r="C111" s="57"/>
      <c r="D111" s="57"/>
      <c r="E111" s="57"/>
      <c r="F111" s="57"/>
      <c r="G111" s="8"/>
      <c r="H111" s="268"/>
      <c r="I111" s="8"/>
      <c r="J111" s="268"/>
      <c r="K111" s="19"/>
    </row>
    <row r="112" spans="1:11" ht="20.100000000000001" customHeight="1" x14ac:dyDescent="0.25">
      <c r="A112" s="12"/>
      <c r="B112" s="57"/>
      <c r="C112" s="57"/>
      <c r="D112" s="57"/>
      <c r="E112" s="57"/>
      <c r="F112" s="57"/>
      <c r="G112" s="8"/>
      <c r="H112" s="268"/>
      <c r="I112" s="8"/>
      <c r="J112" s="268"/>
      <c r="K112" s="19"/>
    </row>
    <row r="113" spans="1:11" ht="20.100000000000001" customHeight="1" x14ac:dyDescent="0.25">
      <c r="A113" s="12"/>
      <c r="B113" s="57"/>
      <c r="C113" s="57"/>
      <c r="D113" s="57"/>
      <c r="E113" s="57"/>
      <c r="F113" s="57"/>
      <c r="G113" s="8"/>
      <c r="H113" s="268"/>
      <c r="I113" s="8"/>
      <c r="J113" s="268"/>
      <c r="K113" s="19"/>
    </row>
    <row r="114" spans="1:11" ht="20.100000000000001" customHeight="1" thickBot="1" x14ac:dyDescent="0.3">
      <c r="A114" s="12"/>
      <c r="B114" s="57"/>
      <c r="C114" s="57"/>
      <c r="D114" s="57"/>
      <c r="E114" s="57"/>
      <c r="F114" s="57"/>
      <c r="G114" s="8"/>
      <c r="H114" s="269"/>
      <c r="I114" s="8"/>
      <c r="J114" s="269"/>
      <c r="K114" s="19"/>
    </row>
    <row r="115" spans="1:11" ht="20.100000000000001" customHeight="1" thickBot="1" x14ac:dyDescent="0.3">
      <c r="A115" s="13"/>
      <c r="B115" s="14"/>
      <c r="C115" s="14"/>
      <c r="D115" s="14"/>
      <c r="E115" s="14"/>
      <c r="F115" s="14"/>
      <c r="G115" s="14"/>
      <c r="H115" s="14"/>
      <c r="I115" s="14"/>
      <c r="J115" s="14"/>
      <c r="K115" s="20"/>
    </row>
  </sheetData>
  <mergeCells count="25">
    <mergeCell ref="H1:H3"/>
    <mergeCell ref="I1:K3"/>
    <mergeCell ref="J5:J18"/>
    <mergeCell ref="H53:H66"/>
    <mergeCell ref="A1:G3"/>
    <mergeCell ref="C4:D4"/>
    <mergeCell ref="E4:F4"/>
    <mergeCell ref="C52:D52"/>
    <mergeCell ref="C20:D20"/>
    <mergeCell ref="E20:F20"/>
    <mergeCell ref="J85:J98"/>
    <mergeCell ref="H101:H114"/>
    <mergeCell ref="J101:J114"/>
    <mergeCell ref="H5:H18"/>
    <mergeCell ref="H37:H50"/>
    <mergeCell ref="H69:H82"/>
    <mergeCell ref="H85:H98"/>
    <mergeCell ref="H21:H34"/>
    <mergeCell ref="J21:J34"/>
    <mergeCell ref="C68:D68"/>
    <mergeCell ref="C36:D36"/>
    <mergeCell ref="C84:D84"/>
    <mergeCell ref="E84:F84"/>
    <mergeCell ref="C100:D100"/>
    <mergeCell ref="E100:F100"/>
  </mergeCells>
  <conditionalFormatting sqref="I37">
    <cfRule type="dataBar" priority="76">
      <dataBar>
        <cfvo type="num" val="0"/>
        <cfvo type="num" val="5"/>
        <color rgb="FF638EC6"/>
      </dataBar>
      <extLst>
        <ext xmlns:x14="http://schemas.microsoft.com/office/spreadsheetml/2009/9/main" uri="{B025F937-C7B1-47D3-B67F-A62EFF666E3E}">
          <x14:id>{07AB3F17-36B8-4DC2-A5B9-C28AAA03489D}</x14:id>
        </ext>
      </extLst>
    </cfRule>
  </conditionalFormatting>
  <conditionalFormatting sqref="I5">
    <cfRule type="dataBar" priority="73">
      <dataBar>
        <cfvo type="num" val="0"/>
        <cfvo type="num" val="5"/>
        <color rgb="FF638EC6"/>
      </dataBar>
      <extLst>
        <ext xmlns:x14="http://schemas.microsoft.com/office/spreadsheetml/2009/9/main" uri="{B025F937-C7B1-47D3-B67F-A62EFF666E3E}">
          <x14:id>{5B7C0E35-2D4F-48AF-A9E1-E884A3BE9912}</x14:id>
        </ext>
      </extLst>
    </cfRule>
  </conditionalFormatting>
  <conditionalFormatting sqref="C102:D108">
    <cfRule type="dataBar" priority="72">
      <dataBar>
        <cfvo type="num" val="0"/>
        <cfvo type="num" val="5"/>
        <color rgb="FF638EC6"/>
      </dataBar>
      <extLst>
        <ext xmlns:x14="http://schemas.microsoft.com/office/spreadsheetml/2009/9/main" uri="{B025F937-C7B1-47D3-B67F-A62EFF666E3E}">
          <x14:id>{81E9C0A7-A8EC-4FC4-A24D-E73104B3A47A}</x14:id>
        </ext>
      </extLst>
    </cfRule>
  </conditionalFormatting>
  <conditionalFormatting sqref="C43">
    <cfRule type="dataBar" priority="69">
      <dataBar>
        <cfvo type="num" val="0"/>
        <cfvo type="num" val="5"/>
        <color rgb="FF638EC6"/>
      </dataBar>
      <extLst>
        <ext xmlns:x14="http://schemas.microsoft.com/office/spreadsheetml/2009/9/main" uri="{B025F937-C7B1-47D3-B67F-A62EFF666E3E}">
          <x14:id>{28E6581C-1BFA-48BA-9F9A-1B461AFDCDEB}</x14:id>
        </ext>
      </extLst>
    </cfRule>
  </conditionalFormatting>
  <conditionalFormatting sqref="C38:D42">
    <cfRule type="dataBar" priority="65">
      <dataBar>
        <cfvo type="num" val="0"/>
        <cfvo type="num" val="5"/>
        <color rgb="FF638EC6"/>
      </dataBar>
      <extLst>
        <ext xmlns:x14="http://schemas.microsoft.com/office/spreadsheetml/2009/9/main" uri="{B025F937-C7B1-47D3-B67F-A62EFF666E3E}">
          <x14:id>{7A78CADE-DD36-40E5-820E-1001D6C8B8F4}</x14:id>
        </ext>
      </extLst>
    </cfRule>
  </conditionalFormatting>
  <conditionalFormatting sqref="C70:D73">
    <cfRule type="dataBar" priority="64">
      <dataBar>
        <cfvo type="num" val="0"/>
        <cfvo type="num" val="5"/>
        <color rgb="FF638EC6"/>
      </dataBar>
      <extLst>
        <ext xmlns:x14="http://schemas.microsoft.com/office/spreadsheetml/2009/9/main" uri="{B025F937-C7B1-47D3-B67F-A62EFF666E3E}">
          <x14:id>{407A6A12-20D1-4F0D-8034-0CB3893C0B55}</x14:id>
        </ext>
      </extLst>
    </cfRule>
  </conditionalFormatting>
  <conditionalFormatting sqref="I69">
    <cfRule type="dataBar" priority="63">
      <dataBar>
        <cfvo type="num" val="0"/>
        <cfvo type="num" val="5"/>
        <color rgb="FF638EC6"/>
      </dataBar>
      <extLst>
        <ext xmlns:x14="http://schemas.microsoft.com/office/spreadsheetml/2009/9/main" uri="{B025F937-C7B1-47D3-B67F-A62EFF666E3E}">
          <x14:id>{A922CF48-E774-4757-9074-9E96FAD3885E}</x14:id>
        </ext>
      </extLst>
    </cfRule>
  </conditionalFormatting>
  <conditionalFormatting sqref="I85">
    <cfRule type="dataBar" priority="62">
      <dataBar>
        <cfvo type="num" val="0"/>
        <cfvo type="num" val="5"/>
        <color rgb="FF638EC6"/>
      </dataBar>
      <extLst>
        <ext xmlns:x14="http://schemas.microsoft.com/office/spreadsheetml/2009/9/main" uri="{B025F937-C7B1-47D3-B67F-A62EFF666E3E}">
          <x14:id>{E1E19208-7FBA-4313-8783-80208A8AF82C}</x14:id>
        </ext>
      </extLst>
    </cfRule>
  </conditionalFormatting>
  <conditionalFormatting sqref="E86:F89">
    <cfRule type="dataBar" priority="60">
      <dataBar>
        <cfvo type="num" val="0"/>
        <cfvo type="num" val="100"/>
        <color rgb="FF638EC6"/>
      </dataBar>
      <extLst>
        <ext xmlns:x14="http://schemas.microsoft.com/office/spreadsheetml/2009/9/main" uri="{B025F937-C7B1-47D3-B67F-A62EFF666E3E}">
          <x14:id>{EA581C94-2810-40A0-A676-5A303F56D7F1}</x14:id>
        </ext>
      </extLst>
    </cfRule>
  </conditionalFormatting>
  <conditionalFormatting sqref="C86:D89">
    <cfRule type="dataBar" priority="59">
      <dataBar>
        <cfvo type="num" val="0"/>
        <cfvo type="num" val="5"/>
        <color rgb="FF638EC6"/>
      </dataBar>
      <extLst>
        <ext xmlns:x14="http://schemas.microsoft.com/office/spreadsheetml/2009/9/main" uri="{B025F937-C7B1-47D3-B67F-A62EFF666E3E}">
          <x14:id>{829A83B4-E1E0-42FD-A314-596B58C86467}</x14:id>
        </ext>
      </extLst>
    </cfRule>
  </conditionalFormatting>
  <conditionalFormatting sqref="I101">
    <cfRule type="dataBar" priority="58">
      <dataBar>
        <cfvo type="num" val="0"/>
        <cfvo type="num" val="5"/>
        <color rgb="FF638EC6"/>
      </dataBar>
      <extLst>
        <ext xmlns:x14="http://schemas.microsoft.com/office/spreadsheetml/2009/9/main" uri="{B025F937-C7B1-47D3-B67F-A62EFF666E3E}">
          <x14:id>{AB0D1C2F-EDD7-416E-BD5E-FD4138DE90A9}</x14:id>
        </ext>
      </extLst>
    </cfRule>
  </conditionalFormatting>
  <conditionalFormatting sqref="H53">
    <cfRule type="dataBar" priority="52">
      <dataBar>
        <cfvo type="num" val="0"/>
        <cfvo type="num" val="5"/>
        <color rgb="FF638EC6"/>
      </dataBar>
      <extLst>
        <ext xmlns:x14="http://schemas.microsoft.com/office/spreadsheetml/2009/9/main" uri="{B025F937-C7B1-47D3-B67F-A62EFF666E3E}">
          <x14:id>{81867896-A5B2-41E4-B3DA-62053065F6E6}</x14:id>
        </ext>
      </extLst>
    </cfRule>
  </conditionalFormatting>
  <conditionalFormatting sqref="H37">
    <cfRule type="dataBar" priority="54">
      <dataBar>
        <cfvo type="num" val="0"/>
        <cfvo type="num" val="5"/>
        <color rgb="FF638EC6"/>
      </dataBar>
      <extLst>
        <ext xmlns:x14="http://schemas.microsoft.com/office/spreadsheetml/2009/9/main" uri="{B025F937-C7B1-47D3-B67F-A62EFF666E3E}">
          <x14:id>{BD504BF2-C16B-444D-AB45-F9A3478599EB}</x14:id>
        </ext>
      </extLst>
    </cfRule>
  </conditionalFormatting>
  <conditionalFormatting sqref="H5">
    <cfRule type="dataBar" priority="53">
      <dataBar>
        <cfvo type="num" val="0"/>
        <cfvo type="num" val="5"/>
        <color rgb="FF638EC6"/>
      </dataBar>
      <extLst>
        <ext xmlns:x14="http://schemas.microsoft.com/office/spreadsheetml/2009/9/main" uri="{B025F937-C7B1-47D3-B67F-A62EFF666E3E}">
          <x14:id>{D84E4384-32D1-487B-8491-AD2A881C0F32}</x14:id>
        </ext>
      </extLst>
    </cfRule>
  </conditionalFormatting>
  <conditionalFormatting sqref="H69">
    <cfRule type="dataBar" priority="51">
      <dataBar>
        <cfvo type="num" val="0"/>
        <cfvo type="num" val="5"/>
        <color rgb="FF638EC6"/>
      </dataBar>
      <extLst>
        <ext xmlns:x14="http://schemas.microsoft.com/office/spreadsheetml/2009/9/main" uri="{B025F937-C7B1-47D3-B67F-A62EFF666E3E}">
          <x14:id>{D1412A36-6DA6-4B25-AE1A-F562E901017D}</x14:id>
        </ext>
      </extLst>
    </cfRule>
  </conditionalFormatting>
  <conditionalFormatting sqref="H85">
    <cfRule type="dataBar" priority="50">
      <dataBar>
        <cfvo type="num" val="0"/>
        <cfvo type="num" val="5"/>
        <color rgb="FF638EC6"/>
      </dataBar>
      <extLst>
        <ext xmlns:x14="http://schemas.microsoft.com/office/spreadsheetml/2009/9/main" uri="{B025F937-C7B1-47D3-B67F-A62EFF666E3E}">
          <x14:id>{A8E1B7F5-3F28-42CF-BF91-A716E3E9F7BB}</x14:id>
        </ext>
      </extLst>
    </cfRule>
  </conditionalFormatting>
  <conditionalFormatting sqref="J5">
    <cfRule type="dataBar" priority="49">
      <dataBar>
        <cfvo type="num" val="0"/>
        <cfvo type="num" val="5"/>
        <color rgb="FF638EC6"/>
      </dataBar>
      <extLst>
        <ext xmlns:x14="http://schemas.microsoft.com/office/spreadsheetml/2009/9/main" uri="{B025F937-C7B1-47D3-B67F-A62EFF666E3E}">
          <x14:id>{D6B75814-53F8-4C36-82CF-8D539F889CBA}</x14:id>
        </ext>
      </extLst>
    </cfRule>
  </conditionalFormatting>
  <conditionalFormatting sqref="J85">
    <cfRule type="dataBar" priority="48">
      <dataBar>
        <cfvo type="num" val="0"/>
        <cfvo type="num" val="5"/>
        <color rgb="FF638EC6"/>
      </dataBar>
      <extLst>
        <ext xmlns:x14="http://schemas.microsoft.com/office/spreadsheetml/2009/9/main" uri="{B025F937-C7B1-47D3-B67F-A62EFF666E3E}">
          <x14:id>{491506FF-819F-4776-826F-65A51B9E5EA4}</x14:id>
        </ext>
      </extLst>
    </cfRule>
  </conditionalFormatting>
  <conditionalFormatting sqref="H101">
    <cfRule type="dataBar" priority="47">
      <dataBar>
        <cfvo type="num" val="0"/>
        <cfvo type="num" val="5"/>
        <color rgb="FF638EC6"/>
      </dataBar>
      <extLst>
        <ext xmlns:x14="http://schemas.microsoft.com/office/spreadsheetml/2009/9/main" uri="{B025F937-C7B1-47D3-B67F-A62EFF666E3E}">
          <x14:id>{238F0AEF-6F94-45B2-AF70-5A8D23968229}</x14:id>
        </ext>
      </extLst>
    </cfRule>
  </conditionalFormatting>
  <conditionalFormatting sqref="J101">
    <cfRule type="dataBar" priority="46">
      <dataBar>
        <cfvo type="num" val="0"/>
        <cfvo type="num" val="5"/>
        <color rgb="FF638EC6"/>
      </dataBar>
      <extLst>
        <ext xmlns:x14="http://schemas.microsoft.com/office/spreadsheetml/2009/9/main" uri="{B025F937-C7B1-47D3-B67F-A62EFF666E3E}">
          <x14:id>{A286DD66-EB5F-4D32-A073-5B32C3A76A89}</x14:id>
        </ext>
      </extLst>
    </cfRule>
  </conditionalFormatting>
  <conditionalFormatting sqref="H21">
    <cfRule type="dataBar" priority="45">
      <dataBar>
        <cfvo type="num" val="0"/>
        <cfvo type="num" val="5"/>
        <color rgb="FF638EC6"/>
      </dataBar>
      <extLst>
        <ext xmlns:x14="http://schemas.microsoft.com/office/spreadsheetml/2009/9/main" uri="{B025F937-C7B1-47D3-B67F-A62EFF666E3E}">
          <x14:id>{A3A3CE64-B8F1-43F6-A313-294BDC429F50}</x14:id>
        </ext>
      </extLst>
    </cfRule>
  </conditionalFormatting>
  <conditionalFormatting sqref="C27:D27 C22:D25">
    <cfRule type="dataBar" priority="44">
      <dataBar>
        <cfvo type="num" val="0"/>
        <cfvo type="num" val="5"/>
        <color rgb="FF638EC6"/>
      </dataBar>
      <extLst>
        <ext xmlns:x14="http://schemas.microsoft.com/office/spreadsheetml/2009/9/main" uri="{B025F937-C7B1-47D3-B67F-A62EFF666E3E}">
          <x14:id>{AF447BB6-193A-4826-BD2C-5E7A3FC46262}</x14:id>
        </ext>
      </extLst>
    </cfRule>
  </conditionalFormatting>
  <conditionalFormatting sqref="J21">
    <cfRule type="dataBar" priority="37">
      <dataBar>
        <cfvo type="num" val="0"/>
        <cfvo type="num" val="5"/>
        <color rgb="FF638EC6"/>
      </dataBar>
      <extLst>
        <ext xmlns:x14="http://schemas.microsoft.com/office/spreadsheetml/2009/9/main" uri="{B025F937-C7B1-47D3-B67F-A62EFF666E3E}">
          <x14:id>{338B738A-7CB1-40AA-B245-6FCCF9277BB6}</x14:id>
        </ext>
      </extLst>
    </cfRule>
  </conditionalFormatting>
  <conditionalFormatting sqref="C6:D11">
    <cfRule type="dataBar" priority="34">
      <dataBar>
        <cfvo type="num" val="0"/>
        <cfvo type="num" val="5"/>
        <color rgb="FF638EC6"/>
      </dataBar>
      <extLst>
        <ext xmlns:x14="http://schemas.microsoft.com/office/spreadsheetml/2009/9/main" uri="{B025F937-C7B1-47D3-B67F-A62EFF666E3E}">
          <x14:id>{3CD2DA41-1D74-4E9E-8A27-26E558B2FBD6}</x14:id>
        </ext>
      </extLst>
    </cfRule>
  </conditionalFormatting>
  <conditionalFormatting sqref="E6:F11">
    <cfRule type="dataBar" priority="29">
      <dataBar>
        <cfvo type="num" val="0"/>
        <cfvo type="num" val="100"/>
        <color rgb="FF638EC6"/>
      </dataBar>
      <extLst>
        <ext xmlns:x14="http://schemas.microsoft.com/office/spreadsheetml/2009/9/main" uri="{B025F937-C7B1-47D3-B67F-A62EFF666E3E}">
          <x14:id>{C2FBE962-7C08-44DE-9820-105F0A5D71E9}</x14:id>
        </ext>
      </extLst>
    </cfRule>
  </conditionalFormatting>
  <conditionalFormatting sqref="C54:D59">
    <cfRule type="dataBar" priority="28">
      <dataBar>
        <cfvo type="num" val="0"/>
        <cfvo type="num" val="5"/>
        <color rgb="FF638EC6"/>
      </dataBar>
      <extLst>
        <ext xmlns:x14="http://schemas.microsoft.com/office/spreadsheetml/2009/9/main" uri="{B025F937-C7B1-47D3-B67F-A62EFF666E3E}">
          <x14:id>{3131A2D4-F158-4272-8895-FAB2EC222A0C}</x14:id>
        </ext>
      </extLst>
    </cfRule>
  </conditionalFormatting>
  <conditionalFormatting sqref="D6:D11">
    <cfRule type="dataBar" priority="22">
      <dataBar>
        <cfvo type="num" val="0"/>
        <cfvo type="num" val="5"/>
        <color rgb="FF638EC6"/>
      </dataBar>
      <extLst>
        <ext xmlns:x14="http://schemas.microsoft.com/office/spreadsheetml/2009/9/main" uri="{B025F937-C7B1-47D3-B67F-A62EFF666E3E}">
          <x14:id>{7BDF17CD-D55B-46DC-9998-6D90F0B2A600}</x14:id>
        </ext>
      </extLst>
    </cfRule>
  </conditionalFormatting>
  <conditionalFormatting sqref="E102:F108">
    <cfRule type="dataBar" priority="19">
      <dataBar>
        <cfvo type="num" val="0"/>
        <cfvo type="num" val="100"/>
        <color rgb="FF638EC6"/>
      </dataBar>
      <extLst>
        <ext xmlns:x14="http://schemas.microsoft.com/office/spreadsheetml/2009/9/main" uri="{B025F937-C7B1-47D3-B67F-A62EFF666E3E}">
          <x14:id>{2B73629C-D5DC-4407-97C8-41324BCBC0B8}</x14:id>
        </ext>
      </extLst>
    </cfRule>
  </conditionalFormatting>
  <conditionalFormatting sqref="D103:D107">
    <cfRule type="dataBar" priority="18">
      <dataBar>
        <cfvo type="num" val="0"/>
        <cfvo type="num" val="5"/>
        <color rgb="FF638EC6"/>
      </dataBar>
      <extLst>
        <ext xmlns:x14="http://schemas.microsoft.com/office/spreadsheetml/2009/9/main" uri="{B025F937-C7B1-47D3-B67F-A62EFF666E3E}">
          <x14:id>{5D4E5F2F-F849-4AB4-BFE6-688ECA4F8802}</x14:id>
        </ext>
      </extLst>
    </cfRule>
  </conditionalFormatting>
  <conditionalFormatting sqref="E27:F27 E22:F25">
    <cfRule type="dataBar" priority="9">
      <dataBar>
        <cfvo type="num" val="0"/>
        <cfvo type="num" val="100"/>
        <color rgb="FF638EC6"/>
      </dataBar>
      <extLst>
        <ext xmlns:x14="http://schemas.microsoft.com/office/spreadsheetml/2009/9/main" uri="{B025F937-C7B1-47D3-B67F-A62EFF666E3E}">
          <x14:id>{7A73B68F-C436-42D4-9DC9-FC1D2ADE303D}</x14:id>
        </ext>
      </extLst>
    </cfRule>
  </conditionalFormatting>
  <conditionalFormatting sqref="D6:D11 F9:F11 F27 F22:F25 D22:D25 D27 D38:D42 D54:D59 D70:D73 D86:D89 F86:F89 D102:D108 F102:F108">
    <cfRule type="expression" dxfId="15" priority="25">
      <formula>D6&lt;C6</formula>
    </cfRule>
    <cfRule type="expression" dxfId="14" priority="26">
      <formula>D6&gt;=C6</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07AB3F17-36B8-4DC2-A5B9-C28AAA03489D}">
            <x14:dataBar minLength="0" maxLength="100" gradient="0">
              <x14:cfvo type="num">
                <xm:f>0</xm:f>
              </x14:cfvo>
              <x14:cfvo type="num">
                <xm:f>5</xm:f>
              </x14:cfvo>
              <x14:negativeFillColor rgb="FFFF0000"/>
              <x14:axisColor rgb="FF000000"/>
            </x14:dataBar>
          </x14:cfRule>
          <xm:sqref>I37</xm:sqref>
        </x14:conditionalFormatting>
        <x14:conditionalFormatting xmlns:xm="http://schemas.microsoft.com/office/excel/2006/main">
          <x14:cfRule type="dataBar" id="{5B7C0E35-2D4F-48AF-A9E1-E884A3BE9912}">
            <x14:dataBar minLength="0" maxLength="100" gradient="0">
              <x14:cfvo type="num">
                <xm:f>0</xm:f>
              </x14:cfvo>
              <x14:cfvo type="num">
                <xm:f>5</xm:f>
              </x14:cfvo>
              <x14:negativeFillColor rgb="FFFF0000"/>
              <x14:axisColor rgb="FF000000"/>
            </x14:dataBar>
          </x14:cfRule>
          <xm:sqref>I5</xm:sqref>
        </x14:conditionalFormatting>
        <x14:conditionalFormatting xmlns:xm="http://schemas.microsoft.com/office/excel/2006/main">
          <x14:cfRule type="dataBar" id="{81E9C0A7-A8EC-4FC4-A24D-E73104B3A47A}">
            <x14:dataBar minLength="0" maxLength="100" border="1" gradient="0">
              <x14:cfvo type="num">
                <xm:f>0</xm:f>
              </x14:cfvo>
              <x14:cfvo type="num">
                <xm:f>5</xm:f>
              </x14:cfvo>
              <x14:borderColor theme="3"/>
              <x14:negativeFillColor rgb="FFFF0000"/>
              <x14:axisColor rgb="FF000000"/>
            </x14:dataBar>
          </x14:cfRule>
          <xm:sqref>C102:D108</xm:sqref>
        </x14:conditionalFormatting>
        <x14:conditionalFormatting xmlns:xm="http://schemas.microsoft.com/office/excel/2006/main">
          <x14:cfRule type="dataBar" id="{28E6581C-1BFA-48BA-9F9A-1B461AFDCDEB}">
            <x14:dataBar minLength="0" maxLength="100" gradient="0">
              <x14:cfvo type="num">
                <xm:f>0</xm:f>
              </x14:cfvo>
              <x14:cfvo type="num">
                <xm:f>5</xm:f>
              </x14:cfvo>
              <x14:negativeFillColor rgb="FFFF0000"/>
              <x14:axisColor rgb="FF000000"/>
            </x14:dataBar>
          </x14:cfRule>
          <xm:sqref>C43</xm:sqref>
        </x14:conditionalFormatting>
        <x14:conditionalFormatting xmlns:xm="http://schemas.microsoft.com/office/excel/2006/main">
          <x14:cfRule type="dataBar" id="{7A78CADE-DD36-40E5-820E-1001D6C8B8F4}">
            <x14:dataBar minLength="0" maxLength="100" border="1" gradient="0">
              <x14:cfvo type="num">
                <xm:f>0</xm:f>
              </x14:cfvo>
              <x14:cfvo type="num">
                <xm:f>5</xm:f>
              </x14:cfvo>
              <x14:borderColor theme="3"/>
              <x14:negativeFillColor rgb="FFFF0000"/>
              <x14:axisColor rgb="FF000000"/>
            </x14:dataBar>
          </x14:cfRule>
          <xm:sqref>C38:D42</xm:sqref>
        </x14:conditionalFormatting>
        <x14:conditionalFormatting xmlns:xm="http://schemas.microsoft.com/office/excel/2006/main">
          <x14:cfRule type="dataBar" id="{407A6A12-20D1-4F0D-8034-0CB3893C0B55}">
            <x14:dataBar minLength="0" maxLength="100" border="1" gradient="0">
              <x14:cfvo type="num">
                <xm:f>0</xm:f>
              </x14:cfvo>
              <x14:cfvo type="num">
                <xm:f>5</xm:f>
              </x14:cfvo>
              <x14:borderColor theme="3"/>
              <x14:negativeFillColor rgb="FFFF0000"/>
              <x14:axisColor rgb="FF000000"/>
            </x14:dataBar>
          </x14:cfRule>
          <xm:sqref>C70:D73</xm:sqref>
        </x14:conditionalFormatting>
        <x14:conditionalFormatting xmlns:xm="http://schemas.microsoft.com/office/excel/2006/main">
          <x14:cfRule type="dataBar" id="{A922CF48-E774-4757-9074-9E96FAD3885E}">
            <x14:dataBar minLength="0" maxLength="100" gradient="0">
              <x14:cfvo type="num">
                <xm:f>0</xm:f>
              </x14:cfvo>
              <x14:cfvo type="num">
                <xm:f>5</xm:f>
              </x14:cfvo>
              <x14:negativeFillColor rgb="FFFF0000"/>
              <x14:axisColor rgb="FF000000"/>
            </x14:dataBar>
          </x14:cfRule>
          <xm:sqref>I69</xm:sqref>
        </x14:conditionalFormatting>
        <x14:conditionalFormatting xmlns:xm="http://schemas.microsoft.com/office/excel/2006/main">
          <x14:cfRule type="dataBar" id="{E1E19208-7FBA-4313-8783-80208A8AF82C}">
            <x14:dataBar minLength="0" maxLength="100" gradient="0">
              <x14:cfvo type="num">
                <xm:f>0</xm:f>
              </x14:cfvo>
              <x14:cfvo type="num">
                <xm:f>5</xm:f>
              </x14:cfvo>
              <x14:negativeFillColor rgb="FFFF0000"/>
              <x14:axisColor rgb="FF000000"/>
            </x14:dataBar>
          </x14:cfRule>
          <xm:sqref>I85</xm:sqref>
        </x14:conditionalFormatting>
        <x14:conditionalFormatting xmlns:xm="http://schemas.microsoft.com/office/excel/2006/main">
          <x14:cfRule type="dataBar" id="{EA581C94-2810-40A0-A676-5A303F56D7F1}">
            <x14:dataBar minLength="0" maxLength="100" border="1" gradient="0">
              <x14:cfvo type="num">
                <xm:f>0</xm:f>
              </x14:cfvo>
              <x14:cfvo type="num">
                <xm:f>100</xm:f>
              </x14:cfvo>
              <x14:borderColor theme="3"/>
              <x14:negativeFillColor rgb="FFFF0000"/>
              <x14:axisColor rgb="FF000000"/>
            </x14:dataBar>
          </x14:cfRule>
          <xm:sqref>E86:F89</xm:sqref>
        </x14:conditionalFormatting>
        <x14:conditionalFormatting xmlns:xm="http://schemas.microsoft.com/office/excel/2006/main">
          <x14:cfRule type="dataBar" id="{829A83B4-E1E0-42FD-A314-596B58C86467}">
            <x14:dataBar minLength="0" maxLength="100" border="1" gradient="0">
              <x14:cfvo type="num">
                <xm:f>0</xm:f>
              </x14:cfvo>
              <x14:cfvo type="num">
                <xm:f>5</xm:f>
              </x14:cfvo>
              <x14:borderColor theme="3"/>
              <x14:negativeFillColor rgb="FFFF0000"/>
              <x14:axisColor rgb="FF000000"/>
            </x14:dataBar>
          </x14:cfRule>
          <xm:sqref>C86:D89</xm:sqref>
        </x14:conditionalFormatting>
        <x14:conditionalFormatting xmlns:xm="http://schemas.microsoft.com/office/excel/2006/main">
          <x14:cfRule type="dataBar" id="{AB0D1C2F-EDD7-416E-BD5E-FD4138DE90A9}">
            <x14:dataBar minLength="0" maxLength="100" gradient="0">
              <x14:cfvo type="num">
                <xm:f>0</xm:f>
              </x14:cfvo>
              <x14:cfvo type="num">
                <xm:f>5</xm:f>
              </x14:cfvo>
              <x14:negativeFillColor rgb="FFFF0000"/>
              <x14:axisColor rgb="FF000000"/>
            </x14:dataBar>
          </x14:cfRule>
          <xm:sqref>I101</xm:sqref>
        </x14:conditionalFormatting>
        <x14:conditionalFormatting xmlns:xm="http://schemas.microsoft.com/office/excel/2006/main">
          <x14:cfRule type="dataBar" id="{81867896-A5B2-41E4-B3DA-62053065F6E6}">
            <x14:dataBar minLength="0" maxLength="100" gradient="0">
              <x14:cfvo type="num">
                <xm:f>0</xm:f>
              </x14:cfvo>
              <x14:cfvo type="num">
                <xm:f>5</xm:f>
              </x14:cfvo>
              <x14:negativeFillColor rgb="FFFF0000"/>
              <x14:axisColor rgb="FF000000"/>
            </x14:dataBar>
          </x14:cfRule>
          <xm:sqref>H53</xm:sqref>
        </x14:conditionalFormatting>
        <x14:conditionalFormatting xmlns:xm="http://schemas.microsoft.com/office/excel/2006/main">
          <x14:cfRule type="dataBar" id="{BD504BF2-C16B-444D-AB45-F9A3478599EB}">
            <x14:dataBar minLength="0" maxLength="100" gradient="0">
              <x14:cfvo type="num">
                <xm:f>0</xm:f>
              </x14:cfvo>
              <x14:cfvo type="num">
                <xm:f>5</xm:f>
              </x14:cfvo>
              <x14:negativeFillColor rgb="FFFF0000"/>
              <x14:axisColor rgb="FF000000"/>
            </x14:dataBar>
          </x14:cfRule>
          <xm:sqref>H37</xm:sqref>
        </x14:conditionalFormatting>
        <x14:conditionalFormatting xmlns:xm="http://schemas.microsoft.com/office/excel/2006/main">
          <x14:cfRule type="dataBar" id="{D84E4384-32D1-487B-8491-AD2A881C0F32}">
            <x14:dataBar minLength="0" maxLength="100" gradient="0">
              <x14:cfvo type="num">
                <xm:f>0</xm:f>
              </x14:cfvo>
              <x14:cfvo type="num">
                <xm:f>5</xm:f>
              </x14:cfvo>
              <x14:negativeFillColor rgb="FFFF0000"/>
              <x14:axisColor rgb="FF000000"/>
            </x14:dataBar>
          </x14:cfRule>
          <xm:sqref>H5</xm:sqref>
        </x14:conditionalFormatting>
        <x14:conditionalFormatting xmlns:xm="http://schemas.microsoft.com/office/excel/2006/main">
          <x14:cfRule type="dataBar" id="{D1412A36-6DA6-4B25-AE1A-F562E901017D}">
            <x14:dataBar minLength="0" maxLength="100" gradient="0">
              <x14:cfvo type="num">
                <xm:f>0</xm:f>
              </x14:cfvo>
              <x14:cfvo type="num">
                <xm:f>5</xm:f>
              </x14:cfvo>
              <x14:negativeFillColor rgb="FFFF0000"/>
              <x14:axisColor rgb="FF000000"/>
            </x14:dataBar>
          </x14:cfRule>
          <xm:sqref>H69</xm:sqref>
        </x14:conditionalFormatting>
        <x14:conditionalFormatting xmlns:xm="http://schemas.microsoft.com/office/excel/2006/main">
          <x14:cfRule type="dataBar" id="{A8E1B7F5-3F28-42CF-BF91-A716E3E9F7BB}">
            <x14:dataBar minLength="0" maxLength="100" gradient="0">
              <x14:cfvo type="num">
                <xm:f>0</xm:f>
              </x14:cfvo>
              <x14:cfvo type="num">
                <xm:f>5</xm:f>
              </x14:cfvo>
              <x14:negativeFillColor rgb="FFFF0000"/>
              <x14:axisColor rgb="FF000000"/>
            </x14:dataBar>
          </x14:cfRule>
          <xm:sqref>H85</xm:sqref>
        </x14:conditionalFormatting>
        <x14:conditionalFormatting xmlns:xm="http://schemas.microsoft.com/office/excel/2006/main">
          <x14:cfRule type="dataBar" id="{D6B75814-53F8-4C36-82CF-8D539F889CBA}">
            <x14:dataBar minLength="0" maxLength="100" gradient="0">
              <x14:cfvo type="num">
                <xm:f>0</xm:f>
              </x14:cfvo>
              <x14:cfvo type="num">
                <xm:f>5</xm:f>
              </x14:cfvo>
              <x14:negativeFillColor rgb="FFFF0000"/>
              <x14:axisColor rgb="FF000000"/>
            </x14:dataBar>
          </x14:cfRule>
          <xm:sqref>J5</xm:sqref>
        </x14:conditionalFormatting>
        <x14:conditionalFormatting xmlns:xm="http://schemas.microsoft.com/office/excel/2006/main">
          <x14:cfRule type="dataBar" id="{491506FF-819F-4776-826F-65A51B9E5EA4}">
            <x14:dataBar minLength="0" maxLength="100" gradient="0">
              <x14:cfvo type="num">
                <xm:f>0</xm:f>
              </x14:cfvo>
              <x14:cfvo type="num">
                <xm:f>5</xm:f>
              </x14:cfvo>
              <x14:negativeFillColor rgb="FFFF0000"/>
              <x14:axisColor rgb="FF000000"/>
            </x14:dataBar>
          </x14:cfRule>
          <xm:sqref>J85</xm:sqref>
        </x14:conditionalFormatting>
        <x14:conditionalFormatting xmlns:xm="http://schemas.microsoft.com/office/excel/2006/main">
          <x14:cfRule type="dataBar" id="{238F0AEF-6F94-45B2-AF70-5A8D23968229}">
            <x14:dataBar minLength="0" maxLength="100" gradient="0">
              <x14:cfvo type="num">
                <xm:f>0</xm:f>
              </x14:cfvo>
              <x14:cfvo type="num">
                <xm:f>5</xm:f>
              </x14:cfvo>
              <x14:negativeFillColor rgb="FFFF0000"/>
              <x14:axisColor rgb="FF000000"/>
            </x14:dataBar>
          </x14:cfRule>
          <xm:sqref>H101</xm:sqref>
        </x14:conditionalFormatting>
        <x14:conditionalFormatting xmlns:xm="http://schemas.microsoft.com/office/excel/2006/main">
          <x14:cfRule type="dataBar" id="{A286DD66-EB5F-4D32-A073-5B32C3A76A89}">
            <x14:dataBar minLength="0" maxLength="100" gradient="0">
              <x14:cfvo type="num">
                <xm:f>0</xm:f>
              </x14:cfvo>
              <x14:cfvo type="num">
                <xm:f>5</xm:f>
              </x14:cfvo>
              <x14:negativeFillColor rgb="FFFF0000"/>
              <x14:axisColor rgb="FF000000"/>
            </x14:dataBar>
          </x14:cfRule>
          <xm:sqref>J101</xm:sqref>
        </x14:conditionalFormatting>
        <x14:conditionalFormatting xmlns:xm="http://schemas.microsoft.com/office/excel/2006/main">
          <x14:cfRule type="dataBar" id="{A3A3CE64-B8F1-43F6-A313-294BDC429F50}">
            <x14:dataBar minLength="0" maxLength="100" gradient="0">
              <x14:cfvo type="num">
                <xm:f>0</xm:f>
              </x14:cfvo>
              <x14:cfvo type="num">
                <xm:f>5</xm:f>
              </x14:cfvo>
              <x14:negativeFillColor rgb="FFFF0000"/>
              <x14:axisColor rgb="FF000000"/>
            </x14:dataBar>
          </x14:cfRule>
          <xm:sqref>H21</xm:sqref>
        </x14:conditionalFormatting>
        <x14:conditionalFormatting xmlns:xm="http://schemas.microsoft.com/office/excel/2006/main">
          <x14:cfRule type="dataBar" id="{AF447BB6-193A-4826-BD2C-5E7A3FC46262}">
            <x14:dataBar minLength="0" maxLength="100" border="1" gradient="0">
              <x14:cfvo type="num">
                <xm:f>0</xm:f>
              </x14:cfvo>
              <x14:cfvo type="num">
                <xm:f>5</xm:f>
              </x14:cfvo>
              <x14:borderColor theme="3"/>
              <x14:negativeFillColor rgb="FFFF0000"/>
              <x14:axisColor rgb="FF000000"/>
            </x14:dataBar>
          </x14:cfRule>
          <xm:sqref>C27:D27 C22:D25</xm:sqref>
        </x14:conditionalFormatting>
        <x14:conditionalFormatting xmlns:xm="http://schemas.microsoft.com/office/excel/2006/main">
          <x14:cfRule type="dataBar" id="{338B738A-7CB1-40AA-B245-6FCCF9277BB6}">
            <x14:dataBar minLength="0" maxLength="100" gradient="0">
              <x14:cfvo type="num">
                <xm:f>0</xm:f>
              </x14:cfvo>
              <x14:cfvo type="num">
                <xm:f>5</xm:f>
              </x14:cfvo>
              <x14:negativeFillColor rgb="FFFF0000"/>
              <x14:axisColor rgb="FF000000"/>
            </x14:dataBar>
          </x14:cfRule>
          <xm:sqref>J21</xm:sqref>
        </x14:conditionalFormatting>
        <x14:conditionalFormatting xmlns:xm="http://schemas.microsoft.com/office/excel/2006/main">
          <x14:cfRule type="dataBar" id="{3CD2DA41-1D74-4E9E-8A27-26E558B2FBD6}">
            <x14:dataBar minLength="0" maxLength="100" border="1" gradient="0">
              <x14:cfvo type="num">
                <xm:f>0</xm:f>
              </x14:cfvo>
              <x14:cfvo type="num">
                <xm:f>5</xm:f>
              </x14:cfvo>
              <x14:borderColor theme="3"/>
              <x14:negativeFillColor rgb="FFFF0000"/>
              <x14:axisColor rgb="FF000000"/>
            </x14:dataBar>
          </x14:cfRule>
          <xm:sqref>C6:D11</xm:sqref>
        </x14:conditionalFormatting>
        <x14:conditionalFormatting xmlns:xm="http://schemas.microsoft.com/office/excel/2006/main">
          <x14:cfRule type="dataBar" id="{C2FBE962-7C08-44DE-9820-105F0A5D71E9}">
            <x14:dataBar minLength="0" maxLength="100" border="1" gradient="0">
              <x14:cfvo type="num">
                <xm:f>0</xm:f>
              </x14:cfvo>
              <x14:cfvo type="num">
                <xm:f>100</xm:f>
              </x14:cfvo>
              <x14:borderColor theme="3"/>
              <x14:negativeFillColor rgb="FFFF0000"/>
              <x14:axisColor rgb="FF000000"/>
            </x14:dataBar>
          </x14:cfRule>
          <xm:sqref>E6:F11</xm:sqref>
        </x14:conditionalFormatting>
        <x14:conditionalFormatting xmlns:xm="http://schemas.microsoft.com/office/excel/2006/main">
          <x14:cfRule type="dataBar" id="{3131A2D4-F158-4272-8895-FAB2EC222A0C}">
            <x14:dataBar minLength="0" maxLength="100" border="1" gradient="0">
              <x14:cfvo type="num">
                <xm:f>0</xm:f>
              </x14:cfvo>
              <x14:cfvo type="num">
                <xm:f>5</xm:f>
              </x14:cfvo>
              <x14:borderColor theme="3"/>
              <x14:negativeFillColor rgb="FFFF0000"/>
              <x14:axisColor rgb="FF000000"/>
            </x14:dataBar>
          </x14:cfRule>
          <xm:sqref>C54:D59</xm:sqref>
        </x14:conditionalFormatting>
        <x14:conditionalFormatting xmlns:xm="http://schemas.microsoft.com/office/excel/2006/main">
          <x14:cfRule type="dataBar" id="{7BDF17CD-D55B-46DC-9998-6D90F0B2A600}">
            <x14:dataBar minLength="0" maxLength="100" border="1" gradient="0">
              <x14:cfvo type="num">
                <xm:f>0</xm:f>
              </x14:cfvo>
              <x14:cfvo type="num">
                <xm:f>5</xm:f>
              </x14:cfvo>
              <x14:borderColor theme="3"/>
              <x14:negativeFillColor rgb="FFFF0000"/>
              <x14:axisColor rgb="FF000000"/>
            </x14:dataBar>
          </x14:cfRule>
          <xm:sqref>D6:D11</xm:sqref>
        </x14:conditionalFormatting>
        <x14:conditionalFormatting xmlns:xm="http://schemas.microsoft.com/office/excel/2006/main">
          <x14:cfRule type="dataBar" id="{2B73629C-D5DC-4407-97C8-41324BCBC0B8}">
            <x14:dataBar minLength="0" maxLength="100" border="1" gradient="0">
              <x14:cfvo type="num">
                <xm:f>0</xm:f>
              </x14:cfvo>
              <x14:cfvo type="num">
                <xm:f>100</xm:f>
              </x14:cfvo>
              <x14:borderColor theme="3"/>
              <x14:negativeFillColor rgb="FFFF0000"/>
              <x14:axisColor rgb="FF000000"/>
            </x14:dataBar>
          </x14:cfRule>
          <xm:sqref>E102:F108</xm:sqref>
        </x14:conditionalFormatting>
        <x14:conditionalFormatting xmlns:xm="http://schemas.microsoft.com/office/excel/2006/main">
          <x14:cfRule type="dataBar" id="{5D4E5F2F-F849-4AB4-BFE6-688ECA4F8802}">
            <x14:dataBar minLength="0" maxLength="100" border="1" gradient="0">
              <x14:cfvo type="num">
                <xm:f>0</xm:f>
              </x14:cfvo>
              <x14:cfvo type="num">
                <xm:f>5</xm:f>
              </x14:cfvo>
              <x14:borderColor theme="3"/>
              <x14:negativeFillColor rgb="FFFF0000"/>
              <x14:axisColor rgb="FF000000"/>
            </x14:dataBar>
          </x14:cfRule>
          <xm:sqref>D103:D107</xm:sqref>
        </x14:conditionalFormatting>
        <x14:conditionalFormatting xmlns:xm="http://schemas.microsoft.com/office/excel/2006/main">
          <x14:cfRule type="dataBar" id="{7A73B68F-C436-42D4-9DC9-FC1D2ADE303D}">
            <x14:dataBar minLength="0" maxLength="100" border="1" gradient="0">
              <x14:cfvo type="num">
                <xm:f>0</xm:f>
              </x14:cfvo>
              <x14:cfvo type="num">
                <xm:f>100</xm:f>
              </x14:cfvo>
              <x14:borderColor theme="3"/>
              <x14:negativeFillColor rgb="FFFF0000"/>
              <x14:axisColor rgb="FF000000"/>
            </x14:dataBar>
          </x14:cfRule>
          <xm:sqref>E27:F27 E22:F25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6"/>
  <dimension ref="A1:H29"/>
  <sheetViews>
    <sheetView workbookViewId="0">
      <selection activeCell="C24" sqref="C24"/>
    </sheetView>
  </sheetViews>
  <sheetFormatPr defaultRowHeight="15" x14ac:dyDescent="0.25"/>
  <cols>
    <col min="1" max="1" width="26.28515625" customWidth="1"/>
    <col min="2" max="2" width="28.5703125" bestFit="1" customWidth="1"/>
    <col min="3" max="8" width="12.7109375" bestFit="1" customWidth="1"/>
  </cols>
  <sheetData>
    <row r="1" spans="1:8" x14ac:dyDescent="0.25">
      <c r="A1" t="s">
        <v>1202</v>
      </c>
      <c r="C1" s="280" t="s">
        <v>1203</v>
      </c>
      <c r="D1" s="280"/>
      <c r="E1" s="280" t="s">
        <v>1204</v>
      </c>
      <c r="F1" s="280"/>
      <c r="G1" s="280" t="s">
        <v>1656</v>
      </c>
      <c r="H1" s="280"/>
    </row>
    <row r="2" spans="1:8" x14ac:dyDescent="0.25">
      <c r="A2" t="s">
        <v>1093</v>
      </c>
      <c r="C2" t="s">
        <v>1654</v>
      </c>
      <c r="D2" t="s">
        <v>1655</v>
      </c>
      <c r="E2" t="s">
        <v>1654</v>
      </c>
      <c r="F2" t="s">
        <v>1655</v>
      </c>
      <c r="G2" t="s">
        <v>1654</v>
      </c>
      <c r="H2" t="s">
        <v>1655</v>
      </c>
    </row>
    <row r="3" spans="1:8" x14ac:dyDescent="0.25">
      <c r="A3" s="164" t="s">
        <v>703</v>
      </c>
      <c r="B3" t="str">
        <f>Results!B105</f>
        <v>Threat Intelligence</v>
      </c>
      <c r="C3">
        <f>Results!C105</f>
        <v>0</v>
      </c>
      <c r="D3">
        <f>Results!D105</f>
        <v>0</v>
      </c>
      <c r="E3">
        <f>Results!E105</f>
        <v>0</v>
      </c>
      <c r="F3">
        <f>Results!F105</f>
        <v>0</v>
      </c>
      <c r="G3">
        <f>'Assessment 1 Results'!B549</f>
        <v>0</v>
      </c>
      <c r="H3">
        <f>'Assessment 2 Results'!B549</f>
        <v>0</v>
      </c>
    </row>
    <row r="4" spans="1:8" x14ac:dyDescent="0.25">
      <c r="A4" t="s">
        <v>1095</v>
      </c>
    </row>
    <row r="5" spans="1:8" x14ac:dyDescent="0.25">
      <c r="A5" s="164" t="s">
        <v>703</v>
      </c>
      <c r="B5" t="str">
        <f>Results!B106</f>
        <v>Vulnerability Management</v>
      </c>
      <c r="C5">
        <f>Results!C106</f>
        <v>0</v>
      </c>
      <c r="D5">
        <f>Results!D106</f>
        <v>0</v>
      </c>
      <c r="E5">
        <f>Results!E106</f>
        <v>0</v>
      </c>
      <c r="F5">
        <f>Results!F106</f>
        <v>0</v>
      </c>
      <c r="G5">
        <f>'Assessment 1 Results'!B608</f>
        <v>0</v>
      </c>
      <c r="H5">
        <f>'Assessment 2 Results'!B608</f>
        <v>0</v>
      </c>
    </row>
    <row r="6" spans="1:8" x14ac:dyDescent="0.25">
      <c r="A6" t="s">
        <v>1096</v>
      </c>
    </row>
    <row r="7" spans="1:8" x14ac:dyDescent="0.25">
      <c r="A7" s="164" t="s">
        <v>703</v>
      </c>
      <c r="B7" t="str">
        <f>Results!B102</f>
        <v>Security Monitoring</v>
      </c>
      <c r="C7">
        <f>Results!C102</f>
        <v>0</v>
      </c>
      <c r="D7">
        <f>Results!D102</f>
        <v>0</v>
      </c>
      <c r="E7">
        <f>Results!E102</f>
        <v>0</v>
      </c>
      <c r="F7">
        <f>Results!F102</f>
        <v>0</v>
      </c>
      <c r="G7">
        <f>'Assessment 1 Results'!B378</f>
        <v>0</v>
      </c>
      <c r="H7">
        <f>'Assessment 2 Results'!B378</f>
        <v>0</v>
      </c>
    </row>
    <row r="8" spans="1:8" x14ac:dyDescent="0.25">
      <c r="A8" s="164" t="s">
        <v>703</v>
      </c>
      <c r="B8" t="str">
        <f>Results!B104</f>
        <v>Security Analysis</v>
      </c>
      <c r="C8">
        <f>Results!C104</f>
        <v>0</v>
      </c>
      <c r="D8">
        <f>Results!D104</f>
        <v>0</v>
      </c>
      <c r="E8">
        <f>Results!E104</f>
        <v>0</v>
      </c>
      <c r="F8">
        <f>Results!F104</f>
        <v>0</v>
      </c>
      <c r="G8">
        <f>'Assessment 1 Results'!B499</f>
        <v>0</v>
      </c>
      <c r="H8">
        <f>'Assessment 2 Results'!B499</f>
        <v>0</v>
      </c>
    </row>
    <row r="9" spans="1:8" x14ac:dyDescent="0.25">
      <c r="A9" s="164" t="s">
        <v>703</v>
      </c>
      <c r="B9" t="str">
        <f>Results!B107</f>
        <v>Log Management</v>
      </c>
      <c r="C9">
        <f>Results!C107</f>
        <v>0</v>
      </c>
      <c r="D9">
        <f>Results!D107</f>
        <v>0</v>
      </c>
      <c r="E9">
        <f>Results!E107</f>
        <v>0</v>
      </c>
      <c r="F9">
        <f>Results!F107</f>
        <v>0</v>
      </c>
      <c r="G9">
        <f>'Assessment 1 Results'!B659</f>
        <v>0</v>
      </c>
      <c r="H9">
        <f>'Assessment 2 Results'!B659</f>
        <v>0</v>
      </c>
    </row>
    <row r="10" spans="1:8" x14ac:dyDescent="0.25">
      <c r="A10" s="164" t="s">
        <v>101</v>
      </c>
      <c r="B10" t="str">
        <f>Results!B86</f>
        <v>SIEM</v>
      </c>
      <c r="C10">
        <f>Results!C86</f>
        <v>0</v>
      </c>
      <c r="D10">
        <f>Results!D86</f>
        <v>0</v>
      </c>
      <c r="E10">
        <f>Results!E86</f>
        <v>0</v>
      </c>
      <c r="F10">
        <f>Results!F86</f>
        <v>0</v>
      </c>
      <c r="G10">
        <f>'Assessment 1 Results'!B243</f>
        <v>0</v>
      </c>
      <c r="H10">
        <f>'Assessment 2 Results'!B243</f>
        <v>0</v>
      </c>
    </row>
    <row r="11" spans="1:8" x14ac:dyDescent="0.25">
      <c r="A11" s="164" t="s">
        <v>101</v>
      </c>
      <c r="B11" t="str">
        <f>Results!B87</f>
        <v>IDPS</v>
      </c>
      <c r="C11">
        <f>Results!C87</f>
        <v>0</v>
      </c>
      <c r="D11">
        <f>Results!D87</f>
        <v>0</v>
      </c>
      <c r="E11">
        <f>Results!E87</f>
        <v>0</v>
      </c>
      <c r="F11">
        <f>Results!F87</f>
        <v>0</v>
      </c>
      <c r="G11">
        <f>'Assessment 1 Results'!B293</f>
        <v>0</v>
      </c>
      <c r="H11">
        <f>'Assessment 2 Results'!B293</f>
        <v>0</v>
      </c>
    </row>
    <row r="12" spans="1:8" x14ac:dyDescent="0.25">
      <c r="A12" s="164" t="s">
        <v>101</v>
      </c>
      <c r="B12" t="str">
        <f>Results!B88</f>
        <v>Security Analytics</v>
      </c>
      <c r="C12">
        <f>Results!C88</f>
        <v>0</v>
      </c>
      <c r="D12">
        <f>Results!D88</f>
        <v>0</v>
      </c>
      <c r="E12">
        <f>Results!E88</f>
        <v>0</v>
      </c>
      <c r="F12">
        <f>Results!F88</f>
        <v>0</v>
      </c>
      <c r="G12">
        <f>'Assessment 1 Results'!B330</f>
        <v>0</v>
      </c>
      <c r="H12">
        <f>'Assessment 2 Results'!B330</f>
        <v>0</v>
      </c>
    </row>
    <row r="13" spans="1:8" x14ac:dyDescent="0.25">
      <c r="A13" t="s">
        <v>1097</v>
      </c>
    </row>
    <row r="14" spans="1:8" x14ac:dyDescent="0.25">
      <c r="A14" s="164" t="s">
        <v>703</v>
      </c>
      <c r="B14" t="str">
        <f>Results!B103</f>
        <v>Security Incident Management</v>
      </c>
      <c r="C14">
        <f>Results!C103</f>
        <v>0</v>
      </c>
      <c r="D14">
        <f>Results!D103</f>
        <v>0</v>
      </c>
      <c r="E14">
        <f>Results!E103</f>
        <v>0</v>
      </c>
      <c r="F14">
        <f>Results!F103</f>
        <v>0</v>
      </c>
      <c r="G14">
        <f>'Assessment 1 Results'!B432</f>
        <v>0</v>
      </c>
      <c r="H14">
        <f>'Assessment 2 Results'!B432</f>
        <v>0</v>
      </c>
    </row>
    <row r="15" spans="1:8" x14ac:dyDescent="0.25">
      <c r="A15" t="s">
        <v>1098</v>
      </c>
    </row>
    <row r="16" spans="1:8" x14ac:dyDescent="0.25">
      <c r="A16" s="164" t="s">
        <v>1201</v>
      </c>
    </row>
    <row r="18" spans="1:4" x14ac:dyDescent="0.25">
      <c r="C18" s="280" t="s">
        <v>1656</v>
      </c>
      <c r="D18" s="280"/>
    </row>
    <row r="19" spans="1:4" x14ac:dyDescent="0.25">
      <c r="A19" t="s">
        <v>1657</v>
      </c>
      <c r="C19" t="s">
        <v>1654</v>
      </c>
      <c r="D19" t="s">
        <v>1655</v>
      </c>
    </row>
    <row r="20" spans="1:4" x14ac:dyDescent="0.25">
      <c r="A20" t="s">
        <v>101</v>
      </c>
      <c r="B20" s="222" t="s">
        <v>761</v>
      </c>
      <c r="C20">
        <f t="shared" ref="C20:D22" si="0">G10</f>
        <v>0</v>
      </c>
      <c r="D20">
        <f t="shared" si="0"/>
        <v>0</v>
      </c>
    </row>
    <row r="21" spans="1:4" x14ac:dyDescent="0.25">
      <c r="B21" s="222" t="s">
        <v>762</v>
      </c>
      <c r="C21">
        <f t="shared" si="0"/>
        <v>0</v>
      </c>
      <c r="D21">
        <f t="shared" si="0"/>
        <v>0</v>
      </c>
    </row>
    <row r="22" spans="1:4" x14ac:dyDescent="0.25">
      <c r="B22" s="222" t="s">
        <v>878</v>
      </c>
      <c r="C22">
        <f t="shared" si="0"/>
        <v>0</v>
      </c>
      <c r="D22">
        <f t="shared" si="0"/>
        <v>0</v>
      </c>
    </row>
    <row r="23" spans="1:4" x14ac:dyDescent="0.25">
      <c r="B23" s="222"/>
    </row>
    <row r="24" spans="1:4" x14ac:dyDescent="0.25">
      <c r="A24" t="s">
        <v>701</v>
      </c>
      <c r="B24" s="222" t="s">
        <v>96</v>
      </c>
      <c r="C24">
        <f>G7</f>
        <v>0</v>
      </c>
      <c r="D24">
        <f>H7</f>
        <v>0</v>
      </c>
    </row>
    <row r="25" spans="1:4" x14ac:dyDescent="0.25">
      <c r="B25" s="222" t="s">
        <v>97</v>
      </c>
      <c r="C25">
        <f>G14</f>
        <v>0</v>
      </c>
      <c r="D25">
        <f>H14</f>
        <v>0</v>
      </c>
    </row>
    <row r="26" spans="1:4" x14ac:dyDescent="0.25">
      <c r="B26" s="222" t="s">
        <v>98</v>
      </c>
      <c r="C26">
        <f>G8</f>
        <v>0</v>
      </c>
      <c r="D26">
        <f>H8</f>
        <v>0</v>
      </c>
    </row>
    <row r="27" spans="1:4" x14ac:dyDescent="0.25">
      <c r="B27" s="222" t="s">
        <v>99</v>
      </c>
      <c r="C27">
        <f>G3</f>
        <v>0</v>
      </c>
      <c r="D27">
        <f>H3</f>
        <v>0</v>
      </c>
    </row>
    <row r="28" spans="1:4" x14ac:dyDescent="0.25">
      <c r="B28" s="222" t="s">
        <v>100</v>
      </c>
      <c r="C28">
        <f>G5</f>
        <v>0</v>
      </c>
      <c r="D28">
        <f>H5</f>
        <v>0</v>
      </c>
    </row>
    <row r="29" spans="1:4" x14ac:dyDescent="0.25">
      <c r="B29" s="222" t="s">
        <v>760</v>
      </c>
      <c r="C29">
        <f>G9</f>
        <v>0</v>
      </c>
      <c r="D29">
        <f>H9</f>
        <v>0</v>
      </c>
    </row>
  </sheetData>
  <mergeCells count="4">
    <mergeCell ref="C1:D1"/>
    <mergeCell ref="E1:F1"/>
    <mergeCell ref="G1:H1"/>
    <mergeCell ref="C18:D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3"/>
  <sheetViews>
    <sheetView workbookViewId="0">
      <selection activeCell="G9" sqref="G9"/>
    </sheetView>
  </sheetViews>
  <sheetFormatPr defaultRowHeight="15" x14ac:dyDescent="0.25"/>
  <cols>
    <col min="1" max="1" width="33.85546875" style="29" bestFit="1" customWidth="1"/>
    <col min="2" max="3" width="15.7109375" style="29" customWidth="1"/>
    <col min="4" max="4" width="25.85546875" style="29" bestFit="1" customWidth="1"/>
    <col min="5" max="5" width="13.85546875" style="29" bestFit="1" customWidth="1"/>
    <col min="6" max="7" width="13.85546875" style="29" customWidth="1"/>
    <col min="8" max="8" width="49.5703125" style="29" customWidth="1"/>
  </cols>
  <sheetData>
    <row r="1" spans="1:8" ht="30" x14ac:dyDescent="0.25">
      <c r="A1" s="88"/>
      <c r="B1" s="88" t="s">
        <v>21</v>
      </c>
      <c r="C1" s="88" t="s">
        <v>77</v>
      </c>
      <c r="D1" s="84" t="s">
        <v>458</v>
      </c>
      <c r="E1" s="72" t="s">
        <v>92</v>
      </c>
      <c r="F1" s="72" t="s">
        <v>457</v>
      </c>
      <c r="G1" s="72" t="s">
        <v>459</v>
      </c>
      <c r="H1" s="88" t="s">
        <v>40</v>
      </c>
    </row>
    <row r="2" spans="1:8" ht="15.75" thickBot="1" x14ac:dyDescent="0.3">
      <c r="A2" s="259" t="s">
        <v>921</v>
      </c>
      <c r="B2" s="260"/>
      <c r="C2" s="260"/>
      <c r="D2" s="260"/>
      <c r="E2" s="260"/>
      <c r="F2" s="260"/>
      <c r="G2" s="260"/>
      <c r="H2" s="261"/>
    </row>
    <row r="3" spans="1:8" x14ac:dyDescent="0.25">
      <c r="A3" s="95" t="s">
        <v>112</v>
      </c>
      <c r="B3" s="128"/>
      <c r="C3" s="128"/>
      <c r="D3" s="85"/>
      <c r="E3" s="73"/>
      <c r="F3" s="73"/>
      <c r="G3" s="73"/>
      <c r="H3" s="110"/>
    </row>
    <row r="4" spans="1:8" x14ac:dyDescent="0.25">
      <c r="A4" s="136" t="s">
        <v>13</v>
      </c>
      <c r="B4" s="129">
        <f>'Assessment 2 Results'!B4-'Assessment 1 Results'!B4</f>
        <v>0</v>
      </c>
      <c r="C4" s="129"/>
      <c r="D4" s="74"/>
      <c r="E4" s="74"/>
      <c r="F4" s="74"/>
      <c r="G4" s="74"/>
      <c r="H4" s="111"/>
    </row>
    <row r="5" spans="1:8" x14ac:dyDescent="0.25">
      <c r="A5" s="136" t="s">
        <v>14</v>
      </c>
      <c r="B5" s="129">
        <f>'Assessment 2 Results'!B5-'Assessment 1 Results'!B5</f>
        <v>0</v>
      </c>
      <c r="C5" s="129"/>
      <c r="D5" s="74"/>
      <c r="E5" s="74"/>
      <c r="F5" s="74"/>
      <c r="G5" s="74"/>
      <c r="H5" s="111"/>
    </row>
    <row r="6" spans="1:8" x14ac:dyDescent="0.25">
      <c r="A6" s="136" t="s">
        <v>15</v>
      </c>
      <c r="B6" s="129">
        <f>'Assessment 2 Results'!B6-'Assessment 1 Results'!B6</f>
        <v>0</v>
      </c>
      <c r="C6" s="129"/>
      <c r="D6" s="74"/>
      <c r="E6" s="74"/>
      <c r="F6" s="74"/>
      <c r="G6" s="74"/>
      <c r="H6" s="111"/>
    </row>
    <row r="7" spans="1:8" x14ac:dyDescent="0.25">
      <c r="A7" s="136" t="s">
        <v>82</v>
      </c>
      <c r="B7" s="129">
        <f>'Assessment 2 Results'!B7-'Assessment 1 Results'!B7</f>
        <v>0</v>
      </c>
      <c r="C7" s="129"/>
      <c r="D7" s="74"/>
      <c r="E7" s="74"/>
      <c r="F7" s="74"/>
      <c r="G7" s="74"/>
      <c r="H7" s="111"/>
    </row>
    <row r="8" spans="1:8" ht="15.75" thickBot="1" x14ac:dyDescent="0.3">
      <c r="A8" s="137" t="s">
        <v>83</v>
      </c>
      <c r="B8" s="130">
        <f>'Assessment 2 Results'!B8-'Assessment 1 Results'!B8</f>
        <v>0</v>
      </c>
      <c r="C8" s="130"/>
      <c r="D8" s="75"/>
      <c r="E8" s="75"/>
      <c r="F8" s="75"/>
      <c r="G8" s="75"/>
      <c r="H8" s="112"/>
    </row>
    <row r="9" spans="1:8" ht="15.75" thickBot="1" x14ac:dyDescent="0.3">
      <c r="A9" s="138" t="s">
        <v>271</v>
      </c>
      <c r="B9" s="183"/>
      <c r="C9" s="31"/>
      <c r="D9" s="69"/>
      <c r="E9" s="69"/>
      <c r="F9" s="69"/>
      <c r="G9" s="69"/>
      <c r="H9" s="113"/>
    </row>
    <row r="10" spans="1:8" ht="15.75" thickBot="1" x14ac:dyDescent="0.3">
      <c r="A10" s="187"/>
      <c r="B10" s="183"/>
      <c r="C10" s="183"/>
      <c r="D10" s="188"/>
      <c r="E10" s="188"/>
      <c r="F10" s="188"/>
      <c r="G10" s="188"/>
      <c r="H10" s="116"/>
    </row>
    <row r="11" spans="1:8" x14ac:dyDescent="0.25">
      <c r="A11" s="184" t="s">
        <v>113</v>
      </c>
      <c r="B11" s="182"/>
      <c r="C11" s="185"/>
      <c r="D11" s="186"/>
      <c r="E11" s="186"/>
      <c r="F11" s="186"/>
      <c r="G11" s="186"/>
      <c r="H11" s="159"/>
    </row>
    <row r="12" spans="1:8" x14ac:dyDescent="0.25">
      <c r="A12" s="136" t="s">
        <v>84</v>
      </c>
      <c r="B12" s="129">
        <f>'Assessment 2 Results'!B12-'Assessment 1 Results'!B12</f>
        <v>0</v>
      </c>
      <c r="C12" s="129"/>
      <c r="D12" s="74"/>
      <c r="E12" s="74"/>
      <c r="F12" s="74"/>
      <c r="G12" s="74"/>
      <c r="H12" s="111"/>
    </row>
    <row r="13" spans="1:8" x14ac:dyDescent="0.25">
      <c r="A13" s="136" t="s">
        <v>86</v>
      </c>
      <c r="B13" s="129">
        <f>'Assessment 2 Results'!B23-'Assessment 1 Results'!B23</f>
        <v>0</v>
      </c>
      <c r="C13" s="129"/>
      <c r="D13" s="74"/>
      <c r="E13" s="74"/>
      <c r="F13" s="74"/>
      <c r="G13" s="74"/>
      <c r="H13" s="111"/>
    </row>
    <row r="14" spans="1:8" x14ac:dyDescent="0.25">
      <c r="A14" s="136" t="s">
        <v>87</v>
      </c>
      <c r="B14" s="129">
        <f>'Assessment 2 Results'!B24-'Assessment 1 Results'!B24</f>
        <v>0</v>
      </c>
      <c r="C14" s="129"/>
      <c r="D14" s="74"/>
      <c r="E14" s="74"/>
      <c r="F14" s="74"/>
      <c r="G14" s="74"/>
      <c r="H14" s="111"/>
    </row>
    <row r="15" spans="1:8" x14ac:dyDescent="0.25">
      <c r="A15" s="136" t="s">
        <v>107</v>
      </c>
      <c r="B15" s="129">
        <f>'Assessment 2 Results'!B25-'Assessment 1 Results'!B25</f>
        <v>0</v>
      </c>
      <c r="C15" s="129"/>
      <c r="D15" s="74"/>
      <c r="E15" s="74"/>
      <c r="F15" s="74"/>
      <c r="G15" s="74"/>
      <c r="H15" s="111"/>
    </row>
    <row r="16" spans="1:8" ht="15.75" thickBot="1" x14ac:dyDescent="0.3">
      <c r="A16" s="137" t="s">
        <v>130</v>
      </c>
      <c r="B16" s="130">
        <f>'Assessment 2 Results'!B26-'Assessment 1 Results'!B26</f>
        <v>0</v>
      </c>
      <c r="C16" s="130"/>
      <c r="D16" s="75"/>
      <c r="E16" s="75"/>
      <c r="F16" s="75"/>
      <c r="G16" s="75"/>
      <c r="H16" s="112"/>
    </row>
    <row r="17" spans="1:8" ht="15.75" thickBot="1" x14ac:dyDescent="0.3">
      <c r="A17" s="138" t="s">
        <v>271</v>
      </c>
      <c r="B17" s="183"/>
      <c r="C17" s="31"/>
      <c r="D17" s="69"/>
      <c r="E17" s="69"/>
      <c r="F17" s="69"/>
      <c r="G17" s="69"/>
      <c r="H17" s="116"/>
    </row>
    <row r="18" spans="1:8" ht="15.75" thickBot="1" x14ac:dyDescent="0.3">
      <c r="A18" s="187"/>
      <c r="B18" s="183"/>
      <c r="C18" s="183"/>
      <c r="D18" s="188"/>
      <c r="E18" s="188"/>
      <c r="F18" s="188"/>
      <c r="G18" s="188"/>
      <c r="H18" s="116"/>
    </row>
    <row r="19" spans="1:8" x14ac:dyDescent="0.25">
      <c r="A19" s="184" t="s">
        <v>111</v>
      </c>
      <c r="B19" s="182"/>
      <c r="C19" s="185"/>
      <c r="D19" s="186"/>
      <c r="E19" s="186"/>
      <c r="F19" s="186"/>
      <c r="G19" s="186"/>
      <c r="H19" s="159"/>
    </row>
    <row r="20" spans="1:8" x14ac:dyDescent="0.25">
      <c r="A20" s="136" t="s">
        <v>70</v>
      </c>
      <c r="B20" s="129">
        <f>'Assessment 2 Results'!B30-'Assessment 1 Results'!B30</f>
        <v>0</v>
      </c>
      <c r="C20" s="129"/>
      <c r="D20" s="74"/>
      <c r="E20" s="74"/>
      <c r="F20" s="74"/>
      <c r="G20" s="74"/>
      <c r="H20" s="111"/>
    </row>
    <row r="21" spans="1:8" x14ac:dyDescent="0.25">
      <c r="A21" s="136" t="s">
        <v>45</v>
      </c>
      <c r="B21" s="129">
        <f>'Assessment 2 Results'!B42-'Assessment 1 Results'!B42</f>
        <v>0</v>
      </c>
      <c r="C21" s="129"/>
      <c r="D21" s="74"/>
      <c r="E21" s="74"/>
      <c r="F21" s="74"/>
      <c r="G21" s="74"/>
      <c r="H21" s="111"/>
    </row>
    <row r="22" spans="1:8" x14ac:dyDescent="0.25">
      <c r="A22" s="136" t="s">
        <v>46</v>
      </c>
      <c r="B22" s="129">
        <f>'Assessment 2 Results'!B43-'Assessment 1 Results'!B43</f>
        <v>0</v>
      </c>
      <c r="C22" s="129"/>
      <c r="D22" s="74"/>
      <c r="E22" s="74"/>
      <c r="F22" s="74"/>
      <c r="G22" s="74"/>
      <c r="H22" s="111"/>
    </row>
    <row r="23" spans="1:8" ht="15.75" thickBot="1" x14ac:dyDescent="0.3">
      <c r="A23" s="137" t="s">
        <v>109</v>
      </c>
      <c r="B23" s="130">
        <f>'Assessment 2 Results'!B44-'Assessment 1 Results'!B44</f>
        <v>0</v>
      </c>
      <c r="C23" s="130"/>
      <c r="D23" s="75"/>
      <c r="E23" s="75"/>
      <c r="F23" s="75"/>
      <c r="G23" s="75"/>
      <c r="H23" s="112"/>
    </row>
    <row r="24" spans="1:8" ht="15.75" thickBot="1" x14ac:dyDescent="0.3">
      <c r="A24" s="138" t="s">
        <v>271</v>
      </c>
      <c r="B24" s="183"/>
      <c r="C24" s="31"/>
      <c r="D24" s="69"/>
      <c r="E24" s="69"/>
      <c r="F24" s="69"/>
      <c r="G24" s="69"/>
      <c r="H24" s="116"/>
    </row>
    <row r="25" spans="1:8" ht="15.75" thickBot="1" x14ac:dyDescent="0.3">
      <c r="A25" s="187"/>
      <c r="B25" s="183"/>
      <c r="C25" s="183"/>
      <c r="D25" s="188"/>
      <c r="E25" s="188"/>
      <c r="F25" s="188"/>
      <c r="G25" s="188"/>
      <c r="H25" s="116"/>
    </row>
    <row r="26" spans="1:8" x14ac:dyDescent="0.25">
      <c r="A26" s="184" t="s">
        <v>110</v>
      </c>
      <c r="B26" s="182"/>
      <c r="C26" s="185"/>
      <c r="D26" s="186"/>
      <c r="E26" s="186"/>
      <c r="F26" s="186"/>
      <c r="G26" s="186"/>
      <c r="H26" s="159"/>
    </row>
    <row r="27" spans="1:8" x14ac:dyDescent="0.25">
      <c r="A27" s="136" t="s">
        <v>54</v>
      </c>
      <c r="B27" s="129">
        <f>'Assessment 2 Results'!B48-'Assessment 1 Results'!B48</f>
        <v>0</v>
      </c>
      <c r="C27" s="129"/>
      <c r="D27" s="74"/>
      <c r="E27" s="74"/>
      <c r="F27" s="74"/>
      <c r="G27" s="74"/>
      <c r="H27" s="111"/>
    </row>
    <row r="28" spans="1:8" x14ac:dyDescent="0.25">
      <c r="A28" s="136" t="s">
        <v>55</v>
      </c>
      <c r="B28" s="129">
        <f>'Assessment 2 Results'!B49-'Assessment 1 Results'!B49</f>
        <v>0</v>
      </c>
      <c r="C28" s="129"/>
      <c r="D28" s="74"/>
      <c r="E28" s="74"/>
      <c r="F28" s="74"/>
      <c r="G28" s="74"/>
      <c r="H28" s="111"/>
    </row>
    <row r="29" spans="1:8" x14ac:dyDescent="0.25">
      <c r="A29" s="136" t="s">
        <v>117</v>
      </c>
      <c r="B29" s="129">
        <f>'Assessment 2 Results'!B64-'Assessment 1 Results'!B64</f>
        <v>0</v>
      </c>
      <c r="C29" s="129"/>
      <c r="D29" s="74"/>
      <c r="E29" s="74"/>
      <c r="F29" s="74"/>
      <c r="G29" s="74"/>
      <c r="H29" s="111"/>
    </row>
    <row r="30" spans="1:8" x14ac:dyDescent="0.25">
      <c r="A30" s="136" t="s">
        <v>118</v>
      </c>
      <c r="B30" s="129">
        <f>'Assessment 2 Results'!B65-'Assessment 1 Results'!B65</f>
        <v>0</v>
      </c>
      <c r="C30" s="129"/>
      <c r="D30" s="74"/>
      <c r="E30" s="74"/>
      <c r="F30" s="74"/>
      <c r="G30" s="74"/>
      <c r="H30" s="111"/>
    </row>
    <row r="31" spans="1:8" ht="15.75" thickBot="1" x14ac:dyDescent="0.3">
      <c r="A31" s="140" t="s">
        <v>1604</v>
      </c>
      <c r="B31" s="130">
        <f>'Assessment 2 Results'!B66-'Assessment 1 Results'!B66</f>
        <v>0</v>
      </c>
      <c r="C31" s="114"/>
      <c r="D31" s="75"/>
      <c r="E31" s="75"/>
      <c r="F31" s="75"/>
      <c r="G31" s="76"/>
      <c r="H31" s="118"/>
    </row>
    <row r="32" spans="1:8" ht="15.75" thickBot="1" x14ac:dyDescent="0.3">
      <c r="A32" s="138" t="s">
        <v>461</v>
      </c>
      <c r="B32" s="183"/>
      <c r="C32" s="31"/>
      <c r="D32" s="69"/>
      <c r="E32" s="69"/>
      <c r="F32" s="69"/>
      <c r="G32" s="69"/>
      <c r="H32" s="116"/>
    </row>
    <row r="33" spans="1:8" ht="15.75" thickBot="1" x14ac:dyDescent="0.3">
      <c r="A33" s="138"/>
      <c r="B33" s="183"/>
      <c r="C33" s="31"/>
      <c r="D33" s="69"/>
      <c r="E33" s="69"/>
      <c r="F33" s="69"/>
      <c r="G33" s="69"/>
      <c r="H33" s="116"/>
    </row>
    <row r="34" spans="1:8" ht="15.75" thickBot="1" x14ac:dyDescent="0.3">
      <c r="A34" s="256" t="s">
        <v>920</v>
      </c>
      <c r="B34" s="257"/>
      <c r="C34" s="257"/>
      <c r="D34" s="257"/>
      <c r="E34" s="257"/>
      <c r="F34" s="257"/>
      <c r="G34" s="257"/>
      <c r="H34" s="258"/>
    </row>
    <row r="35" spans="1:8" x14ac:dyDescent="0.25">
      <c r="A35" s="95" t="s">
        <v>136</v>
      </c>
      <c r="B35" s="129"/>
      <c r="C35" s="128"/>
      <c r="D35" s="73"/>
      <c r="E35" s="73"/>
      <c r="F35" s="73"/>
      <c r="G35" s="73"/>
      <c r="H35" s="115"/>
    </row>
    <row r="36" spans="1:8" x14ac:dyDescent="0.25">
      <c r="A36" s="136" t="s">
        <v>230</v>
      </c>
      <c r="B36" s="129">
        <f>'Assessment 2 Results'!B71-'Assessment 1 Results'!B71</f>
        <v>0</v>
      </c>
      <c r="C36" s="129"/>
      <c r="D36" s="74"/>
      <c r="E36" s="74"/>
      <c r="F36" s="74"/>
      <c r="G36" s="74"/>
      <c r="H36" s="111"/>
    </row>
    <row r="37" spans="1:8" x14ac:dyDescent="0.25">
      <c r="A37" s="136" t="s">
        <v>232</v>
      </c>
      <c r="B37" s="129">
        <f>'Assessment 2 Results'!B74-'Assessment 1 Results'!B74</f>
        <v>0</v>
      </c>
      <c r="C37" s="129"/>
      <c r="D37" s="74"/>
      <c r="E37" s="74"/>
      <c r="F37" s="74"/>
      <c r="G37" s="74"/>
      <c r="H37" s="111"/>
    </row>
    <row r="38" spans="1:8" x14ac:dyDescent="0.25">
      <c r="A38" s="136" t="s">
        <v>233</v>
      </c>
      <c r="B38" s="129">
        <f>'Assessment 2 Results'!B75-'Assessment 1 Results'!B75</f>
        <v>0</v>
      </c>
      <c r="C38" s="129"/>
      <c r="D38" s="74"/>
      <c r="E38" s="74"/>
      <c r="F38" s="74"/>
      <c r="G38" s="74"/>
      <c r="H38" s="111"/>
    </row>
    <row r="39" spans="1:8" x14ac:dyDescent="0.25">
      <c r="A39" s="129" t="s">
        <v>234</v>
      </c>
      <c r="B39" s="129">
        <f>'Assessment 2 Results'!B76-'Assessment 1 Results'!B76</f>
        <v>0</v>
      </c>
      <c r="C39" s="129"/>
      <c r="D39" s="74"/>
      <c r="E39" s="74"/>
      <c r="F39" s="74"/>
      <c r="G39" s="74"/>
      <c r="H39" s="111"/>
    </row>
    <row r="40" spans="1:8" x14ac:dyDescent="0.25">
      <c r="A40" s="129" t="s">
        <v>990</v>
      </c>
      <c r="B40" s="129">
        <f>'Assessment 2 Results'!B77-'Assessment 1 Results'!B77</f>
        <v>0</v>
      </c>
      <c r="C40" s="129"/>
      <c r="D40" s="74"/>
      <c r="E40" s="74"/>
      <c r="F40" s="74"/>
      <c r="G40" s="74"/>
      <c r="H40" s="159"/>
    </row>
    <row r="41" spans="1:8" ht="15.75" thickBot="1" x14ac:dyDescent="0.3">
      <c r="A41" s="140" t="s">
        <v>991</v>
      </c>
      <c r="B41" s="130">
        <f>'Assessment 2 Results'!B78-'Assessment 1 Results'!B78</f>
        <v>0</v>
      </c>
      <c r="C41" s="114"/>
      <c r="D41" s="75"/>
      <c r="E41" s="75"/>
      <c r="F41" s="75"/>
      <c r="G41" s="76"/>
      <c r="H41" s="118"/>
    </row>
    <row r="42" spans="1:8" ht="15.75" thickBot="1" x14ac:dyDescent="0.3">
      <c r="A42" s="138" t="s">
        <v>461</v>
      </c>
      <c r="B42" s="183"/>
      <c r="C42" s="31"/>
      <c r="D42" s="69"/>
      <c r="E42" s="69"/>
      <c r="F42" s="69"/>
      <c r="G42" s="69"/>
      <c r="H42" s="116"/>
    </row>
    <row r="43" spans="1:8" ht="15.75" thickBot="1" x14ac:dyDescent="0.3">
      <c r="A43" s="187"/>
      <c r="B43" s="183"/>
      <c r="C43" s="183"/>
      <c r="D43" s="188"/>
      <c r="E43" s="188"/>
      <c r="F43" s="188"/>
      <c r="G43" s="188"/>
      <c r="H43" s="116"/>
    </row>
    <row r="44" spans="1:8" x14ac:dyDescent="0.25">
      <c r="A44" s="184" t="s">
        <v>159</v>
      </c>
      <c r="B44" s="182"/>
      <c r="C44" s="185"/>
      <c r="D44" s="186"/>
      <c r="E44" s="186"/>
      <c r="F44" s="186"/>
      <c r="G44" s="186"/>
      <c r="H44" s="159"/>
    </row>
    <row r="45" spans="1:8" x14ac:dyDescent="0.25">
      <c r="A45" s="136" t="s">
        <v>160</v>
      </c>
      <c r="B45" s="129">
        <f>'Assessment 2 Results'!B82-'Assessment 1 Results'!B82</f>
        <v>0</v>
      </c>
      <c r="C45" s="129"/>
      <c r="D45" s="74"/>
      <c r="E45" s="74"/>
      <c r="F45" s="74"/>
      <c r="G45" s="74"/>
      <c r="H45" s="111"/>
    </row>
    <row r="46" spans="1:8" x14ac:dyDescent="0.25">
      <c r="A46" s="136" t="s">
        <v>174</v>
      </c>
      <c r="B46" s="129">
        <f>'Assessment 2 Results'!B96-'Assessment 1 Results'!B96</f>
        <v>0</v>
      </c>
      <c r="C46" s="129"/>
      <c r="D46" s="74"/>
      <c r="E46" s="74"/>
      <c r="F46" s="74"/>
      <c r="G46" s="74"/>
      <c r="H46" s="111"/>
    </row>
    <row r="47" spans="1:8" x14ac:dyDescent="0.25">
      <c r="A47" s="136" t="s">
        <v>176</v>
      </c>
      <c r="B47" s="129">
        <f>'Assessment 2 Results'!B98-'Assessment 1 Results'!B98</f>
        <v>0</v>
      </c>
      <c r="C47" s="129"/>
      <c r="D47" s="74"/>
      <c r="E47" s="74"/>
      <c r="F47" s="74"/>
      <c r="G47" s="74"/>
      <c r="H47" s="111"/>
    </row>
    <row r="48" spans="1:8" x14ac:dyDescent="0.25">
      <c r="A48" s="136" t="s">
        <v>177</v>
      </c>
      <c r="B48" s="129">
        <f>'Assessment 2 Results'!B99-'Assessment 1 Results'!B99</f>
        <v>0</v>
      </c>
      <c r="C48" s="129"/>
      <c r="D48" s="74"/>
      <c r="E48" s="74"/>
      <c r="F48" s="74"/>
      <c r="G48" s="74"/>
      <c r="H48" s="111"/>
    </row>
    <row r="49" spans="1:8" x14ac:dyDescent="0.25">
      <c r="A49" s="136" t="s">
        <v>178</v>
      </c>
      <c r="B49" s="129">
        <f>'Assessment 2 Results'!B100-'Assessment 1 Results'!B100</f>
        <v>0</v>
      </c>
      <c r="C49" s="129"/>
      <c r="D49" s="74"/>
      <c r="E49" s="74"/>
      <c r="F49" s="74"/>
      <c r="G49" s="74"/>
      <c r="H49" s="111"/>
    </row>
    <row r="50" spans="1:8" ht="15.75" thickBot="1" x14ac:dyDescent="0.3">
      <c r="A50" s="137" t="s">
        <v>190</v>
      </c>
      <c r="B50" s="130">
        <f>'Assessment 2 Results'!B110-'Assessment 1 Results'!B110</f>
        <v>0</v>
      </c>
      <c r="C50" s="130"/>
      <c r="D50" s="75"/>
      <c r="E50" s="75"/>
      <c r="F50" s="75"/>
      <c r="G50" s="75"/>
      <c r="H50" s="112"/>
    </row>
    <row r="51" spans="1:8" ht="15.75" thickBot="1" x14ac:dyDescent="0.3">
      <c r="A51" s="138" t="s">
        <v>461</v>
      </c>
      <c r="B51" s="183"/>
      <c r="C51" s="31"/>
      <c r="D51" s="69"/>
      <c r="E51" s="69"/>
      <c r="F51" s="69"/>
      <c r="G51" s="69"/>
      <c r="H51" s="116"/>
    </row>
    <row r="52" spans="1:8" ht="15.75" thickBot="1" x14ac:dyDescent="0.3">
      <c r="A52" s="138"/>
      <c r="B52" s="183"/>
      <c r="C52" s="31"/>
      <c r="D52" s="69"/>
      <c r="E52" s="69"/>
      <c r="F52" s="69"/>
      <c r="G52" s="69"/>
      <c r="H52" s="116"/>
    </row>
    <row r="53" spans="1:8" x14ac:dyDescent="0.25">
      <c r="A53" s="184" t="s">
        <v>475</v>
      </c>
      <c r="B53" s="182"/>
      <c r="C53" s="182"/>
      <c r="D53" s="87"/>
      <c r="E53" s="87"/>
      <c r="F53" s="87"/>
      <c r="G53" s="87"/>
      <c r="H53" s="159"/>
    </row>
    <row r="54" spans="1:8" x14ac:dyDescent="0.25">
      <c r="A54" s="136" t="s">
        <v>200</v>
      </c>
      <c r="B54" s="129">
        <f>'Assessment 2 Results'!B114-'Assessment 1 Results'!B114</f>
        <v>0</v>
      </c>
      <c r="C54" s="129"/>
      <c r="D54" s="74"/>
      <c r="E54" s="74"/>
      <c r="F54" s="74"/>
      <c r="G54" s="74"/>
      <c r="H54" s="111"/>
    </row>
    <row r="55" spans="1:8" x14ac:dyDescent="0.25">
      <c r="A55" s="136" t="s">
        <v>201</v>
      </c>
      <c r="B55" s="129">
        <f>'Assessment 2 Results'!B115-'Assessment 1 Results'!B115</f>
        <v>0</v>
      </c>
      <c r="C55" s="129"/>
      <c r="D55" s="74"/>
      <c r="E55" s="74"/>
      <c r="F55" s="74"/>
      <c r="G55" s="74"/>
      <c r="H55" s="111"/>
    </row>
    <row r="56" spans="1:8" x14ac:dyDescent="0.25">
      <c r="A56" s="136" t="s">
        <v>202</v>
      </c>
      <c r="B56" s="129">
        <f>'Assessment 2 Results'!B116-'Assessment 1 Results'!B116</f>
        <v>0</v>
      </c>
      <c r="C56" s="129"/>
      <c r="D56" s="74"/>
      <c r="E56" s="74"/>
      <c r="F56" s="74"/>
      <c r="G56" s="74"/>
      <c r="H56" s="111"/>
    </row>
    <row r="57" spans="1:8" x14ac:dyDescent="0.25">
      <c r="A57" s="136" t="s">
        <v>203</v>
      </c>
      <c r="B57" s="129">
        <f>'Assessment 2 Results'!B117-'Assessment 1 Results'!B117</f>
        <v>0</v>
      </c>
      <c r="C57" s="129"/>
      <c r="D57" s="74"/>
      <c r="E57" s="74"/>
      <c r="F57" s="74"/>
      <c r="G57" s="74"/>
      <c r="H57" s="111"/>
    </row>
    <row r="58" spans="1:8" x14ac:dyDescent="0.25">
      <c r="A58" s="136" t="s">
        <v>204</v>
      </c>
      <c r="B58" s="129">
        <f>'Assessment 2 Results'!B118-'Assessment 1 Results'!B118</f>
        <v>0</v>
      </c>
      <c r="C58" s="129"/>
      <c r="D58" s="74"/>
      <c r="E58" s="74"/>
      <c r="F58" s="74"/>
      <c r="G58" s="74"/>
      <c r="H58" s="111"/>
    </row>
    <row r="59" spans="1:8" x14ac:dyDescent="0.25">
      <c r="A59" s="136" t="s">
        <v>205</v>
      </c>
      <c r="B59" s="129">
        <f>'Assessment 2 Results'!B119-'Assessment 1 Results'!B119</f>
        <v>0</v>
      </c>
      <c r="C59" s="129"/>
      <c r="D59" s="74"/>
      <c r="E59" s="74"/>
      <c r="F59" s="74"/>
      <c r="G59" s="74"/>
      <c r="H59" s="111"/>
    </row>
    <row r="60" spans="1:8" ht="15.75" thickBot="1" x14ac:dyDescent="0.3">
      <c r="A60" s="140" t="s">
        <v>694</v>
      </c>
      <c r="B60" s="130">
        <f>'Assessment 2 Results'!B120-'Assessment 1 Results'!B120</f>
        <v>0</v>
      </c>
      <c r="C60" s="114"/>
      <c r="D60" s="76"/>
      <c r="E60" s="76"/>
      <c r="F60" s="76"/>
      <c r="G60" s="76"/>
      <c r="H60" s="118"/>
    </row>
    <row r="61" spans="1:8" ht="15.75" thickBot="1" x14ac:dyDescent="0.3">
      <c r="A61" s="138" t="s">
        <v>461</v>
      </c>
      <c r="B61" s="183"/>
      <c r="C61" s="31"/>
      <c r="D61" s="69"/>
      <c r="E61" s="69"/>
      <c r="F61" s="69"/>
      <c r="G61" s="69"/>
      <c r="H61" s="116"/>
    </row>
    <row r="62" spans="1:8" ht="15.75" thickBot="1" x14ac:dyDescent="0.3">
      <c r="A62" s="138"/>
      <c r="B62" s="183"/>
      <c r="C62" s="31"/>
      <c r="D62" s="69"/>
      <c r="E62" s="69"/>
      <c r="F62" s="69"/>
      <c r="G62" s="69"/>
      <c r="H62" s="116"/>
    </row>
    <row r="63" spans="1:8" x14ac:dyDescent="0.25">
      <c r="A63" s="184" t="s">
        <v>555</v>
      </c>
      <c r="B63" s="182"/>
      <c r="C63" s="189"/>
      <c r="D63" s="190"/>
      <c r="E63" s="190"/>
      <c r="F63" s="190"/>
      <c r="G63" s="190"/>
      <c r="H63" s="159"/>
    </row>
    <row r="64" spans="1:8" x14ac:dyDescent="0.25">
      <c r="A64" s="49" t="s">
        <v>217</v>
      </c>
      <c r="B64" s="129">
        <f>'Assessment 2 Results'!B124-'Assessment 1 Results'!B124</f>
        <v>0</v>
      </c>
      <c r="C64" s="47"/>
      <c r="D64" s="74"/>
      <c r="E64" s="74"/>
      <c r="F64" s="74"/>
      <c r="G64" s="81"/>
      <c r="H64" s="119"/>
    </row>
    <row r="65" spans="1:8" x14ac:dyDescent="0.25">
      <c r="A65" s="49" t="s">
        <v>218</v>
      </c>
      <c r="B65" s="129"/>
      <c r="C65" s="129"/>
      <c r="D65" s="74"/>
      <c r="E65" s="74"/>
      <c r="F65" s="74"/>
      <c r="G65" s="74"/>
      <c r="H65" s="111"/>
    </row>
    <row r="66" spans="1:8" x14ac:dyDescent="0.25">
      <c r="A66" s="136" t="s">
        <v>219</v>
      </c>
      <c r="B66" s="129">
        <f>'Assessment 2 Results'!B126-'Assessment 1 Results'!B126</f>
        <v>0</v>
      </c>
      <c r="C66" s="129"/>
      <c r="D66" s="74"/>
      <c r="E66" s="74"/>
      <c r="F66" s="74"/>
      <c r="G66" s="74"/>
      <c r="H66" s="111"/>
    </row>
    <row r="67" spans="1:8" x14ac:dyDescent="0.25">
      <c r="A67" s="136" t="s">
        <v>220</v>
      </c>
      <c r="B67" s="129">
        <f>'Assessment 2 Results'!B127-'Assessment 1 Results'!B127</f>
        <v>0</v>
      </c>
      <c r="C67" s="129"/>
      <c r="D67" s="74"/>
      <c r="E67" s="74"/>
      <c r="F67" s="74"/>
      <c r="G67" s="74"/>
      <c r="H67" s="111"/>
    </row>
    <row r="68" spans="1:8" x14ac:dyDescent="0.25">
      <c r="A68" s="136" t="s">
        <v>221</v>
      </c>
      <c r="B68" s="129">
        <f>'Assessment 2 Results'!B128-'Assessment 1 Results'!B128</f>
        <v>0</v>
      </c>
      <c r="C68" s="129"/>
      <c r="D68" s="74"/>
      <c r="E68" s="74"/>
      <c r="F68" s="74"/>
      <c r="G68" s="74"/>
      <c r="H68" s="111"/>
    </row>
    <row r="69" spans="1:8" x14ac:dyDescent="0.25">
      <c r="A69" s="136" t="s">
        <v>222</v>
      </c>
      <c r="B69" s="129">
        <f>'Assessment 2 Results'!B129-'Assessment 1 Results'!B129</f>
        <v>0</v>
      </c>
      <c r="C69" s="129"/>
      <c r="D69" s="74"/>
      <c r="E69" s="74"/>
      <c r="F69" s="74"/>
      <c r="G69" s="74"/>
      <c r="H69" s="111"/>
    </row>
    <row r="70" spans="1:8" x14ac:dyDescent="0.25">
      <c r="A70" s="136" t="s">
        <v>227</v>
      </c>
      <c r="B70" s="129">
        <f>'Assessment 2 Results'!B130-'Assessment 1 Results'!B130</f>
        <v>0</v>
      </c>
      <c r="C70" s="129"/>
      <c r="D70" s="74"/>
      <c r="E70" s="74"/>
      <c r="F70" s="74"/>
      <c r="G70" s="74"/>
      <c r="H70" s="111"/>
    </row>
    <row r="71" spans="1:8" x14ac:dyDescent="0.25">
      <c r="A71" s="136" t="s">
        <v>1100</v>
      </c>
      <c r="B71" s="129">
        <f>'Assessment 2 Results'!B131-'Assessment 1 Results'!B131</f>
        <v>0</v>
      </c>
      <c r="C71" s="129"/>
      <c r="D71" s="74"/>
      <c r="E71" s="74"/>
      <c r="F71" s="74"/>
      <c r="G71" s="74"/>
      <c r="H71" s="111"/>
    </row>
    <row r="72" spans="1:8" x14ac:dyDescent="0.25">
      <c r="A72" s="136" t="s">
        <v>223</v>
      </c>
      <c r="B72" s="129"/>
      <c r="C72" s="129"/>
      <c r="D72" s="74"/>
      <c r="E72" s="74"/>
      <c r="F72" s="74"/>
      <c r="G72" s="74"/>
      <c r="H72" s="111"/>
    </row>
    <row r="73" spans="1:8" x14ac:dyDescent="0.25">
      <c r="A73" s="136" t="s">
        <v>558</v>
      </c>
      <c r="B73" s="129">
        <f>'Assessment 2 Results'!B133-'Assessment 1 Results'!B133</f>
        <v>0</v>
      </c>
      <c r="C73" s="129"/>
      <c r="D73" s="74"/>
      <c r="E73" s="74"/>
      <c r="F73" s="74"/>
      <c r="G73" s="74"/>
      <c r="H73" s="111"/>
    </row>
    <row r="74" spans="1:8" x14ac:dyDescent="0.25">
      <c r="A74" s="136" t="s">
        <v>559</v>
      </c>
      <c r="B74" s="129">
        <f>'Assessment 2 Results'!B134-'Assessment 1 Results'!B134</f>
        <v>0</v>
      </c>
      <c r="C74" s="129"/>
      <c r="D74" s="74"/>
      <c r="E74" s="74"/>
      <c r="F74" s="74"/>
      <c r="G74" s="74"/>
      <c r="H74" s="111"/>
    </row>
    <row r="75" spans="1:8" x14ac:dyDescent="0.25">
      <c r="A75" s="136" t="s">
        <v>560</v>
      </c>
      <c r="B75" s="129">
        <f>'Assessment 2 Results'!B135-'Assessment 1 Results'!B135</f>
        <v>0</v>
      </c>
      <c r="C75" s="129"/>
      <c r="D75" s="74"/>
      <c r="E75" s="74"/>
      <c r="F75" s="74"/>
      <c r="G75" s="74"/>
      <c r="H75" s="111"/>
    </row>
    <row r="76" spans="1:8" x14ac:dyDescent="0.25">
      <c r="A76" s="136" t="s">
        <v>561</v>
      </c>
      <c r="B76" s="129">
        <f>'Assessment 2 Results'!B136-'Assessment 1 Results'!B136</f>
        <v>0</v>
      </c>
      <c r="C76" s="129"/>
      <c r="D76" s="74"/>
      <c r="E76" s="74"/>
      <c r="F76" s="74"/>
      <c r="G76" s="74"/>
      <c r="H76" s="111"/>
    </row>
    <row r="77" spans="1:8" ht="15.75" thickBot="1" x14ac:dyDescent="0.3">
      <c r="A77" s="137" t="s">
        <v>224</v>
      </c>
      <c r="B77" s="130">
        <f>'Assessment 2 Results'!B137-'Assessment 1 Results'!B137</f>
        <v>0</v>
      </c>
      <c r="C77" s="130"/>
      <c r="D77" s="75"/>
      <c r="E77" s="75"/>
      <c r="F77" s="75"/>
      <c r="G77" s="75"/>
      <c r="H77" s="112"/>
    </row>
    <row r="78" spans="1:8" ht="15.75" thickBot="1" x14ac:dyDescent="0.3">
      <c r="A78" s="138" t="s">
        <v>461</v>
      </c>
      <c r="B78" s="183"/>
      <c r="C78" s="31"/>
      <c r="D78" s="69"/>
      <c r="E78" s="69"/>
      <c r="F78" s="69"/>
      <c r="G78" s="69"/>
      <c r="H78" s="120"/>
    </row>
    <row r="79" spans="1:8" ht="15.75" thickBot="1" x14ac:dyDescent="0.3">
      <c r="A79" s="191"/>
      <c r="B79" s="183"/>
      <c r="C79" s="192"/>
      <c r="D79" s="193"/>
      <c r="E79" s="193"/>
      <c r="F79" s="193"/>
      <c r="G79" s="193"/>
      <c r="H79" s="120"/>
    </row>
    <row r="80" spans="1:8" x14ac:dyDescent="0.25">
      <c r="A80" s="184" t="s">
        <v>562</v>
      </c>
      <c r="B80" s="182"/>
      <c r="C80" s="182"/>
      <c r="D80" s="87"/>
      <c r="E80" s="87"/>
      <c r="F80" s="87"/>
      <c r="G80" s="87"/>
      <c r="H80" s="159"/>
    </row>
    <row r="81" spans="1:8" x14ac:dyDescent="0.25">
      <c r="A81" s="136" t="s">
        <v>566</v>
      </c>
      <c r="B81" s="129">
        <f>'Assessment 2 Results'!B141-'Assessment 1 Results'!B141</f>
        <v>0</v>
      </c>
      <c r="C81" s="129"/>
      <c r="D81" s="74"/>
      <c r="E81" s="74"/>
      <c r="F81" s="74"/>
      <c r="G81" s="74"/>
      <c r="H81" s="111"/>
    </row>
    <row r="82" spans="1:8" x14ac:dyDescent="0.25">
      <c r="A82" s="136" t="s">
        <v>574</v>
      </c>
      <c r="B82" s="129">
        <f>'Assessment 2 Results'!B149-'Assessment 1 Results'!B149</f>
        <v>0</v>
      </c>
      <c r="C82" s="129"/>
      <c r="D82" s="74"/>
      <c r="E82" s="74"/>
      <c r="F82" s="74"/>
      <c r="G82" s="74"/>
      <c r="H82" s="111"/>
    </row>
    <row r="83" spans="1:8" x14ac:dyDescent="0.25">
      <c r="A83" s="136" t="s">
        <v>579</v>
      </c>
      <c r="B83" s="129">
        <f>'Assessment 2 Results'!B154-'Assessment 1 Results'!B154</f>
        <v>0</v>
      </c>
      <c r="C83" s="129"/>
      <c r="D83" s="74"/>
      <c r="E83" s="74"/>
      <c r="F83" s="74"/>
      <c r="G83" s="74"/>
      <c r="H83" s="111"/>
    </row>
    <row r="84" spans="1:8" x14ac:dyDescent="0.25">
      <c r="A84" s="136" t="s">
        <v>580</v>
      </c>
      <c r="B84" s="129">
        <f>'Assessment 2 Results'!B155-'Assessment 1 Results'!B155</f>
        <v>0</v>
      </c>
      <c r="C84" s="129"/>
      <c r="D84" s="74"/>
      <c r="E84" s="74"/>
      <c r="F84" s="74"/>
      <c r="G84" s="74"/>
      <c r="H84" s="111"/>
    </row>
    <row r="85" spans="1:8" x14ac:dyDescent="0.25">
      <c r="A85" s="136" t="s">
        <v>581</v>
      </c>
      <c r="B85" s="129">
        <f>'Assessment 2 Results'!B156-'Assessment 1 Results'!B156</f>
        <v>0</v>
      </c>
      <c r="C85" s="129"/>
      <c r="D85" s="74"/>
      <c r="E85" s="74"/>
      <c r="F85" s="74"/>
      <c r="G85" s="74"/>
      <c r="H85" s="111"/>
    </row>
    <row r="86" spans="1:8" ht="15.75" thickBot="1" x14ac:dyDescent="0.3">
      <c r="A86" s="137" t="s">
        <v>582</v>
      </c>
      <c r="B86" s="130">
        <f>'Assessment 2 Results'!B157-'Assessment 1 Results'!B157</f>
        <v>0</v>
      </c>
      <c r="C86" s="130"/>
      <c r="D86" s="75"/>
      <c r="E86" s="75"/>
      <c r="F86" s="75"/>
      <c r="G86" s="75"/>
      <c r="H86" s="112"/>
    </row>
    <row r="87" spans="1:8" ht="15.75" thickBot="1" x14ac:dyDescent="0.3">
      <c r="A87" s="138" t="s">
        <v>461</v>
      </c>
      <c r="B87" s="183"/>
      <c r="C87" s="31"/>
      <c r="D87" s="69"/>
      <c r="E87" s="69"/>
      <c r="F87" s="69"/>
      <c r="G87" s="69"/>
      <c r="H87" s="116"/>
    </row>
    <row r="88" spans="1:8" ht="15.75" thickBot="1" x14ac:dyDescent="0.3">
      <c r="A88" s="138"/>
      <c r="B88" s="183"/>
      <c r="C88" s="31"/>
      <c r="D88" s="69"/>
      <c r="E88" s="69"/>
      <c r="F88" s="69"/>
      <c r="G88" s="69"/>
      <c r="H88" s="116"/>
    </row>
    <row r="89" spans="1:8" ht="15.75" thickBot="1" x14ac:dyDescent="0.3">
      <c r="A89" s="256" t="s">
        <v>919</v>
      </c>
      <c r="B89" s="257"/>
      <c r="C89" s="257"/>
      <c r="D89" s="257"/>
      <c r="E89" s="257"/>
      <c r="F89" s="257"/>
      <c r="G89" s="257"/>
      <c r="H89" s="258"/>
    </row>
    <row r="90" spans="1:8" x14ac:dyDescent="0.25">
      <c r="A90" s="184" t="s">
        <v>634</v>
      </c>
      <c r="B90" s="182"/>
      <c r="C90" s="189"/>
      <c r="D90" s="190"/>
      <c r="E90" s="190"/>
      <c r="F90" s="190"/>
      <c r="G90" s="190"/>
      <c r="H90" s="159"/>
    </row>
    <row r="91" spans="1:8" x14ac:dyDescent="0.25">
      <c r="A91" s="49" t="s">
        <v>664</v>
      </c>
      <c r="B91" s="129">
        <f>'Assessment 2 Results'!B162-'Assessment 1 Results'!B162</f>
        <v>0</v>
      </c>
      <c r="C91" s="47"/>
      <c r="D91" s="74"/>
      <c r="E91" s="74"/>
      <c r="F91" s="74"/>
      <c r="G91" s="81"/>
      <c r="H91" s="119"/>
    </row>
    <row r="92" spans="1:8" x14ac:dyDescent="0.25">
      <c r="A92" s="49" t="s">
        <v>665</v>
      </c>
      <c r="B92" s="129">
        <f>'Assessment 2 Results'!B163-'Assessment 1 Results'!B163</f>
        <v>0</v>
      </c>
      <c r="C92" s="47"/>
      <c r="D92" s="74"/>
      <c r="E92" s="74"/>
      <c r="F92" s="74"/>
      <c r="G92" s="81"/>
      <c r="H92" s="119"/>
    </row>
    <row r="93" spans="1:8" x14ac:dyDescent="0.25">
      <c r="A93" s="49" t="s">
        <v>676</v>
      </c>
      <c r="B93" s="129">
        <f>'Assessment 2 Results'!B174-'Assessment 1 Results'!B174</f>
        <v>0</v>
      </c>
      <c r="C93" s="47"/>
      <c r="D93" s="74"/>
      <c r="E93" s="74"/>
      <c r="F93" s="74"/>
      <c r="G93" s="81"/>
      <c r="H93" s="119"/>
    </row>
    <row r="94" spans="1:8" ht="15.75" thickBot="1" x14ac:dyDescent="0.3">
      <c r="A94" s="50" t="s">
        <v>677</v>
      </c>
      <c r="B94" s="130">
        <f>'Assessment 2 Results'!B175-'Assessment 1 Results'!B175</f>
        <v>0</v>
      </c>
      <c r="C94" s="51"/>
      <c r="D94" s="75"/>
      <c r="E94" s="75"/>
      <c r="F94" s="75"/>
      <c r="G94" s="82"/>
      <c r="H94" s="121"/>
    </row>
    <row r="95" spans="1:8" ht="15.75" thickBot="1" x14ac:dyDescent="0.3">
      <c r="A95" s="138" t="s">
        <v>461</v>
      </c>
      <c r="B95" s="183"/>
      <c r="C95" s="31"/>
      <c r="D95" s="69"/>
      <c r="E95" s="69"/>
      <c r="F95" s="69"/>
      <c r="G95" s="69"/>
      <c r="H95" s="116"/>
    </row>
    <row r="96" spans="1:8" ht="15.75" thickBot="1" x14ac:dyDescent="0.3">
      <c r="A96" s="191"/>
      <c r="B96" s="183"/>
      <c r="C96" s="192"/>
      <c r="D96" s="193"/>
      <c r="E96" s="193"/>
      <c r="F96" s="193"/>
      <c r="G96" s="193"/>
      <c r="H96" s="120"/>
    </row>
    <row r="97" spans="1:8" x14ac:dyDescent="0.25">
      <c r="A97" s="197" t="s">
        <v>635</v>
      </c>
      <c r="B97" s="182"/>
      <c r="C97" s="189"/>
      <c r="D97" s="190"/>
      <c r="E97" s="190"/>
      <c r="F97" s="190"/>
      <c r="G97" s="190"/>
      <c r="H97" s="159"/>
    </row>
    <row r="98" spans="1:8" x14ac:dyDescent="0.25">
      <c r="A98" s="142" t="s">
        <v>663</v>
      </c>
      <c r="B98" s="129"/>
      <c r="C98" s="129"/>
      <c r="D98" s="74"/>
      <c r="E98" s="74"/>
      <c r="F98" s="74"/>
      <c r="G98" s="74"/>
      <c r="H98" s="111"/>
    </row>
    <row r="99" spans="1:8" x14ac:dyDescent="0.25">
      <c r="A99" s="142" t="s">
        <v>636</v>
      </c>
      <c r="B99" s="129">
        <f>'Assessment 2 Results'!B180-'Assessment 1 Results'!B180</f>
        <v>0</v>
      </c>
      <c r="C99" s="129"/>
      <c r="D99" s="74"/>
      <c r="E99" s="74"/>
      <c r="F99" s="74"/>
      <c r="G99" s="74"/>
      <c r="H99" s="111"/>
    </row>
    <row r="100" spans="1:8" x14ac:dyDescent="0.25">
      <c r="A100" s="142" t="s">
        <v>637</v>
      </c>
      <c r="B100" s="129">
        <f>'Assessment 2 Results'!B181-'Assessment 1 Results'!B181</f>
        <v>0</v>
      </c>
      <c r="C100" s="129"/>
      <c r="D100" s="74"/>
      <c r="E100" s="74"/>
      <c r="F100" s="74"/>
      <c r="G100" s="74"/>
      <c r="H100" s="111"/>
    </row>
    <row r="101" spans="1:8" x14ac:dyDescent="0.25">
      <c r="A101" s="142" t="s">
        <v>638</v>
      </c>
      <c r="B101" s="129">
        <f>'Assessment 2 Results'!B182-'Assessment 1 Results'!B182</f>
        <v>0</v>
      </c>
      <c r="C101" s="129"/>
      <c r="D101" s="74"/>
      <c r="E101" s="74"/>
      <c r="F101" s="74"/>
      <c r="G101" s="74"/>
      <c r="H101" s="111"/>
    </row>
    <row r="102" spans="1:8" x14ac:dyDescent="0.25">
      <c r="A102" s="142" t="s">
        <v>639</v>
      </c>
      <c r="B102" s="129">
        <f>'Assessment 2 Results'!B183-'Assessment 1 Results'!B183</f>
        <v>0</v>
      </c>
      <c r="C102" s="129"/>
      <c r="D102" s="74"/>
      <c r="E102" s="74"/>
      <c r="F102" s="74"/>
      <c r="G102" s="74"/>
      <c r="H102" s="111"/>
    </row>
    <row r="103" spans="1:8" x14ac:dyDescent="0.25">
      <c r="A103" s="142" t="s">
        <v>640</v>
      </c>
      <c r="B103" s="129">
        <f>'Assessment 2 Results'!B184-'Assessment 1 Results'!B184</f>
        <v>0</v>
      </c>
      <c r="C103" s="129"/>
      <c r="D103" s="74"/>
      <c r="E103" s="74"/>
      <c r="F103" s="74"/>
      <c r="G103" s="74"/>
      <c r="H103" s="111"/>
    </row>
    <row r="104" spans="1:8" x14ac:dyDescent="0.25">
      <c r="A104" s="142" t="s">
        <v>641</v>
      </c>
      <c r="B104" s="129"/>
      <c r="C104" s="129"/>
      <c r="D104" s="74"/>
      <c r="E104" s="74"/>
      <c r="F104" s="74"/>
      <c r="G104" s="74"/>
      <c r="H104" s="111"/>
    </row>
    <row r="105" spans="1:8" x14ac:dyDescent="0.25">
      <c r="A105" s="142" t="s">
        <v>642</v>
      </c>
      <c r="B105" s="129">
        <f>'Assessment 2 Results'!B186-'Assessment 1 Results'!B186</f>
        <v>0</v>
      </c>
      <c r="C105" s="129"/>
      <c r="D105" s="74"/>
      <c r="E105" s="74"/>
      <c r="F105" s="74"/>
      <c r="G105" s="74"/>
      <c r="H105" s="111"/>
    </row>
    <row r="106" spans="1:8" x14ac:dyDescent="0.25">
      <c r="A106" s="142" t="s">
        <v>643</v>
      </c>
      <c r="B106" s="129">
        <f>'Assessment 2 Results'!B187-'Assessment 1 Results'!B187</f>
        <v>0</v>
      </c>
      <c r="C106" s="129"/>
      <c r="D106" s="74"/>
      <c r="E106" s="74"/>
      <c r="F106" s="74"/>
      <c r="G106" s="74"/>
      <c r="H106" s="111"/>
    </row>
    <row r="107" spans="1:8" x14ac:dyDescent="0.25">
      <c r="A107" s="142" t="s">
        <v>644</v>
      </c>
      <c r="B107" s="129">
        <f>'Assessment 2 Results'!B188-'Assessment 1 Results'!B188</f>
        <v>0</v>
      </c>
      <c r="C107" s="129"/>
      <c r="D107" s="74"/>
      <c r="E107" s="74"/>
      <c r="F107" s="74"/>
      <c r="G107" s="74"/>
      <c r="H107" s="111"/>
    </row>
    <row r="108" spans="1:8" x14ac:dyDescent="0.25">
      <c r="A108" s="142" t="s">
        <v>645</v>
      </c>
      <c r="B108" s="129">
        <f>'Assessment 2 Results'!B189-'Assessment 1 Results'!B189</f>
        <v>0</v>
      </c>
      <c r="C108" s="129"/>
      <c r="D108" s="74"/>
      <c r="E108" s="74"/>
      <c r="F108" s="74"/>
      <c r="G108" s="74"/>
      <c r="H108" s="111"/>
    </row>
    <row r="109" spans="1:8" x14ac:dyDescent="0.25">
      <c r="A109" s="142" t="s">
        <v>646</v>
      </c>
      <c r="B109" s="129">
        <f>'Assessment 2 Results'!B190-'Assessment 1 Results'!B190</f>
        <v>0</v>
      </c>
      <c r="C109" s="129"/>
      <c r="D109" s="74"/>
      <c r="E109" s="74"/>
      <c r="F109" s="74"/>
      <c r="G109" s="74"/>
      <c r="H109" s="111"/>
    </row>
    <row r="110" spans="1:8" x14ac:dyDescent="0.25">
      <c r="A110" s="142" t="s">
        <v>647</v>
      </c>
      <c r="B110" s="129"/>
      <c r="C110" s="129"/>
      <c r="D110" s="74"/>
      <c r="E110" s="74"/>
      <c r="F110" s="74"/>
      <c r="G110" s="74"/>
      <c r="H110" s="111"/>
    </row>
    <row r="111" spans="1:8" x14ac:dyDescent="0.25">
      <c r="A111" s="142" t="s">
        <v>648</v>
      </c>
      <c r="B111" s="129">
        <f>'Assessment 2 Results'!B192-'Assessment 1 Results'!B192</f>
        <v>0</v>
      </c>
      <c r="C111" s="129"/>
      <c r="D111" s="74"/>
      <c r="E111" s="74"/>
      <c r="F111" s="74"/>
      <c r="G111" s="74"/>
      <c r="H111" s="111"/>
    </row>
    <row r="112" spans="1:8" x14ac:dyDescent="0.25">
      <c r="A112" s="142" t="s">
        <v>649</v>
      </c>
      <c r="B112" s="129">
        <f>'Assessment 2 Results'!B193-'Assessment 1 Results'!B193</f>
        <v>0</v>
      </c>
      <c r="C112" s="129"/>
      <c r="D112" s="74"/>
      <c r="E112" s="74"/>
      <c r="F112" s="74"/>
      <c r="G112" s="74"/>
      <c r="H112" s="111"/>
    </row>
    <row r="113" spans="1:8" x14ac:dyDescent="0.25">
      <c r="A113" s="142" t="s">
        <v>650</v>
      </c>
      <c r="B113" s="129">
        <f>'Assessment 2 Results'!B194-'Assessment 1 Results'!B194</f>
        <v>0</v>
      </c>
      <c r="C113" s="129"/>
      <c r="D113" s="74"/>
      <c r="E113" s="74"/>
      <c r="F113" s="74"/>
      <c r="G113" s="74"/>
      <c r="H113" s="111"/>
    </row>
    <row r="114" spans="1:8" x14ac:dyDescent="0.25">
      <c r="A114" s="142" t="s">
        <v>651</v>
      </c>
      <c r="B114" s="129">
        <f>'Assessment 2 Results'!B195-'Assessment 1 Results'!B195</f>
        <v>0</v>
      </c>
      <c r="C114" s="129"/>
      <c r="D114" s="74"/>
      <c r="E114" s="74"/>
      <c r="F114" s="74"/>
      <c r="G114" s="74"/>
      <c r="H114" s="111"/>
    </row>
    <row r="115" spans="1:8" x14ac:dyDescent="0.25">
      <c r="A115" s="142" t="s">
        <v>698</v>
      </c>
      <c r="B115" s="129">
        <f>'Assessment 2 Results'!B196-'Assessment 1 Results'!B196</f>
        <v>0</v>
      </c>
      <c r="C115" s="129"/>
      <c r="D115" s="74"/>
      <c r="E115" s="74"/>
      <c r="F115" s="74"/>
      <c r="G115" s="74"/>
      <c r="H115" s="111"/>
    </row>
    <row r="116" spans="1:8" x14ac:dyDescent="0.25">
      <c r="A116" s="142" t="s">
        <v>652</v>
      </c>
      <c r="B116" s="129"/>
      <c r="C116" s="129"/>
      <c r="D116" s="74"/>
      <c r="E116" s="74"/>
      <c r="F116" s="74"/>
      <c r="G116" s="74"/>
      <c r="H116" s="111"/>
    </row>
    <row r="117" spans="1:8" x14ac:dyDescent="0.25">
      <c r="A117" s="142" t="s">
        <v>653</v>
      </c>
      <c r="B117" s="129">
        <f>'Assessment 2 Results'!B198-'Assessment 1 Results'!B198</f>
        <v>0</v>
      </c>
      <c r="C117" s="129"/>
      <c r="D117" s="74"/>
      <c r="E117" s="74"/>
      <c r="F117" s="74"/>
      <c r="G117" s="74"/>
      <c r="H117" s="111"/>
    </row>
    <row r="118" spans="1:8" x14ac:dyDescent="0.25">
      <c r="A118" s="142" t="s">
        <v>654</v>
      </c>
      <c r="B118" s="129">
        <f>'Assessment 2 Results'!B199-'Assessment 1 Results'!B199</f>
        <v>0</v>
      </c>
      <c r="C118" s="129"/>
      <c r="D118" s="74"/>
      <c r="E118" s="74"/>
      <c r="F118" s="74"/>
      <c r="G118" s="74"/>
      <c r="H118" s="111"/>
    </row>
    <row r="119" spans="1:8" x14ac:dyDescent="0.25">
      <c r="A119" s="142" t="s">
        <v>655</v>
      </c>
      <c r="B119" s="129">
        <f>'Assessment 2 Results'!B200-'Assessment 1 Results'!B200</f>
        <v>0</v>
      </c>
      <c r="C119" s="129"/>
      <c r="D119" s="74"/>
      <c r="E119" s="74"/>
      <c r="F119" s="74"/>
      <c r="G119" s="74"/>
      <c r="H119" s="111"/>
    </row>
    <row r="120" spans="1:8" x14ac:dyDescent="0.25">
      <c r="A120" s="142" t="s">
        <v>656</v>
      </c>
      <c r="B120" s="129">
        <f>'Assessment 2 Results'!B201-'Assessment 1 Results'!B201</f>
        <v>0</v>
      </c>
      <c r="C120" s="129"/>
      <c r="D120" s="74"/>
      <c r="E120" s="74"/>
      <c r="F120" s="74"/>
      <c r="G120" s="74"/>
      <c r="H120" s="111"/>
    </row>
    <row r="121" spans="1:8" x14ac:dyDescent="0.25">
      <c r="A121" s="142" t="s">
        <v>657</v>
      </c>
      <c r="B121" s="129"/>
      <c r="C121" s="129"/>
      <c r="D121" s="74"/>
      <c r="E121" s="74"/>
      <c r="F121" s="74"/>
      <c r="G121" s="74"/>
      <c r="H121" s="111"/>
    </row>
    <row r="122" spans="1:8" x14ac:dyDescent="0.25">
      <c r="A122" s="142" t="s">
        <v>658</v>
      </c>
      <c r="B122" s="129">
        <f>'Assessment 2 Results'!B203-'Assessment 1 Results'!B203</f>
        <v>0</v>
      </c>
      <c r="C122" s="129"/>
      <c r="D122" s="74"/>
      <c r="E122" s="74"/>
      <c r="F122" s="74"/>
      <c r="G122" s="74"/>
      <c r="H122" s="111"/>
    </row>
    <row r="123" spans="1:8" x14ac:dyDescent="0.25">
      <c r="A123" s="142" t="s">
        <v>659</v>
      </c>
      <c r="B123" s="129">
        <f>'Assessment 2 Results'!B204-'Assessment 1 Results'!B204</f>
        <v>0</v>
      </c>
      <c r="C123" s="129"/>
      <c r="D123" s="74"/>
      <c r="E123" s="74"/>
      <c r="F123" s="74"/>
      <c r="G123" s="74"/>
      <c r="H123" s="111"/>
    </row>
    <row r="124" spans="1:8" x14ac:dyDescent="0.25">
      <c r="A124" s="142" t="s">
        <v>660</v>
      </c>
      <c r="B124" s="129"/>
      <c r="C124" s="129"/>
      <c r="D124" s="74"/>
      <c r="E124" s="74"/>
      <c r="F124" s="74"/>
      <c r="G124" s="74"/>
      <c r="H124" s="111"/>
    </row>
    <row r="125" spans="1:8" x14ac:dyDescent="0.25">
      <c r="A125" s="142" t="s">
        <v>661</v>
      </c>
      <c r="B125" s="129">
        <f>'Assessment 2 Results'!B206-'Assessment 1 Results'!B206</f>
        <v>0</v>
      </c>
      <c r="C125" s="129"/>
      <c r="D125" s="74"/>
      <c r="E125" s="74"/>
      <c r="F125" s="74"/>
      <c r="G125" s="74"/>
      <c r="H125" s="111"/>
    </row>
    <row r="126" spans="1:8" ht="15.75" thickBot="1" x14ac:dyDescent="0.3">
      <c r="A126" s="152" t="s">
        <v>662</v>
      </c>
      <c r="B126" s="130">
        <f>'Assessment 2 Results'!B207-'Assessment 1 Results'!B207</f>
        <v>0</v>
      </c>
      <c r="C126" s="130"/>
      <c r="D126" s="75"/>
      <c r="E126" s="75"/>
      <c r="F126" s="75"/>
      <c r="G126" s="75"/>
      <c r="H126" s="112"/>
    </row>
    <row r="127" spans="1:8" ht="15.75" thickBot="1" x14ac:dyDescent="0.3">
      <c r="A127" s="138" t="s">
        <v>461</v>
      </c>
      <c r="B127" s="183"/>
      <c r="C127" s="31"/>
      <c r="D127" s="69"/>
      <c r="E127" s="69"/>
      <c r="F127" s="69"/>
      <c r="G127" s="69"/>
      <c r="H127" s="116"/>
    </row>
    <row r="128" spans="1:8" ht="15.75" thickBot="1" x14ac:dyDescent="0.3">
      <c r="A128" s="138"/>
      <c r="B128" s="183"/>
      <c r="C128" s="31"/>
      <c r="D128" s="69"/>
      <c r="E128" s="69"/>
      <c r="F128" s="69"/>
      <c r="G128" s="69"/>
      <c r="H128" s="116"/>
    </row>
    <row r="129" spans="1:8" x14ac:dyDescent="0.25">
      <c r="A129" s="197" t="s">
        <v>725</v>
      </c>
      <c r="B129" s="182"/>
      <c r="C129" s="189"/>
      <c r="D129" s="190"/>
      <c r="E129" s="190"/>
      <c r="F129" s="190"/>
      <c r="G129" s="190"/>
      <c r="H129" s="159"/>
    </row>
    <row r="130" spans="1:8" x14ac:dyDescent="0.25">
      <c r="A130" s="49" t="s">
        <v>726</v>
      </c>
      <c r="B130" s="129">
        <f>'Assessment 2 Results'!B211-'Assessment 1 Results'!B211</f>
        <v>0</v>
      </c>
      <c r="C130" s="47"/>
      <c r="D130" s="74"/>
      <c r="E130" s="74"/>
      <c r="F130" s="74"/>
      <c r="G130" s="81"/>
      <c r="H130" s="111"/>
    </row>
    <row r="131" spans="1:8" x14ac:dyDescent="0.25">
      <c r="A131" s="49" t="s">
        <v>727</v>
      </c>
      <c r="B131" s="129">
        <f>'Assessment 2 Results'!B212-'Assessment 1 Results'!B212</f>
        <v>0</v>
      </c>
      <c r="C131" s="47"/>
      <c r="D131" s="74"/>
      <c r="E131" s="74"/>
      <c r="F131" s="74"/>
      <c r="G131" s="81"/>
      <c r="H131" s="111"/>
    </row>
    <row r="132" spans="1:8" x14ac:dyDescent="0.25">
      <c r="A132" s="49" t="s">
        <v>728</v>
      </c>
      <c r="B132" s="129">
        <f>'Assessment 2 Results'!B213-'Assessment 1 Results'!B213</f>
        <v>0</v>
      </c>
      <c r="C132" s="47"/>
      <c r="D132" s="74"/>
      <c r="E132" s="74"/>
      <c r="F132" s="74"/>
      <c r="G132" s="81"/>
      <c r="H132" s="111"/>
    </row>
    <row r="133" spans="1:8" x14ac:dyDescent="0.25">
      <c r="A133" s="49" t="s">
        <v>729</v>
      </c>
      <c r="B133" s="129">
        <f>'Assessment 2 Results'!B214-'Assessment 1 Results'!B214</f>
        <v>0</v>
      </c>
      <c r="C133" s="47"/>
      <c r="D133" s="74"/>
      <c r="E133" s="74"/>
      <c r="F133" s="74"/>
      <c r="G133" s="81"/>
      <c r="H133" s="111"/>
    </row>
    <row r="134" spans="1:8" x14ac:dyDescent="0.25">
      <c r="A134" s="49" t="s">
        <v>730</v>
      </c>
      <c r="B134" s="129">
        <f>'Assessment 2 Results'!B215-'Assessment 1 Results'!B215</f>
        <v>0</v>
      </c>
      <c r="C134" s="47"/>
      <c r="D134" s="74"/>
      <c r="E134" s="74"/>
      <c r="F134" s="74"/>
      <c r="G134" s="81"/>
      <c r="H134" s="111"/>
    </row>
    <row r="135" spans="1:8" x14ac:dyDescent="0.25">
      <c r="A135" s="49" t="s">
        <v>731</v>
      </c>
      <c r="B135" s="129">
        <f>'Assessment 2 Results'!B216-'Assessment 1 Results'!B216</f>
        <v>0</v>
      </c>
      <c r="C135" s="47"/>
      <c r="D135" s="74"/>
      <c r="E135" s="74"/>
      <c r="F135" s="74"/>
      <c r="G135" s="81"/>
      <c r="H135" s="111"/>
    </row>
    <row r="136" spans="1:8" x14ac:dyDescent="0.25">
      <c r="A136" s="49" t="s">
        <v>732</v>
      </c>
      <c r="B136" s="129"/>
      <c r="C136" s="47"/>
      <c r="D136" s="81"/>
      <c r="E136" s="81"/>
      <c r="F136" s="81"/>
      <c r="G136" s="81"/>
      <c r="H136" s="111"/>
    </row>
    <row r="137" spans="1:8" x14ac:dyDescent="0.25">
      <c r="A137" s="49" t="s">
        <v>733</v>
      </c>
      <c r="B137" s="129">
        <f>'Assessment 2 Results'!B218-'Assessment 1 Results'!B218</f>
        <v>0</v>
      </c>
      <c r="C137" s="47"/>
      <c r="D137" s="74"/>
      <c r="E137" s="74"/>
      <c r="F137" s="74"/>
      <c r="G137" s="81"/>
      <c r="H137" s="111"/>
    </row>
    <row r="138" spans="1:8" x14ac:dyDescent="0.25">
      <c r="A138" s="49" t="s">
        <v>734</v>
      </c>
      <c r="B138" s="129">
        <f>'Assessment 2 Results'!B219-'Assessment 1 Results'!B219</f>
        <v>0</v>
      </c>
      <c r="C138" s="47"/>
      <c r="D138" s="74"/>
      <c r="E138" s="74"/>
      <c r="F138" s="74"/>
      <c r="G138" s="81"/>
      <c r="H138" s="111"/>
    </row>
    <row r="139" spans="1:8" x14ac:dyDescent="0.25">
      <c r="A139" s="49" t="s">
        <v>735</v>
      </c>
      <c r="B139" s="129">
        <f>'Assessment 2 Results'!B220-'Assessment 1 Results'!B220</f>
        <v>0</v>
      </c>
      <c r="C139" s="47"/>
      <c r="D139" s="74"/>
      <c r="E139" s="74"/>
      <c r="F139" s="74"/>
      <c r="G139" s="81"/>
      <c r="H139" s="111"/>
    </row>
    <row r="140" spans="1:8" x14ac:dyDescent="0.25">
      <c r="A140" s="49" t="s">
        <v>736</v>
      </c>
      <c r="B140" s="129">
        <f>'Assessment 2 Results'!B221-'Assessment 1 Results'!B221</f>
        <v>0</v>
      </c>
      <c r="C140" s="47"/>
      <c r="D140" s="74"/>
      <c r="E140" s="74"/>
      <c r="F140" s="74"/>
      <c r="G140" s="81"/>
      <c r="H140" s="111"/>
    </row>
    <row r="141" spans="1:8" x14ac:dyDescent="0.25">
      <c r="A141" s="49" t="s">
        <v>737</v>
      </c>
      <c r="B141" s="129">
        <f>'Assessment 2 Results'!B222-'Assessment 1 Results'!B222</f>
        <v>0</v>
      </c>
      <c r="C141" s="47"/>
      <c r="D141" s="74"/>
      <c r="E141" s="74"/>
      <c r="F141" s="74"/>
      <c r="G141" s="81"/>
      <c r="H141" s="111"/>
    </row>
    <row r="142" spans="1:8" x14ac:dyDescent="0.25">
      <c r="A142" s="49" t="s">
        <v>1596</v>
      </c>
      <c r="B142" s="129">
        <f>'Assessment 2 Results'!B223-'Assessment 1 Results'!B223</f>
        <v>0</v>
      </c>
      <c r="C142" s="47"/>
      <c r="D142" s="74"/>
      <c r="E142" s="74"/>
      <c r="F142" s="74"/>
      <c r="G142" s="81"/>
      <c r="H142" s="111"/>
    </row>
    <row r="143" spans="1:8" x14ac:dyDescent="0.25">
      <c r="A143" s="49" t="s">
        <v>1597</v>
      </c>
      <c r="B143" s="129">
        <f>'Assessment 2 Results'!B224-'Assessment 1 Results'!B224</f>
        <v>0</v>
      </c>
      <c r="C143" s="47"/>
      <c r="D143" s="74"/>
      <c r="E143" s="74"/>
      <c r="F143" s="74"/>
      <c r="G143" s="81"/>
      <c r="H143" s="111"/>
    </row>
    <row r="144" spans="1:8" x14ac:dyDescent="0.25">
      <c r="A144" s="49" t="s">
        <v>738</v>
      </c>
      <c r="B144" s="129"/>
      <c r="C144" s="47"/>
      <c r="D144" s="81"/>
      <c r="E144" s="81"/>
      <c r="F144" s="81"/>
      <c r="G144" s="81"/>
      <c r="H144" s="111"/>
    </row>
    <row r="145" spans="1:8" x14ac:dyDescent="0.25">
      <c r="A145" s="49" t="s">
        <v>739</v>
      </c>
      <c r="B145" s="129">
        <f>'Assessment 2 Results'!B226-'Assessment 1 Results'!B226</f>
        <v>0</v>
      </c>
      <c r="C145" s="47"/>
      <c r="D145" s="74"/>
      <c r="E145" s="74"/>
      <c r="F145" s="74"/>
      <c r="G145" s="81"/>
      <c r="H145" s="111"/>
    </row>
    <row r="146" spans="1:8" x14ac:dyDescent="0.25">
      <c r="A146" s="49" t="s">
        <v>740</v>
      </c>
      <c r="B146" s="129">
        <f>'Assessment 2 Results'!B227-'Assessment 1 Results'!B227</f>
        <v>0</v>
      </c>
      <c r="C146" s="47"/>
      <c r="D146" s="74"/>
      <c r="E146" s="74"/>
      <c r="F146" s="74"/>
      <c r="G146" s="81"/>
      <c r="H146" s="111"/>
    </row>
    <row r="147" spans="1:8" x14ac:dyDescent="0.25">
      <c r="A147" s="49" t="s">
        <v>741</v>
      </c>
      <c r="B147" s="129">
        <f>'Assessment 2 Results'!B228-'Assessment 1 Results'!B228</f>
        <v>0</v>
      </c>
      <c r="C147" s="47"/>
      <c r="D147" s="74"/>
      <c r="E147" s="74"/>
      <c r="F147" s="74"/>
      <c r="G147" s="81"/>
      <c r="H147" s="111"/>
    </row>
    <row r="148" spans="1:8" x14ac:dyDescent="0.25">
      <c r="A148" s="49" t="s">
        <v>1598</v>
      </c>
      <c r="B148" s="129">
        <f>'Assessment 2 Results'!B229-'Assessment 1 Results'!B229</f>
        <v>0</v>
      </c>
      <c r="C148" s="47"/>
      <c r="D148" s="74"/>
      <c r="E148" s="74"/>
      <c r="F148" s="74"/>
      <c r="G148" s="81"/>
      <c r="H148" s="111"/>
    </row>
    <row r="149" spans="1:8" x14ac:dyDescent="0.25">
      <c r="A149" s="49" t="s">
        <v>1599</v>
      </c>
      <c r="B149" s="129">
        <f>'Assessment 2 Results'!B230-'Assessment 1 Results'!B230</f>
        <v>0</v>
      </c>
      <c r="C149" s="47"/>
      <c r="D149" s="74"/>
      <c r="E149" s="74"/>
      <c r="F149" s="74"/>
      <c r="G149" s="81"/>
      <c r="H149" s="111"/>
    </row>
    <row r="150" spans="1:8" x14ac:dyDescent="0.25">
      <c r="A150" s="49" t="s">
        <v>776</v>
      </c>
      <c r="B150" s="129"/>
      <c r="C150" s="47"/>
      <c r="D150" s="74"/>
      <c r="E150" s="74"/>
      <c r="F150" s="74"/>
      <c r="G150" s="81"/>
      <c r="H150" s="111"/>
    </row>
    <row r="151" spans="1:8" x14ac:dyDescent="0.25">
      <c r="A151" s="49" t="s">
        <v>777</v>
      </c>
      <c r="B151" s="129">
        <f>'Assessment 2 Results'!B232-'Assessment 1 Results'!B232</f>
        <v>0</v>
      </c>
      <c r="C151" s="47"/>
      <c r="D151" s="74"/>
      <c r="E151" s="74"/>
      <c r="F151" s="74"/>
      <c r="G151" s="81"/>
      <c r="H151" s="111"/>
    </row>
    <row r="152" spans="1:8" x14ac:dyDescent="0.25">
      <c r="A152" s="49" t="s">
        <v>778</v>
      </c>
      <c r="B152" s="129">
        <f>'Assessment 2 Results'!B233-'Assessment 1 Results'!B233</f>
        <v>0</v>
      </c>
      <c r="C152" s="47"/>
      <c r="D152" s="74"/>
      <c r="E152" s="74"/>
      <c r="F152" s="74"/>
      <c r="G152" s="81"/>
      <c r="H152" s="111"/>
    </row>
    <row r="153" spans="1:8" x14ac:dyDescent="0.25">
      <c r="A153" s="49" t="s">
        <v>779</v>
      </c>
      <c r="B153" s="129">
        <f>'Assessment 2 Results'!B234-'Assessment 1 Results'!B234</f>
        <v>0</v>
      </c>
      <c r="C153" s="47"/>
      <c r="D153" s="74"/>
      <c r="E153" s="74"/>
      <c r="F153" s="74"/>
      <c r="G153" s="81"/>
      <c r="H153" s="111"/>
    </row>
    <row r="154" spans="1:8" x14ac:dyDescent="0.25">
      <c r="A154" s="49" t="s">
        <v>1594</v>
      </c>
      <c r="B154" s="129"/>
      <c r="C154" s="47"/>
      <c r="D154" s="81"/>
      <c r="E154" s="81"/>
      <c r="F154" s="81"/>
      <c r="G154" s="81"/>
      <c r="H154" s="111"/>
    </row>
    <row r="155" spans="1:8" x14ac:dyDescent="0.25">
      <c r="A155" s="49" t="s">
        <v>1595</v>
      </c>
      <c r="B155" s="129">
        <f>'Assessment 2 Results'!B236-'Assessment 1 Results'!B236</f>
        <v>0</v>
      </c>
      <c r="C155" s="47"/>
      <c r="D155" s="74"/>
      <c r="E155" s="74"/>
      <c r="F155" s="74"/>
      <c r="G155" s="81"/>
      <c r="H155" s="111"/>
    </row>
    <row r="156" spans="1:8" x14ac:dyDescent="0.25">
      <c r="A156" s="49" t="s">
        <v>1600</v>
      </c>
      <c r="B156" s="129">
        <f>'Assessment 2 Results'!B237-'Assessment 1 Results'!B237</f>
        <v>0</v>
      </c>
      <c r="C156" s="47"/>
      <c r="D156" s="74"/>
      <c r="E156" s="74"/>
      <c r="F156" s="74"/>
      <c r="G156" s="81"/>
      <c r="H156" s="111"/>
    </row>
    <row r="157" spans="1:8" ht="15.75" thickBot="1" x14ac:dyDescent="0.3">
      <c r="A157" s="50" t="s">
        <v>1601</v>
      </c>
      <c r="B157" s="130">
        <f>'Assessment 2 Results'!B238-'Assessment 1 Results'!B238</f>
        <v>0</v>
      </c>
      <c r="C157" s="51"/>
      <c r="D157" s="75"/>
      <c r="E157" s="75"/>
      <c r="F157" s="75"/>
      <c r="G157" s="82"/>
      <c r="H157" s="112"/>
    </row>
    <row r="158" spans="1:8" ht="15.75" thickBot="1" x14ac:dyDescent="0.3">
      <c r="A158" s="138" t="s">
        <v>461</v>
      </c>
      <c r="B158" s="183"/>
      <c r="C158" s="31"/>
      <c r="D158" s="69"/>
      <c r="E158" s="69"/>
      <c r="F158" s="69"/>
      <c r="G158" s="69"/>
      <c r="H158" s="116"/>
    </row>
    <row r="159" spans="1:8" ht="15.75" thickBot="1" x14ac:dyDescent="0.3">
      <c r="A159" s="191"/>
      <c r="B159" s="183"/>
      <c r="C159" s="192"/>
      <c r="D159" s="193"/>
      <c r="E159" s="193"/>
      <c r="F159" s="193"/>
      <c r="G159" s="193"/>
      <c r="H159" s="120"/>
    </row>
    <row r="160" spans="1:8" ht="15.75" thickBot="1" x14ac:dyDescent="0.3">
      <c r="A160" s="256" t="s">
        <v>917</v>
      </c>
      <c r="B160" s="257"/>
      <c r="C160" s="257"/>
      <c r="D160" s="257"/>
      <c r="E160" s="257"/>
      <c r="F160" s="257"/>
      <c r="G160" s="257"/>
      <c r="H160" s="258"/>
    </row>
    <row r="161" spans="1:11" x14ac:dyDescent="0.25">
      <c r="A161" s="184" t="s">
        <v>922</v>
      </c>
      <c r="B161" s="182"/>
      <c r="C161" s="198"/>
      <c r="D161" s="199"/>
      <c r="E161" s="199"/>
      <c r="F161" s="199"/>
      <c r="G161" s="199"/>
      <c r="H161" s="200"/>
    </row>
    <row r="162" spans="1:11" x14ac:dyDescent="0.25">
      <c r="A162" s="144" t="s">
        <v>1225</v>
      </c>
      <c r="B162" s="129"/>
      <c r="C162" s="47"/>
      <c r="D162" s="81"/>
      <c r="E162" s="81"/>
      <c r="F162" s="81"/>
      <c r="G162" s="81"/>
      <c r="H162" s="119"/>
    </row>
    <row r="163" spans="1:11" x14ac:dyDescent="0.25">
      <c r="A163" s="144" t="s">
        <v>923</v>
      </c>
      <c r="B163" s="129"/>
      <c r="C163" s="47"/>
      <c r="D163" s="81"/>
      <c r="E163" s="81"/>
      <c r="F163" s="81"/>
      <c r="G163" s="81"/>
      <c r="H163" s="119"/>
      <c r="J163" s="29"/>
      <c r="K163" s="29"/>
    </row>
    <row r="164" spans="1:11" x14ac:dyDescent="0.25">
      <c r="A164" s="144" t="s">
        <v>1255</v>
      </c>
      <c r="B164" s="129">
        <f>'Assessment 2 Results'!B245-'Assessment 1 Results'!B245</f>
        <v>0</v>
      </c>
      <c r="C164" s="47"/>
      <c r="D164" s="74"/>
      <c r="E164" s="74"/>
      <c r="F164" s="74"/>
      <c r="G164" s="81"/>
      <c r="H164" s="119"/>
      <c r="J164" s="174"/>
      <c r="K164" s="29"/>
    </row>
    <row r="165" spans="1:11" x14ac:dyDescent="0.25">
      <c r="A165" s="144" t="s">
        <v>1256</v>
      </c>
      <c r="B165" s="129">
        <f>'Assessment 2 Results'!B246-'Assessment 1 Results'!B246</f>
        <v>0</v>
      </c>
      <c r="C165" s="47"/>
      <c r="D165" s="74"/>
      <c r="E165" s="74"/>
      <c r="F165" s="74"/>
      <c r="G165" s="81"/>
      <c r="H165" s="119"/>
      <c r="J165" s="175"/>
      <c r="K165" s="29"/>
    </row>
    <row r="166" spans="1:11" x14ac:dyDescent="0.25">
      <c r="A166" s="144" t="s">
        <v>924</v>
      </c>
      <c r="B166" s="129"/>
      <c r="C166" s="47"/>
      <c r="D166" s="74"/>
      <c r="E166" s="74"/>
      <c r="F166" s="74"/>
      <c r="G166" s="81"/>
      <c r="H166" s="119"/>
      <c r="J166" s="175"/>
      <c r="K166" s="29"/>
    </row>
    <row r="167" spans="1:11" x14ac:dyDescent="0.25">
      <c r="A167" s="144" t="s">
        <v>925</v>
      </c>
      <c r="B167" s="129">
        <f>'Assessment 2 Results'!B248-'Assessment 1 Results'!B248</f>
        <v>0</v>
      </c>
      <c r="C167" s="47"/>
      <c r="D167" s="74"/>
      <c r="E167" s="74"/>
      <c r="F167" s="74"/>
      <c r="G167" s="81"/>
      <c r="H167" s="119"/>
      <c r="J167" s="174"/>
      <c r="K167" s="29"/>
    </row>
    <row r="168" spans="1:11" x14ac:dyDescent="0.25">
      <c r="A168" s="144" t="s">
        <v>926</v>
      </c>
      <c r="B168" s="129">
        <f>'Assessment 2 Results'!B249-'Assessment 1 Results'!B249</f>
        <v>0</v>
      </c>
      <c r="C168" s="47"/>
      <c r="D168" s="74"/>
      <c r="E168" s="74"/>
      <c r="F168" s="74"/>
      <c r="G168" s="81"/>
      <c r="H168" s="119"/>
      <c r="J168" s="175"/>
      <c r="K168" s="29"/>
    </row>
    <row r="169" spans="1:11" x14ac:dyDescent="0.25">
      <c r="A169" s="144" t="s">
        <v>927</v>
      </c>
      <c r="B169" s="129"/>
      <c r="C169" s="47"/>
      <c r="D169" s="74"/>
      <c r="E169" s="74"/>
      <c r="F169" s="74"/>
      <c r="G169" s="81"/>
      <c r="H169" s="119"/>
      <c r="J169" s="175"/>
      <c r="K169" s="29"/>
    </row>
    <row r="170" spans="1:11" x14ac:dyDescent="0.25">
      <c r="A170" s="144" t="s">
        <v>928</v>
      </c>
      <c r="B170" s="129">
        <f>'Assessment 2 Results'!B251-'Assessment 1 Results'!B251</f>
        <v>0</v>
      </c>
      <c r="C170" s="47"/>
      <c r="D170" s="74"/>
      <c r="E170" s="74"/>
      <c r="F170" s="74"/>
      <c r="G170" s="81"/>
      <c r="H170" s="119"/>
      <c r="J170" s="176"/>
      <c r="K170" s="29"/>
    </row>
    <row r="171" spans="1:11" x14ac:dyDescent="0.25">
      <c r="A171" s="144" t="s">
        <v>929</v>
      </c>
      <c r="B171" s="129">
        <f>'Assessment 2 Results'!B252-'Assessment 1 Results'!B252</f>
        <v>0</v>
      </c>
      <c r="C171" s="47"/>
      <c r="D171" s="74"/>
      <c r="E171" s="74"/>
      <c r="F171" s="74"/>
      <c r="G171" s="81"/>
      <c r="H171" s="119"/>
      <c r="J171" s="175"/>
      <c r="K171" s="29"/>
    </row>
    <row r="172" spans="1:11" x14ac:dyDescent="0.25">
      <c r="A172" s="144" t="s">
        <v>1257</v>
      </c>
      <c r="B172" s="129">
        <f>'Assessment 2 Results'!B253-'Assessment 1 Results'!B253</f>
        <v>0</v>
      </c>
      <c r="C172" s="47"/>
      <c r="D172" s="74"/>
      <c r="E172" s="74"/>
      <c r="F172" s="74"/>
      <c r="G172" s="81"/>
      <c r="H172" s="119"/>
      <c r="J172" s="175"/>
      <c r="K172" s="29"/>
    </row>
    <row r="173" spans="1:11" x14ac:dyDescent="0.25">
      <c r="A173" s="144" t="s">
        <v>1258</v>
      </c>
      <c r="B173" s="129">
        <f>'Assessment 2 Results'!B254-'Assessment 1 Results'!B254</f>
        <v>0</v>
      </c>
      <c r="C173" s="47"/>
      <c r="D173" s="74"/>
      <c r="E173" s="74"/>
      <c r="F173" s="74"/>
      <c r="G173" s="81"/>
      <c r="H173" s="119"/>
      <c r="J173" s="175"/>
      <c r="K173" s="29"/>
    </row>
    <row r="174" spans="1:11" x14ac:dyDescent="0.25">
      <c r="A174" s="144" t="s">
        <v>930</v>
      </c>
      <c r="B174" s="129"/>
      <c r="C174" s="47"/>
      <c r="D174" s="74"/>
      <c r="E174" s="74"/>
      <c r="F174" s="74"/>
      <c r="G174" s="81"/>
      <c r="H174" s="119"/>
      <c r="J174" s="175"/>
      <c r="K174" s="29"/>
    </row>
    <row r="175" spans="1:11" x14ac:dyDescent="0.25">
      <c r="A175" s="144" t="s">
        <v>931</v>
      </c>
      <c r="B175" s="129">
        <f>'Assessment 2 Results'!B256-'Assessment 1 Results'!B256</f>
        <v>0</v>
      </c>
      <c r="C175" s="47"/>
      <c r="D175" s="74"/>
      <c r="E175" s="74"/>
      <c r="F175" s="74"/>
      <c r="G175" s="81"/>
      <c r="H175" s="119"/>
      <c r="J175" s="174"/>
      <c r="K175" s="29"/>
    </row>
    <row r="176" spans="1:11" x14ac:dyDescent="0.25">
      <c r="A176" s="144" t="s">
        <v>932</v>
      </c>
      <c r="B176" s="129">
        <f>'Assessment 2 Results'!B257-'Assessment 1 Results'!B257</f>
        <v>0</v>
      </c>
      <c r="C176" s="47"/>
      <c r="D176" s="74"/>
      <c r="E176" s="74"/>
      <c r="F176" s="74"/>
      <c r="G176" s="81"/>
      <c r="H176" s="119"/>
      <c r="J176" s="175"/>
      <c r="K176" s="29"/>
    </row>
    <row r="177" spans="1:11" x14ac:dyDescent="0.25">
      <c r="A177" s="144" t="s">
        <v>933</v>
      </c>
      <c r="B177" s="129">
        <f>'Assessment 2 Results'!B258-'Assessment 1 Results'!B258</f>
        <v>0</v>
      </c>
      <c r="C177" s="47"/>
      <c r="D177" s="74"/>
      <c r="E177" s="74"/>
      <c r="F177" s="74"/>
      <c r="G177" s="81"/>
      <c r="H177" s="119"/>
      <c r="J177" s="175"/>
      <c r="K177" s="29"/>
    </row>
    <row r="178" spans="1:11" x14ac:dyDescent="0.25">
      <c r="A178" s="144" t="s">
        <v>1625</v>
      </c>
      <c r="B178" s="129">
        <f>'Assessment 2 Results'!B259-'Assessment 1 Results'!B259</f>
        <v>0</v>
      </c>
      <c r="C178" s="47"/>
      <c r="D178" s="74"/>
      <c r="E178" s="74"/>
      <c r="F178" s="74"/>
      <c r="G178" s="81"/>
      <c r="H178" s="119"/>
      <c r="J178" s="175"/>
      <c r="K178" s="29"/>
    </row>
    <row r="179" spans="1:11" x14ac:dyDescent="0.25">
      <c r="A179" s="144" t="s">
        <v>1259</v>
      </c>
      <c r="B179" s="129"/>
      <c r="C179" s="47"/>
      <c r="D179" s="74"/>
      <c r="E179" s="74"/>
      <c r="F179" s="74"/>
      <c r="G179" s="81"/>
      <c r="H179" s="119"/>
      <c r="J179" s="175"/>
      <c r="K179" s="29"/>
    </row>
    <row r="180" spans="1:11" x14ac:dyDescent="0.25">
      <c r="A180" s="144" t="s">
        <v>1260</v>
      </c>
      <c r="B180" s="129">
        <f>'Assessment 2 Results'!B261-'Assessment 1 Results'!B261</f>
        <v>0</v>
      </c>
      <c r="C180" s="47"/>
      <c r="D180" s="74"/>
      <c r="E180" s="74"/>
      <c r="F180" s="74"/>
      <c r="G180" s="81"/>
      <c r="H180" s="119"/>
      <c r="J180" s="174"/>
      <c r="K180" s="29"/>
    </row>
    <row r="181" spans="1:11" x14ac:dyDescent="0.25">
      <c r="A181" s="144" t="s">
        <v>1261</v>
      </c>
      <c r="B181" s="129">
        <f>'Assessment 2 Results'!B262-'Assessment 1 Results'!B262</f>
        <v>0</v>
      </c>
      <c r="C181" s="47"/>
      <c r="D181" s="74"/>
      <c r="E181" s="74"/>
      <c r="F181" s="74"/>
      <c r="G181" s="81"/>
      <c r="H181" s="119"/>
      <c r="J181" s="175"/>
      <c r="K181" s="29"/>
    </row>
    <row r="182" spans="1:11" x14ac:dyDescent="0.25">
      <c r="A182" s="144" t="s">
        <v>934</v>
      </c>
      <c r="B182" s="129"/>
      <c r="C182" s="47"/>
      <c r="D182" s="81"/>
      <c r="E182" s="81"/>
      <c r="F182" s="81"/>
      <c r="G182" s="81"/>
      <c r="H182" s="119"/>
      <c r="J182" s="175"/>
      <c r="K182" s="29"/>
    </row>
    <row r="183" spans="1:11" x14ac:dyDescent="0.25">
      <c r="A183" s="144" t="s">
        <v>935</v>
      </c>
      <c r="B183" s="129">
        <f>'Assessment 2 Results'!B264-'Assessment 1 Results'!B264</f>
        <v>0</v>
      </c>
      <c r="C183" s="129"/>
      <c r="D183" s="74"/>
      <c r="E183" s="74"/>
      <c r="F183" s="74"/>
      <c r="G183" s="81"/>
      <c r="H183" s="119"/>
      <c r="J183" s="174"/>
      <c r="K183" s="29"/>
    </row>
    <row r="184" spans="1:11" x14ac:dyDescent="0.25">
      <c r="A184" s="144" t="s">
        <v>936</v>
      </c>
      <c r="B184" s="129">
        <f>'Assessment 2 Results'!B265-'Assessment 1 Results'!B265</f>
        <v>0</v>
      </c>
      <c r="C184" s="129"/>
      <c r="D184" s="74"/>
      <c r="E184" s="74"/>
      <c r="F184" s="74"/>
      <c r="G184" s="81"/>
      <c r="H184" s="119"/>
      <c r="J184" s="177"/>
      <c r="K184" s="29"/>
    </row>
    <row r="185" spans="1:11" x14ac:dyDescent="0.25">
      <c r="A185" s="144" t="s">
        <v>937</v>
      </c>
      <c r="B185" s="129">
        <f>'Assessment 2 Results'!B266-'Assessment 1 Results'!B266</f>
        <v>0</v>
      </c>
      <c r="C185" s="129"/>
      <c r="D185" s="74"/>
      <c r="E185" s="74"/>
      <c r="F185" s="74"/>
      <c r="G185" s="81"/>
      <c r="H185" s="119"/>
      <c r="J185" s="177"/>
      <c r="K185" s="29"/>
    </row>
    <row r="186" spans="1:11" x14ac:dyDescent="0.25">
      <c r="A186" s="144" t="s">
        <v>1262</v>
      </c>
      <c r="B186" s="129">
        <f>'Assessment 2 Results'!B267-'Assessment 1 Results'!B267</f>
        <v>0</v>
      </c>
      <c r="C186" s="129"/>
      <c r="D186" s="74"/>
      <c r="E186" s="74"/>
      <c r="F186" s="74"/>
      <c r="G186" s="81"/>
      <c r="H186" s="119"/>
      <c r="J186" s="177"/>
      <c r="K186" s="29"/>
    </row>
    <row r="187" spans="1:11" x14ac:dyDescent="0.25">
      <c r="A187" s="144" t="s">
        <v>1263</v>
      </c>
      <c r="B187" s="129">
        <f>'Assessment 2 Results'!B268-'Assessment 1 Results'!B268</f>
        <v>0</v>
      </c>
      <c r="C187" s="129"/>
      <c r="D187" s="74"/>
      <c r="E187" s="74"/>
      <c r="F187" s="74"/>
      <c r="G187" s="81"/>
      <c r="H187" s="119"/>
      <c r="J187" s="177"/>
      <c r="K187" s="29"/>
    </row>
    <row r="188" spans="1:11" x14ac:dyDescent="0.25">
      <c r="A188" s="144" t="s">
        <v>1264</v>
      </c>
      <c r="B188" s="129">
        <f>'Assessment 2 Results'!B269-'Assessment 1 Results'!B269</f>
        <v>0</v>
      </c>
      <c r="C188" s="129"/>
      <c r="D188" s="74"/>
      <c r="E188" s="74"/>
      <c r="F188" s="74"/>
      <c r="G188" s="81"/>
      <c r="H188" s="119"/>
      <c r="J188" s="177"/>
      <c r="K188" s="29"/>
    </row>
    <row r="189" spans="1:11" x14ac:dyDescent="0.25">
      <c r="A189" s="144" t="s">
        <v>1265</v>
      </c>
      <c r="B189" s="129">
        <f>'Assessment 2 Results'!B270-'Assessment 1 Results'!B270</f>
        <v>0</v>
      </c>
      <c r="C189" s="129"/>
      <c r="D189" s="74"/>
      <c r="E189" s="74"/>
      <c r="F189" s="74"/>
      <c r="G189" s="81"/>
      <c r="H189" s="119"/>
      <c r="J189" s="177"/>
      <c r="K189" s="29"/>
    </row>
    <row r="190" spans="1:11" x14ac:dyDescent="0.25">
      <c r="A190" s="144" t="s">
        <v>1266</v>
      </c>
      <c r="B190" s="129">
        <f>'Assessment 2 Results'!B271-'Assessment 1 Results'!B271</f>
        <v>0</v>
      </c>
      <c r="C190" s="129"/>
      <c r="D190" s="74"/>
      <c r="E190" s="74"/>
      <c r="F190" s="74"/>
      <c r="G190" s="81"/>
      <c r="H190" s="119"/>
      <c r="J190" s="177"/>
      <c r="K190" s="29"/>
    </row>
    <row r="191" spans="1:11" x14ac:dyDescent="0.25">
      <c r="A191" s="144" t="s">
        <v>1267</v>
      </c>
      <c r="B191" s="129">
        <f>'Assessment 2 Results'!B272-'Assessment 1 Results'!B272</f>
        <v>0</v>
      </c>
      <c r="C191" s="129"/>
      <c r="D191" s="74"/>
      <c r="E191" s="74"/>
      <c r="F191" s="74"/>
      <c r="G191" s="81"/>
      <c r="H191" s="119"/>
      <c r="J191" s="177"/>
      <c r="K191" s="29"/>
    </row>
    <row r="192" spans="1:11" x14ac:dyDescent="0.25">
      <c r="A192" s="144" t="s">
        <v>1268</v>
      </c>
      <c r="B192" s="129">
        <f>'Assessment 2 Results'!B273-'Assessment 1 Results'!B273</f>
        <v>0</v>
      </c>
      <c r="C192" s="129"/>
      <c r="D192" s="74"/>
      <c r="E192" s="74"/>
      <c r="F192" s="74"/>
      <c r="G192" s="81"/>
      <c r="H192" s="119"/>
      <c r="J192" s="177"/>
      <c r="K192" s="29"/>
    </row>
    <row r="193" spans="1:11" x14ac:dyDescent="0.25">
      <c r="A193" s="144" t="s">
        <v>1269</v>
      </c>
      <c r="B193" s="129">
        <f>'Assessment 2 Results'!B274-'Assessment 1 Results'!B274</f>
        <v>0</v>
      </c>
      <c r="C193" s="129"/>
      <c r="D193" s="74"/>
      <c r="E193" s="74"/>
      <c r="F193" s="74"/>
      <c r="G193" s="81"/>
      <c r="H193" s="119"/>
      <c r="J193" s="177"/>
      <c r="K193" s="29"/>
    </row>
    <row r="194" spans="1:11" x14ac:dyDescent="0.25">
      <c r="A194" s="144" t="s">
        <v>1270</v>
      </c>
      <c r="B194" s="129">
        <f>'Assessment 2 Results'!B275-'Assessment 1 Results'!B275</f>
        <v>0</v>
      </c>
      <c r="C194" s="129"/>
      <c r="D194" s="74"/>
      <c r="E194" s="74"/>
      <c r="F194" s="74"/>
      <c r="G194" s="81"/>
      <c r="H194" s="119"/>
      <c r="J194" s="177"/>
      <c r="K194" s="29"/>
    </row>
    <row r="195" spans="1:11" x14ac:dyDescent="0.25">
      <c r="A195" s="144" t="s">
        <v>1271</v>
      </c>
      <c r="B195" s="129">
        <f>'Assessment 2 Results'!B276-'Assessment 1 Results'!B276</f>
        <v>0</v>
      </c>
      <c r="C195" s="129"/>
      <c r="D195" s="74"/>
      <c r="E195" s="74"/>
      <c r="F195" s="74"/>
      <c r="G195" s="81"/>
      <c r="H195" s="119"/>
      <c r="J195" s="177"/>
      <c r="K195" s="29"/>
    </row>
    <row r="196" spans="1:11" x14ac:dyDescent="0.25">
      <c r="A196" s="144" t="s">
        <v>1272</v>
      </c>
      <c r="B196" s="129">
        <f>'Assessment 2 Results'!B277-'Assessment 1 Results'!B277</f>
        <v>0</v>
      </c>
      <c r="C196" s="129"/>
      <c r="D196" s="74"/>
      <c r="E196" s="74"/>
      <c r="F196" s="74"/>
      <c r="G196" s="81"/>
      <c r="H196" s="119"/>
      <c r="J196" s="177"/>
      <c r="K196" s="29"/>
    </row>
    <row r="197" spans="1:11" x14ac:dyDescent="0.25">
      <c r="A197" s="144" t="s">
        <v>1273</v>
      </c>
      <c r="B197" s="129">
        <f>'Assessment 2 Results'!B278-'Assessment 1 Results'!B278</f>
        <v>0</v>
      </c>
      <c r="C197" s="129"/>
      <c r="D197" s="74"/>
      <c r="E197" s="74"/>
      <c r="F197" s="74"/>
      <c r="G197" s="81"/>
      <c r="H197" s="119"/>
      <c r="J197" s="177"/>
      <c r="K197" s="29"/>
    </row>
    <row r="198" spans="1:11" x14ac:dyDescent="0.25">
      <c r="A198" s="144" t="s">
        <v>1274</v>
      </c>
      <c r="B198" s="129">
        <f>'Assessment 2 Results'!B279-'Assessment 1 Results'!B279</f>
        <v>0</v>
      </c>
      <c r="C198" s="129"/>
      <c r="D198" s="74"/>
      <c r="E198" s="74"/>
      <c r="F198" s="74"/>
      <c r="G198" s="81"/>
      <c r="H198" s="119"/>
      <c r="J198" s="177"/>
      <c r="K198" s="29"/>
    </row>
    <row r="199" spans="1:11" x14ac:dyDescent="0.25">
      <c r="A199" s="144" t="s">
        <v>1275</v>
      </c>
      <c r="B199" s="129">
        <f>'Assessment 2 Results'!B280-'Assessment 1 Results'!B280</f>
        <v>0</v>
      </c>
      <c r="C199" s="129"/>
      <c r="D199" s="74"/>
      <c r="E199" s="74"/>
      <c r="F199" s="74"/>
      <c r="G199" s="81"/>
      <c r="H199" s="119"/>
      <c r="J199" s="177"/>
      <c r="K199" s="29"/>
    </row>
    <row r="200" spans="1:11" x14ac:dyDescent="0.25">
      <c r="A200" s="144" t="s">
        <v>1276</v>
      </c>
      <c r="B200" s="129">
        <f>'Assessment 2 Results'!B281-'Assessment 1 Results'!B281</f>
        <v>0</v>
      </c>
      <c r="C200" s="129"/>
      <c r="D200" s="74"/>
      <c r="E200" s="74"/>
      <c r="F200" s="74"/>
      <c r="G200" s="81"/>
      <c r="H200" s="119"/>
      <c r="J200" s="177"/>
      <c r="K200" s="29"/>
    </row>
    <row r="201" spans="1:11" x14ac:dyDescent="0.25">
      <c r="A201" s="144" t="s">
        <v>1277</v>
      </c>
      <c r="B201" s="129">
        <f>'Assessment 2 Results'!B282-'Assessment 1 Results'!B282</f>
        <v>0</v>
      </c>
      <c r="C201" s="129"/>
      <c r="D201" s="74"/>
      <c r="E201" s="74"/>
      <c r="F201" s="74"/>
      <c r="G201" s="81"/>
      <c r="H201" s="119"/>
      <c r="J201" s="177"/>
      <c r="K201" s="29"/>
    </row>
    <row r="202" spans="1:11" x14ac:dyDescent="0.25">
      <c r="A202" s="144" t="s">
        <v>1278</v>
      </c>
      <c r="B202" s="129">
        <f>'Assessment 2 Results'!B283-'Assessment 1 Results'!B283</f>
        <v>0</v>
      </c>
      <c r="C202" s="129"/>
      <c r="D202" s="74"/>
      <c r="E202" s="74"/>
      <c r="F202" s="74"/>
      <c r="G202" s="81"/>
      <c r="H202" s="119"/>
      <c r="J202" s="177"/>
      <c r="K202" s="29"/>
    </row>
    <row r="203" spans="1:11" x14ac:dyDescent="0.25">
      <c r="A203" s="144" t="s">
        <v>1279</v>
      </c>
      <c r="B203" s="129">
        <f>'Assessment 2 Results'!B284-'Assessment 1 Results'!B284</f>
        <v>0</v>
      </c>
      <c r="C203" s="129"/>
      <c r="D203" s="74"/>
      <c r="E203" s="74"/>
      <c r="F203" s="74"/>
      <c r="G203" s="81"/>
      <c r="H203" s="119"/>
      <c r="J203" s="177"/>
      <c r="K203" s="29"/>
    </row>
    <row r="204" spans="1:11" x14ac:dyDescent="0.25">
      <c r="A204" s="144" t="s">
        <v>1280</v>
      </c>
      <c r="B204" s="129">
        <f>'Assessment 2 Results'!B285-'Assessment 1 Results'!B285</f>
        <v>0</v>
      </c>
      <c r="C204" s="129"/>
      <c r="D204" s="74"/>
      <c r="E204" s="74"/>
      <c r="F204" s="74"/>
      <c r="G204" s="81"/>
      <c r="H204" s="119"/>
      <c r="J204" s="177"/>
      <c r="K204" s="29"/>
    </row>
    <row r="205" spans="1:11" x14ac:dyDescent="0.25">
      <c r="A205" s="144" t="s">
        <v>1281</v>
      </c>
      <c r="B205" s="129">
        <f>'Assessment 2 Results'!B286-'Assessment 1 Results'!B286</f>
        <v>0</v>
      </c>
      <c r="C205" s="129"/>
      <c r="D205" s="74"/>
      <c r="E205" s="74"/>
      <c r="F205" s="74"/>
      <c r="G205" s="81"/>
      <c r="H205" s="119"/>
      <c r="J205" s="177"/>
      <c r="K205" s="29"/>
    </row>
    <row r="206" spans="1:11" x14ac:dyDescent="0.25">
      <c r="A206" s="144" t="s">
        <v>1282</v>
      </c>
      <c r="B206" s="129">
        <f>'Assessment 2 Results'!B287-'Assessment 1 Results'!B287</f>
        <v>0</v>
      </c>
      <c r="C206" s="129"/>
      <c r="D206" s="74"/>
      <c r="E206" s="74"/>
      <c r="F206" s="74"/>
      <c r="G206" s="81"/>
      <c r="H206" s="119"/>
      <c r="J206" s="177"/>
      <c r="K206" s="29"/>
    </row>
    <row r="207" spans="1:11" ht="15.75" thickBot="1" x14ac:dyDescent="0.3">
      <c r="A207" s="201" t="s">
        <v>1283</v>
      </c>
      <c r="B207" s="130">
        <f>'Assessment 2 Results'!B288-'Assessment 1 Results'!B288</f>
        <v>0</v>
      </c>
      <c r="C207" s="130"/>
      <c r="D207" s="75"/>
      <c r="E207" s="75"/>
      <c r="F207" s="75"/>
      <c r="G207" s="82"/>
      <c r="H207" s="121"/>
      <c r="J207" s="177"/>
      <c r="K207" s="29"/>
    </row>
    <row r="208" spans="1:11" ht="15.75" thickBot="1" x14ac:dyDescent="0.3">
      <c r="A208" s="138" t="s">
        <v>460</v>
      </c>
      <c r="B208" s="183"/>
      <c r="C208" s="31"/>
      <c r="D208" s="69"/>
      <c r="E208" s="69"/>
      <c r="F208" s="69"/>
      <c r="G208" s="69"/>
      <c r="H208" s="116"/>
      <c r="J208" s="177"/>
      <c r="K208" s="29"/>
    </row>
    <row r="209" spans="1:11" ht="15.75" thickBot="1" x14ac:dyDescent="0.3">
      <c r="A209" s="138" t="s">
        <v>461</v>
      </c>
      <c r="B209" s="183"/>
      <c r="C209" s="31"/>
      <c r="D209" s="69"/>
      <c r="E209" s="69"/>
      <c r="F209" s="69"/>
      <c r="G209" s="69"/>
      <c r="H209" s="116"/>
    </row>
    <row r="210" spans="1:11" ht="15.75" thickBot="1" x14ac:dyDescent="0.3">
      <c r="A210" s="203"/>
      <c r="B210" s="183"/>
      <c r="C210" s="204"/>
      <c r="D210" s="205"/>
      <c r="E210" s="205"/>
      <c r="F210" s="205"/>
      <c r="G210" s="205"/>
      <c r="H210" s="206"/>
    </row>
    <row r="211" spans="1:11" x14ac:dyDescent="0.25">
      <c r="A211" s="202" t="s">
        <v>941</v>
      </c>
      <c r="B211" s="182"/>
      <c r="C211" s="198"/>
      <c r="D211" s="199"/>
      <c r="E211" s="199"/>
      <c r="F211" s="199"/>
      <c r="G211" s="199"/>
      <c r="H211" s="200"/>
    </row>
    <row r="212" spans="1:11" x14ac:dyDescent="0.25">
      <c r="A212" s="144" t="s">
        <v>1224</v>
      </c>
      <c r="B212" s="129"/>
      <c r="C212" s="47"/>
      <c r="D212" s="81"/>
      <c r="E212" s="81"/>
      <c r="F212" s="81"/>
      <c r="G212" s="81"/>
      <c r="H212" s="119"/>
      <c r="J212" s="174"/>
      <c r="K212" s="29"/>
    </row>
    <row r="213" spans="1:11" x14ac:dyDescent="0.25">
      <c r="A213" s="144" t="s">
        <v>942</v>
      </c>
      <c r="B213" s="129"/>
      <c r="C213" s="47"/>
      <c r="D213" s="81"/>
      <c r="E213" s="81"/>
      <c r="F213" s="81"/>
      <c r="G213" s="81"/>
      <c r="H213" s="119"/>
      <c r="J213" s="175"/>
      <c r="K213" s="29"/>
    </row>
    <row r="214" spans="1:11" x14ac:dyDescent="0.25">
      <c r="A214" s="144" t="s">
        <v>1284</v>
      </c>
      <c r="B214" s="129">
        <f>'Assessment 2 Results'!B295-'Assessment 1 Results'!B295</f>
        <v>0</v>
      </c>
      <c r="C214" s="47"/>
      <c r="D214" s="74"/>
      <c r="E214" s="74"/>
      <c r="F214" s="74"/>
      <c r="G214" s="81"/>
      <c r="H214" s="119"/>
      <c r="J214" s="175"/>
      <c r="K214" s="29"/>
    </row>
    <row r="215" spans="1:11" x14ac:dyDescent="0.25">
      <c r="A215" s="144" t="s">
        <v>1285</v>
      </c>
      <c r="B215" s="129">
        <f>'Assessment 2 Results'!B296-'Assessment 1 Results'!B296</f>
        <v>0</v>
      </c>
      <c r="C215" s="47"/>
      <c r="D215" s="74"/>
      <c r="E215" s="74"/>
      <c r="F215" s="74"/>
      <c r="G215" s="81"/>
      <c r="H215" s="119"/>
      <c r="J215" s="174"/>
      <c r="K215" s="29"/>
    </row>
    <row r="216" spans="1:11" x14ac:dyDescent="0.25">
      <c r="A216" s="144" t="s">
        <v>943</v>
      </c>
      <c r="B216" s="129"/>
      <c r="C216" s="47"/>
      <c r="D216" s="81"/>
      <c r="E216" s="81"/>
      <c r="F216" s="81"/>
      <c r="G216" s="81"/>
      <c r="H216" s="119"/>
      <c r="J216" s="175"/>
      <c r="K216" s="29"/>
    </row>
    <row r="217" spans="1:11" x14ac:dyDescent="0.25">
      <c r="A217" s="144" t="s">
        <v>944</v>
      </c>
      <c r="B217" s="129">
        <f>'Assessment 2 Results'!B298-'Assessment 1 Results'!B298</f>
        <v>0</v>
      </c>
      <c r="C217" s="47"/>
      <c r="D217" s="74"/>
      <c r="E217" s="74"/>
      <c r="F217" s="74"/>
      <c r="G217" s="81"/>
      <c r="H217" s="119"/>
      <c r="J217" s="175"/>
      <c r="K217" s="29"/>
    </row>
    <row r="218" spans="1:11" x14ac:dyDescent="0.25">
      <c r="A218" s="144" t="s">
        <v>945</v>
      </c>
      <c r="B218" s="129">
        <f>'Assessment 2 Results'!B299-'Assessment 1 Results'!B299</f>
        <v>0</v>
      </c>
      <c r="C218" s="47"/>
      <c r="D218" s="74"/>
      <c r="E218" s="74"/>
      <c r="F218" s="74"/>
      <c r="G218" s="81"/>
      <c r="H218" s="119"/>
      <c r="J218" s="176"/>
      <c r="K218" s="29"/>
    </row>
    <row r="219" spans="1:11" x14ac:dyDescent="0.25">
      <c r="A219" s="144" t="s">
        <v>946</v>
      </c>
      <c r="B219" s="129"/>
      <c r="C219" s="47"/>
      <c r="D219" s="81"/>
      <c r="E219" s="81"/>
      <c r="F219" s="81"/>
      <c r="G219" s="81"/>
      <c r="H219" s="119"/>
      <c r="J219" s="175"/>
      <c r="K219" s="29"/>
    </row>
    <row r="220" spans="1:11" x14ac:dyDescent="0.25">
      <c r="A220" s="144" t="s">
        <v>947</v>
      </c>
      <c r="B220" s="129">
        <f>'Assessment 2 Results'!B301-'Assessment 1 Results'!B301</f>
        <v>0</v>
      </c>
      <c r="C220" s="47"/>
      <c r="D220" s="74"/>
      <c r="E220" s="74"/>
      <c r="F220" s="74"/>
      <c r="G220" s="81"/>
      <c r="H220" s="119"/>
      <c r="J220" s="175"/>
      <c r="K220" s="29"/>
    </row>
    <row r="221" spans="1:11" x14ac:dyDescent="0.25">
      <c r="A221" s="144" t="s">
        <v>948</v>
      </c>
      <c r="B221" s="129">
        <f>'Assessment 2 Results'!B302-'Assessment 1 Results'!B302</f>
        <v>0</v>
      </c>
      <c r="C221" s="47"/>
      <c r="D221" s="74"/>
      <c r="E221" s="74"/>
      <c r="F221" s="74"/>
      <c r="G221" s="81"/>
      <c r="H221" s="119"/>
      <c r="J221" s="175"/>
      <c r="K221" s="29"/>
    </row>
    <row r="222" spans="1:11" x14ac:dyDescent="0.25">
      <c r="A222" s="144" t="s">
        <v>1286</v>
      </c>
      <c r="B222" s="129">
        <f>'Assessment 2 Results'!B303-'Assessment 1 Results'!B303</f>
        <v>0</v>
      </c>
      <c r="C222" s="47"/>
      <c r="D222" s="74"/>
      <c r="E222" s="74"/>
      <c r="F222" s="74"/>
      <c r="G222" s="81"/>
      <c r="H222" s="119"/>
      <c r="J222" s="175"/>
      <c r="K222" s="29"/>
    </row>
    <row r="223" spans="1:11" x14ac:dyDescent="0.25">
      <c r="A223" s="144" t="s">
        <v>1287</v>
      </c>
      <c r="B223" s="129">
        <f>'Assessment 2 Results'!B304-'Assessment 1 Results'!B304</f>
        <v>0</v>
      </c>
      <c r="C223" s="47"/>
      <c r="D223" s="74"/>
      <c r="E223" s="74"/>
      <c r="F223" s="74"/>
      <c r="G223" s="81"/>
      <c r="H223" s="119"/>
      <c r="J223" s="174"/>
      <c r="K223" s="29"/>
    </row>
    <row r="224" spans="1:11" x14ac:dyDescent="0.25">
      <c r="A224" s="144" t="s">
        <v>949</v>
      </c>
      <c r="B224" s="129"/>
      <c r="C224" s="47"/>
      <c r="D224" s="81"/>
      <c r="E224" s="81"/>
      <c r="F224" s="81"/>
      <c r="G224" s="81"/>
      <c r="H224" s="119"/>
      <c r="J224" s="175"/>
      <c r="K224" s="29"/>
    </row>
    <row r="225" spans="1:11" x14ac:dyDescent="0.25">
      <c r="A225" s="144" t="s">
        <v>950</v>
      </c>
      <c r="B225" s="129">
        <f>'Assessment 2 Results'!B306-'Assessment 1 Results'!B306</f>
        <v>0</v>
      </c>
      <c r="C225" s="47"/>
      <c r="D225" s="74"/>
      <c r="E225" s="74"/>
      <c r="F225" s="74"/>
      <c r="G225" s="81"/>
      <c r="H225" s="119"/>
      <c r="J225" s="175"/>
      <c r="K225" s="29"/>
    </row>
    <row r="226" spans="1:11" x14ac:dyDescent="0.25">
      <c r="A226" s="144" t="s">
        <v>951</v>
      </c>
      <c r="B226" s="129">
        <f>'Assessment 2 Results'!B307-'Assessment 1 Results'!B307</f>
        <v>0</v>
      </c>
      <c r="C226" s="47"/>
      <c r="D226" s="74"/>
      <c r="E226" s="74"/>
      <c r="F226" s="74"/>
      <c r="G226" s="81"/>
      <c r="H226" s="119"/>
      <c r="J226" s="174"/>
      <c r="K226" s="29"/>
    </row>
    <row r="227" spans="1:11" x14ac:dyDescent="0.25">
      <c r="A227" s="144" t="s">
        <v>1288</v>
      </c>
      <c r="B227" s="129"/>
      <c r="C227" s="47"/>
      <c r="D227" s="81"/>
      <c r="E227" s="81"/>
      <c r="F227" s="81"/>
      <c r="G227" s="81"/>
      <c r="H227" s="119"/>
      <c r="J227" s="175"/>
      <c r="K227" s="29"/>
    </row>
    <row r="228" spans="1:11" x14ac:dyDescent="0.25">
      <c r="A228" s="144" t="s">
        <v>1289</v>
      </c>
      <c r="B228" s="129">
        <f>'Assessment 2 Results'!B309-'Assessment 1 Results'!B309</f>
        <v>0</v>
      </c>
      <c r="C228" s="47"/>
      <c r="D228" s="74"/>
      <c r="E228" s="74"/>
      <c r="F228" s="74"/>
      <c r="G228" s="81"/>
      <c r="H228" s="119"/>
      <c r="J228" s="175"/>
      <c r="K228" s="29"/>
    </row>
    <row r="229" spans="1:11" x14ac:dyDescent="0.25">
      <c r="A229" s="144" t="s">
        <v>1290</v>
      </c>
      <c r="B229" s="129">
        <f>'Assessment 2 Results'!B310-'Assessment 1 Results'!B310</f>
        <v>0</v>
      </c>
      <c r="C229" s="47"/>
      <c r="D229" s="74"/>
      <c r="E229" s="74"/>
      <c r="F229" s="74"/>
      <c r="G229" s="81"/>
      <c r="H229" s="119"/>
      <c r="J229" s="175"/>
      <c r="K229" s="29"/>
    </row>
    <row r="230" spans="1:11" x14ac:dyDescent="0.25">
      <c r="A230" s="144" t="s">
        <v>1291</v>
      </c>
      <c r="B230" s="129">
        <f>'Assessment 2 Results'!B311-'Assessment 1 Results'!B311</f>
        <v>0</v>
      </c>
      <c r="C230" s="47"/>
      <c r="D230" s="74"/>
      <c r="E230" s="74"/>
      <c r="F230" s="74"/>
      <c r="G230" s="81"/>
      <c r="H230" s="119"/>
      <c r="J230" s="174"/>
      <c r="K230" s="29"/>
    </row>
    <row r="231" spans="1:11" x14ac:dyDescent="0.25">
      <c r="A231" s="144" t="s">
        <v>952</v>
      </c>
      <c r="B231" s="129"/>
      <c r="C231" s="47"/>
      <c r="D231" s="81"/>
      <c r="E231" s="81"/>
      <c r="F231" s="81"/>
      <c r="G231" s="81"/>
      <c r="H231" s="119"/>
      <c r="J231" s="175"/>
      <c r="K231" s="29"/>
    </row>
    <row r="232" spans="1:11" x14ac:dyDescent="0.25">
      <c r="A232" s="144" t="s">
        <v>953</v>
      </c>
      <c r="B232" s="129">
        <f>'Assessment 2 Results'!B313-'Assessment 1 Results'!B313</f>
        <v>0</v>
      </c>
      <c r="C232" s="129"/>
      <c r="D232" s="74"/>
      <c r="E232" s="74"/>
      <c r="F232" s="74"/>
      <c r="G232" s="81"/>
      <c r="H232" s="119"/>
      <c r="J232" s="175"/>
      <c r="K232" s="29"/>
    </row>
    <row r="233" spans="1:11" x14ac:dyDescent="0.25">
      <c r="A233" s="144" t="s">
        <v>955</v>
      </c>
      <c r="B233" s="129">
        <f>'Assessment 2 Results'!B314-'Assessment 1 Results'!B314</f>
        <v>0</v>
      </c>
      <c r="C233" s="129"/>
      <c r="D233" s="74"/>
      <c r="E233" s="74"/>
      <c r="F233" s="74"/>
      <c r="G233" s="81"/>
      <c r="H233" s="119"/>
      <c r="J233" s="175"/>
      <c r="K233" s="29"/>
    </row>
    <row r="234" spans="1:11" x14ac:dyDescent="0.25">
      <c r="A234" s="144" t="s">
        <v>1292</v>
      </c>
      <c r="B234" s="129">
        <f>'Assessment 2 Results'!B315-'Assessment 1 Results'!B315</f>
        <v>0</v>
      </c>
      <c r="C234" s="129"/>
      <c r="D234" s="74"/>
      <c r="E234" s="74"/>
      <c r="F234" s="74"/>
      <c r="G234" s="81"/>
      <c r="H234" s="119"/>
      <c r="J234" s="175"/>
      <c r="K234" s="29"/>
    </row>
    <row r="235" spans="1:11" x14ac:dyDescent="0.25">
      <c r="A235" s="144" t="s">
        <v>1293</v>
      </c>
      <c r="B235" s="129">
        <f>'Assessment 2 Results'!B316-'Assessment 1 Results'!B316</f>
        <v>0</v>
      </c>
      <c r="C235" s="129"/>
      <c r="D235" s="74"/>
      <c r="E235" s="74"/>
      <c r="F235" s="74"/>
      <c r="G235" s="81"/>
      <c r="H235" s="119"/>
      <c r="J235" s="175"/>
      <c r="K235" s="29"/>
    </row>
    <row r="236" spans="1:11" x14ac:dyDescent="0.25">
      <c r="A236" s="144" t="s">
        <v>1294</v>
      </c>
      <c r="B236" s="129">
        <f>'Assessment 2 Results'!B317-'Assessment 1 Results'!B317</f>
        <v>0</v>
      </c>
      <c r="C236" s="129"/>
      <c r="D236" s="74"/>
      <c r="E236" s="74"/>
      <c r="F236" s="74"/>
      <c r="G236" s="81"/>
      <c r="H236" s="119"/>
      <c r="J236" s="175"/>
      <c r="K236" s="29"/>
    </row>
    <row r="237" spans="1:11" x14ac:dyDescent="0.25">
      <c r="A237" s="144" t="s">
        <v>1295</v>
      </c>
      <c r="B237" s="129">
        <f>'Assessment 2 Results'!B318-'Assessment 1 Results'!B318</f>
        <v>0</v>
      </c>
      <c r="C237" s="129"/>
      <c r="D237" s="74"/>
      <c r="E237" s="74"/>
      <c r="F237" s="74"/>
      <c r="G237" s="81"/>
      <c r="H237" s="119"/>
      <c r="J237" s="175"/>
      <c r="K237" s="29"/>
    </row>
    <row r="238" spans="1:11" x14ac:dyDescent="0.25">
      <c r="A238" s="144" t="s">
        <v>1296</v>
      </c>
      <c r="B238" s="129">
        <f>'Assessment 2 Results'!B319-'Assessment 1 Results'!B319</f>
        <v>0</v>
      </c>
      <c r="C238" s="129"/>
      <c r="D238" s="74"/>
      <c r="E238" s="74"/>
      <c r="F238" s="74"/>
      <c r="G238" s="81"/>
      <c r="H238" s="119"/>
      <c r="J238" s="175"/>
      <c r="K238" s="29"/>
    </row>
    <row r="239" spans="1:11" x14ac:dyDescent="0.25">
      <c r="A239" s="144" t="s">
        <v>1297</v>
      </c>
      <c r="B239" s="129">
        <f>'Assessment 2 Results'!B320-'Assessment 1 Results'!B320</f>
        <v>0</v>
      </c>
      <c r="C239" s="129"/>
      <c r="D239" s="74"/>
      <c r="E239" s="74"/>
      <c r="F239" s="74"/>
      <c r="G239" s="81"/>
      <c r="H239" s="119"/>
      <c r="J239" s="175"/>
      <c r="K239" s="29"/>
    </row>
    <row r="240" spans="1:11" x14ac:dyDescent="0.25">
      <c r="A240" s="144" t="s">
        <v>1298</v>
      </c>
      <c r="B240" s="129">
        <f>'Assessment 2 Results'!B321-'Assessment 1 Results'!B321</f>
        <v>0</v>
      </c>
      <c r="C240" s="129"/>
      <c r="D240" s="74"/>
      <c r="E240" s="74"/>
      <c r="F240" s="74"/>
      <c r="G240" s="81"/>
      <c r="H240" s="119"/>
      <c r="J240" s="175"/>
      <c r="K240" s="29"/>
    </row>
    <row r="241" spans="1:11" x14ac:dyDescent="0.25">
      <c r="A241" s="144" t="s">
        <v>1299</v>
      </c>
      <c r="B241" s="129">
        <f>'Assessment 2 Results'!B322-'Assessment 1 Results'!B322</f>
        <v>0</v>
      </c>
      <c r="C241" s="129"/>
      <c r="D241" s="74"/>
      <c r="E241" s="74"/>
      <c r="F241" s="74"/>
      <c r="G241" s="81"/>
      <c r="H241" s="119"/>
      <c r="J241" s="175"/>
      <c r="K241" s="29"/>
    </row>
    <row r="242" spans="1:11" x14ac:dyDescent="0.25">
      <c r="A242" s="144" t="s">
        <v>1300</v>
      </c>
      <c r="B242" s="129">
        <f>'Assessment 2 Results'!B323-'Assessment 1 Results'!B323</f>
        <v>0</v>
      </c>
      <c r="C242" s="129"/>
      <c r="D242" s="74"/>
      <c r="E242" s="74"/>
      <c r="F242" s="74"/>
      <c r="G242" s="81"/>
      <c r="H242" s="119"/>
      <c r="J242" s="175"/>
      <c r="K242" s="29"/>
    </row>
    <row r="243" spans="1:11" x14ac:dyDescent="0.25">
      <c r="A243" s="144" t="s">
        <v>1301</v>
      </c>
      <c r="B243" s="129">
        <f>'Assessment 2 Results'!B324-'Assessment 1 Results'!B324</f>
        <v>0</v>
      </c>
      <c r="C243" s="129"/>
      <c r="D243" s="74"/>
      <c r="E243" s="74"/>
      <c r="F243" s="74"/>
      <c r="G243" s="81"/>
      <c r="H243" s="119"/>
      <c r="J243" s="175"/>
      <c r="K243" s="29"/>
    </row>
    <row r="244" spans="1:11" ht="15.75" thickBot="1" x14ac:dyDescent="0.3">
      <c r="A244" s="201" t="s">
        <v>1302</v>
      </c>
      <c r="B244" s="130">
        <f>'Assessment 2 Results'!B325-'Assessment 1 Results'!B325</f>
        <v>0</v>
      </c>
      <c r="C244" s="130"/>
      <c r="D244" s="75"/>
      <c r="E244" s="75"/>
      <c r="F244" s="75"/>
      <c r="G244" s="82"/>
      <c r="H244" s="121"/>
    </row>
    <row r="245" spans="1:11" ht="15.75" thickBot="1" x14ac:dyDescent="0.3">
      <c r="A245" s="138" t="s">
        <v>460</v>
      </c>
      <c r="B245" s="183"/>
      <c r="C245" s="31"/>
      <c r="D245" s="69"/>
      <c r="E245" s="69"/>
      <c r="F245" s="69"/>
      <c r="G245" s="69"/>
      <c r="H245" s="116"/>
    </row>
    <row r="246" spans="1:11" ht="15.75" thickBot="1" x14ac:dyDescent="0.3">
      <c r="A246" s="138" t="s">
        <v>461</v>
      </c>
      <c r="B246" s="183"/>
      <c r="C246" s="31"/>
      <c r="D246" s="69"/>
      <c r="E246" s="69"/>
      <c r="F246" s="69"/>
      <c r="G246" s="69"/>
      <c r="H246" s="116"/>
    </row>
    <row r="247" spans="1:11" ht="15.75" thickBot="1" x14ac:dyDescent="0.3">
      <c r="A247" s="203"/>
      <c r="B247" s="183"/>
      <c r="C247" s="204"/>
      <c r="D247" s="205"/>
      <c r="E247" s="205"/>
      <c r="F247" s="205"/>
      <c r="G247" s="205"/>
      <c r="H247" s="206"/>
    </row>
    <row r="248" spans="1:11" x14ac:dyDescent="0.25">
      <c r="A248" s="95" t="s">
        <v>956</v>
      </c>
      <c r="B248" s="131"/>
      <c r="C248" s="133"/>
      <c r="D248" s="94"/>
      <c r="E248" s="94"/>
      <c r="F248" s="94"/>
      <c r="G248" s="94"/>
      <c r="H248" s="124"/>
    </row>
    <row r="249" spans="1:11" x14ac:dyDescent="0.25">
      <c r="A249" s="144" t="s">
        <v>1226</v>
      </c>
      <c r="B249" s="129"/>
      <c r="C249" s="47"/>
      <c r="D249" s="81"/>
      <c r="E249" s="81"/>
      <c r="F249" s="81"/>
      <c r="G249" s="81"/>
      <c r="H249" s="119"/>
    </row>
    <row r="250" spans="1:11" x14ac:dyDescent="0.25">
      <c r="A250" s="144" t="s">
        <v>957</v>
      </c>
      <c r="B250" s="129"/>
      <c r="C250" s="47"/>
      <c r="D250" s="81"/>
      <c r="E250" s="81"/>
      <c r="F250" s="81"/>
      <c r="G250" s="81"/>
      <c r="H250" s="119"/>
      <c r="J250" s="174"/>
      <c r="K250" s="29"/>
    </row>
    <row r="251" spans="1:11" x14ac:dyDescent="0.25">
      <c r="A251" s="144" t="s">
        <v>1303</v>
      </c>
      <c r="B251" s="129">
        <f>'Assessment 2 Results'!B332-'Assessment 1 Results'!B332</f>
        <v>0</v>
      </c>
      <c r="C251" s="47"/>
      <c r="D251" s="74"/>
      <c r="E251" s="74"/>
      <c r="F251" s="74"/>
      <c r="G251" s="81"/>
      <c r="H251" s="119"/>
      <c r="J251" s="175"/>
      <c r="K251" s="29"/>
    </row>
    <row r="252" spans="1:11" x14ac:dyDescent="0.25">
      <c r="A252" s="144" t="s">
        <v>1304</v>
      </c>
      <c r="B252" s="129">
        <f>'Assessment 2 Results'!B333-'Assessment 1 Results'!B333</f>
        <v>0</v>
      </c>
      <c r="C252" s="47"/>
      <c r="D252" s="74"/>
      <c r="E252" s="74"/>
      <c r="F252" s="74"/>
      <c r="G252" s="81"/>
      <c r="H252" s="119"/>
      <c r="J252" s="175"/>
      <c r="K252" s="29"/>
    </row>
    <row r="253" spans="1:11" x14ac:dyDescent="0.25">
      <c r="A253" s="144" t="s">
        <v>958</v>
      </c>
      <c r="B253" s="129"/>
      <c r="C253" s="47"/>
      <c r="D253" s="81"/>
      <c r="E253" s="81"/>
      <c r="F253" s="81"/>
      <c r="G253" s="81"/>
      <c r="H253" s="119"/>
      <c r="J253" s="174"/>
      <c r="K253" s="29"/>
    </row>
    <row r="254" spans="1:11" x14ac:dyDescent="0.25">
      <c r="A254" s="144" t="s">
        <v>959</v>
      </c>
      <c r="B254" s="129">
        <f>'Assessment 2 Results'!B335-'Assessment 1 Results'!B335</f>
        <v>0</v>
      </c>
      <c r="C254" s="47"/>
      <c r="D254" s="74"/>
      <c r="E254" s="74"/>
      <c r="F254" s="74"/>
      <c r="G254" s="81"/>
      <c r="H254" s="119"/>
      <c r="J254" s="175"/>
      <c r="K254" s="29"/>
    </row>
    <row r="255" spans="1:11" x14ac:dyDescent="0.25">
      <c r="A255" s="144" t="s">
        <v>960</v>
      </c>
      <c r="B255" s="129">
        <f>'Assessment 2 Results'!B336-'Assessment 1 Results'!B336</f>
        <v>0</v>
      </c>
      <c r="C255" s="47"/>
      <c r="D255" s="74"/>
      <c r="E255" s="74"/>
      <c r="F255" s="74"/>
      <c r="G255" s="81"/>
      <c r="H255" s="119"/>
      <c r="J255" s="175"/>
      <c r="K255" s="29"/>
    </row>
    <row r="256" spans="1:11" x14ac:dyDescent="0.25">
      <c r="A256" s="144" t="s">
        <v>961</v>
      </c>
      <c r="B256" s="129"/>
      <c r="C256" s="47"/>
      <c r="D256" s="81"/>
      <c r="E256" s="81"/>
      <c r="F256" s="81"/>
      <c r="G256" s="81"/>
      <c r="H256" s="119"/>
      <c r="J256" s="174"/>
      <c r="K256" s="29"/>
    </row>
    <row r="257" spans="1:11" x14ac:dyDescent="0.25">
      <c r="A257" s="144" t="s">
        <v>962</v>
      </c>
      <c r="B257" s="129">
        <f>'Assessment 2 Results'!B338-'Assessment 1 Results'!B338</f>
        <v>0</v>
      </c>
      <c r="C257" s="47"/>
      <c r="D257" s="74"/>
      <c r="E257" s="74"/>
      <c r="F257" s="74"/>
      <c r="G257" s="81"/>
      <c r="H257" s="119"/>
      <c r="J257" s="175"/>
      <c r="K257" s="29"/>
    </row>
    <row r="258" spans="1:11" x14ac:dyDescent="0.25">
      <c r="A258" s="144" t="s">
        <v>963</v>
      </c>
      <c r="B258" s="129">
        <f>'Assessment 2 Results'!B339-'Assessment 1 Results'!B339</f>
        <v>0</v>
      </c>
      <c r="C258" s="47"/>
      <c r="D258" s="74"/>
      <c r="E258" s="74"/>
      <c r="F258" s="74"/>
      <c r="G258" s="81"/>
      <c r="H258" s="119"/>
      <c r="J258" s="175"/>
      <c r="K258" s="29"/>
    </row>
    <row r="259" spans="1:11" x14ac:dyDescent="0.25">
      <c r="A259" s="144" t="s">
        <v>1305</v>
      </c>
      <c r="B259" s="129">
        <f>'Assessment 2 Results'!B340-'Assessment 1 Results'!B340</f>
        <v>0</v>
      </c>
      <c r="C259" s="47"/>
      <c r="D259" s="74"/>
      <c r="E259" s="74"/>
      <c r="F259" s="74"/>
      <c r="G259" s="81"/>
      <c r="H259" s="119"/>
      <c r="J259" s="175"/>
      <c r="K259" s="29"/>
    </row>
    <row r="260" spans="1:11" x14ac:dyDescent="0.25">
      <c r="A260" s="144" t="s">
        <v>1306</v>
      </c>
      <c r="B260" s="129">
        <f>'Assessment 2 Results'!B341-'Assessment 1 Results'!B341</f>
        <v>0</v>
      </c>
      <c r="C260" s="47"/>
      <c r="D260" s="74"/>
      <c r="E260" s="74"/>
      <c r="F260" s="74"/>
      <c r="G260" s="81"/>
      <c r="H260" s="119"/>
      <c r="J260" s="175"/>
      <c r="K260" s="29"/>
    </row>
    <row r="261" spans="1:11" x14ac:dyDescent="0.25">
      <c r="A261" s="144" t="s">
        <v>964</v>
      </c>
      <c r="B261" s="129"/>
      <c r="C261" s="47"/>
      <c r="D261" s="81"/>
      <c r="E261" s="81"/>
      <c r="F261" s="81"/>
      <c r="G261" s="81"/>
      <c r="H261" s="119"/>
      <c r="J261" s="174"/>
      <c r="K261" s="29"/>
    </row>
    <row r="262" spans="1:11" x14ac:dyDescent="0.25">
      <c r="A262" s="144" t="s">
        <v>965</v>
      </c>
      <c r="B262" s="129">
        <f>'Assessment 2 Results'!B343-'Assessment 1 Results'!B343</f>
        <v>0</v>
      </c>
      <c r="C262" s="47"/>
      <c r="D262" s="74"/>
      <c r="E262" s="74"/>
      <c r="F262" s="74"/>
      <c r="G262" s="81"/>
      <c r="H262" s="119"/>
      <c r="J262" s="175"/>
      <c r="K262" s="29"/>
    </row>
    <row r="263" spans="1:11" x14ac:dyDescent="0.25">
      <c r="A263" s="144" t="s">
        <v>966</v>
      </c>
      <c r="B263" s="129">
        <f>'Assessment 2 Results'!B344-'Assessment 1 Results'!B344</f>
        <v>0</v>
      </c>
      <c r="C263" s="47"/>
      <c r="D263" s="74"/>
      <c r="E263" s="74"/>
      <c r="F263" s="74"/>
      <c r="G263" s="81"/>
      <c r="H263" s="119"/>
      <c r="J263" s="175"/>
      <c r="K263" s="29"/>
    </row>
    <row r="264" spans="1:11" x14ac:dyDescent="0.25">
      <c r="A264" s="144" t="s">
        <v>1307</v>
      </c>
      <c r="B264" s="129"/>
      <c r="C264" s="47"/>
      <c r="D264" s="81"/>
      <c r="E264" s="81"/>
      <c r="F264" s="81"/>
      <c r="G264" s="81"/>
      <c r="H264" s="119"/>
      <c r="J264" s="174"/>
      <c r="K264" s="29"/>
    </row>
    <row r="265" spans="1:11" x14ac:dyDescent="0.25">
      <c r="A265" s="144" t="s">
        <v>1308</v>
      </c>
      <c r="B265" s="129">
        <f>'Assessment 2 Results'!B346-'Assessment 1 Results'!B346</f>
        <v>0</v>
      </c>
      <c r="C265" s="47"/>
      <c r="D265" s="74"/>
      <c r="E265" s="74"/>
      <c r="F265" s="74"/>
      <c r="G265" s="81"/>
      <c r="H265" s="119"/>
      <c r="J265" s="175"/>
      <c r="K265" s="29"/>
    </row>
    <row r="266" spans="1:11" x14ac:dyDescent="0.25">
      <c r="A266" s="144" t="s">
        <v>1309</v>
      </c>
      <c r="B266" s="129">
        <f>'Assessment 2 Results'!B347-'Assessment 1 Results'!B347</f>
        <v>0</v>
      </c>
      <c r="C266" s="47"/>
      <c r="D266" s="74"/>
      <c r="E266" s="74"/>
      <c r="F266" s="74"/>
      <c r="G266" s="81"/>
      <c r="H266" s="119"/>
      <c r="J266" s="175"/>
      <c r="K266" s="29"/>
    </row>
    <row r="267" spans="1:11" x14ac:dyDescent="0.25">
      <c r="A267" s="144" t="s">
        <v>1310</v>
      </c>
      <c r="B267" s="129">
        <f>'Assessment 2 Results'!B348-'Assessment 1 Results'!B348</f>
        <v>0</v>
      </c>
      <c r="C267" s="47"/>
      <c r="D267" s="74"/>
      <c r="E267" s="74"/>
      <c r="F267" s="74"/>
      <c r="G267" s="81"/>
      <c r="H267" s="119"/>
      <c r="J267" s="175"/>
      <c r="K267" s="29"/>
    </row>
    <row r="268" spans="1:11" x14ac:dyDescent="0.25">
      <c r="A268" s="144" t="s">
        <v>1311</v>
      </c>
      <c r="B268" s="129">
        <f>'Assessment 2 Results'!B349-'Assessment 1 Results'!B349</f>
        <v>0</v>
      </c>
      <c r="C268" s="47"/>
      <c r="D268" s="74"/>
      <c r="E268" s="74"/>
      <c r="F268" s="74"/>
      <c r="G268" s="81"/>
      <c r="H268" s="119"/>
      <c r="J268" s="175"/>
      <c r="K268" s="29"/>
    </row>
    <row r="269" spans="1:11" x14ac:dyDescent="0.25">
      <c r="A269" s="144" t="s">
        <v>967</v>
      </c>
      <c r="B269" s="129"/>
      <c r="C269" s="47"/>
      <c r="D269" s="81"/>
      <c r="E269" s="81"/>
      <c r="F269" s="81"/>
      <c r="G269" s="81"/>
      <c r="H269" s="119"/>
      <c r="J269" s="174"/>
      <c r="K269" s="29"/>
    </row>
    <row r="270" spans="1:11" x14ac:dyDescent="0.25">
      <c r="A270" s="144" t="s">
        <v>968</v>
      </c>
      <c r="B270" s="129">
        <f>'Assessment 2 Results'!B351-'Assessment 1 Results'!B351</f>
        <v>0</v>
      </c>
      <c r="C270" s="129"/>
      <c r="D270" s="74"/>
      <c r="E270" s="74"/>
      <c r="F270" s="74"/>
      <c r="G270" s="81"/>
      <c r="H270" s="119"/>
      <c r="J270" s="175"/>
      <c r="K270" s="29"/>
    </row>
    <row r="271" spans="1:11" x14ac:dyDescent="0.25">
      <c r="A271" s="144" t="s">
        <v>979</v>
      </c>
      <c r="B271" s="129">
        <f>'Assessment 2 Results'!B352-'Assessment 1 Results'!B352</f>
        <v>0</v>
      </c>
      <c r="C271" s="129"/>
      <c r="D271" s="74"/>
      <c r="E271" s="74"/>
      <c r="F271" s="74"/>
      <c r="G271" s="81"/>
      <c r="H271" s="119"/>
      <c r="J271" s="175"/>
      <c r="K271" s="29"/>
    </row>
    <row r="272" spans="1:11" x14ac:dyDescent="0.25">
      <c r="A272" s="144" t="s">
        <v>1312</v>
      </c>
      <c r="B272" s="129">
        <f>'Assessment 2 Results'!B353-'Assessment 1 Results'!B353</f>
        <v>0</v>
      </c>
      <c r="C272" s="129"/>
      <c r="D272" s="74"/>
      <c r="E272" s="74"/>
      <c r="F272" s="74"/>
      <c r="G272" s="81"/>
      <c r="H272" s="119"/>
      <c r="J272" s="175"/>
      <c r="K272" s="29"/>
    </row>
    <row r="273" spans="1:11" x14ac:dyDescent="0.25">
      <c r="A273" s="144" t="s">
        <v>1313</v>
      </c>
      <c r="B273" s="129">
        <f>'Assessment 2 Results'!B354-'Assessment 1 Results'!B354</f>
        <v>0</v>
      </c>
      <c r="C273" s="129"/>
      <c r="D273" s="74"/>
      <c r="E273" s="74"/>
      <c r="F273" s="74"/>
      <c r="G273" s="81"/>
      <c r="H273" s="119"/>
      <c r="J273" s="175"/>
      <c r="K273" s="29"/>
    </row>
    <row r="274" spans="1:11" x14ac:dyDescent="0.25">
      <c r="A274" s="144" t="s">
        <v>1314</v>
      </c>
      <c r="B274" s="129">
        <f>'Assessment 2 Results'!B355-'Assessment 1 Results'!B355</f>
        <v>0</v>
      </c>
      <c r="C274" s="129"/>
      <c r="D274" s="74"/>
      <c r="E274" s="74"/>
      <c r="F274" s="74"/>
      <c r="G274" s="81"/>
      <c r="H274" s="119"/>
      <c r="J274" s="175"/>
      <c r="K274" s="29"/>
    </row>
    <row r="275" spans="1:11" x14ac:dyDescent="0.25">
      <c r="A275" s="144" t="s">
        <v>1315</v>
      </c>
      <c r="B275" s="129">
        <f>'Assessment 2 Results'!B356-'Assessment 1 Results'!B356</f>
        <v>0</v>
      </c>
      <c r="C275" s="129"/>
      <c r="D275" s="74"/>
      <c r="E275" s="74"/>
      <c r="F275" s="74"/>
      <c r="G275" s="81"/>
      <c r="H275" s="119"/>
      <c r="J275" s="175"/>
      <c r="K275" s="29"/>
    </row>
    <row r="276" spans="1:11" x14ac:dyDescent="0.25">
      <c r="A276" s="144" t="s">
        <v>1316</v>
      </c>
      <c r="B276" s="129">
        <f>'Assessment 2 Results'!B357-'Assessment 1 Results'!B357</f>
        <v>0</v>
      </c>
      <c r="C276" s="129"/>
      <c r="D276" s="74"/>
      <c r="E276" s="74"/>
      <c r="F276" s="74"/>
      <c r="G276" s="81"/>
      <c r="H276" s="119"/>
      <c r="J276" s="175"/>
      <c r="K276" s="29"/>
    </row>
    <row r="277" spans="1:11" x14ac:dyDescent="0.25">
      <c r="A277" s="144" t="s">
        <v>1317</v>
      </c>
      <c r="B277" s="129">
        <f>'Assessment 2 Results'!B358-'Assessment 1 Results'!B358</f>
        <v>0</v>
      </c>
      <c r="C277" s="129"/>
      <c r="D277" s="74"/>
      <c r="E277" s="74"/>
      <c r="F277" s="74"/>
      <c r="G277" s="81"/>
      <c r="H277" s="119"/>
      <c r="J277" s="175"/>
      <c r="K277" s="29"/>
    </row>
    <row r="278" spans="1:11" x14ac:dyDescent="0.25">
      <c r="A278" s="144" t="s">
        <v>1318</v>
      </c>
      <c r="B278" s="129">
        <f>'Assessment 2 Results'!B359-'Assessment 1 Results'!B359</f>
        <v>0</v>
      </c>
      <c r="C278" s="129"/>
      <c r="D278" s="74"/>
      <c r="E278" s="74"/>
      <c r="F278" s="74"/>
      <c r="G278" s="81"/>
      <c r="H278" s="119"/>
      <c r="J278" s="175"/>
      <c r="K278" s="29"/>
    </row>
    <row r="279" spans="1:11" x14ac:dyDescent="0.25">
      <c r="A279" s="144" t="s">
        <v>1319</v>
      </c>
      <c r="B279" s="129">
        <f>'Assessment 2 Results'!B360-'Assessment 1 Results'!B360</f>
        <v>0</v>
      </c>
      <c r="C279" s="129"/>
      <c r="D279" s="74"/>
      <c r="E279" s="74"/>
      <c r="F279" s="74"/>
      <c r="G279" s="81"/>
      <c r="H279" s="119"/>
      <c r="J279" s="175"/>
      <c r="K279" s="29"/>
    </row>
    <row r="280" spans="1:11" x14ac:dyDescent="0.25">
      <c r="A280" s="144" t="s">
        <v>1320</v>
      </c>
      <c r="B280" s="129">
        <f>'Assessment 2 Results'!B361-'Assessment 1 Results'!B361</f>
        <v>0</v>
      </c>
      <c r="C280" s="129"/>
      <c r="D280" s="74"/>
      <c r="E280" s="74"/>
      <c r="F280" s="74"/>
      <c r="G280" s="81"/>
      <c r="H280" s="119"/>
      <c r="J280" s="175"/>
      <c r="K280" s="29"/>
    </row>
    <row r="281" spans="1:11" x14ac:dyDescent="0.25">
      <c r="A281" s="144" t="s">
        <v>1321</v>
      </c>
      <c r="B281" s="129">
        <f>'Assessment 2 Results'!B362-'Assessment 1 Results'!B362</f>
        <v>0</v>
      </c>
      <c r="C281" s="129"/>
      <c r="D281" s="74"/>
      <c r="E281" s="74"/>
      <c r="F281" s="74"/>
      <c r="G281" s="81"/>
      <c r="H281" s="119"/>
      <c r="J281" s="175"/>
      <c r="K281" s="29"/>
    </row>
    <row r="282" spans="1:11" x14ac:dyDescent="0.25">
      <c r="A282" s="144" t="s">
        <v>1322</v>
      </c>
      <c r="B282" s="129">
        <f>'Assessment 2 Results'!B363-'Assessment 1 Results'!B363</f>
        <v>0</v>
      </c>
      <c r="C282" s="129"/>
      <c r="D282" s="74"/>
      <c r="E282" s="74"/>
      <c r="F282" s="74"/>
      <c r="G282" s="81"/>
      <c r="H282" s="119"/>
      <c r="J282" s="175"/>
      <c r="K282" s="29"/>
    </row>
    <row r="283" spans="1:11" x14ac:dyDescent="0.25">
      <c r="A283" s="144" t="s">
        <v>1323</v>
      </c>
      <c r="B283" s="129">
        <f>'Assessment 2 Results'!B364-'Assessment 1 Results'!B364</f>
        <v>0</v>
      </c>
      <c r="C283" s="129"/>
      <c r="D283" s="74"/>
      <c r="E283" s="74"/>
      <c r="F283" s="74"/>
      <c r="G283" s="81"/>
      <c r="H283" s="119"/>
      <c r="J283" s="175"/>
      <c r="K283" s="29"/>
    </row>
    <row r="284" spans="1:11" x14ac:dyDescent="0.25">
      <c r="A284" s="144" t="s">
        <v>1324</v>
      </c>
      <c r="B284" s="129">
        <f>'Assessment 2 Results'!B365-'Assessment 1 Results'!B365</f>
        <v>0</v>
      </c>
      <c r="C284" s="129"/>
      <c r="D284" s="74"/>
      <c r="E284" s="74"/>
      <c r="F284" s="74"/>
      <c r="G284" s="81"/>
      <c r="H284" s="119"/>
      <c r="J284" s="175"/>
      <c r="K284" s="29"/>
    </row>
    <row r="285" spans="1:11" x14ac:dyDescent="0.25">
      <c r="A285" s="144" t="s">
        <v>1325</v>
      </c>
      <c r="B285" s="129">
        <f>'Assessment 2 Results'!B366-'Assessment 1 Results'!B366</f>
        <v>0</v>
      </c>
      <c r="C285" s="129"/>
      <c r="D285" s="74"/>
      <c r="E285" s="74"/>
      <c r="F285" s="74"/>
      <c r="G285" s="81"/>
      <c r="H285" s="119"/>
      <c r="J285" s="175"/>
      <c r="K285" s="29"/>
    </row>
    <row r="286" spans="1:11" x14ac:dyDescent="0.25">
      <c r="A286" s="144" t="s">
        <v>1326</v>
      </c>
      <c r="B286" s="129">
        <f>'Assessment 2 Results'!B367-'Assessment 1 Results'!B367</f>
        <v>0</v>
      </c>
      <c r="C286" s="129"/>
      <c r="D286" s="74"/>
      <c r="E286" s="74"/>
      <c r="F286" s="74"/>
      <c r="G286" s="81"/>
      <c r="H286" s="119"/>
      <c r="J286" s="175"/>
      <c r="K286" s="29"/>
    </row>
    <row r="287" spans="1:11" x14ac:dyDescent="0.25">
      <c r="A287" s="144" t="s">
        <v>1327</v>
      </c>
      <c r="B287" s="129">
        <f>'Assessment 2 Results'!B368-'Assessment 1 Results'!B368</f>
        <v>0</v>
      </c>
      <c r="C287" s="129"/>
      <c r="D287" s="74"/>
      <c r="E287" s="74"/>
      <c r="F287" s="74"/>
      <c r="G287" s="81"/>
      <c r="H287" s="119"/>
      <c r="J287" s="175"/>
      <c r="K287" s="29"/>
    </row>
    <row r="288" spans="1:11" x14ac:dyDescent="0.25">
      <c r="A288" s="144" t="s">
        <v>1328</v>
      </c>
      <c r="B288" s="129">
        <f>'Assessment 2 Results'!B369-'Assessment 1 Results'!B369</f>
        <v>0</v>
      </c>
      <c r="C288" s="129"/>
      <c r="D288" s="74"/>
      <c r="E288" s="74"/>
      <c r="F288" s="74"/>
      <c r="G288" s="81"/>
      <c r="H288" s="119"/>
      <c r="J288" s="175"/>
      <c r="K288" s="29"/>
    </row>
    <row r="289" spans="1:11" x14ac:dyDescent="0.25">
      <c r="A289" s="144" t="s">
        <v>1329</v>
      </c>
      <c r="B289" s="129">
        <f>'Assessment 2 Results'!B370-'Assessment 1 Results'!B370</f>
        <v>0</v>
      </c>
      <c r="C289" s="129"/>
      <c r="D289" s="74"/>
      <c r="E289" s="74"/>
      <c r="F289" s="74"/>
      <c r="G289" s="81"/>
      <c r="H289" s="119"/>
      <c r="J289" s="175"/>
      <c r="K289" s="29"/>
    </row>
    <row r="290" spans="1:11" x14ac:dyDescent="0.25">
      <c r="A290" s="144" t="s">
        <v>1330</v>
      </c>
      <c r="B290" s="129">
        <f>'Assessment 2 Results'!B371-'Assessment 1 Results'!B371</f>
        <v>0</v>
      </c>
      <c r="C290" s="129"/>
      <c r="D290" s="74"/>
      <c r="E290" s="74"/>
      <c r="F290" s="74"/>
      <c r="G290" s="81"/>
      <c r="H290" s="119"/>
      <c r="J290" s="175"/>
      <c r="K290" s="29"/>
    </row>
    <row r="291" spans="1:11" ht="15.75" thickBot="1" x14ac:dyDescent="0.3">
      <c r="A291" s="207" t="s">
        <v>1331</v>
      </c>
      <c r="B291" s="132">
        <f>'Assessment 2 Results'!B372-'Assessment 1 Results'!B372</f>
        <v>0</v>
      </c>
      <c r="C291" s="132"/>
      <c r="D291" s="83"/>
      <c r="E291" s="83"/>
      <c r="F291" s="83"/>
      <c r="G291" s="208"/>
      <c r="H291" s="125"/>
      <c r="J291" s="175"/>
      <c r="K291" s="29"/>
    </row>
    <row r="292" spans="1:11" ht="15.75" thickBot="1" x14ac:dyDescent="0.3">
      <c r="A292" s="138" t="s">
        <v>460</v>
      </c>
      <c r="B292" s="183"/>
      <c r="C292" s="31"/>
      <c r="D292" s="69"/>
      <c r="E292" s="69"/>
      <c r="F292" s="69"/>
      <c r="G292" s="69"/>
      <c r="H292" s="120"/>
    </row>
    <row r="293" spans="1:11" ht="15.75" thickBot="1" x14ac:dyDescent="0.3">
      <c r="A293" s="138" t="s">
        <v>461</v>
      </c>
      <c r="B293" s="183"/>
      <c r="C293" s="31"/>
      <c r="D293" s="69"/>
      <c r="E293" s="69"/>
      <c r="F293" s="69"/>
      <c r="G293" s="69"/>
      <c r="H293" s="120"/>
    </row>
    <row r="294" spans="1:11" ht="15.75" thickBot="1" x14ac:dyDescent="0.3">
      <c r="A294" s="203"/>
      <c r="B294" s="183"/>
      <c r="C294" s="204"/>
      <c r="D294" s="205"/>
      <c r="E294" s="205"/>
      <c r="F294" s="205"/>
      <c r="G294" s="205"/>
      <c r="H294" s="206"/>
    </row>
    <row r="295" spans="1:11" ht="15.75" thickBot="1" x14ac:dyDescent="0.3">
      <c r="A295" s="256" t="s">
        <v>918</v>
      </c>
      <c r="B295" s="257"/>
      <c r="C295" s="257"/>
      <c r="D295" s="257"/>
      <c r="E295" s="257"/>
      <c r="F295" s="257"/>
      <c r="G295" s="257"/>
      <c r="H295" s="258"/>
      <c r="J295" s="29"/>
      <c r="K295" s="29"/>
    </row>
    <row r="296" spans="1:11" x14ac:dyDescent="0.25">
      <c r="A296" s="95" t="s">
        <v>260</v>
      </c>
      <c r="B296" s="129"/>
      <c r="C296" s="131"/>
      <c r="D296" s="79"/>
      <c r="E296" s="79"/>
      <c r="F296" s="79"/>
      <c r="G296" s="79"/>
      <c r="H296" s="115"/>
      <c r="J296" s="29"/>
      <c r="K296" s="29"/>
    </row>
    <row r="297" spans="1:11" x14ac:dyDescent="0.25">
      <c r="A297" s="136" t="s">
        <v>1227</v>
      </c>
      <c r="B297" s="129"/>
      <c r="C297" s="129"/>
      <c r="D297" s="74"/>
      <c r="E297" s="74"/>
      <c r="F297" s="74"/>
      <c r="G297" s="74"/>
      <c r="H297" s="111"/>
      <c r="J297" s="29"/>
      <c r="K297" s="29"/>
    </row>
    <row r="298" spans="1:11" x14ac:dyDescent="0.25">
      <c r="A298" s="136" t="s">
        <v>261</v>
      </c>
      <c r="B298" s="129">
        <f>'Assessment 2 Results'!B379-'Assessment 1 Results'!B379</f>
        <v>0</v>
      </c>
      <c r="C298" s="129"/>
      <c r="D298" s="74"/>
      <c r="E298" s="74"/>
      <c r="F298" s="74"/>
      <c r="G298" s="74"/>
      <c r="H298" s="111"/>
      <c r="J298" s="178"/>
      <c r="K298" s="29"/>
    </row>
    <row r="299" spans="1:11" x14ac:dyDescent="0.25">
      <c r="A299" s="136" t="s">
        <v>263</v>
      </c>
      <c r="B299" s="129">
        <f>'Assessment 2 Results'!B392-'Assessment 1 Results'!B392</f>
        <v>0</v>
      </c>
      <c r="C299" s="129"/>
      <c r="D299" s="74"/>
      <c r="E299" s="74"/>
      <c r="F299" s="74"/>
      <c r="G299" s="74"/>
      <c r="H299" s="111"/>
      <c r="J299" s="174"/>
      <c r="K299" s="29"/>
    </row>
    <row r="300" spans="1:11" x14ac:dyDescent="0.25">
      <c r="A300" s="136" t="s">
        <v>265</v>
      </c>
      <c r="B300" s="129"/>
      <c r="C300" s="88"/>
      <c r="D300" s="74"/>
      <c r="E300" s="74"/>
      <c r="F300" s="74"/>
      <c r="G300" s="74"/>
      <c r="H300" s="111"/>
      <c r="J300" s="176"/>
      <c r="K300" s="29"/>
    </row>
    <row r="301" spans="1:11" x14ac:dyDescent="0.25">
      <c r="A301" s="142" t="s">
        <v>284</v>
      </c>
      <c r="B301" s="129">
        <f>'Assessment 2 Results'!B407-'Assessment 1 Results'!B407</f>
        <v>0</v>
      </c>
      <c r="C301" s="129"/>
      <c r="D301" s="74"/>
      <c r="E301" s="74"/>
      <c r="F301" s="74"/>
      <c r="G301" s="74"/>
      <c r="H301" s="111"/>
      <c r="J301" s="175"/>
      <c r="K301" s="29"/>
    </row>
    <row r="302" spans="1:11" x14ac:dyDescent="0.25">
      <c r="A302" s="142" t="s">
        <v>285</v>
      </c>
      <c r="B302" s="129">
        <f>'Assessment 2 Results'!B408-'Assessment 1 Results'!B408</f>
        <v>0</v>
      </c>
      <c r="C302" s="129"/>
      <c r="D302" s="74"/>
      <c r="E302" s="74"/>
      <c r="F302" s="74"/>
      <c r="G302" s="74"/>
      <c r="H302" s="111"/>
      <c r="J302" s="175"/>
      <c r="K302" s="29"/>
    </row>
    <row r="303" spans="1:11" x14ac:dyDescent="0.25">
      <c r="A303" s="142" t="s">
        <v>286</v>
      </c>
      <c r="B303" s="129">
        <f>'Assessment 2 Results'!B409-'Assessment 1 Results'!B409</f>
        <v>0</v>
      </c>
      <c r="C303" s="129"/>
      <c r="D303" s="74"/>
      <c r="E303" s="74"/>
      <c r="F303" s="74"/>
      <c r="G303" s="74"/>
      <c r="H303" s="111"/>
      <c r="J303" s="175"/>
      <c r="K303" s="29"/>
    </row>
    <row r="304" spans="1:11" x14ac:dyDescent="0.25">
      <c r="A304" s="142" t="s">
        <v>287</v>
      </c>
      <c r="B304" s="129">
        <f>'Assessment 2 Results'!B410-'Assessment 1 Results'!B410</f>
        <v>0</v>
      </c>
      <c r="C304" s="129"/>
      <c r="D304" s="74"/>
      <c r="E304" s="74"/>
      <c r="F304" s="74"/>
      <c r="G304" s="74"/>
      <c r="H304" s="111"/>
      <c r="J304" s="175"/>
      <c r="K304" s="29"/>
    </row>
    <row r="305" spans="1:11" x14ac:dyDescent="0.25">
      <c r="A305" s="142" t="s">
        <v>288</v>
      </c>
      <c r="B305" s="129">
        <f>'Assessment 2 Results'!B411-'Assessment 1 Results'!B411</f>
        <v>0</v>
      </c>
      <c r="C305" s="129"/>
      <c r="D305" s="74"/>
      <c r="E305" s="74"/>
      <c r="F305" s="74"/>
      <c r="G305" s="74"/>
      <c r="H305" s="111"/>
      <c r="J305" s="175"/>
      <c r="K305" s="29"/>
    </row>
    <row r="306" spans="1:11" x14ac:dyDescent="0.25">
      <c r="A306" s="142" t="s">
        <v>289</v>
      </c>
      <c r="B306" s="129">
        <f>'Assessment 2 Results'!B412-'Assessment 1 Results'!B412</f>
        <v>0</v>
      </c>
      <c r="C306" s="129"/>
      <c r="D306" s="74"/>
      <c r="E306" s="74"/>
      <c r="F306" s="74"/>
      <c r="G306" s="74"/>
      <c r="H306" s="111"/>
      <c r="J306" s="175"/>
      <c r="K306" s="29"/>
    </row>
    <row r="307" spans="1:11" x14ac:dyDescent="0.25">
      <c r="A307" s="142" t="s">
        <v>290</v>
      </c>
      <c r="B307" s="129">
        <f>'Assessment 2 Results'!B413-'Assessment 1 Results'!B413</f>
        <v>0</v>
      </c>
      <c r="C307" s="129"/>
      <c r="D307" s="74"/>
      <c r="E307" s="74"/>
      <c r="F307" s="74"/>
      <c r="G307" s="74"/>
      <c r="H307" s="111"/>
      <c r="J307" s="175"/>
      <c r="K307" s="29"/>
    </row>
    <row r="308" spans="1:11" x14ac:dyDescent="0.25">
      <c r="A308" s="142" t="s">
        <v>291</v>
      </c>
      <c r="B308" s="129">
        <f>'Assessment 2 Results'!B414-'Assessment 1 Results'!B414</f>
        <v>0</v>
      </c>
      <c r="C308" s="129"/>
      <c r="D308" s="74"/>
      <c r="E308" s="74"/>
      <c r="F308" s="74"/>
      <c r="G308" s="74"/>
      <c r="H308" s="111"/>
      <c r="J308" s="175"/>
      <c r="K308" s="29"/>
    </row>
    <row r="309" spans="1:11" x14ac:dyDescent="0.25">
      <c r="A309" s="142" t="s">
        <v>292</v>
      </c>
      <c r="B309" s="129">
        <f>'Assessment 2 Results'!B415-'Assessment 1 Results'!B415</f>
        <v>0</v>
      </c>
      <c r="C309" s="129"/>
      <c r="D309" s="74"/>
      <c r="E309" s="74"/>
      <c r="F309" s="74"/>
      <c r="G309" s="74"/>
      <c r="H309" s="111"/>
      <c r="J309" s="175"/>
      <c r="K309" s="29"/>
    </row>
    <row r="310" spans="1:11" x14ac:dyDescent="0.25">
      <c r="A310" s="142" t="s">
        <v>293</v>
      </c>
      <c r="B310" s="129">
        <f>'Assessment 2 Results'!B416-'Assessment 1 Results'!B416</f>
        <v>0</v>
      </c>
      <c r="C310" s="129"/>
      <c r="D310" s="74"/>
      <c r="E310" s="74"/>
      <c r="F310" s="74"/>
      <c r="G310" s="74"/>
      <c r="H310" s="111"/>
      <c r="J310" s="175"/>
      <c r="K310" s="29"/>
    </row>
    <row r="311" spans="1:11" x14ac:dyDescent="0.25">
      <c r="A311" s="142" t="s">
        <v>294</v>
      </c>
      <c r="B311" s="129">
        <f>'Assessment 2 Results'!B417-'Assessment 1 Results'!B417</f>
        <v>0</v>
      </c>
      <c r="C311" s="129"/>
      <c r="D311" s="74"/>
      <c r="E311" s="74"/>
      <c r="F311" s="74"/>
      <c r="G311" s="74"/>
      <c r="H311" s="111"/>
      <c r="J311" s="175"/>
      <c r="K311" s="29"/>
    </row>
    <row r="312" spans="1:11" x14ac:dyDescent="0.25">
      <c r="A312" s="142" t="s">
        <v>295</v>
      </c>
      <c r="B312" s="129">
        <f>'Assessment 2 Results'!B418-'Assessment 1 Results'!B418</f>
        <v>0</v>
      </c>
      <c r="C312" s="129"/>
      <c r="D312" s="74"/>
      <c r="E312" s="74"/>
      <c r="F312" s="74"/>
      <c r="G312" s="74"/>
      <c r="H312" s="111"/>
      <c r="J312" s="175"/>
      <c r="K312" s="29"/>
    </row>
    <row r="313" spans="1:11" x14ac:dyDescent="0.25">
      <c r="A313" s="142" t="s">
        <v>1418</v>
      </c>
      <c r="B313" s="129">
        <f>'Assessment 2 Results'!B419-'Assessment 1 Results'!B419</f>
        <v>0</v>
      </c>
      <c r="C313" s="129"/>
      <c r="D313" s="74"/>
      <c r="E313" s="74"/>
      <c r="F313" s="74"/>
      <c r="G313" s="74"/>
      <c r="H313" s="111"/>
      <c r="J313" s="175"/>
      <c r="K313" s="29"/>
    </row>
    <row r="314" spans="1:11" x14ac:dyDescent="0.25">
      <c r="A314" s="142" t="s">
        <v>1419</v>
      </c>
      <c r="B314" s="129">
        <f>'Assessment 2 Results'!B420-'Assessment 1 Results'!B420</f>
        <v>0</v>
      </c>
      <c r="C314" s="129"/>
      <c r="D314" s="74"/>
      <c r="E314" s="74"/>
      <c r="F314" s="74"/>
      <c r="G314" s="74"/>
      <c r="H314" s="111"/>
      <c r="J314" s="175"/>
      <c r="K314" s="29"/>
    </row>
    <row r="315" spans="1:11" x14ac:dyDescent="0.25">
      <c r="A315" s="142" t="s">
        <v>1420</v>
      </c>
      <c r="B315" s="129">
        <f>'Assessment 2 Results'!B421-'Assessment 1 Results'!B421</f>
        <v>0</v>
      </c>
      <c r="C315" s="129"/>
      <c r="D315" s="74"/>
      <c r="E315" s="74"/>
      <c r="F315" s="74"/>
      <c r="G315" s="74"/>
      <c r="H315" s="111"/>
      <c r="J315" s="175"/>
      <c r="K315" s="29"/>
    </row>
    <row r="316" spans="1:11" x14ac:dyDescent="0.25">
      <c r="A316" s="142" t="s">
        <v>1421</v>
      </c>
      <c r="B316" s="129">
        <f>'Assessment 2 Results'!B422-'Assessment 1 Results'!B422</f>
        <v>0</v>
      </c>
      <c r="C316" s="129"/>
      <c r="D316" s="74"/>
      <c r="E316" s="74"/>
      <c r="F316" s="74"/>
      <c r="G316" s="74"/>
      <c r="H316" s="111"/>
      <c r="J316" s="175"/>
      <c r="K316" s="29"/>
    </row>
    <row r="317" spans="1:11" x14ac:dyDescent="0.25">
      <c r="A317" s="142" t="s">
        <v>1422</v>
      </c>
      <c r="B317" s="129">
        <f>'Assessment 2 Results'!B423-'Assessment 1 Results'!B423</f>
        <v>0</v>
      </c>
      <c r="C317" s="129"/>
      <c r="D317" s="74"/>
      <c r="E317" s="74"/>
      <c r="F317" s="74"/>
      <c r="G317" s="74"/>
      <c r="H317" s="126"/>
      <c r="J317" s="175"/>
      <c r="K317" s="29"/>
    </row>
    <row r="318" spans="1:11" x14ac:dyDescent="0.25">
      <c r="A318" s="142" t="s">
        <v>1423</v>
      </c>
      <c r="B318" s="129">
        <f>'Assessment 2 Results'!B424-'Assessment 1 Results'!B424</f>
        <v>0</v>
      </c>
      <c r="C318" s="129"/>
      <c r="D318" s="74"/>
      <c r="E318" s="74"/>
      <c r="F318" s="74"/>
      <c r="G318" s="74"/>
      <c r="H318" s="111"/>
      <c r="J318" s="175"/>
      <c r="K318" s="29"/>
    </row>
    <row r="319" spans="1:11" x14ac:dyDescent="0.25">
      <c r="A319" s="142" t="s">
        <v>1424</v>
      </c>
      <c r="B319" s="129">
        <f>'Assessment 2 Results'!B425-'Assessment 1 Results'!B425</f>
        <v>0</v>
      </c>
      <c r="C319" s="129"/>
      <c r="D319" s="74"/>
      <c r="E319" s="74"/>
      <c r="F319" s="74"/>
      <c r="G319" s="74"/>
      <c r="H319" s="111"/>
      <c r="J319" s="175"/>
      <c r="K319" s="29"/>
    </row>
    <row r="320" spans="1:11" ht="15.75" thickBot="1" x14ac:dyDescent="0.3">
      <c r="A320" s="150" t="s">
        <v>1650</v>
      </c>
      <c r="B320" s="129">
        <f>'Assessment 2 Results'!B426-'Assessment 1 Results'!B426</f>
        <v>0</v>
      </c>
      <c r="C320" s="114"/>
      <c r="D320" s="76"/>
      <c r="E320" s="76"/>
      <c r="F320" s="76"/>
      <c r="G320" s="76"/>
      <c r="H320" s="118"/>
      <c r="J320" s="175"/>
      <c r="K320" s="29"/>
    </row>
    <row r="321" spans="1:11" ht="15.75" thickBot="1" x14ac:dyDescent="0.3">
      <c r="A321" s="138" t="s">
        <v>460</v>
      </c>
      <c r="B321" s="183"/>
      <c r="C321" s="31"/>
      <c r="D321" s="69"/>
      <c r="E321" s="69"/>
      <c r="F321" s="69"/>
      <c r="G321" s="69"/>
      <c r="H321" s="116"/>
      <c r="J321" s="29"/>
      <c r="K321" s="29"/>
    </row>
    <row r="322" spans="1:11" ht="15.75" thickBot="1" x14ac:dyDescent="0.3">
      <c r="A322" s="138" t="s">
        <v>461</v>
      </c>
      <c r="B322" s="183"/>
      <c r="C322" s="31"/>
      <c r="D322" s="69"/>
      <c r="E322" s="69"/>
      <c r="F322" s="69"/>
      <c r="G322" s="69"/>
      <c r="H322" s="116"/>
      <c r="J322" s="29"/>
      <c r="K322" s="29"/>
    </row>
    <row r="323" spans="1:11" ht="15.75" thickBot="1" x14ac:dyDescent="0.3">
      <c r="A323" s="187"/>
      <c r="B323" s="183"/>
      <c r="C323" s="183"/>
      <c r="D323" s="188"/>
      <c r="E323" s="188"/>
      <c r="F323" s="188"/>
      <c r="G323" s="188"/>
      <c r="H323" s="116"/>
      <c r="J323" s="29"/>
      <c r="K323" s="29"/>
    </row>
    <row r="324" spans="1:11" x14ac:dyDescent="0.25">
      <c r="A324" s="210" t="s">
        <v>297</v>
      </c>
      <c r="B324" s="182"/>
      <c r="C324" s="182"/>
      <c r="D324" s="87"/>
      <c r="E324" s="87"/>
      <c r="F324" s="87"/>
      <c r="G324" s="87"/>
      <c r="H324" s="159"/>
      <c r="J324" s="29"/>
      <c r="K324" s="29"/>
    </row>
    <row r="325" spans="1:11" x14ac:dyDescent="0.25">
      <c r="A325" s="149" t="s">
        <v>1390</v>
      </c>
      <c r="B325" s="129"/>
      <c r="C325" s="129"/>
      <c r="D325" s="74"/>
      <c r="E325" s="74"/>
      <c r="F325" s="74"/>
      <c r="G325" s="74"/>
      <c r="H325" s="111"/>
      <c r="J325" s="29"/>
      <c r="K325" s="29"/>
    </row>
    <row r="326" spans="1:11" x14ac:dyDescent="0.25">
      <c r="A326" s="149" t="s">
        <v>298</v>
      </c>
      <c r="B326" s="129">
        <f>'Assessment 2 Results'!B436-'Assessment 1 Results'!B436</f>
        <v>0</v>
      </c>
      <c r="C326" s="129"/>
      <c r="D326" s="74"/>
      <c r="E326" s="74"/>
      <c r="F326" s="74"/>
      <c r="G326" s="74"/>
      <c r="H326" s="111"/>
      <c r="J326" s="178"/>
      <c r="K326" s="29"/>
    </row>
    <row r="327" spans="1:11" x14ac:dyDescent="0.25">
      <c r="A327" s="149" t="s">
        <v>299</v>
      </c>
      <c r="B327" s="129">
        <f>'Assessment 2 Results'!B437-'Assessment 1 Results'!B437</f>
        <v>0</v>
      </c>
      <c r="C327" s="129"/>
      <c r="D327" s="74"/>
      <c r="E327" s="74"/>
      <c r="F327" s="74"/>
      <c r="G327" s="74"/>
      <c r="H327" s="111"/>
      <c r="J327" s="178"/>
      <c r="K327" s="29"/>
    </row>
    <row r="328" spans="1:11" x14ac:dyDescent="0.25">
      <c r="A328" s="142" t="s">
        <v>301</v>
      </c>
      <c r="B328" s="129">
        <f>'Assessment 2 Results'!B450-'Assessment 1 Results'!B450</f>
        <v>0</v>
      </c>
      <c r="C328" s="129"/>
      <c r="D328" s="74"/>
      <c r="E328" s="74"/>
      <c r="F328" s="74"/>
      <c r="G328" s="74"/>
      <c r="H328" s="111"/>
      <c r="J328" s="174"/>
      <c r="K328" s="29"/>
    </row>
    <row r="329" spans="1:11" x14ac:dyDescent="0.25">
      <c r="A329" s="142" t="s">
        <v>488</v>
      </c>
      <c r="B329" s="129"/>
      <c r="C329" s="129"/>
      <c r="D329" s="74"/>
      <c r="E329" s="74"/>
      <c r="F329" s="74"/>
      <c r="G329" s="74"/>
      <c r="H329" s="111"/>
      <c r="J329" s="176"/>
      <c r="K329" s="29"/>
    </row>
    <row r="330" spans="1:11" x14ac:dyDescent="0.25">
      <c r="A330" s="142" t="s">
        <v>489</v>
      </c>
      <c r="B330" s="129">
        <f>'Assessment 2 Results'!B464-'Assessment 1 Results'!B464</f>
        <v>0</v>
      </c>
      <c r="C330" s="129"/>
      <c r="D330" s="74"/>
      <c r="E330" s="74"/>
      <c r="F330" s="74"/>
      <c r="G330" s="74"/>
      <c r="H330" s="111"/>
      <c r="J330" s="175"/>
      <c r="K330" s="29"/>
    </row>
    <row r="331" spans="1:11" x14ac:dyDescent="0.25">
      <c r="A331" s="142" t="s">
        <v>490</v>
      </c>
      <c r="B331" s="129">
        <f>'Assessment 2 Results'!B465-'Assessment 1 Results'!B465</f>
        <v>0</v>
      </c>
      <c r="C331" s="129"/>
      <c r="D331" s="74"/>
      <c r="E331" s="74"/>
      <c r="F331" s="74"/>
      <c r="G331" s="74"/>
      <c r="H331" s="111"/>
      <c r="J331" s="175"/>
      <c r="K331" s="29"/>
    </row>
    <row r="332" spans="1:11" x14ac:dyDescent="0.25">
      <c r="A332" s="142" t="s">
        <v>491</v>
      </c>
      <c r="B332" s="129">
        <f>'Assessment 2 Results'!B466-'Assessment 1 Results'!B466</f>
        <v>0</v>
      </c>
      <c r="C332" s="129"/>
      <c r="D332" s="74"/>
      <c r="E332" s="74"/>
      <c r="F332" s="74"/>
      <c r="G332" s="74"/>
      <c r="H332" s="111"/>
      <c r="J332" s="175"/>
      <c r="K332" s="29"/>
    </row>
    <row r="333" spans="1:11" x14ac:dyDescent="0.25">
      <c r="A333" s="142" t="s">
        <v>492</v>
      </c>
      <c r="B333" s="129">
        <f>'Assessment 2 Results'!B467-'Assessment 1 Results'!B467</f>
        <v>0</v>
      </c>
      <c r="C333" s="129"/>
      <c r="D333" s="74"/>
      <c r="E333" s="74"/>
      <c r="F333" s="74"/>
      <c r="G333" s="74"/>
      <c r="H333" s="111"/>
      <c r="J333" s="175"/>
      <c r="K333" s="29"/>
    </row>
    <row r="334" spans="1:11" x14ac:dyDescent="0.25">
      <c r="A334" s="142" t="s">
        <v>493</v>
      </c>
      <c r="B334" s="129">
        <f>'Assessment 2 Results'!B468-'Assessment 1 Results'!B468</f>
        <v>0</v>
      </c>
      <c r="C334" s="129"/>
      <c r="D334" s="74"/>
      <c r="E334" s="74"/>
      <c r="F334" s="74"/>
      <c r="G334" s="74"/>
      <c r="H334" s="111"/>
      <c r="J334" s="175"/>
      <c r="K334" s="29"/>
    </row>
    <row r="335" spans="1:11" x14ac:dyDescent="0.25">
      <c r="A335" s="142" t="s">
        <v>494</v>
      </c>
      <c r="B335" s="129">
        <f>'Assessment 2 Results'!B469-'Assessment 1 Results'!B469</f>
        <v>0</v>
      </c>
      <c r="C335" s="129"/>
      <c r="D335" s="74"/>
      <c r="E335" s="74"/>
      <c r="F335" s="74"/>
      <c r="G335" s="74"/>
      <c r="H335" s="111"/>
      <c r="J335" s="175"/>
      <c r="K335" s="29"/>
    </row>
    <row r="336" spans="1:11" x14ac:dyDescent="0.25">
      <c r="A336" s="142" t="s">
        <v>495</v>
      </c>
      <c r="B336" s="129">
        <f>'Assessment 2 Results'!B470-'Assessment 1 Results'!B470</f>
        <v>0</v>
      </c>
      <c r="C336" s="129"/>
      <c r="D336" s="74"/>
      <c r="E336" s="74"/>
      <c r="F336" s="74"/>
      <c r="G336" s="74"/>
      <c r="H336" s="111"/>
      <c r="J336" s="175"/>
      <c r="K336" s="29"/>
    </row>
    <row r="337" spans="1:11" x14ac:dyDescent="0.25">
      <c r="A337" s="142" t="s">
        <v>496</v>
      </c>
      <c r="B337" s="129">
        <f>'Assessment 2 Results'!B471-'Assessment 1 Results'!B471</f>
        <v>0</v>
      </c>
      <c r="C337" s="129"/>
      <c r="D337" s="74"/>
      <c r="E337" s="74"/>
      <c r="F337" s="74"/>
      <c r="G337" s="74"/>
      <c r="H337" s="111"/>
      <c r="J337" s="175"/>
      <c r="K337" s="29"/>
    </row>
    <row r="338" spans="1:11" x14ac:dyDescent="0.25">
      <c r="A338" s="142" t="s">
        <v>497</v>
      </c>
      <c r="B338" s="129">
        <f>'Assessment 2 Results'!B472-'Assessment 1 Results'!B472</f>
        <v>0</v>
      </c>
      <c r="C338" s="129"/>
      <c r="D338" s="74"/>
      <c r="E338" s="74"/>
      <c r="F338" s="74"/>
      <c r="G338" s="74"/>
      <c r="H338" s="111"/>
      <c r="J338" s="175"/>
      <c r="K338" s="29"/>
    </row>
    <row r="339" spans="1:11" x14ac:dyDescent="0.25">
      <c r="A339" s="142" t="s">
        <v>498</v>
      </c>
      <c r="B339" s="129">
        <f>'Assessment 2 Results'!B473-'Assessment 1 Results'!B473</f>
        <v>0</v>
      </c>
      <c r="C339" s="129"/>
      <c r="D339" s="74"/>
      <c r="E339" s="74"/>
      <c r="F339" s="74"/>
      <c r="G339" s="74"/>
      <c r="H339" s="111"/>
      <c r="J339" s="175"/>
      <c r="K339" s="29"/>
    </row>
    <row r="340" spans="1:11" x14ac:dyDescent="0.25">
      <c r="A340" s="142" t="s">
        <v>499</v>
      </c>
      <c r="B340" s="129">
        <f>'Assessment 2 Results'!B474-'Assessment 1 Results'!B474</f>
        <v>0</v>
      </c>
      <c r="C340" s="129"/>
      <c r="D340" s="74"/>
      <c r="E340" s="74"/>
      <c r="F340" s="74"/>
      <c r="G340" s="74"/>
      <c r="H340" s="111"/>
      <c r="J340" s="175"/>
      <c r="K340" s="29"/>
    </row>
    <row r="341" spans="1:11" x14ac:dyDescent="0.25">
      <c r="A341" s="142" t="s">
        <v>1449</v>
      </c>
      <c r="B341" s="129">
        <f>'Assessment 2 Results'!B475-'Assessment 1 Results'!B475</f>
        <v>0</v>
      </c>
      <c r="C341" s="129"/>
      <c r="D341" s="74"/>
      <c r="E341" s="74"/>
      <c r="F341" s="74"/>
      <c r="G341" s="74"/>
      <c r="H341" s="111"/>
      <c r="J341" s="175"/>
      <c r="K341" s="29"/>
    </row>
    <row r="342" spans="1:11" x14ac:dyDescent="0.25">
      <c r="A342" s="142" t="s">
        <v>1450</v>
      </c>
      <c r="B342" s="129">
        <f>'Assessment 2 Results'!B476-'Assessment 1 Results'!B476</f>
        <v>0</v>
      </c>
      <c r="C342" s="129"/>
      <c r="D342" s="74"/>
      <c r="E342" s="74"/>
      <c r="F342" s="74"/>
      <c r="G342" s="74"/>
      <c r="H342" s="111"/>
      <c r="J342" s="175"/>
      <c r="K342" s="29"/>
    </row>
    <row r="343" spans="1:11" x14ac:dyDescent="0.25">
      <c r="A343" s="142" t="s">
        <v>1451</v>
      </c>
      <c r="B343" s="129">
        <f>'Assessment 2 Results'!B477-'Assessment 1 Results'!B477</f>
        <v>0</v>
      </c>
      <c r="C343" s="129"/>
      <c r="D343" s="74"/>
      <c r="E343" s="74"/>
      <c r="F343" s="74"/>
      <c r="G343" s="74"/>
      <c r="H343" s="111"/>
      <c r="J343" s="175"/>
      <c r="K343" s="29"/>
    </row>
    <row r="344" spans="1:11" x14ac:dyDescent="0.25">
      <c r="A344" s="142" t="s">
        <v>1452</v>
      </c>
      <c r="B344" s="129">
        <f>'Assessment 2 Results'!B478-'Assessment 1 Results'!B478</f>
        <v>0</v>
      </c>
      <c r="C344" s="129"/>
      <c r="D344" s="74"/>
      <c r="E344" s="74"/>
      <c r="F344" s="74"/>
      <c r="G344" s="74"/>
      <c r="H344" s="111"/>
      <c r="J344" s="175"/>
      <c r="K344" s="29"/>
    </row>
    <row r="345" spans="1:11" x14ac:dyDescent="0.25">
      <c r="A345" s="142" t="s">
        <v>1453</v>
      </c>
      <c r="B345" s="129">
        <f>'Assessment 2 Results'!B479-'Assessment 1 Results'!B479</f>
        <v>0</v>
      </c>
      <c r="C345" s="129"/>
      <c r="D345" s="74"/>
      <c r="E345" s="74"/>
      <c r="F345" s="74"/>
      <c r="G345" s="74"/>
      <c r="H345" s="111"/>
      <c r="J345" s="175"/>
      <c r="K345" s="29"/>
    </row>
    <row r="346" spans="1:11" x14ac:dyDescent="0.25">
      <c r="A346" s="142" t="s">
        <v>1454</v>
      </c>
      <c r="B346" s="129">
        <f>'Assessment 2 Results'!B480-'Assessment 1 Results'!B480</f>
        <v>0</v>
      </c>
      <c r="C346" s="129"/>
      <c r="D346" s="74"/>
      <c r="E346" s="74"/>
      <c r="F346" s="74"/>
      <c r="G346" s="74"/>
      <c r="H346" s="111"/>
      <c r="J346" s="175"/>
      <c r="K346" s="29"/>
    </row>
    <row r="347" spans="1:11" x14ac:dyDescent="0.25">
      <c r="A347" s="142" t="s">
        <v>1455</v>
      </c>
      <c r="B347" s="129">
        <f>'Assessment 2 Results'!B481-'Assessment 1 Results'!B481</f>
        <v>0</v>
      </c>
      <c r="C347" s="129"/>
      <c r="D347" s="74"/>
      <c r="E347" s="74"/>
      <c r="F347" s="74"/>
      <c r="G347" s="74"/>
      <c r="H347" s="111"/>
      <c r="J347" s="175"/>
      <c r="K347" s="29"/>
    </row>
    <row r="348" spans="1:11" x14ac:dyDescent="0.25">
      <c r="A348" s="142" t="s">
        <v>1456</v>
      </c>
      <c r="B348" s="129">
        <f>'Assessment 2 Results'!B482-'Assessment 1 Results'!B482</f>
        <v>0</v>
      </c>
      <c r="C348" s="129"/>
      <c r="D348" s="74"/>
      <c r="E348" s="74"/>
      <c r="F348" s="74"/>
      <c r="G348" s="74"/>
      <c r="H348" s="111"/>
      <c r="J348" s="175"/>
      <c r="K348" s="29"/>
    </row>
    <row r="349" spans="1:11" x14ac:dyDescent="0.25">
      <c r="A349" s="142" t="s">
        <v>1457</v>
      </c>
      <c r="B349" s="129">
        <f>'Assessment 2 Results'!B483-'Assessment 1 Results'!B483</f>
        <v>0</v>
      </c>
      <c r="C349" s="129"/>
      <c r="D349" s="74"/>
      <c r="E349" s="74"/>
      <c r="F349" s="74"/>
      <c r="G349" s="74"/>
      <c r="H349" s="111"/>
      <c r="J349" s="175"/>
      <c r="K349" s="29"/>
    </row>
    <row r="350" spans="1:11" x14ac:dyDescent="0.25">
      <c r="A350" s="142" t="s">
        <v>1458</v>
      </c>
      <c r="B350" s="129">
        <f>'Assessment 2 Results'!B484-'Assessment 1 Results'!B484</f>
        <v>0</v>
      </c>
      <c r="C350" s="129"/>
      <c r="D350" s="74"/>
      <c r="E350" s="74"/>
      <c r="F350" s="74"/>
      <c r="G350" s="74"/>
      <c r="H350" s="111"/>
      <c r="J350" s="175"/>
      <c r="K350" s="29"/>
    </row>
    <row r="351" spans="1:11" x14ac:dyDescent="0.25">
      <c r="A351" s="142" t="s">
        <v>1459</v>
      </c>
      <c r="B351" s="129">
        <f>'Assessment 2 Results'!B485-'Assessment 1 Results'!B485</f>
        <v>0</v>
      </c>
      <c r="C351" s="129"/>
      <c r="D351" s="74"/>
      <c r="E351" s="74"/>
      <c r="F351" s="74"/>
      <c r="G351" s="74"/>
      <c r="H351" s="111"/>
      <c r="J351" s="175"/>
      <c r="K351" s="29"/>
    </row>
    <row r="352" spans="1:11" x14ac:dyDescent="0.25">
      <c r="A352" s="142" t="s">
        <v>1460</v>
      </c>
      <c r="B352" s="129">
        <f>'Assessment 2 Results'!B486-'Assessment 1 Results'!B486</f>
        <v>0</v>
      </c>
      <c r="C352" s="129"/>
      <c r="D352" s="74"/>
      <c r="E352" s="74"/>
      <c r="F352" s="74"/>
      <c r="G352" s="74"/>
      <c r="H352" s="111"/>
      <c r="J352" s="175"/>
      <c r="K352" s="29"/>
    </row>
    <row r="353" spans="1:11" x14ac:dyDescent="0.25">
      <c r="A353" s="142" t="s">
        <v>1461</v>
      </c>
      <c r="B353" s="129">
        <f>'Assessment 2 Results'!B487-'Assessment 1 Results'!B487</f>
        <v>0</v>
      </c>
      <c r="C353" s="129"/>
      <c r="D353" s="74"/>
      <c r="E353" s="74"/>
      <c r="F353" s="74"/>
      <c r="G353" s="74"/>
      <c r="H353" s="111"/>
      <c r="J353" s="175"/>
      <c r="K353" s="29"/>
    </row>
    <row r="354" spans="1:11" x14ac:dyDescent="0.25">
      <c r="A354" s="142" t="s">
        <v>1462</v>
      </c>
      <c r="B354" s="129">
        <f>'Assessment 2 Results'!B488-'Assessment 1 Results'!B488</f>
        <v>0</v>
      </c>
      <c r="C354" s="129"/>
      <c r="D354" s="74"/>
      <c r="E354" s="74"/>
      <c r="F354" s="74"/>
      <c r="G354" s="74"/>
      <c r="H354" s="111"/>
      <c r="J354" s="175"/>
      <c r="K354" s="29"/>
    </row>
    <row r="355" spans="1:11" x14ac:dyDescent="0.25">
      <c r="A355" s="142" t="s">
        <v>1463</v>
      </c>
      <c r="B355" s="129">
        <f>'Assessment 2 Results'!B489-'Assessment 1 Results'!B489</f>
        <v>0</v>
      </c>
      <c r="C355" s="129"/>
      <c r="D355" s="74"/>
      <c r="E355" s="74"/>
      <c r="F355" s="74"/>
      <c r="G355" s="74"/>
      <c r="H355" s="111"/>
      <c r="J355" s="175"/>
      <c r="K355" s="29"/>
    </row>
    <row r="356" spans="1:11" x14ac:dyDescent="0.25">
      <c r="A356" s="142" t="s">
        <v>1464</v>
      </c>
      <c r="B356" s="129">
        <f>'Assessment 2 Results'!B490-'Assessment 1 Results'!B490</f>
        <v>0</v>
      </c>
      <c r="C356" s="129"/>
      <c r="D356" s="74"/>
      <c r="E356" s="74"/>
      <c r="F356" s="74"/>
      <c r="G356" s="74"/>
      <c r="H356" s="111"/>
      <c r="J356" s="175"/>
      <c r="K356" s="29"/>
    </row>
    <row r="357" spans="1:11" x14ac:dyDescent="0.25">
      <c r="A357" s="142" t="s">
        <v>1465</v>
      </c>
      <c r="B357" s="129">
        <f>'Assessment 2 Results'!B491-'Assessment 1 Results'!B491</f>
        <v>0</v>
      </c>
      <c r="C357" s="129"/>
      <c r="D357" s="74"/>
      <c r="E357" s="74"/>
      <c r="F357" s="74"/>
      <c r="G357" s="74"/>
      <c r="H357" s="111"/>
      <c r="J357" s="175"/>
      <c r="K357" s="29"/>
    </row>
    <row r="358" spans="1:11" x14ac:dyDescent="0.25">
      <c r="A358" s="142" t="s">
        <v>1466</v>
      </c>
      <c r="B358" s="129">
        <f>'Assessment 2 Results'!B492-'Assessment 1 Results'!B492</f>
        <v>0</v>
      </c>
      <c r="C358" s="129"/>
      <c r="D358" s="74"/>
      <c r="E358" s="74"/>
      <c r="F358" s="74"/>
      <c r="G358" s="74"/>
      <c r="H358" s="111"/>
      <c r="J358" s="175"/>
      <c r="K358" s="29"/>
    </row>
    <row r="359" spans="1:11" ht="15.75" thickBot="1" x14ac:dyDescent="0.3">
      <c r="A359" s="152" t="s">
        <v>1467</v>
      </c>
      <c r="B359" s="130">
        <f>'Assessment 2 Results'!B493-'Assessment 1 Results'!B493</f>
        <v>0</v>
      </c>
      <c r="C359" s="130"/>
      <c r="D359" s="75"/>
      <c r="E359" s="75"/>
      <c r="F359" s="75"/>
      <c r="G359" s="75"/>
      <c r="H359" s="211"/>
      <c r="J359" s="175"/>
      <c r="K359" s="29"/>
    </row>
    <row r="360" spans="1:11" ht="15.75" thickBot="1" x14ac:dyDescent="0.3">
      <c r="A360" s="138" t="s">
        <v>460</v>
      </c>
      <c r="B360" s="183"/>
      <c r="C360" s="31"/>
      <c r="D360" s="69"/>
      <c r="E360" s="69"/>
      <c r="F360" s="69"/>
      <c r="G360" s="69"/>
      <c r="H360" s="116"/>
      <c r="J360" s="29"/>
      <c r="K360" s="29"/>
    </row>
    <row r="361" spans="1:11" ht="15.75" thickBot="1" x14ac:dyDescent="0.3">
      <c r="A361" s="138" t="s">
        <v>461</v>
      </c>
      <c r="B361" s="183"/>
      <c r="C361" s="31"/>
      <c r="D361" s="69"/>
      <c r="E361" s="69"/>
      <c r="F361" s="69"/>
      <c r="G361" s="69"/>
      <c r="H361" s="116"/>
      <c r="J361" s="29"/>
      <c r="K361" s="29"/>
    </row>
    <row r="362" spans="1:11" ht="15.75" thickBot="1" x14ac:dyDescent="0.3">
      <c r="A362" s="212"/>
      <c r="B362" s="183"/>
      <c r="C362" s="183"/>
      <c r="D362" s="188"/>
      <c r="E362" s="188"/>
      <c r="F362" s="188"/>
      <c r="G362" s="188"/>
      <c r="H362" s="116"/>
      <c r="J362" s="29"/>
      <c r="K362" s="29"/>
    </row>
    <row r="363" spans="1:11" x14ac:dyDescent="0.25">
      <c r="A363" s="210" t="s">
        <v>391</v>
      </c>
      <c r="B363" s="182"/>
      <c r="C363" s="182"/>
      <c r="D363" s="87"/>
      <c r="E363" s="87"/>
      <c r="F363" s="87"/>
      <c r="G363" s="87"/>
      <c r="H363" s="159"/>
      <c r="J363" s="29"/>
      <c r="K363" s="29"/>
    </row>
    <row r="364" spans="1:11" x14ac:dyDescent="0.25">
      <c r="A364" s="149" t="s">
        <v>1391</v>
      </c>
      <c r="B364" s="129"/>
      <c r="C364" s="129"/>
      <c r="D364" s="74"/>
      <c r="E364" s="74"/>
      <c r="F364" s="74"/>
      <c r="G364" s="74"/>
      <c r="H364" s="111"/>
      <c r="J364" s="29"/>
      <c r="K364" s="29"/>
    </row>
    <row r="365" spans="1:11" x14ac:dyDescent="0.25">
      <c r="A365" s="149" t="s">
        <v>392</v>
      </c>
      <c r="B365" s="129">
        <f>'Assessment 2 Results'!B500-'Assessment 1 Results'!B500</f>
        <v>0</v>
      </c>
      <c r="C365" s="129"/>
      <c r="D365" s="74"/>
      <c r="E365" s="74"/>
      <c r="F365" s="74"/>
      <c r="G365" s="74"/>
      <c r="H365" s="111"/>
      <c r="J365" s="178"/>
      <c r="K365" s="29"/>
    </row>
    <row r="366" spans="1:11" x14ac:dyDescent="0.25">
      <c r="A366" s="142" t="s">
        <v>394</v>
      </c>
      <c r="B366" s="129">
        <f>'Assessment 2 Results'!B513-'Assessment 1 Results'!B513</f>
        <v>0</v>
      </c>
      <c r="C366" s="129"/>
      <c r="D366" s="74"/>
      <c r="E366" s="74"/>
      <c r="F366" s="74"/>
      <c r="G366" s="74"/>
      <c r="H366" s="111"/>
      <c r="J366" s="174"/>
      <c r="K366" s="29"/>
    </row>
    <row r="367" spans="1:11" x14ac:dyDescent="0.25">
      <c r="A367" s="142" t="s">
        <v>396</v>
      </c>
      <c r="B367" s="129"/>
      <c r="C367" s="129"/>
      <c r="D367" s="74"/>
      <c r="E367" s="74"/>
      <c r="F367" s="74"/>
      <c r="G367" s="74"/>
      <c r="H367" s="111"/>
      <c r="J367" s="176"/>
      <c r="K367" s="29"/>
    </row>
    <row r="368" spans="1:11" x14ac:dyDescent="0.25">
      <c r="A368" s="142" t="s">
        <v>397</v>
      </c>
      <c r="B368" s="129">
        <f>'Assessment 2 Results'!B528-'Assessment 1 Results'!B528</f>
        <v>0</v>
      </c>
      <c r="C368" s="129"/>
      <c r="D368" s="74"/>
      <c r="E368" s="74"/>
      <c r="F368" s="74"/>
      <c r="G368" s="74"/>
      <c r="H368" s="111"/>
      <c r="J368" s="175"/>
      <c r="K368" s="29"/>
    </row>
    <row r="369" spans="1:11" x14ac:dyDescent="0.25">
      <c r="A369" s="142" t="s">
        <v>398</v>
      </c>
      <c r="B369" s="129">
        <f>'Assessment 2 Results'!B529-'Assessment 1 Results'!B529</f>
        <v>0</v>
      </c>
      <c r="C369" s="129"/>
      <c r="D369" s="74"/>
      <c r="E369" s="74"/>
      <c r="F369" s="74"/>
      <c r="G369" s="74"/>
      <c r="H369" s="111"/>
      <c r="J369" s="175"/>
      <c r="K369" s="29"/>
    </row>
    <row r="370" spans="1:11" x14ac:dyDescent="0.25">
      <c r="A370" s="142" t="s">
        <v>399</v>
      </c>
      <c r="B370" s="129">
        <f>'Assessment 2 Results'!B530-'Assessment 1 Results'!B530</f>
        <v>0</v>
      </c>
      <c r="C370" s="129"/>
      <c r="D370" s="74"/>
      <c r="E370" s="74"/>
      <c r="F370" s="74"/>
      <c r="G370" s="74"/>
      <c r="H370" s="111"/>
      <c r="J370" s="175"/>
      <c r="K370" s="29"/>
    </row>
    <row r="371" spans="1:11" x14ac:dyDescent="0.25">
      <c r="A371" s="142" t="s">
        <v>400</v>
      </c>
      <c r="B371" s="129">
        <f>'Assessment 2 Results'!B531-'Assessment 1 Results'!B531</f>
        <v>0</v>
      </c>
      <c r="C371" s="129"/>
      <c r="D371" s="74"/>
      <c r="E371" s="74"/>
      <c r="F371" s="74"/>
      <c r="G371" s="74"/>
      <c r="H371" s="111"/>
      <c r="J371" s="175"/>
      <c r="K371" s="29"/>
    </row>
    <row r="372" spans="1:11" x14ac:dyDescent="0.25">
      <c r="A372" s="142" t="s">
        <v>401</v>
      </c>
      <c r="B372" s="129">
        <f>'Assessment 2 Results'!B532-'Assessment 1 Results'!B532</f>
        <v>0</v>
      </c>
      <c r="C372" s="129"/>
      <c r="D372" s="74"/>
      <c r="E372" s="74"/>
      <c r="F372" s="74"/>
      <c r="G372" s="74"/>
      <c r="H372" s="111"/>
      <c r="J372" s="175"/>
      <c r="K372" s="29"/>
    </row>
    <row r="373" spans="1:11" x14ac:dyDescent="0.25">
      <c r="A373" s="142" t="s">
        <v>402</v>
      </c>
      <c r="B373" s="129">
        <f>'Assessment 2 Results'!B533-'Assessment 1 Results'!B533</f>
        <v>0</v>
      </c>
      <c r="C373" s="129"/>
      <c r="D373" s="74"/>
      <c r="E373" s="74"/>
      <c r="F373" s="74"/>
      <c r="G373" s="74"/>
      <c r="H373" s="111"/>
      <c r="J373" s="175"/>
      <c r="K373" s="29"/>
    </row>
    <row r="374" spans="1:11" x14ac:dyDescent="0.25">
      <c r="A374" s="142" t="s">
        <v>403</v>
      </c>
      <c r="B374" s="129">
        <f>'Assessment 2 Results'!B534-'Assessment 1 Results'!B534</f>
        <v>0</v>
      </c>
      <c r="C374" s="129"/>
      <c r="D374" s="74"/>
      <c r="E374" s="74"/>
      <c r="F374" s="74"/>
      <c r="G374" s="74"/>
      <c r="H374" s="111"/>
      <c r="J374" s="175"/>
      <c r="K374" s="29"/>
    </row>
    <row r="375" spans="1:11" x14ac:dyDescent="0.25">
      <c r="A375" s="142" t="s">
        <v>404</v>
      </c>
      <c r="B375" s="129">
        <f>'Assessment 2 Results'!B535-'Assessment 1 Results'!B535</f>
        <v>0</v>
      </c>
      <c r="C375" s="129"/>
      <c r="D375" s="74"/>
      <c r="E375" s="74"/>
      <c r="F375" s="74"/>
      <c r="G375" s="74"/>
      <c r="H375" s="111"/>
      <c r="J375" s="175"/>
      <c r="K375" s="29"/>
    </row>
    <row r="376" spans="1:11" x14ac:dyDescent="0.25">
      <c r="A376" s="142" t="s">
        <v>405</v>
      </c>
      <c r="B376" s="129">
        <f>'Assessment 2 Results'!B536-'Assessment 1 Results'!B536</f>
        <v>0</v>
      </c>
      <c r="C376" s="129"/>
      <c r="D376" s="74"/>
      <c r="E376" s="74"/>
      <c r="F376" s="74"/>
      <c r="G376" s="74"/>
      <c r="H376" s="111"/>
      <c r="J376" s="175"/>
      <c r="K376" s="29"/>
    </row>
    <row r="377" spans="1:11" x14ac:dyDescent="0.25">
      <c r="A377" s="142" t="s">
        <v>406</v>
      </c>
      <c r="B377" s="129">
        <f>'Assessment 2 Results'!B537-'Assessment 1 Results'!B537</f>
        <v>0</v>
      </c>
      <c r="C377" s="129"/>
      <c r="D377" s="74"/>
      <c r="E377" s="74"/>
      <c r="F377" s="74"/>
      <c r="G377" s="74"/>
      <c r="H377" s="111"/>
      <c r="J377" s="175"/>
      <c r="K377" s="29"/>
    </row>
    <row r="378" spans="1:11" x14ac:dyDescent="0.25">
      <c r="A378" s="142" t="s">
        <v>407</v>
      </c>
      <c r="B378" s="129">
        <f>'Assessment 2 Results'!B538-'Assessment 1 Results'!B538</f>
        <v>0</v>
      </c>
      <c r="C378" s="129"/>
      <c r="D378" s="74"/>
      <c r="E378" s="74"/>
      <c r="F378" s="74"/>
      <c r="G378" s="74"/>
      <c r="H378" s="111"/>
      <c r="J378" s="175"/>
      <c r="K378" s="29"/>
    </row>
    <row r="379" spans="1:11" x14ac:dyDescent="0.25">
      <c r="A379" s="142" t="s">
        <v>408</v>
      </c>
      <c r="B379" s="129">
        <f>'Assessment 2 Results'!B539-'Assessment 1 Results'!B539</f>
        <v>0</v>
      </c>
      <c r="C379" s="129"/>
      <c r="D379" s="74"/>
      <c r="E379" s="74"/>
      <c r="F379" s="74"/>
      <c r="G379" s="74"/>
      <c r="H379" s="111"/>
      <c r="J379" s="175"/>
      <c r="K379" s="29"/>
    </row>
    <row r="380" spans="1:11" x14ac:dyDescent="0.25">
      <c r="A380" s="142" t="s">
        <v>1491</v>
      </c>
      <c r="B380" s="129">
        <f>'Assessment 2 Results'!B540-'Assessment 1 Results'!B540</f>
        <v>0</v>
      </c>
      <c r="C380" s="129"/>
      <c r="D380" s="74"/>
      <c r="E380" s="74"/>
      <c r="F380" s="74"/>
      <c r="G380" s="74"/>
      <c r="H380" s="111"/>
      <c r="J380" s="175"/>
      <c r="K380" s="29"/>
    </row>
    <row r="381" spans="1:11" x14ac:dyDescent="0.25">
      <c r="A381" s="142" t="s">
        <v>1492</v>
      </c>
      <c r="B381" s="129">
        <f>'Assessment 2 Results'!B541-'Assessment 1 Results'!B541</f>
        <v>0</v>
      </c>
      <c r="C381" s="129"/>
      <c r="D381" s="74"/>
      <c r="E381" s="74"/>
      <c r="F381" s="74"/>
      <c r="G381" s="74"/>
      <c r="H381" s="111"/>
      <c r="J381" s="175"/>
      <c r="K381" s="29"/>
    </row>
    <row r="382" spans="1:11" x14ac:dyDescent="0.25">
      <c r="A382" s="142" t="s">
        <v>1493</v>
      </c>
      <c r="B382" s="129">
        <f>'Assessment 2 Results'!B542-'Assessment 1 Results'!B542</f>
        <v>0</v>
      </c>
      <c r="C382" s="129"/>
      <c r="D382" s="74"/>
      <c r="E382" s="74"/>
      <c r="F382" s="74"/>
      <c r="G382" s="74"/>
      <c r="H382" s="111"/>
      <c r="J382" s="175"/>
      <c r="K382" s="29"/>
    </row>
    <row r="383" spans="1:11" ht="15.75" thickBot="1" x14ac:dyDescent="0.3">
      <c r="A383" s="213" t="s">
        <v>1494</v>
      </c>
      <c r="B383" s="130">
        <f>'Assessment 2 Results'!B543-'Assessment 1 Results'!B543</f>
        <v>0</v>
      </c>
      <c r="C383" s="130"/>
      <c r="D383" s="75"/>
      <c r="E383" s="75"/>
      <c r="F383" s="75"/>
      <c r="G383" s="75"/>
      <c r="H383" s="112"/>
      <c r="J383" s="175"/>
      <c r="K383" s="29"/>
    </row>
    <row r="384" spans="1:11" ht="15.75" thickBot="1" x14ac:dyDescent="0.3">
      <c r="A384" s="138" t="s">
        <v>460</v>
      </c>
      <c r="B384" s="183"/>
      <c r="C384" s="31"/>
      <c r="D384" s="69"/>
      <c r="E384" s="69"/>
      <c r="F384" s="69"/>
      <c r="G384" s="69"/>
      <c r="H384" s="116"/>
      <c r="J384" s="29"/>
      <c r="K384" s="29"/>
    </row>
    <row r="385" spans="1:11" ht="15.75" thickBot="1" x14ac:dyDescent="0.3">
      <c r="A385" s="138" t="s">
        <v>461</v>
      </c>
      <c r="B385" s="183"/>
      <c r="C385" s="31"/>
      <c r="D385" s="69"/>
      <c r="E385" s="69"/>
      <c r="F385" s="69"/>
      <c r="G385" s="69"/>
      <c r="H385" s="116"/>
      <c r="J385" s="29"/>
      <c r="K385" s="29"/>
    </row>
    <row r="386" spans="1:11" ht="15.75" thickBot="1" x14ac:dyDescent="0.3">
      <c r="A386" s="187"/>
      <c r="B386" s="183"/>
      <c r="C386" s="183"/>
      <c r="D386" s="188"/>
      <c r="E386" s="188"/>
      <c r="F386" s="188"/>
      <c r="G386" s="188"/>
      <c r="H386" s="116"/>
      <c r="J386" s="29"/>
      <c r="K386" s="29"/>
    </row>
    <row r="387" spans="1:11" x14ac:dyDescent="0.25">
      <c r="A387" s="210" t="s">
        <v>422</v>
      </c>
      <c r="B387" s="182"/>
      <c r="C387" s="182"/>
      <c r="D387" s="87"/>
      <c r="E387" s="87"/>
      <c r="F387" s="87"/>
      <c r="G387" s="87"/>
      <c r="H387" s="159"/>
      <c r="J387" s="29"/>
      <c r="K387" s="29"/>
    </row>
    <row r="388" spans="1:11" x14ac:dyDescent="0.25">
      <c r="A388" s="149" t="s">
        <v>1392</v>
      </c>
      <c r="B388" s="129"/>
      <c r="C388" s="129"/>
      <c r="D388" s="74"/>
      <c r="E388" s="74"/>
      <c r="F388" s="74"/>
      <c r="G388" s="74"/>
      <c r="H388" s="111"/>
      <c r="J388" s="29"/>
      <c r="K388" s="29"/>
    </row>
    <row r="389" spans="1:11" x14ac:dyDescent="0.25">
      <c r="A389" s="149" t="s">
        <v>502</v>
      </c>
      <c r="B389" s="129">
        <f>'Assessment 2 Results'!B550-'Assessment 1 Results'!B550</f>
        <v>0</v>
      </c>
      <c r="C389" s="129"/>
      <c r="D389" s="74"/>
      <c r="E389" s="74"/>
      <c r="F389" s="74"/>
      <c r="G389" s="74"/>
      <c r="H389" s="111"/>
      <c r="J389" s="178"/>
      <c r="K389" s="29"/>
    </row>
    <row r="390" spans="1:11" x14ac:dyDescent="0.25">
      <c r="A390" s="142" t="s">
        <v>504</v>
      </c>
      <c r="B390" s="129">
        <f>'Assessment 2 Results'!B563-'Assessment 1 Results'!B563</f>
        <v>0</v>
      </c>
      <c r="C390" s="129"/>
      <c r="D390" s="74"/>
      <c r="E390" s="74"/>
      <c r="F390" s="74"/>
      <c r="G390" s="74"/>
      <c r="H390" s="111"/>
      <c r="J390" s="174"/>
      <c r="K390" s="29"/>
    </row>
    <row r="391" spans="1:11" x14ac:dyDescent="0.25">
      <c r="A391" s="142" t="s">
        <v>506</v>
      </c>
      <c r="B391" s="129"/>
      <c r="C391" s="129"/>
      <c r="D391" s="74"/>
      <c r="E391" s="74"/>
      <c r="F391" s="74"/>
      <c r="G391" s="74"/>
      <c r="H391" s="111"/>
      <c r="J391" s="176"/>
      <c r="K391" s="29"/>
    </row>
    <row r="392" spans="1:11" x14ac:dyDescent="0.25">
      <c r="A392" s="142" t="s">
        <v>507</v>
      </c>
      <c r="B392" s="129">
        <f>'Assessment 2 Results'!B577-'Assessment 1 Results'!B577</f>
        <v>0</v>
      </c>
      <c r="C392" s="129"/>
      <c r="D392" s="74"/>
      <c r="E392" s="74"/>
      <c r="F392" s="74"/>
      <c r="G392" s="74"/>
      <c r="H392" s="111"/>
      <c r="J392" s="175"/>
      <c r="K392" s="29"/>
    </row>
    <row r="393" spans="1:11" x14ac:dyDescent="0.25">
      <c r="A393" s="142" t="s">
        <v>508</v>
      </c>
      <c r="B393" s="129">
        <f>'Assessment 2 Results'!B578-'Assessment 1 Results'!B578</f>
        <v>0</v>
      </c>
      <c r="C393" s="129"/>
      <c r="D393" s="74"/>
      <c r="E393" s="74"/>
      <c r="F393" s="74"/>
      <c r="G393" s="74"/>
      <c r="H393" s="111"/>
      <c r="J393" s="175"/>
      <c r="K393" s="29"/>
    </row>
    <row r="394" spans="1:11" x14ac:dyDescent="0.25">
      <c r="A394" s="142" t="s">
        <v>509</v>
      </c>
      <c r="B394" s="129">
        <f>'Assessment 2 Results'!B579-'Assessment 1 Results'!B579</f>
        <v>0</v>
      </c>
      <c r="C394" s="129"/>
      <c r="D394" s="74"/>
      <c r="E394" s="74"/>
      <c r="F394" s="74"/>
      <c r="G394" s="74"/>
      <c r="H394" s="111"/>
      <c r="J394" s="175"/>
      <c r="K394" s="29"/>
    </row>
    <row r="395" spans="1:11" x14ac:dyDescent="0.25">
      <c r="A395" s="142" t="s">
        <v>510</v>
      </c>
      <c r="B395" s="129">
        <f>'Assessment 2 Results'!B580-'Assessment 1 Results'!B580</f>
        <v>0</v>
      </c>
      <c r="C395" s="129"/>
      <c r="D395" s="74"/>
      <c r="E395" s="74"/>
      <c r="F395" s="74"/>
      <c r="G395" s="74"/>
      <c r="H395" s="111"/>
      <c r="J395" s="175"/>
      <c r="K395" s="29"/>
    </row>
    <row r="396" spans="1:11" x14ac:dyDescent="0.25">
      <c r="A396" s="142" t="s">
        <v>511</v>
      </c>
      <c r="B396" s="129">
        <f>'Assessment 2 Results'!B581-'Assessment 1 Results'!B581</f>
        <v>0</v>
      </c>
      <c r="C396" s="129"/>
      <c r="D396" s="74"/>
      <c r="E396" s="74"/>
      <c r="F396" s="74"/>
      <c r="G396" s="74"/>
      <c r="H396" s="111"/>
      <c r="J396" s="175"/>
      <c r="K396" s="29"/>
    </row>
    <row r="397" spans="1:11" x14ac:dyDescent="0.25">
      <c r="A397" s="142" t="s">
        <v>512</v>
      </c>
      <c r="B397" s="129">
        <f>'Assessment 2 Results'!B582-'Assessment 1 Results'!B582</f>
        <v>0</v>
      </c>
      <c r="C397" s="129"/>
      <c r="D397" s="74"/>
      <c r="E397" s="74"/>
      <c r="F397" s="74"/>
      <c r="G397" s="74"/>
      <c r="H397" s="111"/>
      <c r="J397" s="175"/>
      <c r="K397" s="29"/>
    </row>
    <row r="398" spans="1:11" x14ac:dyDescent="0.25">
      <c r="A398" s="142" t="s">
        <v>513</v>
      </c>
      <c r="B398" s="129">
        <f>'Assessment 2 Results'!B583-'Assessment 1 Results'!B583</f>
        <v>0</v>
      </c>
      <c r="C398" s="129"/>
      <c r="D398" s="74"/>
      <c r="E398" s="74"/>
      <c r="F398" s="74"/>
      <c r="G398" s="74"/>
      <c r="H398" s="111"/>
      <c r="J398" s="175"/>
      <c r="K398" s="29"/>
    </row>
    <row r="399" spans="1:11" x14ac:dyDescent="0.25">
      <c r="A399" s="142" t="s">
        <v>514</v>
      </c>
      <c r="B399" s="129">
        <f>'Assessment 2 Results'!B584-'Assessment 1 Results'!B584</f>
        <v>0</v>
      </c>
      <c r="C399" s="129"/>
      <c r="D399" s="74"/>
      <c r="E399" s="74"/>
      <c r="F399" s="74"/>
      <c r="G399" s="74"/>
      <c r="H399" s="111"/>
      <c r="J399" s="175"/>
      <c r="K399" s="29"/>
    </row>
    <row r="400" spans="1:11" x14ac:dyDescent="0.25">
      <c r="A400" s="142" t="s">
        <v>515</v>
      </c>
      <c r="B400" s="129">
        <f>'Assessment 2 Results'!B585-'Assessment 1 Results'!B585</f>
        <v>0</v>
      </c>
      <c r="C400" s="129"/>
      <c r="D400" s="74"/>
      <c r="E400" s="74"/>
      <c r="F400" s="74"/>
      <c r="G400" s="74"/>
      <c r="H400" s="111"/>
      <c r="J400" s="175"/>
      <c r="K400" s="29"/>
    </row>
    <row r="401" spans="1:11" x14ac:dyDescent="0.25">
      <c r="A401" s="142" t="s">
        <v>516</v>
      </c>
      <c r="B401" s="129">
        <f>'Assessment 2 Results'!B586-'Assessment 1 Results'!B586</f>
        <v>0</v>
      </c>
      <c r="C401" s="129"/>
      <c r="D401" s="74"/>
      <c r="E401" s="74"/>
      <c r="F401" s="74"/>
      <c r="G401" s="74"/>
      <c r="H401" s="111"/>
      <c r="J401" s="175"/>
      <c r="K401" s="29"/>
    </row>
    <row r="402" spans="1:11" x14ac:dyDescent="0.25">
      <c r="A402" s="142" t="s">
        <v>517</v>
      </c>
      <c r="B402" s="129">
        <f>'Assessment 2 Results'!B587-'Assessment 1 Results'!B587</f>
        <v>0</v>
      </c>
      <c r="C402" s="129"/>
      <c r="D402" s="74"/>
      <c r="E402" s="74"/>
      <c r="F402" s="74"/>
      <c r="G402" s="74"/>
      <c r="H402" s="111"/>
      <c r="J402" s="175"/>
      <c r="K402" s="29"/>
    </row>
    <row r="403" spans="1:11" x14ac:dyDescent="0.25">
      <c r="A403" s="142" t="s">
        <v>518</v>
      </c>
      <c r="B403" s="129">
        <f>'Assessment 2 Results'!B588-'Assessment 1 Results'!B588</f>
        <v>0</v>
      </c>
      <c r="C403" s="129"/>
      <c r="D403" s="74"/>
      <c r="E403" s="74"/>
      <c r="F403" s="74"/>
      <c r="G403" s="74"/>
      <c r="H403" s="111"/>
      <c r="J403" s="175"/>
      <c r="K403" s="29"/>
    </row>
    <row r="404" spans="1:11" x14ac:dyDescent="0.25">
      <c r="A404" s="142" t="s">
        <v>1517</v>
      </c>
      <c r="B404" s="129">
        <f>'Assessment 2 Results'!B589-'Assessment 1 Results'!B589</f>
        <v>0</v>
      </c>
      <c r="C404" s="129"/>
      <c r="D404" s="74"/>
      <c r="E404" s="74"/>
      <c r="F404" s="74"/>
      <c r="G404" s="74"/>
      <c r="H404" s="111"/>
      <c r="J404" s="175"/>
      <c r="K404" s="29"/>
    </row>
    <row r="405" spans="1:11" x14ac:dyDescent="0.25">
      <c r="A405" s="142" t="s">
        <v>1518</v>
      </c>
      <c r="B405" s="129">
        <f>'Assessment 2 Results'!B590-'Assessment 1 Results'!B590</f>
        <v>0</v>
      </c>
      <c r="C405" s="129"/>
      <c r="D405" s="74"/>
      <c r="E405" s="74"/>
      <c r="F405" s="74"/>
      <c r="G405" s="74"/>
      <c r="H405" s="111"/>
      <c r="J405" s="175"/>
      <c r="K405" s="29"/>
    </row>
    <row r="406" spans="1:11" x14ac:dyDescent="0.25">
      <c r="A406" s="142" t="s">
        <v>1519</v>
      </c>
      <c r="B406" s="129">
        <f>'Assessment 2 Results'!B591-'Assessment 1 Results'!B591</f>
        <v>0</v>
      </c>
      <c r="C406" s="129"/>
      <c r="D406" s="74"/>
      <c r="E406" s="74"/>
      <c r="F406" s="74"/>
      <c r="G406" s="74"/>
      <c r="H406" s="111"/>
      <c r="J406" s="175"/>
      <c r="K406" s="29"/>
    </row>
    <row r="407" spans="1:11" x14ac:dyDescent="0.25">
      <c r="A407" s="142" t="s">
        <v>1520</v>
      </c>
      <c r="B407" s="129">
        <f>'Assessment 2 Results'!B592-'Assessment 1 Results'!B592</f>
        <v>0</v>
      </c>
      <c r="C407" s="129"/>
      <c r="D407" s="74"/>
      <c r="E407" s="74"/>
      <c r="F407" s="74"/>
      <c r="G407" s="74"/>
      <c r="H407" s="111"/>
      <c r="J407" s="175"/>
      <c r="K407" s="29"/>
    </row>
    <row r="408" spans="1:11" x14ac:dyDescent="0.25">
      <c r="A408" s="142" t="s">
        <v>1521</v>
      </c>
      <c r="B408" s="129">
        <f>'Assessment 2 Results'!B593-'Assessment 1 Results'!B593</f>
        <v>0</v>
      </c>
      <c r="C408" s="129"/>
      <c r="D408" s="74"/>
      <c r="E408" s="74"/>
      <c r="F408" s="74"/>
      <c r="G408" s="74"/>
      <c r="H408" s="111"/>
      <c r="J408" s="175"/>
      <c r="K408" s="29"/>
    </row>
    <row r="409" spans="1:11" x14ac:dyDescent="0.25">
      <c r="A409" s="142" t="s">
        <v>1522</v>
      </c>
      <c r="B409" s="129">
        <f>'Assessment 2 Results'!B594-'Assessment 1 Results'!B594</f>
        <v>0</v>
      </c>
      <c r="C409" s="129"/>
      <c r="D409" s="74"/>
      <c r="E409" s="74"/>
      <c r="F409" s="74"/>
      <c r="G409" s="74"/>
      <c r="H409" s="111"/>
      <c r="J409" s="175"/>
      <c r="K409" s="29"/>
    </row>
    <row r="410" spans="1:11" x14ac:dyDescent="0.25">
      <c r="A410" s="142" t="s">
        <v>1523</v>
      </c>
      <c r="B410" s="129">
        <f>'Assessment 2 Results'!B595-'Assessment 1 Results'!B595</f>
        <v>0</v>
      </c>
      <c r="C410" s="129"/>
      <c r="D410" s="74"/>
      <c r="E410" s="74"/>
      <c r="F410" s="74"/>
      <c r="G410" s="74"/>
      <c r="H410" s="111"/>
      <c r="J410" s="175"/>
      <c r="K410" s="29"/>
    </row>
    <row r="411" spans="1:11" x14ac:dyDescent="0.25">
      <c r="A411" s="142" t="s">
        <v>1524</v>
      </c>
      <c r="B411" s="129">
        <f>'Assessment 2 Results'!B596-'Assessment 1 Results'!B596</f>
        <v>0</v>
      </c>
      <c r="C411" s="129"/>
      <c r="D411" s="74"/>
      <c r="E411" s="74"/>
      <c r="F411" s="74"/>
      <c r="G411" s="74"/>
      <c r="H411" s="111"/>
      <c r="J411" s="175"/>
      <c r="K411" s="29"/>
    </row>
    <row r="412" spans="1:11" x14ac:dyDescent="0.25">
      <c r="A412" s="142" t="s">
        <v>1525</v>
      </c>
      <c r="B412" s="129">
        <f>'Assessment 2 Results'!B597-'Assessment 1 Results'!B597</f>
        <v>0</v>
      </c>
      <c r="C412" s="129"/>
      <c r="D412" s="74"/>
      <c r="E412" s="74"/>
      <c r="F412" s="74"/>
      <c r="G412" s="74"/>
      <c r="H412" s="111"/>
      <c r="J412" s="175"/>
      <c r="K412" s="29"/>
    </row>
    <row r="413" spans="1:11" x14ac:dyDescent="0.25">
      <c r="A413" s="142" t="s">
        <v>1526</v>
      </c>
      <c r="B413" s="129">
        <f>'Assessment 2 Results'!B598-'Assessment 1 Results'!B598</f>
        <v>0</v>
      </c>
      <c r="C413" s="129"/>
      <c r="D413" s="74"/>
      <c r="E413" s="74"/>
      <c r="F413" s="74"/>
      <c r="G413" s="74"/>
      <c r="H413" s="111"/>
      <c r="J413" s="175"/>
      <c r="K413" s="29"/>
    </row>
    <row r="414" spans="1:11" x14ac:dyDescent="0.25">
      <c r="A414" s="142" t="s">
        <v>1527</v>
      </c>
      <c r="B414" s="129">
        <f>'Assessment 2 Results'!B599-'Assessment 1 Results'!B599</f>
        <v>0</v>
      </c>
      <c r="C414" s="129"/>
      <c r="D414" s="74"/>
      <c r="E414" s="74"/>
      <c r="F414" s="74"/>
      <c r="G414" s="74"/>
      <c r="H414" s="111"/>
      <c r="J414" s="175"/>
      <c r="K414" s="29"/>
    </row>
    <row r="415" spans="1:11" x14ac:dyDescent="0.25">
      <c r="A415" s="142" t="s">
        <v>1528</v>
      </c>
      <c r="B415" s="129">
        <f>'Assessment 2 Results'!B600-'Assessment 1 Results'!B600</f>
        <v>0</v>
      </c>
      <c r="C415" s="129"/>
      <c r="D415" s="74"/>
      <c r="E415" s="74"/>
      <c r="F415" s="74"/>
      <c r="G415" s="74"/>
      <c r="H415" s="111"/>
      <c r="J415" s="175"/>
      <c r="K415" s="29"/>
    </row>
    <row r="416" spans="1:11" x14ac:dyDescent="0.25">
      <c r="A416" s="142" t="s">
        <v>1529</v>
      </c>
      <c r="B416" s="129">
        <f>'Assessment 2 Results'!B601-'Assessment 1 Results'!B601</f>
        <v>0</v>
      </c>
      <c r="C416" s="129"/>
      <c r="D416" s="74"/>
      <c r="E416" s="74"/>
      <c r="F416" s="74"/>
      <c r="G416" s="74"/>
      <c r="H416" s="111"/>
      <c r="J416" s="175"/>
      <c r="K416" s="29"/>
    </row>
    <row r="417" spans="1:11" ht="15.75" thickBot="1" x14ac:dyDescent="0.3">
      <c r="A417" s="152" t="s">
        <v>1530</v>
      </c>
      <c r="B417" s="130">
        <f>'Assessment 2 Results'!B602-'Assessment 1 Results'!B602</f>
        <v>0</v>
      </c>
      <c r="C417" s="130"/>
      <c r="D417" s="75"/>
      <c r="E417" s="75"/>
      <c r="F417" s="75"/>
      <c r="G417" s="75"/>
      <c r="H417" s="112"/>
      <c r="J417" s="175"/>
      <c r="K417" s="29"/>
    </row>
    <row r="418" spans="1:11" ht="15.75" thickBot="1" x14ac:dyDescent="0.3">
      <c r="A418" s="138" t="s">
        <v>460</v>
      </c>
      <c r="B418" s="183"/>
      <c r="C418" s="31"/>
      <c r="D418" s="69"/>
      <c r="E418" s="69"/>
      <c r="F418" s="69"/>
      <c r="G418" s="69"/>
      <c r="H418" s="116"/>
      <c r="J418" s="29"/>
      <c r="K418" s="29"/>
    </row>
    <row r="419" spans="1:11" ht="15.75" thickBot="1" x14ac:dyDescent="0.3">
      <c r="A419" s="138" t="s">
        <v>461</v>
      </c>
      <c r="B419" s="183"/>
      <c r="C419" s="31"/>
      <c r="D419" s="69"/>
      <c r="E419" s="69"/>
      <c r="F419" s="69"/>
      <c r="G419" s="69"/>
      <c r="H419" s="116"/>
      <c r="J419" s="29"/>
      <c r="K419" s="29"/>
    </row>
    <row r="420" spans="1:11" ht="15.75" thickBot="1" x14ac:dyDescent="0.3">
      <c r="A420" s="187"/>
      <c r="B420" s="183"/>
      <c r="C420" s="183"/>
      <c r="D420" s="188"/>
      <c r="E420" s="188"/>
      <c r="F420" s="188"/>
      <c r="G420" s="188"/>
      <c r="H420" s="116"/>
      <c r="J420" s="29"/>
      <c r="K420" s="29"/>
    </row>
    <row r="421" spans="1:11" x14ac:dyDescent="0.25">
      <c r="A421" s="210" t="s">
        <v>613</v>
      </c>
      <c r="B421" s="182"/>
      <c r="C421" s="182"/>
      <c r="D421" s="87"/>
      <c r="E421" s="87"/>
      <c r="F421" s="87"/>
      <c r="G421" s="87"/>
      <c r="H421" s="159"/>
      <c r="J421" s="29"/>
      <c r="K421" s="29"/>
    </row>
    <row r="422" spans="1:11" x14ac:dyDescent="0.25">
      <c r="A422" s="149" t="s">
        <v>1393</v>
      </c>
      <c r="B422" s="129"/>
      <c r="C422" s="129"/>
      <c r="D422" s="74"/>
      <c r="E422" s="74"/>
      <c r="F422" s="74"/>
      <c r="G422" s="74"/>
      <c r="H422" s="111"/>
      <c r="J422" s="29"/>
      <c r="K422" s="29"/>
    </row>
    <row r="423" spans="1:11" x14ac:dyDescent="0.25">
      <c r="A423" s="149" t="s">
        <v>440</v>
      </c>
      <c r="B423" s="129">
        <f>'Assessment 2 Results'!B609-'Assessment 1 Results'!B609</f>
        <v>0</v>
      </c>
      <c r="C423" s="129"/>
      <c r="D423" s="74"/>
      <c r="E423" s="74"/>
      <c r="F423" s="74"/>
      <c r="G423" s="74"/>
      <c r="H423" s="111"/>
      <c r="J423" s="178"/>
      <c r="K423" s="29"/>
    </row>
    <row r="424" spans="1:11" x14ac:dyDescent="0.25">
      <c r="A424" s="142" t="s">
        <v>442</v>
      </c>
      <c r="B424" s="129">
        <f>'Assessment 2 Results'!B622-'Assessment 1 Results'!B622</f>
        <v>0</v>
      </c>
      <c r="C424" s="129"/>
      <c r="D424" s="74"/>
      <c r="E424" s="74"/>
      <c r="F424" s="74"/>
      <c r="G424" s="74"/>
      <c r="H424" s="111"/>
      <c r="J424" s="176"/>
      <c r="K424" s="29"/>
    </row>
    <row r="425" spans="1:11" x14ac:dyDescent="0.25">
      <c r="A425" s="142" t="s">
        <v>444</v>
      </c>
      <c r="B425" s="129"/>
      <c r="C425" s="129"/>
      <c r="D425" s="74"/>
      <c r="E425" s="74"/>
      <c r="F425" s="74"/>
      <c r="G425" s="74"/>
      <c r="H425" s="111"/>
      <c r="J425" s="176"/>
      <c r="K425" s="29"/>
    </row>
    <row r="426" spans="1:11" x14ac:dyDescent="0.25">
      <c r="A426" s="142" t="s">
        <v>445</v>
      </c>
      <c r="B426" s="129">
        <f>'Assessment 2 Results'!B636-'Assessment 1 Results'!B636</f>
        <v>0</v>
      </c>
      <c r="C426" s="129"/>
      <c r="D426" s="74"/>
      <c r="E426" s="74"/>
      <c r="F426" s="74"/>
      <c r="G426" s="74"/>
      <c r="H426" s="111"/>
      <c r="J426" s="175"/>
      <c r="K426" s="29"/>
    </row>
    <row r="427" spans="1:11" x14ac:dyDescent="0.25">
      <c r="A427" s="142" t="s">
        <v>446</v>
      </c>
      <c r="B427" s="129">
        <f>'Assessment 2 Results'!B637-'Assessment 1 Results'!B637</f>
        <v>0</v>
      </c>
      <c r="C427" s="129"/>
      <c r="D427" s="74"/>
      <c r="E427" s="74"/>
      <c r="F427" s="74"/>
      <c r="G427" s="74"/>
      <c r="H427" s="111"/>
      <c r="J427" s="175"/>
      <c r="K427" s="29"/>
    </row>
    <row r="428" spans="1:11" x14ac:dyDescent="0.25">
      <c r="A428" s="142" t="s">
        <v>447</v>
      </c>
      <c r="B428" s="129">
        <f>'Assessment 2 Results'!B638-'Assessment 1 Results'!B638</f>
        <v>0</v>
      </c>
      <c r="C428" s="129"/>
      <c r="D428" s="74"/>
      <c r="E428" s="74"/>
      <c r="F428" s="74"/>
      <c r="G428" s="74"/>
      <c r="H428" s="111"/>
      <c r="J428" s="175"/>
      <c r="K428" s="29"/>
    </row>
    <row r="429" spans="1:11" x14ac:dyDescent="0.25">
      <c r="A429" s="142" t="s">
        <v>448</v>
      </c>
      <c r="B429" s="129">
        <f>'Assessment 2 Results'!B639-'Assessment 1 Results'!B639</f>
        <v>0</v>
      </c>
      <c r="C429" s="129"/>
      <c r="D429" s="74"/>
      <c r="E429" s="74"/>
      <c r="F429" s="74"/>
      <c r="G429" s="74"/>
      <c r="H429" s="111"/>
      <c r="J429" s="175"/>
      <c r="K429" s="29"/>
    </row>
    <row r="430" spans="1:11" x14ac:dyDescent="0.25">
      <c r="A430" s="142" t="s">
        <v>449</v>
      </c>
      <c r="B430" s="129">
        <f>'Assessment 2 Results'!B640-'Assessment 1 Results'!B640</f>
        <v>0</v>
      </c>
      <c r="C430" s="129"/>
      <c r="D430" s="74"/>
      <c r="E430" s="74"/>
      <c r="F430" s="74"/>
      <c r="G430" s="74"/>
      <c r="H430" s="111"/>
      <c r="J430" s="175"/>
      <c r="K430" s="29"/>
    </row>
    <row r="431" spans="1:11" x14ac:dyDescent="0.25">
      <c r="A431" s="142" t="s">
        <v>450</v>
      </c>
      <c r="B431" s="129">
        <f>'Assessment 2 Results'!B641-'Assessment 1 Results'!B641</f>
        <v>0</v>
      </c>
      <c r="C431" s="129"/>
      <c r="D431" s="74"/>
      <c r="E431" s="74"/>
      <c r="F431" s="74"/>
      <c r="G431" s="74"/>
      <c r="H431" s="111"/>
      <c r="J431" s="175"/>
      <c r="K431" s="29"/>
    </row>
    <row r="432" spans="1:11" x14ac:dyDescent="0.25">
      <c r="A432" s="142" t="s">
        <v>451</v>
      </c>
      <c r="B432" s="129">
        <f>'Assessment 2 Results'!B642-'Assessment 1 Results'!B642</f>
        <v>0</v>
      </c>
      <c r="C432" s="129"/>
      <c r="D432" s="74"/>
      <c r="E432" s="74"/>
      <c r="F432" s="74"/>
      <c r="G432" s="74"/>
      <c r="H432" s="111"/>
      <c r="J432" s="175"/>
      <c r="K432" s="29"/>
    </row>
    <row r="433" spans="1:11" x14ac:dyDescent="0.25">
      <c r="A433" s="142" t="s">
        <v>452</v>
      </c>
      <c r="B433" s="129">
        <f>'Assessment 2 Results'!B643-'Assessment 1 Results'!B643</f>
        <v>0</v>
      </c>
      <c r="C433" s="129"/>
      <c r="D433" s="74"/>
      <c r="E433" s="74"/>
      <c r="F433" s="74"/>
      <c r="G433" s="74"/>
      <c r="H433" s="111"/>
      <c r="J433" s="175"/>
      <c r="K433" s="29"/>
    </row>
    <row r="434" spans="1:11" x14ac:dyDescent="0.25">
      <c r="A434" s="142" t="s">
        <v>453</v>
      </c>
      <c r="B434" s="129">
        <f>'Assessment 2 Results'!B644-'Assessment 1 Results'!B644</f>
        <v>0</v>
      </c>
      <c r="C434" s="129"/>
      <c r="D434" s="74"/>
      <c r="E434" s="74"/>
      <c r="F434" s="74"/>
      <c r="G434" s="74"/>
      <c r="H434" s="111"/>
      <c r="J434" s="175"/>
      <c r="K434" s="29"/>
    </row>
    <row r="435" spans="1:11" x14ac:dyDescent="0.25">
      <c r="A435" s="142" t="s">
        <v>454</v>
      </c>
      <c r="B435" s="129">
        <f>'Assessment 2 Results'!B645-'Assessment 1 Results'!B645</f>
        <v>0</v>
      </c>
      <c r="C435" s="129"/>
      <c r="D435" s="74"/>
      <c r="E435" s="74"/>
      <c r="F435" s="74"/>
      <c r="G435" s="74"/>
      <c r="H435" s="111"/>
      <c r="J435" s="175"/>
      <c r="K435" s="29"/>
    </row>
    <row r="436" spans="1:11" x14ac:dyDescent="0.25">
      <c r="A436" s="142" t="s">
        <v>455</v>
      </c>
      <c r="B436" s="129">
        <f>'Assessment 2 Results'!B646-'Assessment 1 Results'!B646</f>
        <v>0</v>
      </c>
      <c r="C436" s="129"/>
      <c r="D436" s="74"/>
      <c r="E436" s="74"/>
      <c r="F436" s="74"/>
      <c r="G436" s="74"/>
      <c r="H436" s="111"/>
      <c r="J436" s="175"/>
      <c r="K436" s="29"/>
    </row>
    <row r="437" spans="1:11" x14ac:dyDescent="0.25">
      <c r="A437" s="142" t="s">
        <v>456</v>
      </c>
      <c r="B437" s="129">
        <f>'Assessment 2 Results'!B647-'Assessment 1 Results'!B647</f>
        <v>0</v>
      </c>
      <c r="C437" s="129"/>
      <c r="D437" s="74"/>
      <c r="E437" s="74"/>
      <c r="F437" s="74"/>
      <c r="G437" s="74"/>
      <c r="H437" s="111"/>
      <c r="J437" s="175"/>
      <c r="K437" s="29"/>
    </row>
    <row r="438" spans="1:11" x14ac:dyDescent="0.25">
      <c r="A438" s="142" t="s">
        <v>1553</v>
      </c>
      <c r="B438" s="129">
        <f>'Assessment 2 Results'!B648-'Assessment 1 Results'!B648</f>
        <v>0</v>
      </c>
      <c r="C438" s="129"/>
      <c r="D438" s="74"/>
      <c r="E438" s="74"/>
      <c r="F438" s="74"/>
      <c r="G438" s="74"/>
      <c r="H438" s="111"/>
      <c r="J438" s="175"/>
      <c r="K438" s="29"/>
    </row>
    <row r="439" spans="1:11" x14ac:dyDescent="0.25">
      <c r="A439" s="142" t="s">
        <v>1554</v>
      </c>
      <c r="B439" s="129">
        <f>'Assessment 2 Results'!B649-'Assessment 1 Results'!B649</f>
        <v>0</v>
      </c>
      <c r="C439" s="129"/>
      <c r="D439" s="74"/>
      <c r="E439" s="74"/>
      <c r="F439" s="74"/>
      <c r="G439" s="74"/>
      <c r="H439" s="111"/>
      <c r="J439" s="175"/>
      <c r="K439" s="29"/>
    </row>
    <row r="440" spans="1:11" x14ac:dyDescent="0.25">
      <c r="A440" s="142" t="s">
        <v>1555</v>
      </c>
      <c r="B440" s="129">
        <f>'Assessment 2 Results'!B650-'Assessment 1 Results'!B650</f>
        <v>0</v>
      </c>
      <c r="C440" s="129"/>
      <c r="D440" s="74"/>
      <c r="E440" s="74"/>
      <c r="F440" s="74"/>
      <c r="G440" s="74"/>
      <c r="H440" s="111"/>
      <c r="J440" s="175"/>
      <c r="K440" s="29"/>
    </row>
    <row r="441" spans="1:11" x14ac:dyDescent="0.25">
      <c r="A441" s="142" t="s">
        <v>1556</v>
      </c>
      <c r="B441" s="129">
        <f>'Assessment 2 Results'!B651-'Assessment 1 Results'!B651</f>
        <v>0</v>
      </c>
      <c r="C441" s="129"/>
      <c r="D441" s="74"/>
      <c r="E441" s="74"/>
      <c r="F441" s="74"/>
      <c r="G441" s="74"/>
      <c r="H441" s="111"/>
      <c r="J441" s="175"/>
      <c r="K441" s="29"/>
    </row>
    <row r="442" spans="1:11" x14ac:dyDescent="0.25">
      <c r="A442" s="142" t="s">
        <v>1557</v>
      </c>
      <c r="B442" s="129">
        <f>'Assessment 2 Results'!B652-'Assessment 1 Results'!B652</f>
        <v>0</v>
      </c>
      <c r="C442" s="129"/>
      <c r="D442" s="74"/>
      <c r="E442" s="74"/>
      <c r="F442" s="74"/>
      <c r="G442" s="74"/>
      <c r="H442" s="111"/>
      <c r="J442" s="175"/>
      <c r="K442" s="29"/>
    </row>
    <row r="443" spans="1:11" ht="15.75" thickBot="1" x14ac:dyDescent="0.3">
      <c r="A443" s="152" t="s">
        <v>1558</v>
      </c>
      <c r="B443" s="130">
        <f>'Assessment 2 Results'!B653-'Assessment 1 Results'!B653</f>
        <v>0</v>
      </c>
      <c r="C443" s="130"/>
      <c r="D443" s="75"/>
      <c r="E443" s="75"/>
      <c r="F443" s="75"/>
      <c r="G443" s="75"/>
      <c r="H443" s="112"/>
      <c r="J443" s="175"/>
      <c r="K443" s="29"/>
    </row>
    <row r="444" spans="1:11" ht="15.75" thickBot="1" x14ac:dyDescent="0.3">
      <c r="A444" s="138" t="s">
        <v>460</v>
      </c>
      <c r="B444" s="183"/>
      <c r="C444" s="31"/>
      <c r="D444" s="69"/>
      <c r="E444" s="69"/>
      <c r="F444" s="69"/>
      <c r="G444" s="69"/>
      <c r="H444" s="116"/>
      <c r="J444" s="29"/>
      <c r="K444" s="29"/>
    </row>
    <row r="445" spans="1:11" ht="15.75" thickBot="1" x14ac:dyDescent="0.3">
      <c r="A445" s="138" t="s">
        <v>461</v>
      </c>
      <c r="B445" s="183"/>
      <c r="C445" s="31"/>
      <c r="D445" s="69"/>
      <c r="E445" s="69"/>
      <c r="F445" s="69"/>
      <c r="G445" s="69"/>
      <c r="H445" s="116"/>
      <c r="J445" s="29"/>
      <c r="K445" s="29"/>
    </row>
    <row r="446" spans="1:11" ht="15.75" thickBot="1" x14ac:dyDescent="0.3">
      <c r="A446" s="187"/>
      <c r="B446" s="183"/>
      <c r="C446" s="183"/>
      <c r="D446" s="188"/>
      <c r="E446" s="188"/>
      <c r="F446" s="188"/>
      <c r="G446" s="188"/>
      <c r="H446" s="116"/>
      <c r="J446" s="29"/>
      <c r="K446" s="29"/>
    </row>
    <row r="447" spans="1:11" x14ac:dyDescent="0.25">
      <c r="A447" s="184" t="s">
        <v>897</v>
      </c>
      <c r="B447" s="182"/>
      <c r="C447" s="182"/>
      <c r="D447" s="87"/>
      <c r="E447" s="87"/>
      <c r="F447" s="87"/>
      <c r="G447" s="87"/>
      <c r="H447" s="159"/>
      <c r="J447" s="29"/>
      <c r="K447" s="29"/>
    </row>
    <row r="448" spans="1:11" x14ac:dyDescent="0.25">
      <c r="A448" s="154" t="s">
        <v>1394</v>
      </c>
      <c r="B448" s="129"/>
      <c r="C448" s="129"/>
      <c r="D448" s="74"/>
      <c r="E448" s="74"/>
      <c r="F448" s="74"/>
      <c r="G448" s="74"/>
      <c r="H448" s="111"/>
      <c r="J448" s="29"/>
      <c r="K448" s="29"/>
    </row>
    <row r="449" spans="1:11" x14ac:dyDescent="0.25">
      <c r="A449" s="154" t="s">
        <v>898</v>
      </c>
      <c r="B449" s="129">
        <f>'Assessment 2 Results'!B660-'Assessment 1 Results'!B660</f>
        <v>0</v>
      </c>
      <c r="C449" s="129"/>
      <c r="D449" s="74"/>
      <c r="E449" s="74"/>
      <c r="F449" s="74"/>
      <c r="G449" s="74"/>
      <c r="H449" s="111"/>
      <c r="J449" s="178"/>
      <c r="K449" s="29"/>
    </row>
    <row r="450" spans="1:11" x14ac:dyDescent="0.25">
      <c r="A450" s="144" t="s">
        <v>900</v>
      </c>
      <c r="B450" s="129">
        <f>'Assessment 2 Results'!B673-'Assessment 1 Results'!B673</f>
        <v>0</v>
      </c>
      <c r="C450" s="129"/>
      <c r="D450" s="74"/>
      <c r="E450" s="74"/>
      <c r="F450" s="74"/>
      <c r="G450" s="74"/>
      <c r="H450" s="111"/>
      <c r="J450" s="174"/>
      <c r="K450" s="29"/>
    </row>
    <row r="451" spans="1:11" x14ac:dyDescent="0.25">
      <c r="A451" s="144" t="s">
        <v>902</v>
      </c>
      <c r="B451" s="129"/>
      <c r="C451" s="129"/>
      <c r="D451" s="74"/>
      <c r="E451" s="74"/>
      <c r="F451" s="74"/>
      <c r="G451" s="74"/>
      <c r="H451" s="111"/>
      <c r="J451" s="176"/>
      <c r="K451" s="29"/>
    </row>
    <row r="452" spans="1:11" x14ac:dyDescent="0.25">
      <c r="A452" s="144" t="s">
        <v>903</v>
      </c>
      <c r="B452" s="129">
        <f>'Assessment 2 Results'!B687-'Assessment 1 Results'!B687</f>
        <v>0</v>
      </c>
      <c r="C452" s="129"/>
      <c r="D452" s="74"/>
      <c r="E452" s="74"/>
      <c r="F452" s="74"/>
      <c r="G452" s="74"/>
      <c r="H452" s="111"/>
      <c r="J452" s="175"/>
      <c r="K452" s="29"/>
    </row>
    <row r="453" spans="1:11" x14ac:dyDescent="0.25">
      <c r="A453" s="144" t="s">
        <v>904</v>
      </c>
      <c r="B453" s="129">
        <f>'Assessment 2 Results'!B688-'Assessment 1 Results'!B688</f>
        <v>0</v>
      </c>
      <c r="C453" s="129"/>
      <c r="D453" s="74"/>
      <c r="E453" s="74"/>
      <c r="F453" s="74"/>
      <c r="G453" s="74"/>
      <c r="H453" s="111"/>
      <c r="J453" s="175"/>
      <c r="K453" s="29"/>
    </row>
    <row r="454" spans="1:11" x14ac:dyDescent="0.25">
      <c r="A454" s="144" t="s">
        <v>905</v>
      </c>
      <c r="B454" s="129">
        <f>'Assessment 2 Results'!B689-'Assessment 1 Results'!B689</f>
        <v>0</v>
      </c>
      <c r="C454" s="129"/>
      <c r="D454" s="74"/>
      <c r="E454" s="74"/>
      <c r="F454" s="74"/>
      <c r="G454" s="74"/>
      <c r="H454" s="111"/>
      <c r="J454" s="175"/>
      <c r="K454" s="29"/>
    </row>
    <row r="455" spans="1:11" x14ac:dyDescent="0.25">
      <c r="A455" s="144" t="s">
        <v>906</v>
      </c>
      <c r="B455" s="129">
        <f>'Assessment 2 Results'!B690-'Assessment 1 Results'!B690</f>
        <v>0</v>
      </c>
      <c r="C455" s="129"/>
      <c r="D455" s="74"/>
      <c r="E455" s="74"/>
      <c r="F455" s="74"/>
      <c r="G455" s="74"/>
      <c r="H455" s="111"/>
      <c r="J455" s="175"/>
      <c r="K455" s="29"/>
    </row>
    <row r="456" spans="1:11" x14ac:dyDescent="0.25">
      <c r="A456" s="144" t="s">
        <v>907</v>
      </c>
      <c r="B456" s="129">
        <f>'Assessment 2 Results'!B691-'Assessment 1 Results'!B691</f>
        <v>0</v>
      </c>
      <c r="C456" s="129"/>
      <c r="D456" s="74"/>
      <c r="E456" s="74"/>
      <c r="F456" s="74"/>
      <c r="G456" s="74"/>
      <c r="H456" s="111"/>
      <c r="J456" s="175"/>
      <c r="K456" s="29"/>
    </row>
    <row r="457" spans="1:11" x14ac:dyDescent="0.25">
      <c r="A457" s="144" t="s">
        <v>908</v>
      </c>
      <c r="B457" s="129">
        <f>'Assessment 2 Results'!B692-'Assessment 1 Results'!B692</f>
        <v>0</v>
      </c>
      <c r="C457" s="129"/>
      <c r="D457" s="74"/>
      <c r="E457" s="74"/>
      <c r="F457" s="74"/>
      <c r="G457" s="74"/>
      <c r="H457" s="111"/>
      <c r="J457" s="175"/>
      <c r="K457" s="29"/>
    </row>
    <row r="458" spans="1:11" x14ac:dyDescent="0.25">
      <c r="A458" s="144" t="s">
        <v>909</v>
      </c>
      <c r="B458" s="129">
        <f>'Assessment 2 Results'!B693-'Assessment 1 Results'!B693</f>
        <v>0</v>
      </c>
      <c r="C458" s="129"/>
      <c r="D458" s="74"/>
      <c r="E458" s="74"/>
      <c r="F458" s="74"/>
      <c r="G458" s="74"/>
      <c r="H458" s="111"/>
      <c r="J458" s="175"/>
      <c r="K458" s="29"/>
    </row>
    <row r="459" spans="1:11" x14ac:dyDescent="0.25">
      <c r="A459" s="144" t="s">
        <v>910</v>
      </c>
      <c r="B459" s="129">
        <f>'Assessment 2 Results'!B694-'Assessment 1 Results'!B694</f>
        <v>0</v>
      </c>
      <c r="C459" s="129"/>
      <c r="D459" s="74"/>
      <c r="E459" s="74"/>
      <c r="F459" s="74"/>
      <c r="G459" s="74"/>
      <c r="H459" s="111"/>
      <c r="J459" s="175"/>
      <c r="K459" s="29"/>
    </row>
    <row r="460" spans="1:11" x14ac:dyDescent="0.25">
      <c r="A460" s="144" t="s">
        <v>911</v>
      </c>
      <c r="B460" s="129">
        <f>'Assessment 2 Results'!B695-'Assessment 1 Results'!B695</f>
        <v>0</v>
      </c>
      <c r="C460" s="129"/>
      <c r="D460" s="74"/>
      <c r="E460" s="74"/>
      <c r="F460" s="74"/>
      <c r="G460" s="74"/>
      <c r="H460" s="111"/>
      <c r="J460" s="175"/>
      <c r="K460" s="29"/>
    </row>
    <row r="461" spans="1:11" x14ac:dyDescent="0.25">
      <c r="A461" s="144" t="s">
        <v>912</v>
      </c>
      <c r="B461" s="129">
        <f>'Assessment 2 Results'!B696-'Assessment 1 Results'!B696</f>
        <v>0</v>
      </c>
      <c r="C461" s="129"/>
      <c r="D461" s="74"/>
      <c r="E461" s="74"/>
      <c r="F461" s="74"/>
      <c r="G461" s="74"/>
      <c r="H461" s="111"/>
      <c r="J461" s="175"/>
      <c r="K461" s="29"/>
    </row>
    <row r="462" spans="1:11" x14ac:dyDescent="0.25">
      <c r="A462" s="144" t="s">
        <v>913</v>
      </c>
      <c r="B462" s="129">
        <f>'Assessment 2 Results'!B697-'Assessment 1 Results'!B697</f>
        <v>0</v>
      </c>
      <c r="C462" s="129"/>
      <c r="D462" s="74"/>
      <c r="E462" s="74"/>
      <c r="F462" s="74"/>
      <c r="G462" s="74"/>
      <c r="H462" s="111"/>
      <c r="J462" s="175"/>
      <c r="K462" s="29"/>
    </row>
    <row r="463" spans="1:11" x14ac:dyDescent="0.25">
      <c r="A463" s="144" t="s">
        <v>914</v>
      </c>
      <c r="B463" s="129">
        <f>'Assessment 2 Results'!B698-'Assessment 1 Results'!B698</f>
        <v>0</v>
      </c>
      <c r="C463" s="129"/>
      <c r="D463" s="74"/>
      <c r="E463" s="74"/>
      <c r="F463" s="74"/>
      <c r="G463" s="74"/>
      <c r="H463" s="111"/>
      <c r="J463" s="175"/>
      <c r="K463" s="29"/>
    </row>
    <row r="464" spans="1:11" x14ac:dyDescent="0.25">
      <c r="A464" s="144" t="s">
        <v>1581</v>
      </c>
      <c r="B464" s="129">
        <f>'Assessment 2 Results'!B699-'Assessment 1 Results'!B699</f>
        <v>0</v>
      </c>
      <c r="C464" s="129"/>
      <c r="D464" s="74"/>
      <c r="E464" s="74"/>
      <c r="F464" s="74"/>
      <c r="G464" s="74"/>
      <c r="H464" s="111"/>
      <c r="J464" s="175"/>
      <c r="K464" s="29"/>
    </row>
    <row r="465" spans="1:11" x14ac:dyDescent="0.25">
      <c r="A465" s="144" t="s">
        <v>1582</v>
      </c>
      <c r="B465" s="129">
        <f>'Assessment 2 Results'!B700-'Assessment 1 Results'!B700</f>
        <v>0</v>
      </c>
      <c r="C465" s="129"/>
      <c r="D465" s="74"/>
      <c r="E465" s="74"/>
      <c r="F465" s="74"/>
      <c r="G465" s="74"/>
      <c r="H465" s="111"/>
      <c r="J465" s="175"/>
      <c r="K465" s="29"/>
    </row>
    <row r="466" spans="1:11" x14ac:dyDescent="0.25">
      <c r="A466" s="144" t="s">
        <v>1583</v>
      </c>
      <c r="B466" s="129">
        <f>'Assessment 2 Results'!B701-'Assessment 1 Results'!B701</f>
        <v>0</v>
      </c>
      <c r="C466" s="129"/>
      <c r="D466" s="74"/>
      <c r="E466" s="74"/>
      <c r="F466" s="74"/>
      <c r="G466" s="74"/>
      <c r="H466" s="111"/>
      <c r="J466" s="175"/>
      <c r="K466" s="29"/>
    </row>
    <row r="467" spans="1:11" x14ac:dyDescent="0.25">
      <c r="A467" s="144" t="s">
        <v>1584</v>
      </c>
      <c r="B467" s="129">
        <f>'Assessment 2 Results'!B702-'Assessment 1 Results'!B702</f>
        <v>0</v>
      </c>
      <c r="C467" s="129"/>
      <c r="D467" s="74"/>
      <c r="E467" s="74"/>
      <c r="F467" s="74"/>
      <c r="G467" s="74"/>
      <c r="H467" s="111"/>
      <c r="J467" s="175"/>
      <c r="K467" s="29"/>
    </row>
    <row r="468" spans="1:11" x14ac:dyDescent="0.25">
      <c r="A468" s="144" t="s">
        <v>1585</v>
      </c>
      <c r="B468" s="129">
        <f>'Assessment 2 Results'!B703-'Assessment 1 Results'!B703</f>
        <v>0</v>
      </c>
      <c r="C468" s="129"/>
      <c r="D468" s="74"/>
      <c r="E468" s="74"/>
      <c r="F468" s="74"/>
      <c r="G468" s="74"/>
      <c r="H468" s="111"/>
      <c r="J468" s="175"/>
      <c r="K468" s="29"/>
    </row>
    <row r="469" spans="1:11" x14ac:dyDescent="0.25">
      <c r="A469" s="144" t="s">
        <v>1586</v>
      </c>
      <c r="B469" s="129">
        <f>'Assessment 2 Results'!B704-'Assessment 1 Results'!B704</f>
        <v>0</v>
      </c>
      <c r="C469" s="129"/>
      <c r="D469" s="74"/>
      <c r="E469" s="74"/>
      <c r="F469" s="74"/>
      <c r="G469" s="74"/>
      <c r="H469" s="111"/>
      <c r="J469" s="175"/>
      <c r="K469" s="29"/>
    </row>
    <row r="470" spans="1:11" x14ac:dyDescent="0.25">
      <c r="A470" s="144" t="s">
        <v>1587</v>
      </c>
      <c r="B470" s="129">
        <f>'Assessment 2 Results'!B705-'Assessment 1 Results'!B705</f>
        <v>0</v>
      </c>
      <c r="C470" s="129"/>
      <c r="D470" s="74"/>
      <c r="E470" s="74"/>
      <c r="F470" s="74"/>
      <c r="G470" s="74"/>
      <c r="H470" s="111"/>
      <c r="J470" s="175"/>
      <c r="K470" s="29"/>
    </row>
    <row r="471" spans="1:11" ht="15.75" thickBot="1" x14ac:dyDescent="0.3">
      <c r="A471" s="214" t="s">
        <v>1588</v>
      </c>
      <c r="B471" s="130">
        <f>'Assessment 2 Results'!B706-'Assessment 1 Results'!B706</f>
        <v>0</v>
      </c>
      <c r="C471" s="130"/>
      <c r="D471" s="75"/>
      <c r="E471" s="75"/>
      <c r="F471" s="75"/>
      <c r="G471" s="75"/>
      <c r="H471" s="112"/>
      <c r="J471" s="175"/>
      <c r="K471" s="29"/>
    </row>
    <row r="472" spans="1:11" ht="15.75" thickBot="1" x14ac:dyDescent="0.3">
      <c r="A472" s="138" t="s">
        <v>460</v>
      </c>
      <c r="B472" s="183"/>
      <c r="C472" s="31"/>
      <c r="D472" s="69"/>
      <c r="E472" s="69"/>
      <c r="F472" s="69"/>
      <c r="G472" s="69"/>
      <c r="H472" s="116"/>
      <c r="J472" s="29"/>
      <c r="K472" s="29"/>
    </row>
    <row r="473" spans="1:11" ht="15.75" thickBot="1" x14ac:dyDescent="0.3">
      <c r="A473" s="138" t="s">
        <v>461</v>
      </c>
      <c r="B473" s="183"/>
      <c r="C473" s="31"/>
      <c r="D473" s="69"/>
      <c r="E473" s="69"/>
      <c r="F473" s="69"/>
      <c r="G473" s="69"/>
      <c r="H473" s="116"/>
      <c r="J473" s="29"/>
      <c r="K473" s="29"/>
    </row>
  </sheetData>
  <mergeCells count="5">
    <mergeCell ref="A2:H2"/>
    <mergeCell ref="A34:H34"/>
    <mergeCell ref="A89:H89"/>
    <mergeCell ref="A160:H160"/>
    <mergeCell ref="A295:H29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tabColor rgb="FF0070C0"/>
  </sheetPr>
  <dimension ref="A1:H71"/>
  <sheetViews>
    <sheetView showRowColHeaders="0" workbookViewId="0">
      <selection sqref="A1:F3"/>
    </sheetView>
  </sheetViews>
  <sheetFormatPr defaultColWidth="0" defaultRowHeight="15" zeroHeight="1" x14ac:dyDescent="0.25"/>
  <cols>
    <col min="1" max="1" width="9.140625" style="194" customWidth="1"/>
    <col min="2" max="2" width="9.140625" style="195" customWidth="1"/>
    <col min="3" max="3" width="80.7109375" style="195" customWidth="1"/>
    <col min="4" max="4" width="20" style="195" customWidth="1"/>
    <col min="5" max="5" width="2.28515625" style="195" customWidth="1"/>
    <col min="6" max="6" width="133" style="196" customWidth="1"/>
    <col min="7" max="8" width="0" hidden="1" customWidth="1"/>
    <col min="9" max="16384" width="9.140625" hidden="1"/>
  </cols>
  <sheetData>
    <row r="1" spans="1:6" ht="20.100000000000001" customHeight="1" x14ac:dyDescent="0.25">
      <c r="A1" s="235" t="s">
        <v>1664</v>
      </c>
      <c r="B1" s="236"/>
      <c r="C1" s="236"/>
      <c r="D1" s="236"/>
      <c r="E1" s="236"/>
      <c r="F1" s="237"/>
    </row>
    <row r="2" spans="1:6" ht="20.100000000000001" customHeight="1" x14ac:dyDescent="0.25">
      <c r="A2" s="238"/>
      <c r="B2" s="239"/>
      <c r="C2" s="239"/>
      <c r="D2" s="239"/>
      <c r="E2" s="239"/>
      <c r="F2" s="240"/>
    </row>
    <row r="3" spans="1:6" ht="20.100000000000001" customHeight="1" thickBot="1" x14ac:dyDescent="0.3">
      <c r="A3" s="241"/>
      <c r="B3" s="242"/>
      <c r="C3" s="242"/>
      <c r="D3" s="242"/>
      <c r="E3" s="242"/>
      <c r="F3" s="243"/>
    </row>
    <row r="4" spans="1:6" ht="20.100000000000001" customHeight="1" x14ac:dyDescent="0.25">
      <c r="A4" s="157"/>
      <c r="B4" s="23"/>
      <c r="C4" s="23"/>
      <c r="D4" s="23"/>
      <c r="E4" s="23"/>
      <c r="F4" s="24"/>
    </row>
    <row r="5" spans="1:6" ht="20.100000000000001" customHeight="1" x14ac:dyDescent="0.25">
      <c r="A5" s="3">
        <v>1</v>
      </c>
      <c r="B5" s="281" t="s">
        <v>88</v>
      </c>
      <c r="C5" s="281"/>
      <c r="D5" s="181" t="s">
        <v>1647</v>
      </c>
      <c r="E5" s="4"/>
      <c r="F5" s="6" t="s">
        <v>91</v>
      </c>
    </row>
    <row r="6" spans="1:6" ht="20.100000000000001" customHeight="1" x14ac:dyDescent="0.25">
      <c r="A6" s="7"/>
      <c r="B6" s="2" t="s">
        <v>1</v>
      </c>
      <c r="C6" s="2" t="s">
        <v>2</v>
      </c>
      <c r="D6" s="8" t="str">
        <f>VLOOKUP(_Comparison!B4,_Input!$B$2:$C$12,2,FALSE)</f>
        <v>Unchanged</v>
      </c>
      <c r="E6" s="8"/>
      <c r="F6" s="9" t="s">
        <v>985</v>
      </c>
    </row>
    <row r="7" spans="1:6" ht="20.100000000000001" customHeight="1" x14ac:dyDescent="0.25">
      <c r="A7" s="7"/>
      <c r="B7" s="2" t="s">
        <v>3</v>
      </c>
      <c r="C7" s="2" t="s">
        <v>4</v>
      </c>
      <c r="D7" s="8" t="str">
        <f>VLOOKUP(_Comparison!B5,_Input!$B$2:$C$12,2,FALSE)</f>
        <v>Unchanged</v>
      </c>
      <c r="E7" s="8"/>
      <c r="F7" s="9"/>
    </row>
    <row r="8" spans="1:6" ht="20.100000000000001" customHeight="1" x14ac:dyDescent="0.25">
      <c r="A8" s="7"/>
      <c r="B8" s="2" t="s">
        <v>16</v>
      </c>
      <c r="C8" s="2" t="s">
        <v>79</v>
      </c>
      <c r="D8" s="8" t="str">
        <f>VLOOKUP(_Comparison!B6,_Input!$B$2:$C$12,2,FALSE)</f>
        <v>Unchanged</v>
      </c>
      <c r="E8" s="8"/>
      <c r="F8" s="9" t="s">
        <v>81</v>
      </c>
    </row>
    <row r="9" spans="1:6" ht="20.100000000000001" customHeight="1" x14ac:dyDescent="0.25">
      <c r="A9" s="7"/>
      <c r="B9" s="2" t="s">
        <v>17</v>
      </c>
      <c r="C9" s="2" t="s">
        <v>104</v>
      </c>
      <c r="D9" s="8" t="str">
        <f>VLOOKUP(_Comparison!B7,_Input!$B$2:$C$12,2,FALSE)</f>
        <v>Unchanged</v>
      </c>
      <c r="E9" s="8"/>
      <c r="F9" s="9" t="s">
        <v>80</v>
      </c>
    </row>
    <row r="10" spans="1:6" ht="20.100000000000001" customHeight="1" x14ac:dyDescent="0.25">
      <c r="A10" s="7"/>
      <c r="B10" s="2" t="s">
        <v>18</v>
      </c>
      <c r="C10" s="2" t="s">
        <v>119</v>
      </c>
      <c r="D10" s="8" t="str">
        <f>VLOOKUP(_Comparison!B8,_Input!$B$2:$C$12,2,FALSE)</f>
        <v>Unchanged</v>
      </c>
      <c r="E10" s="8"/>
      <c r="F10" s="9" t="s">
        <v>120</v>
      </c>
    </row>
    <row r="11" spans="1:6" ht="20.100000000000001" customHeight="1" x14ac:dyDescent="0.25">
      <c r="A11" s="7"/>
      <c r="B11" s="2"/>
      <c r="C11" s="2"/>
      <c r="D11" s="8"/>
      <c r="E11" s="8"/>
      <c r="F11" s="9"/>
    </row>
    <row r="12" spans="1:6" ht="20.100000000000001" customHeight="1" x14ac:dyDescent="0.25">
      <c r="A12" s="3">
        <v>2</v>
      </c>
      <c r="B12" s="281" t="s">
        <v>6</v>
      </c>
      <c r="C12" s="281"/>
      <c r="D12" s="181" t="s">
        <v>1647</v>
      </c>
      <c r="E12" s="4"/>
      <c r="F12" s="6" t="s">
        <v>91</v>
      </c>
    </row>
    <row r="13" spans="1:6" ht="20.100000000000001" customHeight="1" x14ac:dyDescent="0.25">
      <c r="A13" s="7"/>
      <c r="B13" s="2" t="s">
        <v>5</v>
      </c>
      <c r="C13" s="2" t="s">
        <v>9</v>
      </c>
      <c r="D13" s="8" t="str">
        <f>VLOOKUP(_Comparison!B12,_Input!$B$2:$C$12,2,FALSE)</f>
        <v>Unchanged</v>
      </c>
      <c r="E13" s="8"/>
      <c r="F13" s="9" t="s">
        <v>1590</v>
      </c>
    </row>
    <row r="14" spans="1:6" ht="20.100000000000001" customHeight="1" x14ac:dyDescent="0.25">
      <c r="A14" s="7"/>
      <c r="B14" s="2" t="s">
        <v>10</v>
      </c>
      <c r="C14" s="2" t="s">
        <v>8</v>
      </c>
      <c r="D14" s="8" t="str">
        <f>VLOOKUP(_Comparison!B13,_Input!$B$2:$C$12,2,FALSE)</f>
        <v>Unchanged</v>
      </c>
      <c r="E14" s="8"/>
      <c r="F14" s="9" t="s">
        <v>105</v>
      </c>
    </row>
    <row r="15" spans="1:6" ht="20.100000000000001" customHeight="1" x14ac:dyDescent="0.25">
      <c r="A15" s="7"/>
      <c r="B15" s="2" t="s">
        <v>19</v>
      </c>
      <c r="C15" s="2" t="s">
        <v>11</v>
      </c>
      <c r="D15" s="8" t="str">
        <f>VLOOKUP(_Comparison!B14,_Input!$B$2:$C$12,2,FALSE)</f>
        <v>Unchanged</v>
      </c>
      <c r="E15" s="8"/>
      <c r="F15" s="9" t="s">
        <v>986</v>
      </c>
    </row>
    <row r="16" spans="1:6" ht="20.100000000000001" customHeight="1" x14ac:dyDescent="0.25">
      <c r="A16" s="7"/>
      <c r="B16" s="2" t="s">
        <v>20</v>
      </c>
      <c r="C16" s="2" t="s">
        <v>106</v>
      </c>
      <c r="D16" s="8" t="str">
        <f>VLOOKUP(_Comparison!B15,_Input!$B$2:$C$12,2,FALSE)</f>
        <v>Unchanged</v>
      </c>
      <c r="E16" s="8"/>
      <c r="F16" s="9"/>
    </row>
    <row r="17" spans="1:6" ht="20.100000000000001" customHeight="1" x14ac:dyDescent="0.25">
      <c r="A17" s="7"/>
      <c r="B17" s="2" t="s">
        <v>121</v>
      </c>
      <c r="C17" s="2" t="s">
        <v>114</v>
      </c>
      <c r="D17" s="8" t="str">
        <f>VLOOKUP(_Comparison!B16,_Input!$B$2:$C$12,2,FALSE)</f>
        <v>Unchanged</v>
      </c>
      <c r="E17" s="8"/>
      <c r="F17" s="9" t="s">
        <v>987</v>
      </c>
    </row>
    <row r="18" spans="1:6" ht="20.100000000000001" customHeight="1" x14ac:dyDescent="0.25">
      <c r="A18" s="7"/>
      <c r="B18" s="2"/>
      <c r="C18" s="2"/>
      <c r="D18" s="8"/>
      <c r="E18" s="8"/>
      <c r="F18" s="9"/>
    </row>
    <row r="19" spans="1:6" ht="20.100000000000001" customHeight="1" x14ac:dyDescent="0.25">
      <c r="A19" s="3">
        <v>3</v>
      </c>
      <c r="B19" s="282" t="s">
        <v>71</v>
      </c>
      <c r="C19" s="282"/>
      <c r="D19" s="181" t="s">
        <v>1647</v>
      </c>
      <c r="E19" s="4"/>
      <c r="F19" s="6" t="s">
        <v>91</v>
      </c>
    </row>
    <row r="20" spans="1:6" ht="20.100000000000001" customHeight="1" x14ac:dyDescent="0.25">
      <c r="A20" s="7"/>
      <c r="B20" s="2" t="s">
        <v>12</v>
      </c>
      <c r="C20" s="2" t="s">
        <v>78</v>
      </c>
      <c r="D20" s="8" t="str">
        <f>VLOOKUP(_Comparison!B20,_Input!$B$2:$C$12,2,FALSE)</f>
        <v>Unchanged</v>
      </c>
      <c r="E20" s="8"/>
      <c r="F20" s="9"/>
    </row>
    <row r="21" spans="1:6" ht="20.100000000000001" customHeight="1" x14ac:dyDescent="0.25">
      <c r="A21" s="7"/>
      <c r="B21" s="2" t="s">
        <v>41</v>
      </c>
      <c r="C21" s="2" t="s">
        <v>42</v>
      </c>
      <c r="D21" s="8" t="str">
        <f>VLOOKUP(_Comparison!B21,_Input!$B$2:$C$12,2,FALSE)</f>
        <v>Unchanged</v>
      </c>
      <c r="E21" s="8"/>
      <c r="F21" s="9" t="s">
        <v>1589</v>
      </c>
    </row>
    <row r="22" spans="1:6" ht="20.100000000000001" customHeight="1" x14ac:dyDescent="0.25">
      <c r="A22" s="7"/>
      <c r="B22" s="2" t="s">
        <v>43</v>
      </c>
      <c r="C22" s="2" t="s">
        <v>44</v>
      </c>
      <c r="D22" s="8" t="str">
        <f>VLOOKUP(_Comparison!B22,_Input!$B$2:$C$12,2,FALSE)</f>
        <v>Unchanged</v>
      </c>
      <c r="E22" s="8"/>
      <c r="F22" s="9" t="s">
        <v>1617</v>
      </c>
    </row>
    <row r="23" spans="1:6" ht="20.100000000000001" customHeight="1" x14ac:dyDescent="0.25">
      <c r="A23" s="7"/>
      <c r="B23" s="2" t="s">
        <v>108</v>
      </c>
      <c r="C23" s="2" t="s">
        <v>115</v>
      </c>
      <c r="D23" s="8" t="str">
        <f>VLOOKUP(_Comparison!B23,_Input!$B$2:$C$12,2,FALSE)</f>
        <v>Unchanged</v>
      </c>
      <c r="E23" s="8"/>
      <c r="F23" s="9"/>
    </row>
    <row r="24" spans="1:6" ht="20.100000000000001" customHeight="1" x14ac:dyDescent="0.25">
      <c r="A24" s="7"/>
      <c r="B24" s="2"/>
      <c r="C24" s="2"/>
      <c r="D24" s="8"/>
      <c r="E24" s="8"/>
      <c r="F24" s="9"/>
    </row>
    <row r="25" spans="1:6" ht="20.100000000000001" customHeight="1" x14ac:dyDescent="0.25">
      <c r="A25" s="3">
        <v>4</v>
      </c>
      <c r="B25" s="282" t="s">
        <v>36</v>
      </c>
      <c r="C25" s="282"/>
      <c r="D25" s="181" t="s">
        <v>1647</v>
      </c>
      <c r="E25" s="4"/>
      <c r="F25" s="6" t="s">
        <v>91</v>
      </c>
    </row>
    <row r="26" spans="1:6" ht="20.100000000000001" customHeight="1" x14ac:dyDescent="0.25">
      <c r="A26" s="7"/>
      <c r="B26" s="2" t="s">
        <v>37</v>
      </c>
      <c r="C26" s="2" t="s">
        <v>38</v>
      </c>
      <c r="D26" s="8" t="str">
        <f>VLOOKUP(_Comparison!B27,_Input!$B$2:$C$12,2,FALSE)</f>
        <v>Unchanged</v>
      </c>
      <c r="E26" s="8"/>
      <c r="F26" s="9"/>
    </row>
    <row r="27" spans="1:6" ht="20.100000000000001" customHeight="1" x14ac:dyDescent="0.25">
      <c r="A27" s="7"/>
      <c r="B27" s="2" t="s">
        <v>39</v>
      </c>
      <c r="C27" s="2" t="s">
        <v>72</v>
      </c>
      <c r="D27" s="8" t="str">
        <f>VLOOKUP(_Comparison!B28,_Input!$B$2:$C$12,2,FALSE)</f>
        <v>Unchanged</v>
      </c>
      <c r="E27" s="8"/>
      <c r="F27" s="9"/>
    </row>
    <row r="28" spans="1:6" ht="20.100000000000001" customHeight="1" x14ac:dyDescent="0.25">
      <c r="A28" s="12"/>
      <c r="B28" s="2" t="s">
        <v>73</v>
      </c>
      <c r="C28" s="2" t="s">
        <v>74</v>
      </c>
      <c r="D28" s="8" t="str">
        <f>VLOOKUP(_Comparison!B29,_Input!$B$2:$C$12,2,FALSE)</f>
        <v>Unchanged</v>
      </c>
      <c r="E28" s="8"/>
      <c r="F28" s="9" t="s">
        <v>1589</v>
      </c>
    </row>
    <row r="29" spans="1:6" ht="20.100000000000001" customHeight="1" x14ac:dyDescent="0.25">
      <c r="A29" s="12"/>
      <c r="B29" s="2" t="s">
        <v>75</v>
      </c>
      <c r="C29" s="2" t="s">
        <v>76</v>
      </c>
      <c r="D29" s="8" t="str">
        <f>VLOOKUP(_Comparison!B30,_Input!$B$2:$C$12,2,FALSE)</f>
        <v>Unchanged</v>
      </c>
      <c r="E29" s="8"/>
      <c r="F29" s="9"/>
    </row>
    <row r="30" spans="1:6" ht="20.100000000000001" customHeight="1" x14ac:dyDescent="0.25">
      <c r="A30" s="12"/>
      <c r="B30" s="2" t="s">
        <v>216</v>
      </c>
      <c r="C30" s="2" t="s">
        <v>1603</v>
      </c>
      <c r="D30" s="8" t="str">
        <f>VLOOKUP(_Comparison!B31,_Input!$B$2:$C$12,2,FALSE)</f>
        <v>Unchanged</v>
      </c>
      <c r="E30" s="8"/>
      <c r="F30" s="9" t="s">
        <v>1589</v>
      </c>
    </row>
    <row r="31" spans="1:6" ht="20.100000000000001" customHeight="1" thickBot="1" x14ac:dyDescent="0.3">
      <c r="A31" s="13"/>
      <c r="B31" s="14"/>
      <c r="C31" s="14"/>
      <c r="D31" s="14"/>
      <c r="E31" s="14"/>
      <c r="F31" s="15"/>
    </row>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sheetData>
  <mergeCells count="5">
    <mergeCell ref="A1:F3"/>
    <mergeCell ref="B5:C5"/>
    <mergeCell ref="B12:C12"/>
    <mergeCell ref="B19:C19"/>
    <mergeCell ref="B25:C25"/>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tabColor rgb="FF0070C0"/>
  </sheetPr>
  <dimension ref="A1:H103"/>
  <sheetViews>
    <sheetView showRowColHeaders="0" workbookViewId="0">
      <selection sqref="A1:F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133" customWidth="1"/>
    <col min="7" max="8" width="0" hidden="1" customWidth="1"/>
    <col min="9" max="16384" width="9.140625" hidden="1"/>
  </cols>
  <sheetData>
    <row r="1" spans="1:6" ht="20.100000000000001" customHeight="1" x14ac:dyDescent="0.25">
      <c r="A1" s="235" t="s">
        <v>1663</v>
      </c>
      <c r="B1" s="236"/>
      <c r="C1" s="236"/>
      <c r="D1" s="236"/>
      <c r="E1" s="236"/>
      <c r="F1" s="237"/>
    </row>
    <row r="2" spans="1:6" ht="20.100000000000001" customHeight="1" x14ac:dyDescent="0.25">
      <c r="A2" s="238"/>
      <c r="B2" s="239"/>
      <c r="C2" s="239"/>
      <c r="D2" s="239"/>
      <c r="E2" s="239"/>
      <c r="F2" s="240"/>
    </row>
    <row r="3" spans="1:6" ht="20.100000000000001" customHeight="1" thickBot="1" x14ac:dyDescent="0.3">
      <c r="A3" s="241"/>
      <c r="B3" s="242"/>
      <c r="C3" s="242"/>
      <c r="D3" s="242"/>
      <c r="E3" s="242"/>
      <c r="F3" s="243"/>
    </row>
    <row r="4" spans="1:6" ht="20.100000000000001" customHeight="1" x14ac:dyDescent="0.25">
      <c r="A4" s="25"/>
      <c r="B4" s="26"/>
      <c r="C4" s="26"/>
      <c r="D4" s="26"/>
      <c r="E4" s="26"/>
      <c r="F4" s="27"/>
    </row>
    <row r="5" spans="1:6" s="1" customFormat="1" ht="20.100000000000001" customHeight="1" x14ac:dyDescent="0.25">
      <c r="A5" s="3">
        <v>1</v>
      </c>
      <c r="B5" s="22" t="s">
        <v>479</v>
      </c>
      <c r="C5" s="2"/>
      <c r="D5" s="181" t="s">
        <v>1647</v>
      </c>
      <c r="E5" s="16"/>
      <c r="F5" s="6" t="s">
        <v>91</v>
      </c>
    </row>
    <row r="6" spans="1:6" s="1" customFormat="1" ht="20.100000000000001" customHeight="1" x14ac:dyDescent="0.25">
      <c r="A6" s="7"/>
      <c r="B6" s="2" t="s">
        <v>1</v>
      </c>
      <c r="C6" s="2" t="s">
        <v>1645</v>
      </c>
      <c r="D6" s="21">
        <f>_Comparison!B36</f>
        <v>0</v>
      </c>
      <c r="E6" s="2"/>
      <c r="F6" s="18" t="s">
        <v>1646</v>
      </c>
    </row>
    <row r="7" spans="1:6" s="1" customFormat="1" ht="20.100000000000001" customHeight="1" x14ac:dyDescent="0.25">
      <c r="A7" s="7"/>
      <c r="B7" s="17" t="s">
        <v>16</v>
      </c>
      <c r="C7" s="2" t="s">
        <v>235</v>
      </c>
      <c r="D7" s="2" t="str">
        <f>VLOOKUP(_Comparison!B37,_Input!$B$2:$C$12,2,FALSE)</f>
        <v>Unchanged</v>
      </c>
      <c r="E7" s="2"/>
      <c r="F7" s="18" t="s">
        <v>988</v>
      </c>
    </row>
    <row r="8" spans="1:6" s="1" customFormat="1" ht="20.100000000000001" customHeight="1" x14ac:dyDescent="0.25">
      <c r="A8" s="7"/>
      <c r="B8" s="17" t="s">
        <v>17</v>
      </c>
      <c r="C8" s="2" t="s">
        <v>158</v>
      </c>
      <c r="D8" s="2" t="str">
        <f>VLOOKUP(_Comparison!B38,_Input!$B$2:$C$12,2,FALSE)</f>
        <v>Unchanged</v>
      </c>
      <c r="E8" s="2"/>
      <c r="F8" s="9"/>
    </row>
    <row r="9" spans="1:6" s="1" customFormat="1" ht="20.100000000000001" customHeight="1" x14ac:dyDescent="0.25">
      <c r="A9" s="7"/>
      <c r="B9" s="17" t="s">
        <v>18</v>
      </c>
      <c r="C9" s="2" t="s">
        <v>464</v>
      </c>
      <c r="D9" s="2" t="str">
        <f>VLOOKUP(_Comparison!B39,_Input!$B$2:$C$12,2,FALSE)</f>
        <v>Unchanged</v>
      </c>
      <c r="E9" s="2"/>
      <c r="F9" s="32" t="s">
        <v>474</v>
      </c>
    </row>
    <row r="10" spans="1:6" s="1" customFormat="1" ht="20.100000000000001" customHeight="1" x14ac:dyDescent="0.25">
      <c r="A10" s="7"/>
      <c r="B10" s="17" t="s">
        <v>338</v>
      </c>
      <c r="C10" s="2" t="s">
        <v>989</v>
      </c>
      <c r="D10" s="2" t="str">
        <f>VLOOKUP(_Comparison!B40,_Input!$B$2:$C$12,2,FALSE)</f>
        <v>Unchanged</v>
      </c>
      <c r="E10" s="2"/>
      <c r="F10" s="32"/>
    </row>
    <row r="11" spans="1:6" s="1" customFormat="1" ht="20.100000000000001" customHeight="1" x14ac:dyDescent="0.25">
      <c r="A11" s="7"/>
      <c r="B11" s="17" t="s">
        <v>552</v>
      </c>
      <c r="C11" s="2" t="s">
        <v>992</v>
      </c>
      <c r="D11" s="2" t="str">
        <f>VLOOKUP(_Comparison!B41,_Input!$B$2:$C$12,2,FALSE)</f>
        <v>Unchanged</v>
      </c>
      <c r="E11" s="2"/>
      <c r="F11" s="32"/>
    </row>
    <row r="12" spans="1:6" s="1" customFormat="1" ht="20.100000000000001" customHeight="1" x14ac:dyDescent="0.25">
      <c r="A12" s="7"/>
      <c r="B12" s="2"/>
      <c r="C12" s="2"/>
      <c r="D12" s="2"/>
      <c r="E12" s="2"/>
      <c r="F12" s="18"/>
    </row>
    <row r="13" spans="1:6" s="1" customFormat="1" ht="20.100000000000001" customHeight="1" x14ac:dyDescent="0.25">
      <c r="A13" s="3">
        <v>2</v>
      </c>
      <c r="B13" s="22" t="s">
        <v>478</v>
      </c>
      <c r="C13" s="2"/>
      <c r="D13" s="181" t="s">
        <v>1647</v>
      </c>
      <c r="E13" s="16"/>
      <c r="F13" s="6" t="s">
        <v>91</v>
      </c>
    </row>
    <row r="14" spans="1:6" s="1" customFormat="1" ht="20.100000000000001" customHeight="1" x14ac:dyDescent="0.25">
      <c r="A14" s="7"/>
      <c r="B14" s="2" t="s">
        <v>5</v>
      </c>
      <c r="C14" s="2" t="s">
        <v>463</v>
      </c>
      <c r="D14" s="2" t="str">
        <f>VLOOKUP(_Comparison!B45,_Input!$B$2:$C$12,2,FALSE)</f>
        <v>Unchanged</v>
      </c>
      <c r="E14" s="2"/>
      <c r="F14" s="18" t="s">
        <v>993</v>
      </c>
    </row>
    <row r="15" spans="1:6" s="1" customFormat="1" ht="20.100000000000001" customHeight="1" x14ac:dyDescent="0.25">
      <c r="A15" s="7"/>
      <c r="B15" s="2" t="s">
        <v>10</v>
      </c>
      <c r="C15" s="16" t="s">
        <v>994</v>
      </c>
      <c r="D15" s="2" t="str">
        <f>VLOOKUP(_Comparison!B46,_Input!$B$2:$C$12,2,FALSE)</f>
        <v>Unchanged</v>
      </c>
      <c r="E15" s="2"/>
      <c r="F15" s="18" t="s">
        <v>995</v>
      </c>
    </row>
    <row r="16" spans="1:6" s="1" customFormat="1" ht="20.100000000000001" customHeight="1" x14ac:dyDescent="0.25">
      <c r="A16" s="7"/>
      <c r="B16" s="2" t="s">
        <v>19</v>
      </c>
      <c r="C16" s="2" t="s">
        <v>131</v>
      </c>
      <c r="D16" s="2" t="str">
        <f>VLOOKUP(_Comparison!B47,_Input!$B$2:$C$12,2,FALSE)</f>
        <v>Unchanged</v>
      </c>
      <c r="E16" s="2"/>
      <c r="F16" s="18" t="s">
        <v>134</v>
      </c>
    </row>
    <row r="17" spans="1:6" s="1" customFormat="1" ht="20.100000000000001" customHeight="1" x14ac:dyDescent="0.25">
      <c r="A17" s="7"/>
      <c r="B17" s="2" t="s">
        <v>20</v>
      </c>
      <c r="C17" s="2" t="s">
        <v>157</v>
      </c>
      <c r="D17" s="2" t="str">
        <f>VLOOKUP(_Comparison!B48,_Input!$B$2:$C$12,2,FALSE)</f>
        <v>Unchanged</v>
      </c>
      <c r="E17" s="2"/>
      <c r="F17" s="18" t="s">
        <v>135</v>
      </c>
    </row>
    <row r="18" spans="1:6" s="1" customFormat="1" ht="20.100000000000001" customHeight="1" x14ac:dyDescent="0.25">
      <c r="A18" s="7"/>
      <c r="B18" s="2" t="s">
        <v>121</v>
      </c>
      <c r="C18" s="2" t="s">
        <v>141</v>
      </c>
      <c r="D18" s="2" t="str">
        <f>VLOOKUP(_Comparison!B49,_Input!$B$2:$C$12,2,FALSE)</f>
        <v>Unchanged</v>
      </c>
      <c r="E18" s="2"/>
      <c r="F18" s="18"/>
    </row>
    <row r="19" spans="1:6" s="1" customFormat="1" ht="20.100000000000001" customHeight="1" x14ac:dyDescent="0.25">
      <c r="A19" s="7"/>
      <c r="B19" s="2" t="s">
        <v>188</v>
      </c>
      <c r="C19" s="16" t="s">
        <v>189</v>
      </c>
      <c r="D19" s="2" t="str">
        <f>VLOOKUP(_Comparison!B50,_Input!$B$2:$C$12,2,FALSE)</f>
        <v>Unchanged</v>
      </c>
      <c r="E19" s="2"/>
      <c r="F19" s="9" t="s">
        <v>1591</v>
      </c>
    </row>
    <row r="20" spans="1:6" s="1" customFormat="1" ht="20.100000000000001" customHeight="1" x14ac:dyDescent="0.25">
      <c r="A20" s="7"/>
      <c r="B20" s="2"/>
      <c r="C20" s="2"/>
      <c r="D20" s="2"/>
      <c r="E20" s="2"/>
      <c r="F20" s="18"/>
    </row>
    <row r="21" spans="1:6" s="1" customFormat="1" ht="20.100000000000001" customHeight="1" x14ac:dyDescent="0.25">
      <c r="A21" s="3">
        <v>3</v>
      </c>
      <c r="B21" s="22" t="s">
        <v>93</v>
      </c>
      <c r="C21" s="2"/>
      <c r="D21" s="181" t="s">
        <v>1647</v>
      </c>
      <c r="E21" s="5"/>
      <c r="F21" s="6" t="s">
        <v>91</v>
      </c>
    </row>
    <row r="22" spans="1:6" s="1" customFormat="1" ht="20.100000000000001" customHeight="1" x14ac:dyDescent="0.25">
      <c r="A22" s="7"/>
      <c r="B22" s="2" t="s">
        <v>12</v>
      </c>
      <c r="C22" s="2" t="s">
        <v>137</v>
      </c>
      <c r="D22" s="2" t="str">
        <f>VLOOKUP(_Comparison!B54,_Input!$B$2:$C$12,2,FALSE)</f>
        <v>Unchanged</v>
      </c>
      <c r="E22" s="2"/>
      <c r="F22" s="18" t="s">
        <v>996</v>
      </c>
    </row>
    <row r="23" spans="1:6" s="1" customFormat="1" ht="20.100000000000001" customHeight="1" x14ac:dyDescent="0.25">
      <c r="A23" s="7"/>
      <c r="B23" s="2" t="s">
        <v>22</v>
      </c>
      <c r="C23" s="2" t="s">
        <v>139</v>
      </c>
      <c r="D23" s="2" t="str">
        <f>VLOOKUP(_Comparison!B55,_Input!$B$2:$C$12,2,FALSE)</f>
        <v>Unchanged</v>
      </c>
      <c r="E23" s="2"/>
      <c r="F23" s="18" t="s">
        <v>140</v>
      </c>
    </row>
    <row r="24" spans="1:6" s="1" customFormat="1" ht="20.100000000000001" customHeight="1" x14ac:dyDescent="0.25">
      <c r="A24" s="7"/>
      <c r="B24" s="2" t="s">
        <v>41</v>
      </c>
      <c r="C24" s="2" t="s">
        <v>1618</v>
      </c>
      <c r="D24" s="2" t="str">
        <f>VLOOKUP(_Comparison!B56,_Input!$B$2:$C$12,2,FALSE)</f>
        <v>Unchanged</v>
      </c>
      <c r="E24" s="2"/>
      <c r="F24" s="18" t="s">
        <v>192</v>
      </c>
    </row>
    <row r="25" spans="1:6" s="1" customFormat="1" ht="20.100000000000001" customHeight="1" x14ac:dyDescent="0.25">
      <c r="A25" s="7"/>
      <c r="B25" s="2" t="s">
        <v>43</v>
      </c>
      <c r="C25" s="2" t="s">
        <v>554</v>
      </c>
      <c r="D25" s="2" t="str">
        <f>VLOOKUP(_Comparison!B57,_Input!$B$2:$C$12,2,FALSE)</f>
        <v>Unchanged</v>
      </c>
      <c r="E25" s="2"/>
      <c r="F25" s="18" t="s">
        <v>1205</v>
      </c>
    </row>
    <row r="26" spans="1:6" s="1" customFormat="1" ht="20.100000000000001" customHeight="1" x14ac:dyDescent="0.25">
      <c r="A26" s="7"/>
      <c r="B26" s="2" t="s">
        <v>108</v>
      </c>
      <c r="C26" s="2" t="s">
        <v>469</v>
      </c>
      <c r="D26" s="2" t="str">
        <f>VLOOKUP(_Comparison!B58,_Input!$B$2:$C$12,2,FALSE)</f>
        <v>Unchanged</v>
      </c>
      <c r="E26" s="2"/>
      <c r="F26" s="18" t="s">
        <v>196</v>
      </c>
    </row>
    <row r="27" spans="1:6" s="1" customFormat="1" ht="20.100000000000001" customHeight="1" x14ac:dyDescent="0.25">
      <c r="A27" s="7"/>
      <c r="B27" s="2" t="s">
        <v>193</v>
      </c>
      <c r="C27" s="2" t="s">
        <v>476</v>
      </c>
      <c r="D27" s="2" t="str">
        <f>VLOOKUP(_Comparison!B59,_Input!$B$2:$C$12,2,FALSE)</f>
        <v>Unchanged</v>
      </c>
      <c r="E27" s="2"/>
      <c r="F27" s="18"/>
    </row>
    <row r="28" spans="1:6" s="1" customFormat="1" ht="20.100000000000001" customHeight="1" x14ac:dyDescent="0.25">
      <c r="A28" s="7"/>
      <c r="B28" s="2" t="s">
        <v>693</v>
      </c>
      <c r="C28" s="2" t="s">
        <v>700</v>
      </c>
      <c r="D28" s="2" t="str">
        <f>VLOOKUP(_Comparison!B60,_Input!$B$2:$C$12,2,FALSE)</f>
        <v>Unchanged</v>
      </c>
      <c r="E28" s="2"/>
      <c r="F28" s="18"/>
    </row>
    <row r="29" spans="1:6" s="1" customFormat="1" ht="20.100000000000001" customHeight="1" x14ac:dyDescent="0.25">
      <c r="A29" s="7"/>
      <c r="B29" s="2"/>
      <c r="C29" s="2"/>
      <c r="D29" s="2"/>
      <c r="E29" s="2"/>
      <c r="F29" s="18"/>
    </row>
    <row r="30" spans="1:6" s="1" customFormat="1" ht="20.100000000000001" customHeight="1" x14ac:dyDescent="0.25">
      <c r="A30" s="3">
        <v>4</v>
      </c>
      <c r="B30" s="30" t="s">
        <v>48</v>
      </c>
      <c r="C30" s="2"/>
      <c r="D30" s="181" t="s">
        <v>1647</v>
      </c>
      <c r="E30" s="2"/>
      <c r="F30" s="18"/>
    </row>
    <row r="31" spans="1:6" s="1" customFormat="1" ht="20.100000000000001" customHeight="1" x14ac:dyDescent="0.25">
      <c r="A31" s="7"/>
      <c r="B31" s="2" t="s">
        <v>37</v>
      </c>
      <c r="C31" s="2" t="s">
        <v>556</v>
      </c>
      <c r="D31" s="2" t="str">
        <f>VLOOKUP(_Comparison!B64,_Input!$B$2:$C$12,2,FALSE)</f>
        <v>Unchanged</v>
      </c>
      <c r="E31" s="2"/>
      <c r="F31" s="18"/>
    </row>
    <row r="32" spans="1:6" s="1" customFormat="1" ht="20.100000000000001" customHeight="1" x14ac:dyDescent="0.25">
      <c r="A32" s="7"/>
      <c r="B32" s="2" t="s">
        <v>39</v>
      </c>
      <c r="C32" s="10" t="s">
        <v>997</v>
      </c>
      <c r="D32" s="2"/>
      <c r="E32" s="2"/>
      <c r="F32" s="18"/>
    </row>
    <row r="33" spans="1:6" s="1" customFormat="1" ht="20.100000000000001" customHeight="1" x14ac:dyDescent="0.25">
      <c r="A33" s="7"/>
      <c r="B33" s="11" t="s">
        <v>138</v>
      </c>
      <c r="C33" s="2" t="s">
        <v>198</v>
      </c>
      <c r="D33" s="2" t="str">
        <f>VLOOKUP(_Comparison!B66,_Input!$B$2:$C$12,2,FALSE)</f>
        <v>Unchanged</v>
      </c>
      <c r="E33" s="2"/>
      <c r="F33" s="18"/>
    </row>
    <row r="34" spans="1:6" s="1" customFormat="1" ht="20.100000000000001" customHeight="1" x14ac:dyDescent="0.25">
      <c r="A34" s="7"/>
      <c r="B34" s="11" t="s">
        <v>213</v>
      </c>
      <c r="C34" s="2" t="s">
        <v>199</v>
      </c>
      <c r="D34" s="2" t="str">
        <f>VLOOKUP(_Comparison!B67,_Input!$B$2:$C$12,2,FALSE)</f>
        <v>Unchanged</v>
      </c>
      <c r="E34" s="2"/>
      <c r="F34" s="18"/>
    </row>
    <row r="35" spans="1:6" s="1" customFormat="1" ht="20.100000000000001" customHeight="1" x14ac:dyDescent="0.25">
      <c r="A35" s="7"/>
      <c r="B35" s="11" t="s">
        <v>214</v>
      </c>
      <c r="C35" s="2" t="s">
        <v>1619</v>
      </c>
      <c r="D35" s="2" t="str">
        <f>VLOOKUP(_Comparison!B68,_Input!$B$2:$C$12,2,FALSE)</f>
        <v>Unchanged</v>
      </c>
      <c r="E35" s="2"/>
      <c r="F35" s="18"/>
    </row>
    <row r="36" spans="1:6" s="1" customFormat="1" ht="20.100000000000001" customHeight="1" x14ac:dyDescent="0.25">
      <c r="A36" s="7"/>
      <c r="B36" s="11" t="s">
        <v>215</v>
      </c>
      <c r="C36" s="2" t="s">
        <v>1620</v>
      </c>
      <c r="D36" s="2" t="str">
        <f>VLOOKUP(_Comparison!B69,_Input!$B$2:$C$12,2,FALSE)</f>
        <v>Unchanged</v>
      </c>
      <c r="E36" s="2"/>
      <c r="F36" s="18"/>
    </row>
    <row r="37" spans="1:6" s="1" customFormat="1" ht="20.100000000000001" customHeight="1" x14ac:dyDescent="0.25">
      <c r="A37" s="7"/>
      <c r="B37" s="11" t="s">
        <v>226</v>
      </c>
      <c r="C37" s="2" t="s">
        <v>1621</v>
      </c>
      <c r="D37" s="2" t="str">
        <f>VLOOKUP(_Comparison!B70,_Input!$B$2:$C$12,2,FALSE)</f>
        <v>Unchanged</v>
      </c>
      <c r="E37" s="2"/>
      <c r="F37" s="18"/>
    </row>
    <row r="38" spans="1:6" s="1" customFormat="1" ht="20.100000000000001" customHeight="1" x14ac:dyDescent="0.25">
      <c r="A38" s="7"/>
      <c r="B38" s="11" t="s">
        <v>1099</v>
      </c>
      <c r="C38" s="2" t="s">
        <v>1622</v>
      </c>
      <c r="D38" s="2" t="str">
        <f>VLOOKUP(_Comparison!B71,_Input!$B$2:$C$12,2,FALSE)</f>
        <v>Unchanged</v>
      </c>
      <c r="E38" s="2"/>
      <c r="F38" s="18"/>
    </row>
    <row r="39" spans="1:6" s="1" customFormat="1" ht="20.100000000000001" customHeight="1" x14ac:dyDescent="0.25">
      <c r="A39" s="7"/>
      <c r="B39" s="2" t="s">
        <v>49</v>
      </c>
      <c r="C39" s="10" t="s">
        <v>470</v>
      </c>
      <c r="D39" s="2"/>
      <c r="E39" s="2"/>
      <c r="F39" s="18" t="s">
        <v>195</v>
      </c>
    </row>
    <row r="40" spans="1:6" s="1" customFormat="1" ht="20.100000000000001" customHeight="1" x14ac:dyDescent="0.25">
      <c r="A40" s="7"/>
      <c r="B40" s="11" t="s">
        <v>50</v>
      </c>
      <c r="C40" s="16" t="s">
        <v>467</v>
      </c>
      <c r="D40" s="2" t="str">
        <f>VLOOKUP(_Comparison!B73,_Input!$B$2:$C$12,2,FALSE)</f>
        <v>Unchanged</v>
      </c>
      <c r="E40" s="2"/>
      <c r="F40" s="18"/>
    </row>
    <row r="41" spans="1:6" s="1" customFormat="1" ht="20.100000000000001" customHeight="1" x14ac:dyDescent="0.25">
      <c r="A41" s="7"/>
      <c r="B41" s="11" t="s">
        <v>51</v>
      </c>
      <c r="C41" s="2" t="s">
        <v>471</v>
      </c>
      <c r="D41" s="2" t="str">
        <f>VLOOKUP(_Comparison!B74,_Input!$B$2:$C$12,2,FALSE)</f>
        <v>Unchanged</v>
      </c>
      <c r="E41" s="2"/>
      <c r="F41" s="18" t="s">
        <v>472</v>
      </c>
    </row>
    <row r="42" spans="1:6" s="1" customFormat="1" ht="20.100000000000001" customHeight="1" x14ac:dyDescent="0.25">
      <c r="A42" s="7"/>
      <c r="B42" s="11" t="s">
        <v>52</v>
      </c>
      <c r="C42" s="2" t="s">
        <v>473</v>
      </c>
      <c r="D42" s="2" t="str">
        <f>VLOOKUP(_Comparison!B75,_Input!$B$2:$C$12,2,FALSE)</f>
        <v>Unchanged</v>
      </c>
      <c r="E42" s="2"/>
      <c r="F42" s="18"/>
    </row>
    <row r="43" spans="1:6" s="1" customFormat="1" ht="20.100000000000001" customHeight="1" x14ac:dyDescent="0.25">
      <c r="A43" s="7"/>
      <c r="B43" s="11" t="s">
        <v>53</v>
      </c>
      <c r="C43" s="2" t="s">
        <v>466</v>
      </c>
      <c r="D43" s="2" t="str">
        <f>VLOOKUP(_Comparison!B76,_Input!$B$2:$C$12,2,FALSE)</f>
        <v>Unchanged</v>
      </c>
      <c r="E43" s="2"/>
      <c r="F43" s="18"/>
    </row>
    <row r="44" spans="1:6" s="1" customFormat="1" ht="20.100000000000001" customHeight="1" x14ac:dyDescent="0.25">
      <c r="A44" s="7"/>
      <c r="B44" s="2" t="s">
        <v>73</v>
      </c>
      <c r="C44" s="2" t="s">
        <v>557</v>
      </c>
      <c r="D44" s="2" t="str">
        <f>VLOOKUP(_Comparison!B77,_Input!$B$2:$C$12,2,FALSE)</f>
        <v>Unchanged</v>
      </c>
      <c r="E44" s="2"/>
      <c r="F44" s="18" t="s">
        <v>998</v>
      </c>
    </row>
    <row r="45" spans="1:6" s="1" customFormat="1" ht="20.100000000000001" customHeight="1" x14ac:dyDescent="0.25">
      <c r="A45" s="7"/>
      <c r="B45" s="2"/>
      <c r="C45" s="2"/>
      <c r="D45" s="2"/>
      <c r="E45" s="2"/>
      <c r="F45" s="18"/>
    </row>
    <row r="46" spans="1:6" s="1" customFormat="1" ht="20.100000000000001" customHeight="1" x14ac:dyDescent="0.25">
      <c r="A46" s="3">
        <v>5</v>
      </c>
      <c r="B46" s="22" t="s">
        <v>191</v>
      </c>
      <c r="C46" s="2"/>
      <c r="D46" s="181" t="s">
        <v>1647</v>
      </c>
      <c r="E46" s="5"/>
      <c r="F46" s="6" t="s">
        <v>91</v>
      </c>
    </row>
    <row r="47" spans="1:6" s="1" customFormat="1" ht="20.100000000000001" customHeight="1" x14ac:dyDescent="0.25">
      <c r="A47" s="7"/>
      <c r="B47" s="2" t="s">
        <v>133</v>
      </c>
      <c r="C47" s="2" t="s">
        <v>210</v>
      </c>
      <c r="D47" s="2" t="str">
        <f>VLOOKUP(_Comparison!B81,_Input!$B$2:$C$12,2,FALSE)</f>
        <v>Unchanged</v>
      </c>
      <c r="E47" s="2"/>
      <c r="F47" s="18"/>
    </row>
    <row r="48" spans="1:6" s="1" customFormat="1" ht="20.100000000000001" customHeight="1" x14ac:dyDescent="0.25">
      <c r="A48" s="7"/>
      <c r="B48" s="2" t="s">
        <v>423</v>
      </c>
      <c r="C48" s="2" t="s">
        <v>211</v>
      </c>
      <c r="D48" s="2" t="str">
        <f>VLOOKUP(_Comparison!B82,_Input!$B$2:$C$12,2,FALSE)</f>
        <v>Unchanged</v>
      </c>
      <c r="E48" s="2"/>
      <c r="F48" s="18"/>
    </row>
    <row r="49" spans="1:6" s="1" customFormat="1" ht="20.100000000000001" customHeight="1" x14ac:dyDescent="0.25">
      <c r="A49" s="7"/>
      <c r="B49" s="17" t="s">
        <v>426</v>
      </c>
      <c r="C49" s="2" t="s">
        <v>225</v>
      </c>
      <c r="D49" s="2" t="str">
        <f>VLOOKUP(_Comparison!B83,_Input!$B$2:$C$12,2,FALSE)</f>
        <v>Unchanged</v>
      </c>
      <c r="E49" s="2"/>
      <c r="F49" s="18" t="s">
        <v>999</v>
      </c>
    </row>
    <row r="50" spans="1:6" s="1" customFormat="1" ht="20.100000000000001" customHeight="1" x14ac:dyDescent="0.25">
      <c r="A50" s="7"/>
      <c r="B50" s="17" t="s">
        <v>563</v>
      </c>
      <c r="C50" s="2" t="s">
        <v>228</v>
      </c>
      <c r="D50" s="2" t="str">
        <f>VLOOKUP(_Comparison!B84,_Input!$B$2:$C$12,2,FALSE)</f>
        <v>Unchanged</v>
      </c>
      <c r="E50" s="2"/>
      <c r="F50" s="18" t="s">
        <v>1000</v>
      </c>
    </row>
    <row r="51" spans="1:6" s="1" customFormat="1" ht="20.100000000000001" customHeight="1" x14ac:dyDescent="0.25">
      <c r="A51" s="7"/>
      <c r="B51" s="17" t="s">
        <v>564</v>
      </c>
      <c r="C51" s="2" t="s">
        <v>212</v>
      </c>
      <c r="D51" s="2" t="str">
        <f>VLOOKUP(_Comparison!B85,_Input!$B$2:$C$12,2,FALSE)</f>
        <v>Unchanged</v>
      </c>
      <c r="E51" s="2"/>
      <c r="F51" s="18"/>
    </row>
    <row r="52" spans="1:6" s="1" customFormat="1" ht="20.100000000000001" customHeight="1" x14ac:dyDescent="0.25">
      <c r="A52" s="7"/>
      <c r="B52" s="17" t="s">
        <v>565</v>
      </c>
      <c r="C52" s="2" t="s">
        <v>500</v>
      </c>
      <c r="D52" s="2" t="str">
        <f>VLOOKUP(_Comparison!B86,_Input!$B$2:$C$12,2,FALSE)</f>
        <v>Unchanged</v>
      </c>
      <c r="E52" s="2"/>
      <c r="F52" s="18"/>
    </row>
    <row r="53" spans="1:6" ht="20.100000000000001" customHeight="1" thickBot="1" x14ac:dyDescent="0.3">
      <c r="A53" s="13"/>
      <c r="B53" s="14"/>
      <c r="C53" s="14"/>
      <c r="D53" s="14"/>
      <c r="E53" s="14"/>
      <c r="F53" s="20"/>
    </row>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hidden="1" x14ac:dyDescent="0.25"/>
    <row r="64" spans="1:6"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sheetData>
  <mergeCells count="1">
    <mergeCell ref="A1:F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Introduction</vt:lpstr>
      <vt:lpstr>Usage</vt:lpstr>
      <vt:lpstr>Assessment 1 Results</vt:lpstr>
      <vt:lpstr>Assessment 2 Results</vt:lpstr>
      <vt:lpstr>Results</vt:lpstr>
      <vt:lpstr>_NIST_Scoring</vt:lpstr>
      <vt:lpstr>_Comparison</vt:lpstr>
      <vt:lpstr>Business</vt:lpstr>
      <vt:lpstr>People</vt:lpstr>
      <vt:lpstr>Process</vt:lpstr>
      <vt:lpstr>Technology</vt:lpstr>
      <vt:lpstr>Services</vt:lpstr>
      <vt:lpstr>_Input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2016-10-19T06:55:07Z</dcterms:modified>
</cp:coreProperties>
</file>