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46F4D471-400F-4362-885C-6A2432E33D86}" xr6:coauthVersionLast="44" xr6:coauthVersionMax="44" xr10:uidLastSave="{00000000-0000-0000-0000-000000000000}"/>
  <bookViews>
    <workbookView xWindow="-120" yWindow="-120" windowWidth="20730" windowHeight="10845" activeTab="1" xr2:uid="{75DE67D3-5672-4499-AF5E-02B4779C1C44}"/>
  </bookViews>
  <sheets>
    <sheet name="Barangay" sheetId="1" r:id="rId1"/>
    <sheet name="Confirmed Cases" sheetId="5" r:id="rId2"/>
    <sheet name="Summary-District" sheetId="3" r:id="rId3"/>
    <sheet name="Summar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<sst xmlns="http://schemas.openxmlformats.org/spreadsheetml/2006/main" count="188" uniqueCount="90">
  <si>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</si>
  <si>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</si>
  <si>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</si>
  <si>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</si>
  <si>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</si>
  <si>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</si>
  <si>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</si>
  <si>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</si>
  <si>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</si>
  <si>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</si>
  <si>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</si>
  <si>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</si>
  <si>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</si>
  <si>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</si>
  <si>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</si>
  <si>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</si>
  <si>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</si>
  <si>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</si>
  <si>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</si>
  <si>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</si>
  <si>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</si>
  <si>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</si>
  <si>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</si>
  <si>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</si>
  <si>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</si>
  <si>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</si>
  <si>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</si>
  <si>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</si>
  <si>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</si>
  <si>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</si>
  <si>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</si>
  <si>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</si>
  <si>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</si>
  <si>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</si>
  <si>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</si>
  <si>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</si>
  <si>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</si>
  <si>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</si>
  <si>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</si>
  <si>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</si>
  <si>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</si>
  <si>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</si>
  <si>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</si>
  <si>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</si>
  <si>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</si>
  <si>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</si>
  <si>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</si>
  <si>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</si>
  <si>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</si>
  <si>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</si>
  <si>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</si>
  <si>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</si>
  <si>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</si>
  <si>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</si>
  <si>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</si>
  <si>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</si>
  <si>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</si>
  <si>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</si>
  <si>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</si>
  <si>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</si>
  <si>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</si>
  <si>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</si>
  <si>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</si>
  <si>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</si>
  <si>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</si>
  <si>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</si>
  <si>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</si>
  <si>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</si>
  <si>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</si>
  <si>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</si>
  <si>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</si>
  <si>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</si>
  <si>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</si>
  <si>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</si>
  <si>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</si>
  <si>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</si>
  <si>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</si>
  <si>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</si>
  <si>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</si>
  <si>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</si>
  <si>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</si>
  <si>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</si>
  <si>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</si>
  <si>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Distric 1</t>
  </si>
  <si>
    <t>DOH Dormitory</t>
  </si>
  <si>
    <t>Age</t>
  </si>
  <si>
    <t>MALCP-12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</si>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</sst>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5" fillId="0" borderId="0" xfId="0" applyFont="1" applyFill="1" applyBorder="1"/>
    <xf numFmtId="15" fontId="5" fillId="0" borderId="0" xfId="0" applyNumberFormat="1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15" fontId="6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 wrapText="1"/>
    </xf>
    <xf numFmtId="15" fontId="10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F22"/>
  <sheetViews>
    <sheetView workbookViewId="0">
      <selection activeCell="E22" sqref="E22"/>
    </sheetView>
  </sheetViews>
  <sheetFormatPr defaultRowHeight="15" x14ac:dyDescent="0.25"/>
  <cols>
    <col min="1" max="1" width="13.85546875" style="11" bestFit="1" customWidth="1"/>
    <col min="2" max="2" width="9.140625" style="11"/>
    <col min="3" max="3" width="8.28515625" style="14" bestFit="1" customWidth="1"/>
    <col min="4" max="4" width="8.7109375" style="14" bestFit="1" customWidth="1"/>
    <col min="5" max="5" width="10.42578125" style="14" bestFit="1" customWidth="1"/>
    <col min="6" max="6" width="9.140625" style="14"/>
    <col min="7" max="16384" width="9.140625" style="11"/>
  </cols>
  <sheetData>
    <row r="1" spans="1:6" s="15" customFormat="1" ht="25.5" x14ac:dyDescent="0.25">
      <c r="A1" s="15" t="s">
        <v>0</v>
      </c>
      <c r="B1" s="15" t="s">
        <v>1</v>
      </c>
      <c r="C1" s="16" t="s">
        <v>29</v>
      </c>
      <c r="D1" s="16" t="s">
        <v>78</v>
      </c>
      <c r="E1" s="17" t="s">
        <v>2</v>
      </c>
      <c r="F1" s="17" t="s">
        <v>3</v>
      </c>
    </row>
    <row r="2" spans="1:6" ht="11.25" x14ac:dyDescent="0.25">
      <c r="A2" s="5" t="s">
        <v>4</v>
      </c>
      <c r="B2" s="9" t="s">
        <v>49</v>
      </c>
      <c r="C2" s="12">
        <v>11476</v>
      </c>
      <c r="D2" s="13">
        <v>33.01</v>
      </c>
      <c r="E2" s="13">
        <v>347.65</v>
      </c>
      <c r="F2" s="13"/>
    </row>
    <row r="3" spans="1:6" ht="11.25" x14ac:dyDescent="0.25">
      <c r="A3" s="5" t="s">
        <v>5</v>
      </c>
      <c r="B3" s="9" t="s">
        <v>49</v>
      </c>
      <c r="C3" s="12">
        <v>7326</v>
      </c>
      <c r="D3" s="13">
        <v>8.4600000000000009</v>
      </c>
      <c r="E3" s="13">
        <v>865.96</v>
      </c>
      <c r="F3" s="13"/>
    </row>
    <row r="4" spans="1:6" ht="11.25" x14ac:dyDescent="0.25">
      <c r="A4" s="5" t="s">
        <v>6</v>
      </c>
      <c r="B4" s="9" t="s">
        <v>49</v>
      </c>
      <c r="C4" s="12">
        <v>36450</v>
      </c>
      <c r="D4" s="13">
        <v>97.77</v>
      </c>
      <c r="E4" s="13">
        <v>372.81</v>
      </c>
      <c r="F4" s="13">
        <v>1470</v>
      </c>
    </row>
    <row r="5" spans="1:6" ht="11.25" x14ac:dyDescent="0.25">
      <c r="A5" s="5" t="s">
        <v>7</v>
      </c>
      <c r="B5" s="9" t="s">
        <v>49</v>
      </c>
      <c r="C5" s="12">
        <v>11806</v>
      </c>
      <c r="D5" s="13">
        <v>33.97</v>
      </c>
      <c r="E5" s="13">
        <v>347.54</v>
      </c>
      <c r="F5" s="13"/>
    </row>
    <row r="6" spans="1:6" ht="11.25" x14ac:dyDescent="0.25">
      <c r="A6" s="5" t="s">
        <v>8</v>
      </c>
      <c r="B6" s="9" t="s">
        <v>49</v>
      </c>
      <c r="C6" s="12">
        <v>11245</v>
      </c>
      <c r="D6" s="13">
        <v>261.89999999999998</v>
      </c>
      <c r="E6" s="13">
        <v>42.94</v>
      </c>
      <c r="F6" s="13">
        <v>1480</v>
      </c>
    </row>
    <row r="7" spans="1:6" ht="11.25" x14ac:dyDescent="0.25">
      <c r="A7" s="5" t="s">
        <v>9</v>
      </c>
      <c r="B7" s="9" t="s">
        <v>49</v>
      </c>
      <c r="C7" s="12">
        <v>4282</v>
      </c>
      <c r="D7" s="13">
        <v>9</v>
      </c>
      <c r="E7" s="13">
        <v>475.78</v>
      </c>
      <c r="F7" s="13">
        <v>1471</v>
      </c>
    </row>
    <row r="8" spans="1:6" ht="11.25" x14ac:dyDescent="0.25">
      <c r="A8" s="5" t="s">
        <v>10</v>
      </c>
      <c r="B8" s="9" t="s">
        <v>49</v>
      </c>
      <c r="C8" s="12">
        <v>10466</v>
      </c>
      <c r="D8" s="13">
        <v>56.61</v>
      </c>
      <c r="E8" s="13">
        <v>184.88</v>
      </c>
      <c r="F8" s="13"/>
    </row>
    <row r="9" spans="1:6" ht="11.25" x14ac:dyDescent="0.25">
      <c r="A9" s="5" t="s">
        <v>11</v>
      </c>
      <c r="B9" s="9" t="s">
        <v>49</v>
      </c>
      <c r="C9" s="12">
        <v>7630</v>
      </c>
      <c r="D9" s="13">
        <v>16.559999999999999</v>
      </c>
      <c r="E9" s="13">
        <v>460.75</v>
      </c>
      <c r="F9" s="13"/>
    </row>
    <row r="10" spans="1:6" ht="11.25" x14ac:dyDescent="0.25">
      <c r="A10" s="5" t="s">
        <v>12</v>
      </c>
      <c r="B10" s="9" t="s">
        <v>49</v>
      </c>
      <c r="C10" s="12">
        <v>11213</v>
      </c>
      <c r="D10" s="13">
        <v>126.53</v>
      </c>
      <c r="E10" s="13">
        <v>88.62</v>
      </c>
      <c r="F10" s="13">
        <v>1477</v>
      </c>
    </row>
    <row r="11" spans="1:6" ht="11.25" x14ac:dyDescent="0.25">
      <c r="A11" s="5" t="s">
        <v>13</v>
      </c>
      <c r="B11" s="9" t="s">
        <v>49</v>
      </c>
      <c r="C11" s="12">
        <v>5689</v>
      </c>
      <c r="D11" s="13">
        <v>49.71</v>
      </c>
      <c r="E11" s="13">
        <v>114.44</v>
      </c>
      <c r="F11" s="13">
        <v>1479</v>
      </c>
    </row>
    <row r="12" spans="1:6" ht="11.25" x14ac:dyDescent="0.25">
      <c r="A12" s="5" t="s">
        <v>14</v>
      </c>
      <c r="B12" s="9" t="s">
        <v>49</v>
      </c>
      <c r="C12" s="12">
        <v>5936</v>
      </c>
      <c r="D12" s="13">
        <v>31.38</v>
      </c>
      <c r="E12" s="13">
        <v>189.17</v>
      </c>
      <c r="F12" s="13"/>
    </row>
    <row r="13" spans="1:6" ht="11.25" x14ac:dyDescent="0.25">
      <c r="A13" s="5" t="s">
        <v>15</v>
      </c>
      <c r="B13" s="9" t="s">
        <v>49</v>
      </c>
      <c r="C13" s="12">
        <v>12772</v>
      </c>
      <c r="D13" s="13">
        <v>121.53</v>
      </c>
      <c r="E13" s="13">
        <v>105.09</v>
      </c>
      <c r="F13" s="13"/>
    </row>
    <row r="14" spans="1:6" ht="11.25" x14ac:dyDescent="0.25">
      <c r="A14" s="5" t="s">
        <v>16</v>
      </c>
      <c r="B14" s="9" t="s">
        <v>49</v>
      </c>
      <c r="C14" s="12">
        <v>11156</v>
      </c>
      <c r="D14" s="13">
        <v>31.59</v>
      </c>
      <c r="E14" s="13">
        <v>353.14</v>
      </c>
      <c r="F14" s="13"/>
    </row>
    <row r="15" spans="1:6" ht="11.25" x14ac:dyDescent="0.25">
      <c r="A15" s="5" t="s">
        <v>17</v>
      </c>
      <c r="B15" s="9" t="s">
        <v>49</v>
      </c>
      <c r="C15" s="12">
        <v>15872</v>
      </c>
      <c r="D15" s="13">
        <v>46.85</v>
      </c>
      <c r="E15" s="13">
        <v>338.78</v>
      </c>
      <c r="F15" s="13">
        <v>1478</v>
      </c>
    </row>
    <row r="16" spans="1:6" ht="11.25" x14ac:dyDescent="0.25">
      <c r="A16" s="11" t="s">
        <v>18</v>
      </c>
      <c r="B16" s="9" t="s">
        <v>49</v>
      </c>
      <c r="C16" s="12">
        <v>14620</v>
      </c>
      <c r="D16" s="13">
        <v>33.83</v>
      </c>
      <c r="E16" s="13">
        <v>432.16</v>
      </c>
      <c r="F16" s="13"/>
    </row>
    <row r="17" spans="1:6" ht="11.25" x14ac:dyDescent="0.25">
      <c r="A17" s="5" t="s">
        <v>19</v>
      </c>
      <c r="B17" s="9" t="s">
        <v>50</v>
      </c>
      <c r="C17" s="12">
        <v>5735</v>
      </c>
      <c r="D17" s="13">
        <v>19.54</v>
      </c>
      <c r="E17" s="13">
        <v>293.5</v>
      </c>
      <c r="F17" s="13">
        <v>1474</v>
      </c>
    </row>
    <row r="18" spans="1:6" ht="11.25" x14ac:dyDescent="0.25">
      <c r="A18" s="5" t="s">
        <v>20</v>
      </c>
      <c r="B18" s="9" t="s">
        <v>50</v>
      </c>
      <c r="C18" s="12">
        <v>48039</v>
      </c>
      <c r="D18" s="13">
        <v>89.99</v>
      </c>
      <c r="E18" s="13">
        <v>533.83000000000004</v>
      </c>
      <c r="F18" s="13">
        <v>1472</v>
      </c>
    </row>
    <row r="19" spans="1:6" ht="11.25" x14ac:dyDescent="0.25">
      <c r="A19" s="5" t="s">
        <v>21</v>
      </c>
      <c r="B19" s="9" t="s">
        <v>50</v>
      </c>
      <c r="C19" s="12">
        <v>41407</v>
      </c>
      <c r="D19" s="13">
        <v>302.70999999999998</v>
      </c>
      <c r="E19" s="13">
        <v>136.79</v>
      </c>
      <c r="F19" s="13">
        <v>1475</v>
      </c>
    </row>
    <row r="20" spans="1:6" ht="11.25" x14ac:dyDescent="0.25">
      <c r="A20" s="5" t="s">
        <v>22</v>
      </c>
      <c r="B20" s="9" t="s">
        <v>50</v>
      </c>
      <c r="C20" s="12">
        <v>17901</v>
      </c>
      <c r="D20" s="13">
        <v>84.78</v>
      </c>
      <c r="E20" s="13">
        <v>211.15</v>
      </c>
      <c r="F20" s="13"/>
    </row>
    <row r="21" spans="1:6" ht="11.25" x14ac:dyDescent="0.25">
      <c r="A21" s="5" t="s">
        <v>23</v>
      </c>
      <c r="B21" s="9" t="s">
        <v>50</v>
      </c>
      <c r="C21" s="12">
        <v>39354</v>
      </c>
      <c r="D21" s="13">
        <v>59.4</v>
      </c>
      <c r="E21" s="13">
        <v>662.53</v>
      </c>
      <c r="F21" s="13">
        <v>1473</v>
      </c>
    </row>
    <row r="22" spans="1:6" ht="11.25" x14ac:dyDescent="0.25">
      <c r="A22" s="5" t="s">
        <v>24</v>
      </c>
      <c r="B22" s="9" t="s">
        <v>50</v>
      </c>
      <c r="C22" s="12">
        <v>22960</v>
      </c>
      <c r="D22" s="13">
        <v>55.4</v>
      </c>
      <c r="E22" s="13">
        <v>414.44</v>
      </c>
      <c r="F22" s="13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K27"/>
  <sheetViews>
    <sheetView tabSelected="1" workbookViewId="0">
      <selection activeCell="H6" sqref="H6"/>
    </sheetView>
  </sheetViews>
  <sheetFormatPr defaultRowHeight="11.25" x14ac:dyDescent="0.2"/>
  <cols>
    <col min="1" max="2" width="9.85546875" style="3" bestFit="1" customWidth="1"/>
    <col min="3" max="3" width="9.85546875" style="3" customWidth="1"/>
    <col min="4" max="4" width="14.5703125" style="3" bestFit="1" customWidth="1"/>
    <col min="5" max="5" width="7" style="3" bestFit="1" customWidth="1"/>
    <col min="6" max="6" width="28.28515625" style="3" bestFit="1" customWidth="1"/>
    <col min="7" max="7" width="3.85546875" style="3" bestFit="1" customWidth="1"/>
    <col min="8" max="8" width="3.85546875" style="3" customWidth="1"/>
    <col min="9" max="16384" width="9.140625" style="3"/>
  </cols>
  <sheetData>
    <row r="1" spans="1:11" x14ac:dyDescent="0.2">
      <c r="A1" s="3" t="s">
        <v>25</v>
      </c>
      <c r="B1" s="3" t="s">
        <v>80</v>
      </c>
      <c r="C1" s="3" t="s">
        <v>56</v>
      </c>
      <c r="D1" s="3" t="s">
        <v>30</v>
      </c>
      <c r="E1" s="3" t="s">
        <v>1</v>
      </c>
      <c r="F1" s="3" t="s">
        <v>32</v>
      </c>
      <c r="G1" s="3" t="s">
        <v>85</v>
      </c>
      <c r="H1" s="3" t="s">
        <v>87</v>
      </c>
      <c r="I1" s="3" t="s">
        <v>31</v>
      </c>
      <c r="J1" s="3" t="s">
        <v>51</v>
      </c>
      <c r="K1" s="3" t="s">
        <v>52</v>
      </c>
    </row>
    <row r="2" spans="1:11" x14ac:dyDescent="0.2">
      <c r="A2" s="4">
        <v>43915</v>
      </c>
      <c r="B2" s="3" t="s">
        <v>37</v>
      </c>
      <c r="C2" s="1" t="s">
        <v>61</v>
      </c>
      <c r="D2" s="3" t="s">
        <v>8</v>
      </c>
      <c r="E2" s="3" t="str">
        <f>VLOOKUP(D2,Barangay!$A$2:$B$22,2,0)</f>
        <v>District 1</v>
      </c>
      <c r="I2" s="3">
        <v>1</v>
      </c>
    </row>
    <row r="3" spans="1:11" x14ac:dyDescent="0.2">
      <c r="A3" s="4">
        <v>43916</v>
      </c>
      <c r="B3" s="3" t="s">
        <v>38</v>
      </c>
      <c r="C3" s="1" t="s">
        <v>72</v>
      </c>
      <c r="D3" s="3" t="s">
        <v>19</v>
      </c>
      <c r="E3" s="3" t="str">
        <f>VLOOKUP(D3,Barangay!$A$2:$B$22,2,0)</f>
        <v>District 2</v>
      </c>
      <c r="F3" s="3" t="s">
        <v>33</v>
      </c>
      <c r="I3" s="3">
        <v>1</v>
      </c>
    </row>
    <row r="4" spans="1:11" x14ac:dyDescent="0.2">
      <c r="A4" s="4">
        <v>43917</v>
      </c>
      <c r="B4" s="3" t="s">
        <v>39</v>
      </c>
      <c r="C4" s="1" t="s">
        <v>61</v>
      </c>
      <c r="D4" s="3" t="s">
        <v>8</v>
      </c>
      <c r="E4" s="3" t="str">
        <f>VLOOKUP(D4,Barangay!$A$2:$B$22,2,0)</f>
        <v>District 1</v>
      </c>
      <c r="I4" s="3">
        <v>1</v>
      </c>
    </row>
    <row r="5" spans="1:11" x14ac:dyDescent="0.2">
      <c r="A5" s="4">
        <v>43919</v>
      </c>
      <c r="B5" s="3" t="s">
        <v>40</v>
      </c>
      <c r="C5" s="1" t="s">
        <v>64</v>
      </c>
      <c r="D5" s="3" t="s">
        <v>11</v>
      </c>
      <c r="E5" s="3" t="str">
        <f>VLOOKUP(D5,Barangay!$A$2:$B$22,2,0)</f>
        <v>District 1</v>
      </c>
      <c r="F5" s="3" t="s">
        <v>34</v>
      </c>
      <c r="I5" s="3">
        <v>1</v>
      </c>
    </row>
    <row r="6" spans="1:11" s="6" customFormat="1" x14ac:dyDescent="0.2">
      <c r="A6" s="7">
        <v>43919</v>
      </c>
      <c r="B6" s="6" t="s">
        <v>41</v>
      </c>
      <c r="C6" s="10" t="s">
        <v>59</v>
      </c>
      <c r="D6" s="6" t="s">
        <v>6</v>
      </c>
      <c r="E6" s="6" t="str">
        <f>VLOOKUP(D6,Barangay!$A$2:$B$22,2,0)</f>
        <v>District 1</v>
      </c>
      <c r="F6" s="6" t="s">
        <v>35</v>
      </c>
      <c r="I6" s="6">
        <v>1</v>
      </c>
      <c r="J6" s="6">
        <v>1</v>
      </c>
      <c r="K6" s="6" t="s">
        <v>53</v>
      </c>
    </row>
    <row r="7" spans="1:11" s="6" customFormat="1" x14ac:dyDescent="0.2">
      <c r="A7" s="7">
        <v>43921</v>
      </c>
      <c r="B7" s="6" t="s">
        <v>43</v>
      </c>
      <c r="C7" s="10" t="s">
        <v>71</v>
      </c>
      <c r="D7" s="6" t="s">
        <v>18</v>
      </c>
      <c r="E7" s="6" t="str">
        <f>VLOOKUP(D7,Barangay!$A$2:$B$22,2,0)</f>
        <v>District 1</v>
      </c>
      <c r="F7" s="6" t="s">
        <v>42</v>
      </c>
      <c r="G7" s="6">
        <v>77</v>
      </c>
      <c r="H7" s="6" t="s">
        <v>88</v>
      </c>
      <c r="I7" s="6">
        <v>1</v>
      </c>
      <c r="J7" s="6">
        <v>1</v>
      </c>
      <c r="K7" s="6" t="s">
        <v>53</v>
      </c>
    </row>
    <row r="8" spans="1:11" x14ac:dyDescent="0.2">
      <c r="A8" s="4">
        <v>43921</v>
      </c>
      <c r="B8" s="3" t="s">
        <v>44</v>
      </c>
      <c r="C8" s="1" t="s">
        <v>75</v>
      </c>
      <c r="D8" s="3" t="s">
        <v>22</v>
      </c>
      <c r="E8" s="3" t="str">
        <f>VLOOKUP(D8,Barangay!$A$2:$B$22,2,0)</f>
        <v>District 2</v>
      </c>
      <c r="G8" s="3">
        <v>42</v>
      </c>
      <c r="H8" s="3" t="s">
        <v>89</v>
      </c>
      <c r="I8" s="3">
        <v>1</v>
      </c>
    </row>
    <row r="9" spans="1:11" x14ac:dyDescent="0.2">
      <c r="A9" s="4">
        <v>43921</v>
      </c>
      <c r="B9" s="3" t="s">
        <v>45</v>
      </c>
      <c r="C9" s="1" t="s">
        <v>69</v>
      </c>
      <c r="D9" s="3" t="s">
        <v>16</v>
      </c>
      <c r="E9" s="3" t="str">
        <f>VLOOKUP(D9,Barangay!$A$2:$B$22,2,0)</f>
        <v>District 1</v>
      </c>
      <c r="G9" s="3">
        <v>42</v>
      </c>
      <c r="H9" s="3" t="s">
        <v>89</v>
      </c>
      <c r="I9" s="3">
        <v>1</v>
      </c>
    </row>
    <row r="10" spans="1:11" s="6" customFormat="1" x14ac:dyDescent="0.2">
      <c r="A10" s="7">
        <v>43922</v>
      </c>
      <c r="B10" s="6" t="s">
        <v>46</v>
      </c>
      <c r="C10" s="10" t="s">
        <v>58</v>
      </c>
      <c r="D10" s="6" t="s">
        <v>47</v>
      </c>
      <c r="E10" s="6" t="str">
        <f>VLOOKUP(D10,Barangay!$A$2:$B$22,2,0)</f>
        <v>District 1</v>
      </c>
      <c r="F10" s="6" t="s">
        <v>48</v>
      </c>
      <c r="G10" s="6">
        <v>85</v>
      </c>
      <c r="H10" s="6" t="s">
        <v>88</v>
      </c>
      <c r="I10" s="6">
        <v>1</v>
      </c>
      <c r="J10" s="6">
        <v>1</v>
      </c>
      <c r="K10" s="6" t="s">
        <v>53</v>
      </c>
    </row>
    <row r="11" spans="1:11" s="18" customFormat="1" x14ac:dyDescent="0.2">
      <c r="A11" s="20">
        <v>43924</v>
      </c>
      <c r="B11" s="18" t="s">
        <v>81</v>
      </c>
      <c r="C11" s="22" t="s">
        <v>71</v>
      </c>
      <c r="D11" s="19" t="s">
        <v>18</v>
      </c>
      <c r="E11" s="18" t="s">
        <v>83</v>
      </c>
      <c r="F11" s="18" t="s">
        <v>84</v>
      </c>
      <c r="G11" s="18">
        <v>36</v>
      </c>
      <c r="H11" s="18" t="s">
        <v>89</v>
      </c>
      <c r="I11" s="18">
        <v>1</v>
      </c>
    </row>
    <row r="12" spans="1:11" s="6" customFormat="1" x14ac:dyDescent="0.2">
      <c r="A12" s="7">
        <v>43924</v>
      </c>
      <c r="B12" s="6" t="s">
        <v>82</v>
      </c>
      <c r="C12" s="1" t="s">
        <v>75</v>
      </c>
      <c r="D12" s="21" t="s">
        <v>22</v>
      </c>
      <c r="E12" s="6" t="s">
        <v>50</v>
      </c>
      <c r="F12" s="6" t="s">
        <v>48</v>
      </c>
      <c r="G12" s="6">
        <v>67</v>
      </c>
      <c r="H12" s="6" t="s">
        <v>89</v>
      </c>
      <c r="I12" s="6">
        <v>1</v>
      </c>
      <c r="J12" s="6">
        <v>1</v>
      </c>
      <c r="K12" s="6" t="s">
        <v>53</v>
      </c>
    </row>
    <row r="13" spans="1:11" s="18" customFormat="1" x14ac:dyDescent="0.2">
      <c r="A13" s="20">
        <v>43925</v>
      </c>
      <c r="B13" s="18" t="s">
        <v>86</v>
      </c>
      <c r="C13" s="1" t="s">
        <v>57</v>
      </c>
      <c r="D13" s="19" t="s">
        <v>4</v>
      </c>
      <c r="E13" s="18" t="s">
        <v>83</v>
      </c>
      <c r="G13" s="18">
        <v>12</v>
      </c>
      <c r="H13" s="18" t="s">
        <v>88</v>
      </c>
      <c r="I13" s="18">
        <v>1</v>
      </c>
    </row>
    <row r="14" spans="1:11" x14ac:dyDescent="0.2">
      <c r="D14" s="5"/>
    </row>
    <row r="15" spans="1:11" x14ac:dyDescent="0.2">
      <c r="D15" s="5"/>
    </row>
    <row r="16" spans="1:11" x14ac:dyDescent="0.2">
      <c r="D16" s="5"/>
    </row>
    <row r="17" spans="4:4" x14ac:dyDescent="0.2">
      <c r="D17" s="5"/>
    </row>
    <row r="18" spans="4:4" x14ac:dyDescent="0.2">
      <c r="D18" s="5"/>
    </row>
    <row r="19" spans="4:4" x14ac:dyDescent="0.2">
      <c r="D19" s="5"/>
    </row>
    <row r="20" spans="4:4" x14ac:dyDescent="0.2">
      <c r="D20" s="5"/>
    </row>
    <row r="21" spans="4:4" x14ac:dyDescent="0.2">
      <c r="D21" s="5"/>
    </row>
    <row r="22" spans="4:4" x14ac:dyDescent="0.2">
      <c r="D22" s="5"/>
    </row>
    <row r="23" spans="4:4" x14ac:dyDescent="0.2">
      <c r="D23" s="5"/>
    </row>
    <row r="24" spans="4:4" x14ac:dyDescent="0.2">
      <c r="D24" s="5"/>
    </row>
    <row r="27" spans="4:4" x14ac:dyDescent="0.2">
      <c r="D27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activeCell="A2" sqref="A2"/>
    </sheetView>
  </sheetViews>
  <sheetFormatPr defaultRowHeight="11.25" x14ac:dyDescent="0.2"/>
  <cols>
    <col min="1" max="1" width="9.85546875" style="1" bestFit="1" customWidth="1"/>
    <col min="2" max="2" width="13.85546875" style="8" bestFit="1" customWidth="1"/>
    <col min="3" max="3" width="7" style="8" bestFit="1" customWidth="1"/>
    <col min="4" max="4" width="10" style="8" bestFit="1" customWidth="1"/>
    <col min="5" max="5" width="5.85546875" style="8" bestFit="1" customWidth="1"/>
    <col min="6" max="16384" width="9.140625" style="1"/>
  </cols>
  <sheetData>
    <row r="1" spans="1:5" x14ac:dyDescent="0.2">
      <c r="A1" s="1" t="s">
        <v>36</v>
      </c>
      <c r="B1" s="8" t="s">
        <v>0</v>
      </c>
      <c r="C1" s="8" t="s">
        <v>1</v>
      </c>
      <c r="D1" s="8" t="s">
        <v>55</v>
      </c>
      <c r="E1" s="8" t="s">
        <v>54</v>
      </c>
    </row>
    <row r="2" spans="1:5" x14ac:dyDescent="0.2">
      <c r="A2" s="1" t="s">
        <v>57</v>
      </c>
      <c r="B2" s="5" t="s">
        <v>4</v>
      </c>
      <c r="C2" s="9" t="s">
        <v>49</v>
      </c>
      <c r="D2" s="8">
        <f>SUMIF('Confirmed Cases'!$D$2:$D$100,'Summary-District'!B2,'Confirmed Cases'!$I$2:$I$100)</f>
        <v>1</v>
      </c>
      <c r="E2" s="8">
        <f>SUMIF('Confirmed Cases'!$D$2:$D$100,'Summary-District'!B2,'Confirmed Cases'!$J$2:$J$100)</f>
        <v>0</v>
      </c>
    </row>
    <row r="3" spans="1:5" x14ac:dyDescent="0.2">
      <c r="A3" s="1" t="s">
        <v>58</v>
      </c>
      <c r="B3" s="5" t="s">
        <v>5</v>
      </c>
      <c r="C3" s="9" t="s">
        <v>49</v>
      </c>
      <c r="D3" s="8">
        <f>SUMIF('Confirmed Cases'!$D$2:$D$100,'Summary-District'!B3,'Confirmed Cases'!$I$2:$I$100)</f>
        <v>1</v>
      </c>
      <c r="E3" s="8">
        <f>SUMIF('Confirmed Cases'!$D$2:$D$100,'Summary-District'!B3,'Confirmed Cases'!$J$2:$J$100)</f>
        <v>1</v>
      </c>
    </row>
    <row r="4" spans="1:5" x14ac:dyDescent="0.2">
      <c r="A4" s="1" t="s">
        <v>59</v>
      </c>
      <c r="B4" s="5" t="s">
        <v>6</v>
      </c>
      <c r="C4" s="9" t="s">
        <v>49</v>
      </c>
      <c r="D4" s="8">
        <f>SUMIF('Confirmed Cases'!$D$2:$D$100,'Summary-District'!B4,'Confirmed Cases'!$I$2:$I$100)</f>
        <v>1</v>
      </c>
      <c r="E4" s="8">
        <f>SUMIF('Confirmed Cases'!$D$2:$D$100,'Summary-District'!B4,'Confirmed Cases'!$J$2:$J$100)</f>
        <v>1</v>
      </c>
    </row>
    <row r="5" spans="1:5" x14ac:dyDescent="0.2">
      <c r="A5" s="1" t="s">
        <v>60</v>
      </c>
      <c r="B5" s="5" t="s">
        <v>7</v>
      </c>
      <c r="C5" s="9" t="s">
        <v>49</v>
      </c>
      <c r="D5" s="8">
        <f>SUMIF('Confirmed Cases'!$D$2:$D$100,'Summary-District'!B5,'Confirmed Cases'!$I$2:$I$100)</f>
        <v>0</v>
      </c>
      <c r="E5" s="8">
        <f>SUMIF('Confirmed Cases'!$D$2:$D$100,'Summary-District'!B5,'Confirmed Cases'!$J$2:$J$100)</f>
        <v>0</v>
      </c>
    </row>
    <row r="6" spans="1:5" x14ac:dyDescent="0.2">
      <c r="A6" s="1" t="s">
        <v>61</v>
      </c>
      <c r="B6" s="5" t="s">
        <v>8</v>
      </c>
      <c r="C6" s="9" t="s">
        <v>49</v>
      </c>
      <c r="D6" s="8">
        <f>SUMIF('Confirmed Cases'!$D$2:$D$100,'Summary-District'!B6,'Confirmed Cases'!$I$2:$I$100)</f>
        <v>2</v>
      </c>
      <c r="E6" s="8">
        <f>SUMIF('Confirmed Cases'!$D$2:$D$100,'Summary-District'!B6,'Confirmed Cases'!$J$2:$J$100)</f>
        <v>0</v>
      </c>
    </row>
    <row r="7" spans="1:5" x14ac:dyDescent="0.2">
      <c r="A7" s="1" t="s">
        <v>62</v>
      </c>
      <c r="B7" s="5" t="s">
        <v>9</v>
      </c>
      <c r="C7" s="9" t="s">
        <v>49</v>
      </c>
      <c r="D7" s="8">
        <f>SUMIF('Confirmed Cases'!$D$2:$D$100,'Summary-District'!B7,'Confirmed Cases'!$I$2:$I$100)</f>
        <v>0</v>
      </c>
      <c r="E7" s="8">
        <f>SUMIF('Confirmed Cases'!$D$2:$D$100,'Summary-District'!B7,'Confirmed Cases'!$J$2:$J$100)</f>
        <v>0</v>
      </c>
    </row>
    <row r="8" spans="1:5" x14ac:dyDescent="0.2">
      <c r="A8" s="1" t="s">
        <v>63</v>
      </c>
      <c r="B8" s="5" t="s">
        <v>10</v>
      </c>
      <c r="C8" s="9" t="s">
        <v>49</v>
      </c>
      <c r="D8" s="8">
        <f>SUMIF('Confirmed Cases'!$D$2:$D$100,'Summary-District'!B8,'Confirmed Cases'!$I$2:$I$100)</f>
        <v>0</v>
      </c>
      <c r="E8" s="8">
        <f>SUMIF('Confirmed Cases'!$D$2:$D$100,'Summary-District'!B8,'Confirmed Cases'!$J$2:$J$100)</f>
        <v>0</v>
      </c>
    </row>
    <row r="9" spans="1:5" x14ac:dyDescent="0.2">
      <c r="A9" s="1" t="s">
        <v>64</v>
      </c>
      <c r="B9" s="5" t="s">
        <v>11</v>
      </c>
      <c r="C9" s="9" t="s">
        <v>49</v>
      </c>
      <c r="D9" s="8">
        <f>SUMIF('Confirmed Cases'!$D$2:$D$100,'Summary-District'!B9,'Confirmed Cases'!$I$2:$I$100)</f>
        <v>1</v>
      </c>
      <c r="E9" s="8">
        <f>SUMIF('Confirmed Cases'!$D$2:$D$100,'Summary-District'!B9,'Confirmed Cases'!$J$2:$J$100)</f>
        <v>0</v>
      </c>
    </row>
    <row r="10" spans="1:5" x14ac:dyDescent="0.2">
      <c r="A10" s="1" t="s">
        <v>65</v>
      </c>
      <c r="B10" s="5" t="s">
        <v>12</v>
      </c>
      <c r="C10" s="9" t="s">
        <v>49</v>
      </c>
      <c r="D10" s="8">
        <f>SUMIF('Confirmed Cases'!$D$2:$D$100,'Summary-District'!B10,'Confirmed Cases'!$I$2:$I$100)</f>
        <v>0</v>
      </c>
      <c r="E10" s="8">
        <f>SUMIF('Confirmed Cases'!$D$2:$D$100,'Summary-District'!B10,'Confirmed Cases'!$J$2:$J$100)</f>
        <v>0</v>
      </c>
    </row>
    <row r="11" spans="1:5" x14ac:dyDescent="0.2">
      <c r="A11" s="1" t="s">
        <v>66</v>
      </c>
      <c r="B11" s="5" t="s">
        <v>13</v>
      </c>
      <c r="C11" s="9" t="s">
        <v>49</v>
      </c>
      <c r="D11" s="8">
        <f>SUMIF('Confirmed Cases'!$D$2:$D$100,'Summary-District'!B11,'Confirmed Cases'!$I$2:$I$100)</f>
        <v>0</v>
      </c>
      <c r="E11" s="8">
        <f>SUMIF('Confirmed Cases'!$D$2:$D$100,'Summary-District'!B11,'Confirmed Cases'!$J$2:$J$100)</f>
        <v>0</v>
      </c>
    </row>
    <row r="12" spans="1:5" x14ac:dyDescent="0.2">
      <c r="A12" s="1" t="s">
        <v>67</v>
      </c>
      <c r="B12" s="5" t="s">
        <v>14</v>
      </c>
      <c r="C12" s="9" t="s">
        <v>49</v>
      </c>
      <c r="D12" s="8">
        <f>SUMIF('Confirmed Cases'!$D$2:$D$100,'Summary-District'!B12,'Confirmed Cases'!$I$2:$I$100)</f>
        <v>0</v>
      </c>
      <c r="E12" s="8">
        <f>SUMIF('Confirmed Cases'!$D$2:$D$100,'Summary-District'!B12,'Confirmed Cases'!$J$2:$J$100)</f>
        <v>0</v>
      </c>
    </row>
    <row r="13" spans="1:5" x14ac:dyDescent="0.2">
      <c r="A13" s="1" t="s">
        <v>68</v>
      </c>
      <c r="B13" s="5" t="s">
        <v>15</v>
      </c>
      <c r="C13" s="9" t="s">
        <v>49</v>
      </c>
      <c r="D13" s="8">
        <f>SUMIF('Confirmed Cases'!$D$2:$D$100,'Summary-District'!B13,'Confirmed Cases'!$I$2:$I$100)</f>
        <v>0</v>
      </c>
      <c r="E13" s="8">
        <f>SUMIF('Confirmed Cases'!$D$2:$D$100,'Summary-District'!B13,'Confirmed Cases'!$J$2:$J$100)</f>
        <v>0</v>
      </c>
    </row>
    <row r="14" spans="1:5" x14ac:dyDescent="0.2">
      <c r="A14" s="1" t="s">
        <v>69</v>
      </c>
      <c r="B14" s="5" t="s">
        <v>16</v>
      </c>
      <c r="C14" s="9" t="s">
        <v>49</v>
      </c>
      <c r="D14" s="8">
        <f>SUMIF('Confirmed Cases'!$D$2:$D$100,'Summary-District'!B14,'Confirmed Cases'!$I$2:$I$100)</f>
        <v>1</v>
      </c>
      <c r="E14" s="8">
        <f>SUMIF('Confirmed Cases'!$D$2:$D$100,'Summary-District'!B14,'Confirmed Cases'!$J$2:$J$100)</f>
        <v>0</v>
      </c>
    </row>
    <row r="15" spans="1:5" x14ac:dyDescent="0.2">
      <c r="A15" s="1" t="s">
        <v>70</v>
      </c>
      <c r="B15" s="5" t="s">
        <v>17</v>
      </c>
      <c r="C15" s="9" t="s">
        <v>49</v>
      </c>
      <c r="D15" s="8">
        <f>SUMIF('Confirmed Cases'!$D$2:$D$100,'Summary-District'!B15,'Confirmed Cases'!$I$2:$I$100)</f>
        <v>0</v>
      </c>
      <c r="E15" s="8">
        <f>SUMIF('Confirmed Cases'!$D$2:$D$100,'Summary-District'!B15,'Confirmed Cases'!$J$2:$J$100)</f>
        <v>0</v>
      </c>
    </row>
    <row r="16" spans="1:5" x14ac:dyDescent="0.2">
      <c r="A16" s="1" t="s">
        <v>71</v>
      </c>
      <c r="B16" s="8" t="s">
        <v>18</v>
      </c>
      <c r="C16" s="9" t="s">
        <v>49</v>
      </c>
      <c r="D16" s="8">
        <f>SUMIF('Confirmed Cases'!$D$2:$D$100,'Summary-District'!B16,'Confirmed Cases'!$I$2:$I$100)</f>
        <v>2</v>
      </c>
      <c r="E16" s="8">
        <f>SUMIF('Confirmed Cases'!$D$2:$D$100,'Summary-District'!B16,'Confirmed Cases'!$J$2:$J$100)</f>
        <v>1</v>
      </c>
    </row>
    <row r="17" spans="1:5" x14ac:dyDescent="0.2">
      <c r="A17" s="1" t="s">
        <v>72</v>
      </c>
      <c r="B17" s="5" t="s">
        <v>19</v>
      </c>
      <c r="C17" s="9" t="s">
        <v>50</v>
      </c>
      <c r="D17" s="8">
        <f>SUMIF('Confirmed Cases'!$D$2:$D$100,'Summary-District'!B17,'Confirmed Cases'!$I$2:$I$100)</f>
        <v>1</v>
      </c>
      <c r="E17" s="8">
        <f>SUMIF('Confirmed Cases'!$D$2:$D$100,'Summary-District'!B17,'Confirmed Cases'!$J$2:$J$100)</f>
        <v>0</v>
      </c>
    </row>
    <row r="18" spans="1:5" x14ac:dyDescent="0.2">
      <c r="A18" s="1" t="s">
        <v>73</v>
      </c>
      <c r="B18" s="5" t="s">
        <v>20</v>
      </c>
      <c r="C18" s="9" t="s">
        <v>50</v>
      </c>
      <c r="D18" s="8">
        <f>SUMIF('Confirmed Cases'!$D$2:$D$100,'Summary-District'!B18,'Confirmed Cases'!$I$2:$I$100)</f>
        <v>0</v>
      </c>
      <c r="E18" s="8">
        <f>SUMIF('Confirmed Cases'!$D$2:$D$100,'Summary-District'!B18,'Confirmed Cases'!$J$2:$J$100)</f>
        <v>0</v>
      </c>
    </row>
    <row r="19" spans="1:5" x14ac:dyDescent="0.2">
      <c r="A19" s="1" t="s">
        <v>74</v>
      </c>
      <c r="B19" s="5" t="s">
        <v>21</v>
      </c>
      <c r="C19" s="9" t="s">
        <v>50</v>
      </c>
      <c r="D19" s="8">
        <f>SUMIF('Confirmed Cases'!$D$2:$D$100,'Summary-District'!B19,'Confirmed Cases'!$I$2:$I$100)</f>
        <v>0</v>
      </c>
      <c r="E19" s="8">
        <f>SUMIF('Confirmed Cases'!$D$2:$D$100,'Summary-District'!B19,'Confirmed Cases'!$J$2:$J$100)</f>
        <v>0</v>
      </c>
    </row>
    <row r="20" spans="1:5" x14ac:dyDescent="0.2">
      <c r="A20" s="1" t="s">
        <v>75</v>
      </c>
      <c r="B20" s="5" t="s">
        <v>22</v>
      </c>
      <c r="C20" s="9" t="s">
        <v>50</v>
      </c>
      <c r="D20" s="8">
        <f>SUMIF('Confirmed Cases'!$D$2:$D$100,'Summary-District'!B20,'Confirmed Cases'!$I$2:$I$100)</f>
        <v>2</v>
      </c>
      <c r="E20" s="8">
        <f>SUMIF('Confirmed Cases'!$D$2:$D$100,'Summary-District'!B20,'Confirmed Cases'!$J$2:$J$100)</f>
        <v>1</v>
      </c>
    </row>
    <row r="21" spans="1:5" x14ac:dyDescent="0.2">
      <c r="A21" s="1" t="s">
        <v>76</v>
      </c>
      <c r="B21" s="5" t="s">
        <v>23</v>
      </c>
      <c r="C21" s="9" t="s">
        <v>50</v>
      </c>
      <c r="D21" s="8">
        <f>SUMIF('Confirmed Cases'!$D$2:$D$100,'Summary-District'!B21,'Confirmed Cases'!$I$2:$I$100)</f>
        <v>0</v>
      </c>
      <c r="E21" s="8">
        <f>SUMIF('Confirmed Cases'!$D$2:$D$100,'Summary-District'!B21,'Confirmed Cases'!$J$2:$J$100)</f>
        <v>0</v>
      </c>
    </row>
    <row r="22" spans="1:5" x14ac:dyDescent="0.2">
      <c r="A22" s="1" t="s">
        <v>77</v>
      </c>
      <c r="B22" s="5" t="s">
        <v>24</v>
      </c>
      <c r="C22" s="9" t="s">
        <v>50</v>
      </c>
      <c r="D22" s="8">
        <f>SUMIF('Confirmed Cases'!$D$2:$D$100,'Summary-District'!B22,'Confirmed Cases'!$I$2:$I$100)</f>
        <v>0</v>
      </c>
      <c r="E22" s="8">
        <f>SUMIF('Confirmed Cases'!$D$2:$D$100,'Summary-District'!B22,'Confirmed Cases'!$J$2:$J$100)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workbookViewId="0">
      <selection activeCell="A3" sqref="A3:XFD3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v>43922</v>
      </c>
      <c r="B2" s="1">
        <f>SUM('Confirmed Cases'!I2:I100)</f>
        <v>12</v>
      </c>
      <c r="C2" s="1">
        <f>SUM('Confirmed Cases'!J2:J100)</f>
        <v>4</v>
      </c>
      <c r="D2" s="1">
        <v>1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Barangay</vt:lpstr>
      <vt:lpstr>Confirmed Cases</vt:lpstr>
      <vt:lpstr>Summary-District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2020-04-04T15:35:10Z</dcterms:modified>
</cp:coreProperties>
</file>