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ur\Documents\"/>
    </mc:Choice>
  </mc:AlternateContent>
  <xr:revisionPtr revIDLastSave="0" documentId="13_ncr:1_{C2838F2D-D5BF-461A-8C27-E772EE3EFEFD}" xr6:coauthVersionLast="47" xr6:coauthVersionMax="47" xr10:uidLastSave="{00000000-0000-0000-0000-000000000000}"/>
  <bookViews>
    <workbookView xWindow="-120" yWindow="-120" windowWidth="24240" windowHeight="13140" activeTab="2" xr2:uid="{292910E5-BD08-4A69-878F-4093F40043E2}"/>
  </bookViews>
  <sheets>
    <sheet name="PT" sheetId="14" r:id="rId1"/>
    <sheet name="data" sheetId="1" r:id="rId2"/>
    <sheet name="D1" sheetId="4" r:id="rId3"/>
    <sheet name="D2" sheetId="7" r:id="rId4"/>
    <sheet name="D3" sheetId="9" r:id="rId5"/>
  </sheets>
  <definedNames>
    <definedName name="_xlnm._FilterDatabase" localSheetId="1" hidden="1">data!$A$1:$H$128</definedName>
    <definedName name="Slicer_MM">#N/A</definedName>
    <definedName name="Slicer_MM1">#N/A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4" l="1"/>
  <c r="E17" i="14"/>
  <c r="E15" i="14"/>
  <c r="B16" i="14"/>
  <c r="B17" i="14"/>
  <c r="B18" i="14"/>
  <c r="B19" i="14"/>
  <c r="B15" i="1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2"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3" i="1"/>
  <c r="C4" i="1"/>
  <c r="C5" i="1"/>
  <c r="C6" i="1"/>
  <c r="C7" i="1"/>
  <c r="C8" i="1"/>
  <c r="C9" i="1"/>
  <c r="B3" i="1"/>
  <c r="B4" i="1"/>
  <c r="B5" i="1"/>
  <c r="B6" i="1"/>
  <c r="B7" i="1"/>
  <c r="B8" i="1"/>
  <c r="B9" i="1"/>
  <c r="C2" i="1"/>
  <c r="E18" i="14"/>
  <c r="B20" i="14"/>
</calcChain>
</file>

<file path=xl/sharedStrings.xml><?xml version="1.0" encoding="utf-8"?>
<sst xmlns="http://schemas.openxmlformats.org/spreadsheetml/2006/main" count="1144" uniqueCount="77">
  <si>
    <t>Month</t>
  </si>
  <si>
    <t>Category</t>
  </si>
  <si>
    <t>Sub-Category</t>
  </si>
  <si>
    <t>Amount</t>
  </si>
  <si>
    <t>Status</t>
  </si>
  <si>
    <t>Time</t>
  </si>
  <si>
    <t>Jan</t>
  </si>
  <si>
    <t>Feb</t>
  </si>
  <si>
    <t>INCOME</t>
  </si>
  <si>
    <t>Expense</t>
  </si>
  <si>
    <t>DD</t>
  </si>
  <si>
    <t>MM</t>
  </si>
  <si>
    <t xml:space="preserve">Late </t>
  </si>
  <si>
    <t>Late</t>
  </si>
  <si>
    <t>Paid</t>
  </si>
  <si>
    <t>Main Type</t>
  </si>
  <si>
    <t>FOOD</t>
  </si>
  <si>
    <t>E-Com</t>
  </si>
  <si>
    <t>Tech</t>
  </si>
  <si>
    <t>Card</t>
  </si>
  <si>
    <t>Zomato</t>
  </si>
  <si>
    <t>Jio</t>
  </si>
  <si>
    <t>Amazon</t>
  </si>
  <si>
    <t>Flipkart</t>
  </si>
  <si>
    <t>Router</t>
  </si>
  <si>
    <t>SBI</t>
  </si>
  <si>
    <t>LIC</t>
  </si>
  <si>
    <t>Side Income</t>
  </si>
  <si>
    <t>MKS</t>
  </si>
  <si>
    <t>Refund</t>
  </si>
  <si>
    <t>UPI</t>
  </si>
  <si>
    <t>Airtel</t>
  </si>
  <si>
    <t>Paytm</t>
  </si>
  <si>
    <t>Other</t>
  </si>
  <si>
    <t>Phonepe</t>
  </si>
  <si>
    <t>Gpay</t>
  </si>
  <si>
    <t>Mart</t>
  </si>
  <si>
    <t>Dunzo</t>
  </si>
  <si>
    <t>Income Goal</t>
  </si>
  <si>
    <t>Mar</t>
  </si>
  <si>
    <t>Apr</t>
  </si>
  <si>
    <t>May</t>
  </si>
  <si>
    <t>Jun</t>
  </si>
  <si>
    <t>Jul</t>
  </si>
  <si>
    <t>Aug</t>
  </si>
  <si>
    <t>Sep</t>
  </si>
  <si>
    <t>Oct</t>
  </si>
  <si>
    <t>Nov</t>
  </si>
  <si>
    <t>Dec</t>
  </si>
  <si>
    <t>Assests</t>
  </si>
  <si>
    <t>Gold</t>
  </si>
  <si>
    <t>Land</t>
  </si>
  <si>
    <t>Row Labels</t>
  </si>
  <si>
    <t>Grand Total</t>
  </si>
  <si>
    <t>Column Labels</t>
  </si>
  <si>
    <t>Main-Type</t>
  </si>
  <si>
    <t>Jan,2022</t>
  </si>
  <si>
    <t>Feb,2022</t>
  </si>
  <si>
    <t>Mar,2022</t>
  </si>
  <si>
    <t>Apr,2022</t>
  </si>
  <si>
    <t>May,2022</t>
  </si>
  <si>
    <t>Jun,2022</t>
  </si>
  <si>
    <t>Jul,2022</t>
  </si>
  <si>
    <t>Aug,2022</t>
  </si>
  <si>
    <t>Sep,2022</t>
  </si>
  <si>
    <t>Oct,2022</t>
  </si>
  <si>
    <t>Nov,2022</t>
  </si>
  <si>
    <t>Dec,2022</t>
  </si>
  <si>
    <t xml:space="preserve"> </t>
  </si>
  <si>
    <t>Sum of Amount</t>
  </si>
  <si>
    <t xml:space="preserve">Expenses </t>
  </si>
  <si>
    <t>Total Expenses</t>
  </si>
  <si>
    <t>Income</t>
  </si>
  <si>
    <t>Total Income</t>
  </si>
  <si>
    <t>Available Balance</t>
  </si>
  <si>
    <t>Expenses by Month</t>
  </si>
  <si>
    <t>Income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</si>
</sst>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d\-mmm\-yy;@"/>
    <numFmt numFmtId="165" formatCode="[$-409]d\-mmm\-yyyy;@"/>
    <numFmt numFmtId="166" formatCode="_ [$₹-4009]\ * #,##0.00_ ;_ [$₹-4009]\ * \-#,##0.00_ ;_ [$₹-4009]\ * &quot;-&quot;??_ ;_ @_ "/>
    <numFmt numFmtId="171" formatCode="_ [$₹-4009]\ * #,##0_ ;_ [$₹-4009]\ * \-#,##0_ ;_ [$₹-4009]\ * &quot;-&quot;??_ ;_ @_ "/>
  </numFmts>
  <fonts count="31"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color theme="9"/>
      <name val="Calibri"/>
      <family val="2"/>
      <scheme val="minor"/>
    </font>
    <font>
      <sz val="11"/>
      <color theme="0"/>
      <name val="Calibri"/>
      <family val="2"/>
      <scheme val="minor"/>
    </font>
    <font>
      <sz val="11"/>
      <color theme="1"/>
      <name val="Cascadia Code"/>
      <family val="3"/>
    </font>
    <font>
      <sz val="11"/>
      <color theme="9"/>
      <name val="Cascadia Code"/>
      <family val="3"/>
    </font>
    <font>
      <sz val="11"/>
      <color rgb="FFFF0000"/>
      <name val="Cascadia Code"/>
      <family val="3"/>
    </font>
    <font>
      <sz val="11"/>
      <color theme="4" tint="-0.249977111117893"/>
      <name val="Calibri"/>
      <family val="2"/>
      <scheme val="minor"/>
    </font>
    <font>
      <sz val="11"/>
      <color theme="4" tint="-0.249977111117893"/>
      <name val="Cascadia Code"/>
      <family val="3"/>
    </font>
    <font>
      <sz val="11"/>
      <color theme="7" tint="-0.249977111117893"/>
      <name val="Calibri"/>
      <family val="2"/>
      <scheme val="minor"/>
    </font>
    <font>
      <sz val="11"/>
      <color theme="7" tint="-0.249977111117893"/>
      <name val="Cascadia Code"/>
      <family val="3"/>
    </font>
    <font>
      <b/>
      <sz val="14"/>
      <color theme="2" tint="-0.499984740745262"/>
      <name val="Fira Code iScript"/>
      <family val="3"/>
    </font>
    <font>
      <sz val="11"/>
      <color rgb="FF09C9C9"/>
      <name val="Calibri"/>
      <family val="2"/>
      <scheme val="minor"/>
    </font>
    <font>
      <sz val="11"/>
      <color rgb="FF09C9C9"/>
      <name val="Cascadia Code"/>
      <family val="3"/>
    </font>
    <font>
      <b/>
      <sz val="14"/>
      <color theme="0"/>
      <name val="Fira Code iScript"/>
      <family val="3"/>
    </font>
    <font>
      <sz val="11"/>
      <color theme="0"/>
      <name val="Cascadia Code"/>
      <family val="3"/>
    </font>
    <font>
      <sz val="11"/>
      <color rgb="FFC00000"/>
      <name val="Cascadia Code"/>
      <family val="3"/>
    </font>
    <font>
      <sz val="14"/>
      <color theme="2" tint="-0.749992370372631"/>
      <name val="Calibri"/>
      <family val="2"/>
      <scheme val="minor"/>
    </font>
    <font>
      <b/>
      <sz val="14"/>
      <color theme="2" tint="-0.749992370372631"/>
      <name val="Calibri"/>
      <family val="2"/>
      <scheme val="minor"/>
    </font>
    <font>
      <sz val="14"/>
      <color theme="1"/>
      <name val="Calibri"/>
      <family val="2"/>
      <scheme val="minor"/>
    </font>
    <font>
      <sz val="14"/>
      <color theme="0"/>
      <name val="Calibri"/>
      <family val="2"/>
      <scheme val="minor"/>
    </font>
    <font>
      <sz val="14"/>
      <color theme="1" tint="0.249977111117893"/>
      <name val="Calibri"/>
      <family val="2"/>
      <scheme val="minor"/>
    </font>
    <font>
      <b/>
      <sz val="14"/>
      <color theme="1"/>
      <name val="Calibri"/>
      <family val="2"/>
      <scheme val="minor"/>
    </font>
    <font>
      <b/>
      <sz val="14"/>
      <color theme="1" tint="0.249977111117893"/>
      <name val="Calibri"/>
      <family val="2"/>
      <scheme val="minor"/>
    </font>
    <font>
      <sz val="11"/>
      <color theme="1"/>
      <name val="Calibri"/>
      <family val="2"/>
      <scheme val="minor"/>
    </font>
    <font>
      <sz val="11"/>
      <color rgb="FF003C4F"/>
      <name val="Calibri"/>
      <family val="2"/>
      <scheme val="minor"/>
    </font>
    <font>
      <sz val="11"/>
      <color rgb="FFF2617B"/>
      <name val="Calibri"/>
      <family val="2"/>
      <scheme val="minor"/>
    </font>
    <font>
      <sz val="11"/>
      <color rgb="FF00B0F0"/>
      <name val="Calibri"/>
      <family val="2"/>
      <scheme val="minor"/>
    </font>
    <font>
      <sz val="11"/>
      <color rgb="FFCC8409"/>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theme="0" tint="-0.14999847407452621"/>
      </top>
      <bottom style="thin">
        <color theme="0" tint="-0.14999847407452621"/>
      </bottom>
      <diagonal/>
    </border>
    <border>
      <left/>
      <right/>
      <top style="thin">
        <color theme="0" tint="-0.14999847407452621"/>
      </top>
      <bottom style="thin">
        <color indexed="64"/>
      </bottom>
      <diagonal/>
    </border>
    <border>
      <left style="thin">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thin">
        <color rgb="FFC00000"/>
      </right>
      <top/>
      <bottom style="thin">
        <color rgb="FFC00000"/>
      </bottom>
      <diagonal/>
    </border>
  </borders>
  <cellStyleXfs count="3">
    <xf numFmtId="0" fontId="0" fillId="0" borderId="0"/>
    <xf numFmtId="44" fontId="26" fillId="0" borderId="0" applyFont="0" applyFill="0" applyBorder="0" applyAlignment="0" applyProtection="0"/>
    <xf numFmtId="9" fontId="26" fillId="0" borderId="0" applyFont="0" applyFill="0" applyBorder="0" applyAlignment="0" applyProtection="0"/>
  </cellStyleXfs>
  <cellXfs count="74">
    <xf numFmtId="0" fontId="0" fillId="0" borderId="0" xfId="0"/>
    <xf numFmtId="0" fontId="2" fillId="0" borderId="0" xfId="0" applyFont="1"/>
    <xf numFmtId="0" fontId="0" fillId="2" borderId="0" xfId="0" applyFill="1"/>
    <xf numFmtId="0" fontId="0" fillId="0" borderId="1" xfId="0" applyBorder="1"/>
    <xf numFmtId="166" fontId="4" fillId="0" borderId="1" xfId="0" applyNumberFormat="1" applyFont="1" applyBorder="1"/>
    <xf numFmtId="0" fontId="4" fillId="0" borderId="1" xfId="0" applyFont="1" applyBorder="1"/>
    <xf numFmtId="166" fontId="1" fillId="0" borderId="1" xfId="0" applyNumberFormat="1" applyFont="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NumberFormat="1"/>
    <xf numFmtId="165" fontId="0" fillId="0" borderId="2" xfId="0" applyNumberFormat="1" applyBorder="1"/>
    <xf numFmtId="0" fontId="0" fillId="0" borderId="3" xfId="0" applyBorder="1"/>
    <xf numFmtId="164" fontId="2" fillId="0" borderId="4" xfId="0" applyNumberFormat="1" applyFont="1" applyBorder="1"/>
    <xf numFmtId="0" fontId="2" fillId="0" borderId="5" xfId="0" applyFont="1" applyBorder="1"/>
    <xf numFmtId="0" fontId="2" fillId="0" borderId="6" xfId="0" applyFont="1" applyBorder="1"/>
    <xf numFmtId="165" fontId="0" fillId="0" borderId="7" xfId="0" applyNumberFormat="1" applyBorder="1"/>
    <xf numFmtId="0" fontId="0" fillId="0" borderId="8" xfId="0" applyBorder="1"/>
    <xf numFmtId="166" fontId="4" fillId="0" borderId="8" xfId="0" applyNumberFormat="1" applyFont="1" applyBorder="1"/>
    <xf numFmtId="0" fontId="4" fillId="0" borderId="8" xfId="0" applyFont="1" applyBorder="1"/>
    <xf numFmtId="0" fontId="0" fillId="0" borderId="9" xfId="0" applyBorder="1"/>
    <xf numFmtId="0" fontId="0" fillId="2" borderId="0" xfId="0" applyFill="1" applyAlignment="1">
      <alignment horizontal="center"/>
    </xf>
    <xf numFmtId="0" fontId="0" fillId="2" borderId="0" xfId="0" applyFill="1" applyAlignment="1"/>
    <xf numFmtId="0" fontId="9" fillId="2" borderId="0" xfId="0" applyFont="1" applyFill="1" applyAlignment="1">
      <alignment horizontal="center"/>
    </xf>
    <xf numFmtId="0" fontId="9" fillId="2" borderId="0" xfId="0" applyFont="1" applyFill="1"/>
    <xf numFmtId="0" fontId="11" fillId="2" borderId="0" xfId="0" applyFont="1" applyFill="1"/>
    <xf numFmtId="0" fontId="13" fillId="2" borderId="0" xfId="0" applyFont="1" applyFill="1" applyBorder="1" applyAlignment="1"/>
    <xf numFmtId="0" fontId="14" fillId="2" borderId="0" xfId="0" applyFont="1" applyFill="1"/>
    <xf numFmtId="0" fontId="5" fillId="2" borderId="0" xfId="0" applyFont="1" applyFill="1"/>
    <xf numFmtId="0" fontId="16" fillId="2" borderId="0" xfId="0" applyFont="1" applyFill="1" applyBorder="1" applyAlignment="1"/>
    <xf numFmtId="0" fontId="17" fillId="2" borderId="0" xfId="0" applyFont="1" applyFill="1" applyBorder="1"/>
    <xf numFmtId="0" fontId="7" fillId="2" borderId="0" xfId="0" applyFont="1" applyFill="1" applyBorder="1"/>
    <xf numFmtId="0" fontId="15" fillId="2" borderId="0" xfId="0" applyFont="1" applyFill="1" applyBorder="1"/>
    <xf numFmtId="0" fontId="6" fillId="2" borderId="0" xfId="0" applyFont="1" applyFill="1" applyBorder="1" applyAlignment="1"/>
    <xf numFmtId="166" fontId="7" fillId="2" borderId="0" xfId="0" applyNumberFormat="1" applyFont="1" applyFill="1" applyBorder="1"/>
    <xf numFmtId="165" fontId="10" fillId="2" borderId="0" xfId="0" applyNumberFormat="1" applyFont="1" applyFill="1" applyBorder="1" applyAlignment="1">
      <alignment horizontal="center"/>
    </xf>
    <xf numFmtId="0" fontId="12" fillId="2" borderId="0" xfId="0" applyFont="1" applyFill="1" applyBorder="1"/>
    <xf numFmtId="0" fontId="8" fillId="2" borderId="0" xfId="0" applyFont="1" applyFill="1" applyBorder="1"/>
    <xf numFmtId="166" fontId="8" fillId="2" borderId="0" xfId="0" applyNumberFormat="1" applyFont="1" applyFill="1" applyBorder="1"/>
    <xf numFmtId="0" fontId="18" fillId="2" borderId="0" xfId="0" applyFont="1" applyFill="1" applyBorder="1"/>
    <xf numFmtId="0" fontId="2" fillId="2" borderId="0" xfId="0" applyFont="1" applyFill="1"/>
    <xf numFmtId="0" fontId="19" fillId="2" borderId="0" xfId="0" applyFont="1" applyFill="1" applyBorder="1"/>
    <xf numFmtId="0" fontId="0" fillId="2" borderId="0" xfId="0" applyFill="1" applyBorder="1"/>
    <xf numFmtId="0" fontId="21" fillId="2" borderId="0" xfId="0" applyFont="1" applyFill="1"/>
    <xf numFmtId="166" fontId="21" fillId="2" borderId="0" xfId="0" applyNumberFormat="1" applyFont="1" applyFill="1"/>
    <xf numFmtId="0" fontId="22" fillId="2" borderId="0" xfId="0" applyFont="1" applyFill="1"/>
    <xf numFmtId="0" fontId="23" fillId="2" borderId="0" xfId="0" applyFont="1" applyFill="1"/>
    <xf numFmtId="0" fontId="20" fillId="2" borderId="0" xfId="0" applyFont="1" applyFill="1" applyBorder="1"/>
    <xf numFmtId="0" fontId="24" fillId="2" borderId="0" xfId="0" applyFont="1" applyFill="1"/>
    <xf numFmtId="166" fontId="24" fillId="2" borderId="0" xfId="0" applyNumberFormat="1" applyFont="1" applyFill="1"/>
    <xf numFmtId="0" fontId="25" fillId="2" borderId="0" xfId="0" applyFont="1" applyFill="1"/>
    <xf numFmtId="0" fontId="2" fillId="2" borderId="0" xfId="0" applyFont="1" applyFill="1" applyBorder="1"/>
    <xf numFmtId="0" fontId="27" fillId="0" borderId="0" xfId="0" applyFont="1"/>
    <xf numFmtId="0" fontId="27" fillId="0" borderId="10" xfId="0" applyFont="1" applyBorder="1"/>
    <xf numFmtId="0" fontId="28" fillId="0" borderId="0" xfId="0" applyFont="1"/>
    <xf numFmtId="171" fontId="27" fillId="0" borderId="0" xfId="1" applyNumberFormat="1" applyFont="1"/>
    <xf numFmtId="171" fontId="27" fillId="0" borderId="10" xfId="1" applyNumberFormat="1" applyFont="1" applyBorder="1"/>
    <xf numFmtId="0" fontId="28" fillId="0" borderId="0" xfId="0" applyFont="1" applyFill="1" applyBorder="1"/>
    <xf numFmtId="171" fontId="28" fillId="0" borderId="0" xfId="1" applyNumberFormat="1" applyFont="1" applyFill="1" applyBorder="1"/>
    <xf numFmtId="0" fontId="0" fillId="0" borderId="11" xfId="0" applyFont="1" applyBorder="1" applyAlignment="1">
      <alignment horizontal="left"/>
    </xf>
    <xf numFmtId="0" fontId="29" fillId="0" borderId="0" xfId="0" applyFont="1"/>
    <xf numFmtId="0" fontId="0" fillId="0" borderId="12" xfId="0" applyFont="1" applyBorder="1" applyAlignment="1">
      <alignment horizontal="left"/>
    </xf>
    <xf numFmtId="0" fontId="29" fillId="0" borderId="0" xfId="0" applyFont="1" applyFill="1" applyBorder="1" applyAlignment="1">
      <alignment horizontal="left"/>
    </xf>
    <xf numFmtId="171" fontId="29" fillId="0" borderId="0" xfId="0" applyNumberFormat="1" applyFont="1"/>
    <xf numFmtId="171" fontId="27" fillId="0" borderId="0" xfId="0" applyNumberFormat="1" applyFont="1"/>
    <xf numFmtId="171" fontId="27" fillId="0" borderId="10" xfId="0" applyNumberFormat="1" applyFont="1" applyBorder="1"/>
    <xf numFmtId="0" fontId="0" fillId="0" borderId="13" xfId="0" applyBorder="1"/>
    <xf numFmtId="0" fontId="0" fillId="0" borderId="14" xfId="0" applyBorder="1"/>
    <xf numFmtId="0" fontId="0" fillId="0" borderId="15" xfId="0" applyBorder="1"/>
    <xf numFmtId="171" fontId="27" fillId="0" borderId="0" xfId="0" applyNumberFormat="1" applyFont="1" applyBorder="1"/>
    <xf numFmtId="0" fontId="28" fillId="0" borderId="0" xfId="0" applyFont="1" applyAlignment="1">
      <alignment horizontal="left"/>
    </xf>
    <xf numFmtId="0" fontId="29" fillId="0" borderId="0" xfId="0" applyFont="1" applyAlignment="1">
      <alignment horizontal="left"/>
    </xf>
    <xf numFmtId="9" fontId="28" fillId="0" borderId="0" xfId="2" applyFont="1"/>
    <xf numFmtId="0" fontId="30" fillId="0" borderId="0" xfId="0" applyFont="1"/>
  </cellXfs>
  <cellStyles count="3">
    <cellStyle name="Currency" xfId="1" builtinId="4"/>
    <cellStyle name="Normal" xfId="0" builtinId="0"/>
    <cellStyle name="Percent" xfId="2" builtinId="5"/>
  </cellStyles>
  <dxfs count="31">
    <dxf>
      <font>
        <b val="0"/>
        <strike val="0"/>
        <outline val="0"/>
        <shadow val="0"/>
        <u val="none"/>
        <vertAlign val="baseline"/>
        <sz val="14"/>
        <color theme="1"/>
        <name val="Calibri"/>
        <family val="2"/>
        <scheme val="minor"/>
      </font>
      <numFmt numFmtId="166" formatCode="_ [$₹-4009]\ * #,##0.00_ ;_ [$₹-4009]\ * \-#,##0.00_ ;_ [$₹-4009]\ * &quot;-&quot;??_ ;_ @_ "/>
      <fill>
        <patternFill patternType="solid">
          <fgColor indexed="64"/>
          <bgColor theme="0"/>
        </patternFill>
      </fill>
    </dxf>
    <dxf>
      <font>
        <b val="0"/>
        <strike val="0"/>
        <outline val="0"/>
        <shadow val="0"/>
        <u val="none"/>
        <vertAlign val="baseline"/>
        <sz val="14"/>
        <color theme="1"/>
        <name val="Calibri"/>
        <family val="2"/>
        <scheme val="minor"/>
      </font>
      <fill>
        <patternFill patternType="solid">
          <fgColor indexed="64"/>
          <bgColor theme="0"/>
        </patternFill>
      </fill>
    </dxf>
    <dxf>
      <font>
        <b val="0"/>
        <i val="0"/>
        <strike val="0"/>
        <condense val="0"/>
        <extend val="0"/>
        <outline val="0"/>
        <shadow val="0"/>
        <u val="none"/>
        <vertAlign val="baseline"/>
        <sz val="14"/>
        <color theme="0"/>
        <name val="Calibri"/>
        <family val="2"/>
        <scheme val="minor"/>
      </font>
      <fill>
        <patternFill patternType="solid">
          <fgColor indexed="64"/>
          <bgColor theme="0"/>
        </patternFill>
      </fill>
    </dxf>
    <dxf>
      <font>
        <b val="0"/>
        <strike val="0"/>
        <outline val="0"/>
        <shadow val="0"/>
        <u val="none"/>
        <vertAlign val="baseline"/>
        <sz val="14"/>
        <color theme="1"/>
        <name val="Calibri"/>
        <family val="2"/>
        <scheme val="minor"/>
      </font>
      <numFmt numFmtId="166" formatCode="_ [$₹-4009]\ * #,##0.00_ ;_ [$₹-4009]\ * \-#,##0.00_ ;_ [$₹-4009]\ * &quot;-&quot;??_ ;_ @_ "/>
      <fill>
        <patternFill patternType="solid">
          <fgColor indexed="64"/>
          <bgColor theme="0"/>
        </patternFill>
      </fill>
    </dxf>
    <dxf>
      <font>
        <b val="0"/>
        <strike val="0"/>
        <outline val="0"/>
        <shadow val="0"/>
        <u val="none"/>
        <vertAlign val="baseline"/>
        <sz val="14"/>
        <color theme="1" tint="0.249977111117893"/>
        <name val="Calibri"/>
        <family val="2"/>
        <scheme val="minor"/>
      </font>
      <fill>
        <patternFill patternType="solid">
          <fgColor indexed="64"/>
          <bgColor theme="0"/>
        </patternFill>
      </fill>
    </dxf>
    <dxf>
      <font>
        <b val="0"/>
        <i val="0"/>
        <strike val="0"/>
        <condense val="0"/>
        <extend val="0"/>
        <outline val="0"/>
        <shadow val="0"/>
        <u val="none"/>
        <vertAlign val="baseline"/>
        <sz val="14"/>
        <color theme="0"/>
        <name val="Calibri"/>
        <family val="2"/>
        <scheme val="minor"/>
      </font>
      <fill>
        <patternFill patternType="solid">
          <fgColor indexed="64"/>
          <bgColor theme="0"/>
        </patternFill>
      </fill>
    </dxf>
    <dxf>
      <font>
        <strike val="0"/>
        <outline val="0"/>
        <shadow val="0"/>
        <u val="none"/>
        <vertAlign val="baseline"/>
        <sz val="11"/>
        <color theme="7" tint="-0.249977111117893"/>
        <name val="Cascadia Code"/>
        <family val="3"/>
        <scheme val="none"/>
      </font>
      <fill>
        <patternFill patternType="solid">
          <fgColor indexed="64"/>
          <bgColor theme="0"/>
        </patternFill>
      </fill>
    </dxf>
    <dxf>
      <font>
        <strike val="0"/>
        <outline val="0"/>
        <shadow val="0"/>
        <u val="none"/>
        <vertAlign val="baseline"/>
        <sz val="11"/>
        <color theme="4" tint="-0.249977111117893"/>
        <name val="Cascadia Code"/>
        <family val="3"/>
        <scheme val="none"/>
      </font>
      <numFmt numFmtId="165" formatCode="[$-409]d\-mmm\-yyyy;@"/>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9"/>
        <name val="Cascadia Code"/>
        <family val="3"/>
        <scheme val="none"/>
      </font>
      <numFmt numFmtId="166" formatCode="_ [$₹-4009]\ * #,##0.00_ ;_ [$₹-4009]\ * \-#,##0.00_ ;_ [$₹-4009]\ * &quot;-&quot;??_ ;_ @_ "/>
      <fill>
        <patternFill patternType="solid">
          <fgColor indexed="64"/>
          <bgColor theme="0"/>
        </patternFill>
      </fill>
    </dxf>
    <dxf>
      <font>
        <strike val="0"/>
        <outline val="0"/>
        <shadow val="0"/>
        <u val="none"/>
        <vertAlign val="baseline"/>
        <sz val="11"/>
        <color theme="9"/>
        <name val="Cascadia Code"/>
        <family val="3"/>
        <scheme val="none"/>
      </font>
      <fill>
        <patternFill patternType="solid">
          <fgColor indexed="64"/>
          <bgColor theme="0"/>
        </patternFill>
      </fill>
      <alignment horizontal="general" vertical="bottom" textRotation="0" wrapText="0" indent="0" justifyLastLine="0" shrinkToFit="0" readingOrder="0"/>
    </dxf>
    <dxf>
      <font>
        <strike val="0"/>
        <outline val="0"/>
        <shadow val="0"/>
        <u val="none"/>
        <vertAlign val="baseline"/>
        <sz val="11"/>
        <color rgb="FF09C9C9"/>
        <name val="Cascadia Code"/>
        <family val="3"/>
        <scheme val="none"/>
      </font>
      <fill>
        <patternFill patternType="solid">
          <fgColor indexed="64"/>
          <bgColor theme="0"/>
        </patternFill>
      </fill>
    </dxf>
    <dxf>
      <font>
        <b val="0"/>
        <i val="0"/>
        <strike val="0"/>
        <condense val="0"/>
        <extend val="0"/>
        <outline val="0"/>
        <shadow val="0"/>
        <u val="none"/>
        <vertAlign val="baseline"/>
        <sz val="11"/>
        <color theme="9"/>
        <name val="Cascadia Code"/>
        <family val="3"/>
        <scheme val="none"/>
      </font>
      <fill>
        <patternFill patternType="solid">
          <fgColor indexed="64"/>
          <bgColor theme="0"/>
        </patternFill>
      </fill>
    </dxf>
    <dxf>
      <font>
        <strike val="0"/>
        <outline val="0"/>
        <shadow val="0"/>
        <u val="none"/>
        <vertAlign val="baseline"/>
        <sz val="11"/>
        <color theme="0"/>
        <name val="Cascadia Code"/>
        <family val="3"/>
        <scheme val="none"/>
      </font>
      <fill>
        <patternFill patternType="solid">
          <fgColor indexed="64"/>
          <bgColor theme="0"/>
        </patternFill>
      </fill>
    </dxf>
    <dxf>
      <font>
        <strike val="0"/>
        <outline val="0"/>
        <shadow val="0"/>
        <u val="none"/>
        <vertAlign val="baseline"/>
        <sz val="11"/>
        <name val="Cascadia Code"/>
        <family val="3"/>
        <scheme val="none"/>
      </font>
      <fill>
        <patternFill patternType="solid">
          <fgColor indexed="64"/>
          <bgColor theme="0"/>
        </patternFill>
      </fill>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9"/>
        <name val="Calibri"/>
        <family val="2"/>
        <scheme val="minor"/>
      </font>
      <numFmt numFmtId="166" formatCode="_ [$₹-4009]\ * #,##0.00_ ;_ [$₹-4009]\ * \-#,##0.00_ ;_ [$₹-4009]\ * &quot;-&quot;??_ ;_ @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409]d\-m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i val="0"/>
        <sz val="16"/>
        <color theme="0"/>
      </font>
      <fill>
        <patternFill>
          <bgColor theme="1"/>
        </patternFill>
      </fill>
      <border diagonalUp="0" diagonalDown="0">
        <left/>
        <right/>
        <top/>
        <bottom/>
        <vertical/>
        <horizontal/>
      </border>
    </dxf>
    <dxf>
      <font>
        <color rgb="FF211D25"/>
      </font>
      <fill>
        <patternFill>
          <bgColor rgb="FF211D25"/>
        </patternFill>
      </fill>
      <border diagonalUp="0" diagonalDown="0">
        <left/>
        <right/>
        <top/>
        <bottom/>
        <vertical/>
        <horizontal/>
      </border>
    </dxf>
  </dxfs>
  <tableStyles count="1" defaultTableStyle="TableStyleMedium2" defaultPivotStyle="PivotStyleLight16">
    <tableStyle name="other1" pivot="0" table="0" count="10" xr9:uid="{C6464E7C-1021-45C9-AD88-592F1EEDE25F}">
      <tableStyleElement type="wholeTable" dxfId="30"/>
      <tableStyleElement type="headerRow" dxfId="29"/>
    </tableStyle>
  </tableStyles>
  <colors>
    <mruColors>
      <color rgb="FFCC8409"/>
      <color rgb="FFECFDF1"/>
      <color rgb="FFF2617B"/>
      <color rgb="FF003C4F"/>
      <color rgb="FFED7D31"/>
      <color rgb="FF09C9C9"/>
      <color rgb="FF92D050"/>
      <color rgb="FF211D25"/>
      <color rgb="FFF5DFDD"/>
    </mruColors>
  </colors>
  <extLst>
    <ext xmlns:x14="http://schemas.microsoft.com/office/spreadsheetml/2009/9/main" uri="{46F421CA-312F-682f-3DD2-61675219B42D}">
      <x14:dxfs count="8">
        <dxf>
          <font>
            <color theme="5" tint="0.39994506668294322"/>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4659260841701"/>
          </font>
          <fill>
            <patternFill patternType="solid">
              <fgColor auto="1"/>
              <bgColor rgb="FF211D25"/>
            </patternFill>
          </fill>
          <border diagonalUp="0" diagonalDown="0">
            <left/>
            <right/>
            <top/>
            <bottom/>
            <vertical/>
            <horizontal/>
          </border>
        </dxf>
        <dxf>
          <font>
            <color theme="5" tint="0.39994506668294322"/>
          </font>
          <fill>
            <patternFill patternType="solid">
              <fgColor auto="1"/>
              <bgColor rgb="FF211D25"/>
            </patternFill>
          </fill>
          <border diagonalUp="0" diagonalDown="0">
            <left/>
            <right/>
            <top/>
            <bottom/>
            <vertical/>
            <horizontal/>
          </border>
        </dxf>
        <dxf>
          <font>
            <color theme="0"/>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5" tint="-0.24994659260841701"/>
          </font>
          <fill>
            <patternFill patternType="solid">
              <fgColor indexed="64"/>
              <bgColor rgb="FF211D2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indexed="64"/>
              <bgColor rgb="FF211D2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oth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[wx.xlsx]PT!PivotTable3</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90833845648693E-2"/>
          <c:y val="9.2534205199402267E-2"/>
          <c:w val="0.8905232042612099"/>
          <c:h val="0.81493158960119549"/>
        </c:manualLayout>
      </c:layout>
      <c:lineChart>
        <c:grouping val="standard"/>
        <c:varyColors val="0"/>
        <c:ser>
          <c:idx val="0"/>
          <c:order val="0"/>
          <c:tx>
            <c:strRef>
              <c:f>PT!$J$3</c:f>
              <c:strCache>
                <c:ptCount val="1"/>
                <c:pt idx="0">
                  <c:v>Total</c:v>
                </c:pt>
              </c:strCache>
            </c:strRef>
          </c:tx>
          <c:spPr>
            <a:ln w="28575" cap="rnd">
              <a:solidFill>
                <a:schemeClr val="accent1"/>
              </a:solidFill>
              <a:round/>
            </a:ln>
            <a:effectLst/>
          </c:spPr>
          <c:marker>
            <c:symbol val="none"/>
          </c:marker>
          <c:cat>
            <c:strRef>
              <c:f>PT!$I$4:$I$15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PT!$J$4:$J$15</c:f>
              <c:numCache>
                <c:formatCode>General</c:formatCode>
                <c:ptCount val="11"/>
                <c:pt idx="0">
                  <c:v>9602.15</c:v>
                </c:pt>
                <c:pt idx="1">
                  <c:v>7254.75</c:v>
                </c:pt>
                <c:pt idx="2">
                  <c:v>1284</c:v>
                </c:pt>
                <c:pt idx="3">
                  <c:v>1712.02</c:v>
                </c:pt>
                <c:pt idx="4">
                  <c:v>111480.40000000001</c:v>
                </c:pt>
                <c:pt idx="5">
                  <c:v>9231.65</c:v>
                </c:pt>
                <c:pt idx="6">
                  <c:v>2631.8</c:v>
                </c:pt>
                <c:pt idx="7">
                  <c:v>5747</c:v>
                </c:pt>
                <c:pt idx="8">
                  <c:v>6111</c:v>
                </c:pt>
                <c:pt idx="9">
                  <c:v>3388.45</c:v>
                </c:pt>
                <c:pt idx="10">
                  <c:v>852.55</c:v>
                </c:pt>
              </c:numCache>
            </c:numRef>
          </c:val>
          <c:smooth val="0"/>
          <c:extLst>
            <c:ext xmlns:c16="http://schemas.microsoft.com/office/drawing/2014/chart" uri="{C3380CC4-5D6E-409C-BE32-E72D297353CC}">
              <c16:uniqueId val="{00000000-A346-4795-B321-30C298D6345D}"/>
            </c:ext>
          </c:extLst>
        </c:ser>
        <c:dLbls>
          <c:showLegendKey val="0"/>
          <c:showVal val="0"/>
          <c:showCatName val="0"/>
          <c:showSerName val="0"/>
          <c:showPercent val="0"/>
          <c:showBubbleSize val="0"/>
        </c:dLbls>
        <c:smooth val="0"/>
        <c:axId val="1698432368"/>
        <c:axId val="1700191808"/>
      </c:lineChart>
      <c:catAx>
        <c:axId val="1698432368"/>
        <c:scaling>
          <c:orientation val="minMax"/>
        </c:scaling>
        <c:delete val="1"/>
        <c:axPos val="b"/>
        <c:numFmt formatCode="General" sourceLinked="1"/>
        <c:majorTickMark val="none"/>
        <c:minorTickMark val="none"/>
        <c:tickLblPos val="nextTo"/>
        <c:crossAx val="1700191808"/>
        <c:crosses val="autoZero"/>
        <c:auto val="1"/>
        <c:lblAlgn val="ctr"/>
        <c:lblOffset val="100"/>
        <c:noMultiLvlLbl val="0"/>
      </c:catAx>
      <c:valAx>
        <c:axId val="1700191808"/>
        <c:scaling>
          <c:orientation val="minMax"/>
        </c:scaling>
        <c:delete val="1"/>
        <c:axPos val="l"/>
        <c:numFmt formatCode="General" sourceLinked="1"/>
        <c:majorTickMark val="none"/>
        <c:minorTickMark val="none"/>
        <c:tickLblPos val="nextTo"/>
        <c:crossAx val="169843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[wx.xlsx]PT!PivotTable4</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PT!$M$3</c:f>
              <c:strCache>
                <c:ptCount val="1"/>
                <c:pt idx="0">
                  <c:v>Total</c:v>
                </c:pt>
              </c:strCache>
            </c:strRef>
          </c:tx>
          <c:spPr>
            <a:ln w="28575" cap="rnd">
              <a:solidFill>
                <a:schemeClr val="accent1"/>
              </a:solidFill>
              <a:round/>
            </a:ln>
            <a:effectLst/>
          </c:spPr>
          <c:marker>
            <c:symbol val="none"/>
          </c:marker>
          <c:cat>
            <c:strRef>
              <c:f>PT!$L$4:$L$15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PT!$M$4:$M$15</c:f>
              <c:numCache>
                <c:formatCode>General</c:formatCode>
                <c:ptCount val="11"/>
                <c:pt idx="0">
                  <c:v>10000</c:v>
                </c:pt>
                <c:pt idx="1">
                  <c:v>1889</c:v>
                </c:pt>
                <c:pt idx="2">
                  <c:v>30254</c:v>
                </c:pt>
                <c:pt idx="3">
                  <c:v>92255</c:v>
                </c:pt>
                <c:pt idx="4">
                  <c:v>9142</c:v>
                </c:pt>
                <c:pt idx="5">
                  <c:v>10000</c:v>
                </c:pt>
                <c:pt idx="6">
                  <c:v>193</c:v>
                </c:pt>
                <c:pt idx="7">
                  <c:v>95</c:v>
                </c:pt>
                <c:pt idx="8">
                  <c:v>5245</c:v>
                </c:pt>
                <c:pt idx="9">
                  <c:v>25</c:v>
                </c:pt>
                <c:pt idx="10">
                  <c:v>68</c:v>
                </c:pt>
              </c:numCache>
            </c:numRef>
          </c:val>
          <c:smooth val="0"/>
          <c:extLst>
            <c:ext xmlns:c16="http://schemas.microsoft.com/office/drawing/2014/chart" uri="{C3380CC4-5D6E-409C-BE32-E72D297353CC}">
              <c16:uniqueId val="{00000000-AE84-4C48-8A3E-07316F09EC10}"/>
            </c:ext>
          </c:extLst>
        </c:ser>
        <c:dLbls>
          <c:showLegendKey val="0"/>
          <c:showVal val="0"/>
          <c:showCatName val="0"/>
          <c:showSerName val="0"/>
          <c:showPercent val="0"/>
          <c:showBubbleSize val="0"/>
        </c:dLbls>
        <c:smooth val="0"/>
        <c:axId val="1550661648"/>
        <c:axId val="1550667056"/>
      </c:lineChart>
      <c:catAx>
        <c:axId val="1550661648"/>
        <c:scaling>
          <c:orientation val="minMax"/>
        </c:scaling>
        <c:delete val="1"/>
        <c:axPos val="b"/>
        <c:numFmt formatCode="General" sourceLinked="1"/>
        <c:majorTickMark val="none"/>
        <c:minorTickMark val="none"/>
        <c:tickLblPos val="nextTo"/>
        <c:crossAx val="1550667056"/>
        <c:crosses val="autoZero"/>
        <c:auto val="1"/>
        <c:lblAlgn val="ctr"/>
        <c:lblOffset val="100"/>
        <c:noMultiLvlLbl val="0"/>
      </c:catAx>
      <c:valAx>
        <c:axId val="1550667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06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[wx.xlsx]PT!PivotTable5</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PT!$R$3:$R$4</c:f>
              <c:strCache>
                <c:ptCount val="1"/>
                <c:pt idx="0">
                  <c:v>Expense</c:v>
                </c:pt>
              </c:strCache>
            </c:strRef>
          </c:tx>
          <c:spPr>
            <a:ln w="28575" cap="rnd">
              <a:solidFill>
                <a:schemeClr val="accent1"/>
              </a:solidFill>
              <a:round/>
            </a:ln>
            <a:effectLst/>
          </c:spPr>
          <c:marker>
            <c:symbol val="none"/>
          </c:marker>
          <c:cat>
            <c:strRef>
              <c:f>PT!$Q$5:$Q$6</c:f>
              <c:strCache>
                <c:ptCount val="1"/>
                <c:pt idx="0">
                  <c:v>Oct</c:v>
                </c:pt>
              </c:strCache>
            </c:strRef>
          </c:cat>
          <c:val>
            <c:numRef>
              <c:f>PT!$R$5:$R$6</c:f>
              <c:numCache>
                <c:formatCode>General</c:formatCode>
                <c:ptCount val="1"/>
                <c:pt idx="0">
                  <c:v>3388.45</c:v>
                </c:pt>
              </c:numCache>
            </c:numRef>
          </c:val>
          <c:smooth val="0"/>
          <c:extLst>
            <c:ext xmlns:c16="http://schemas.microsoft.com/office/drawing/2014/chart" uri="{C3380CC4-5D6E-409C-BE32-E72D297353CC}">
              <c16:uniqueId val="{00000000-63A5-45C6-BF11-299553F0E09B}"/>
            </c:ext>
          </c:extLst>
        </c:ser>
        <c:ser>
          <c:idx val="1"/>
          <c:order val="1"/>
          <c:tx>
            <c:strRef>
              <c:f>PT!$S$3:$S$4</c:f>
              <c:strCache>
                <c:ptCount val="1"/>
                <c:pt idx="0">
                  <c:v>INCOME</c:v>
                </c:pt>
              </c:strCache>
            </c:strRef>
          </c:tx>
          <c:spPr>
            <a:ln w="28575" cap="rnd">
              <a:solidFill>
                <a:schemeClr val="accent2"/>
              </a:solidFill>
              <a:round/>
            </a:ln>
            <a:effectLst/>
          </c:spPr>
          <c:marker>
            <c:symbol val="none"/>
          </c:marker>
          <c:cat>
            <c:strRef>
              <c:f>PT!$Q$5:$Q$6</c:f>
              <c:strCache>
                <c:ptCount val="1"/>
                <c:pt idx="0">
                  <c:v>Oct</c:v>
                </c:pt>
              </c:strCache>
            </c:strRef>
          </c:cat>
          <c:val>
            <c:numRef>
              <c:f>PT!$S$5:$S$6</c:f>
              <c:numCache>
                <c:formatCode>General</c:formatCode>
                <c:ptCount val="1"/>
                <c:pt idx="0">
                  <c:v>5245</c:v>
                </c:pt>
              </c:numCache>
            </c:numRef>
          </c:val>
          <c:smooth val="0"/>
          <c:extLst>
            <c:ext xmlns:c16="http://schemas.microsoft.com/office/drawing/2014/chart" uri="{C3380CC4-5D6E-409C-BE32-E72D297353CC}">
              <c16:uniqueId val="{00000041-63A5-45C6-BF11-299553F0E09B}"/>
            </c:ext>
          </c:extLst>
        </c:ser>
        <c:dLbls>
          <c:showLegendKey val="0"/>
          <c:showVal val="0"/>
          <c:showCatName val="0"/>
          <c:showSerName val="0"/>
          <c:showPercent val="0"/>
          <c:showBubbleSize val="0"/>
        </c:dLbls>
        <c:smooth val="0"/>
        <c:axId val="1700338336"/>
        <c:axId val="1700338752"/>
      </c:lineChart>
      <c:catAx>
        <c:axId val="17003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338752"/>
        <c:crosses val="autoZero"/>
        <c:auto val="1"/>
        <c:lblAlgn val="ctr"/>
        <c:lblOffset val="100"/>
        <c:noMultiLvlLbl val="0"/>
      </c:catAx>
      <c:valAx>
        <c:axId val="170033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33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[wx.xlsx]PT!PivotTable5</c:name>
    <c:fmtId val="7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70034995625532E-2"/>
          <c:y val="6.4814814814814811E-2"/>
          <c:w val="0.88352996500437442"/>
          <c:h val="0.89814814814814814"/>
        </c:manualLayout>
      </c:layout>
      <c:barChart>
        <c:barDir val="bar"/>
        <c:grouping val="clustered"/>
        <c:varyColors val="0"/>
        <c:ser>
          <c:idx val="0"/>
          <c:order val="0"/>
          <c:tx>
            <c:strRef>
              <c:f>PT!$R$3:$R$4</c:f>
              <c:strCache>
                <c:ptCount val="1"/>
                <c:pt idx="0">
                  <c:v>Expense</c:v>
                </c:pt>
              </c:strCache>
            </c:strRef>
          </c:tx>
          <c:spPr>
            <a:solidFill>
              <a:schemeClr val="accent1"/>
            </a:solidFill>
            <a:ln>
              <a:noFill/>
            </a:ln>
            <a:effectLst/>
          </c:spPr>
          <c:invertIfNegative val="0"/>
          <c:cat>
            <c:strRef>
              <c:f>PT!$Q$5:$Q$6</c:f>
              <c:strCache>
                <c:ptCount val="1"/>
                <c:pt idx="0">
                  <c:v>Oct</c:v>
                </c:pt>
              </c:strCache>
            </c:strRef>
          </c:cat>
          <c:val>
            <c:numRef>
              <c:f>PT!$R$5:$R$6</c:f>
              <c:numCache>
                <c:formatCode>General</c:formatCode>
                <c:ptCount val="1"/>
                <c:pt idx="0">
                  <c:v>3388.45</c:v>
                </c:pt>
              </c:numCache>
            </c:numRef>
          </c:val>
          <c:extLst>
            <c:ext xmlns:c16="http://schemas.microsoft.com/office/drawing/2014/chart" uri="{C3380CC4-5D6E-409C-BE32-E72D297353CC}">
              <c16:uniqueId val="{00000000-028F-447B-BF0C-AC920E9D0F83}"/>
            </c:ext>
          </c:extLst>
        </c:ser>
        <c:ser>
          <c:idx val="1"/>
          <c:order val="1"/>
          <c:tx>
            <c:strRef>
              <c:f>PT!$S$3:$S$4</c:f>
              <c:strCache>
                <c:ptCount val="1"/>
                <c:pt idx="0">
                  <c:v>INCOME</c:v>
                </c:pt>
              </c:strCache>
            </c:strRef>
          </c:tx>
          <c:spPr>
            <a:solidFill>
              <a:schemeClr val="accent2"/>
            </a:solidFill>
            <a:ln>
              <a:noFill/>
            </a:ln>
            <a:effectLst/>
          </c:spPr>
          <c:invertIfNegative val="0"/>
          <c:cat>
            <c:strRef>
              <c:f>PT!$Q$5:$Q$6</c:f>
              <c:strCache>
                <c:ptCount val="1"/>
                <c:pt idx="0">
                  <c:v>Oct</c:v>
                </c:pt>
              </c:strCache>
            </c:strRef>
          </c:cat>
          <c:val>
            <c:numRef>
              <c:f>PT!$S$5:$S$6</c:f>
              <c:numCache>
                <c:formatCode>General</c:formatCode>
                <c:ptCount val="1"/>
                <c:pt idx="0">
                  <c:v>5245</c:v>
                </c:pt>
              </c:numCache>
            </c:numRef>
          </c:val>
          <c:extLst>
            <c:ext xmlns:c16="http://schemas.microsoft.com/office/drawing/2014/chart" uri="{C3380CC4-5D6E-409C-BE32-E72D297353CC}">
              <c16:uniqueId val="{00000004-028F-447B-BF0C-AC920E9D0F83}"/>
            </c:ext>
          </c:extLst>
        </c:ser>
        <c:dLbls>
          <c:showLegendKey val="0"/>
          <c:showVal val="0"/>
          <c:showCatName val="0"/>
          <c:showSerName val="0"/>
          <c:showPercent val="0"/>
          <c:showBubbleSize val="0"/>
        </c:dLbls>
        <c:gapWidth val="182"/>
        <c:axId val="1856895200"/>
        <c:axId val="1856895616"/>
      </c:barChart>
      <c:catAx>
        <c:axId val="185689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95616"/>
        <c:crosses val="autoZero"/>
        <c:auto val="1"/>
        <c:lblAlgn val="ctr"/>
        <c:lblOffset val="100"/>
        <c:noMultiLvlLbl val="0"/>
      </c:catAx>
      <c:valAx>
        <c:axId val="18568956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568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9"/>
          <c:dPt>
            <c:idx val="0"/>
            <c:bubble3D val="0"/>
            <c:spPr>
              <a:solidFill>
                <a:srgbClr val="003C4F"/>
              </a:solidFill>
              <a:ln w="19050">
                <a:solidFill>
                  <a:schemeClr val="lt1"/>
                </a:solidFill>
              </a:ln>
              <a:effectLst/>
            </c:spPr>
            <c:extLst>
              <c:ext xmlns:c16="http://schemas.microsoft.com/office/drawing/2014/chart" uri="{C3380CC4-5D6E-409C-BE32-E72D297353CC}">
                <c16:uniqueId val="{00000003-CB30-441B-B8F2-6EA006245CBB}"/>
              </c:ext>
            </c:extLst>
          </c:dPt>
          <c:dPt>
            <c:idx val="1"/>
            <c:bubble3D val="0"/>
            <c:spPr>
              <a:solidFill>
                <a:srgbClr val="09C9C9"/>
              </a:solidFill>
              <a:ln w="19050">
                <a:solidFill>
                  <a:schemeClr val="lt1"/>
                </a:solidFill>
              </a:ln>
              <a:effectLst/>
            </c:spPr>
            <c:extLst>
              <c:ext xmlns:c16="http://schemas.microsoft.com/office/drawing/2014/chart" uri="{C3380CC4-5D6E-409C-BE32-E72D297353CC}">
                <c16:uniqueId val="{00000004-CB30-441B-B8F2-6EA006245CBB}"/>
              </c:ext>
            </c:extLst>
          </c:dPt>
          <c:dPt>
            <c:idx val="2"/>
            <c:bubble3D val="0"/>
            <c:spPr>
              <a:solidFill>
                <a:srgbClr val="F2617B"/>
              </a:solidFill>
              <a:ln w="19050">
                <a:noFill/>
              </a:ln>
              <a:effectLst/>
            </c:spPr>
            <c:extLst>
              <c:ext xmlns:c16="http://schemas.microsoft.com/office/drawing/2014/chart" uri="{C3380CC4-5D6E-409C-BE32-E72D297353CC}">
                <c16:uniqueId val="{00000002-CB30-441B-B8F2-6EA006245CBB}"/>
              </c:ext>
            </c:extLst>
          </c:dPt>
          <c:cat>
            <c:strRef>
              <c:f>'D2'!$O$41:$O$43</c:f>
              <c:strCache>
                <c:ptCount val="3"/>
                <c:pt idx="0">
                  <c:v>Gold</c:v>
                </c:pt>
                <c:pt idx="1">
                  <c:v>Tech</c:v>
                </c:pt>
                <c:pt idx="2">
                  <c:v>Land</c:v>
                </c:pt>
              </c:strCache>
            </c:strRef>
          </c:cat>
          <c:val>
            <c:numRef>
              <c:f>'D2'!$N$41:$N$43</c:f>
              <c:numCache>
                <c:formatCode>_ [$₹-4009]\ * #,##0.00_ ;_ [$₹-4009]\ * \-#,##0.00_ ;_ [$₹-4009]\ * "-"??_ ;_ @_ </c:formatCode>
                <c:ptCount val="3"/>
                <c:pt idx="0">
                  <c:v>30000</c:v>
                </c:pt>
                <c:pt idx="1">
                  <c:v>15000</c:v>
                </c:pt>
                <c:pt idx="2">
                  <c:v>300000</c:v>
                </c:pt>
              </c:numCache>
            </c:numRef>
          </c:val>
          <c:extLst>
            <c:ext xmlns:c16="http://schemas.microsoft.com/office/drawing/2014/chart" uri="{C3380CC4-5D6E-409C-BE32-E72D297353CC}">
              <c16:uniqueId val="{00000000-CB30-441B-B8F2-6EA006245CB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[wx.xlsx]PT!PivotTable3</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F261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90833845648693E-2"/>
          <c:y val="9.2534205199402267E-2"/>
          <c:w val="0.8905232042612099"/>
          <c:h val="0.81493158960119549"/>
        </c:manualLayout>
      </c:layout>
      <c:lineChart>
        <c:grouping val="standard"/>
        <c:varyColors val="0"/>
        <c:ser>
          <c:idx val="0"/>
          <c:order val="0"/>
          <c:tx>
            <c:strRef>
              <c:f>PT!$J$3</c:f>
              <c:strCache>
                <c:ptCount val="1"/>
                <c:pt idx="0">
                  <c:v>Total</c:v>
                </c:pt>
              </c:strCache>
            </c:strRef>
          </c:tx>
          <c:spPr>
            <a:ln w="19050" cap="rnd">
              <a:solidFill>
                <a:srgbClr val="F2617B"/>
              </a:solidFill>
              <a:round/>
            </a:ln>
            <a:effectLst/>
          </c:spPr>
          <c:marker>
            <c:symbol val="none"/>
          </c:marker>
          <c:cat>
            <c:strRef>
              <c:f>PT!$I$4:$I$15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PT!$J$4:$J$15</c:f>
              <c:numCache>
                <c:formatCode>General</c:formatCode>
                <c:ptCount val="11"/>
                <c:pt idx="0">
                  <c:v>9602.15</c:v>
                </c:pt>
                <c:pt idx="1">
                  <c:v>7254.75</c:v>
                </c:pt>
                <c:pt idx="2">
                  <c:v>1284</c:v>
                </c:pt>
                <c:pt idx="3">
                  <c:v>1712.02</c:v>
                </c:pt>
                <c:pt idx="4">
                  <c:v>111480.40000000001</c:v>
                </c:pt>
                <c:pt idx="5">
                  <c:v>9231.65</c:v>
                </c:pt>
                <c:pt idx="6">
                  <c:v>2631.8</c:v>
                </c:pt>
                <c:pt idx="7">
                  <c:v>5747</c:v>
                </c:pt>
                <c:pt idx="8">
                  <c:v>6111</c:v>
                </c:pt>
                <c:pt idx="9">
                  <c:v>3388.45</c:v>
                </c:pt>
                <c:pt idx="10">
                  <c:v>852.55</c:v>
                </c:pt>
              </c:numCache>
            </c:numRef>
          </c:val>
          <c:smooth val="1"/>
          <c:extLst>
            <c:ext xmlns:c16="http://schemas.microsoft.com/office/drawing/2014/chart" uri="{C3380CC4-5D6E-409C-BE32-E72D297353CC}">
              <c16:uniqueId val="{00000000-0CAB-4CBA-AF9D-9D54491BA86C}"/>
            </c:ext>
          </c:extLst>
        </c:ser>
        <c:dLbls>
          <c:showLegendKey val="0"/>
          <c:showVal val="0"/>
          <c:showCatName val="0"/>
          <c:showSerName val="0"/>
          <c:showPercent val="0"/>
          <c:showBubbleSize val="0"/>
        </c:dLbls>
        <c:smooth val="0"/>
        <c:axId val="1698432368"/>
        <c:axId val="1700191808"/>
      </c:lineChart>
      <c:catAx>
        <c:axId val="1698432368"/>
        <c:scaling>
          <c:orientation val="minMax"/>
        </c:scaling>
        <c:delete val="1"/>
        <c:axPos val="b"/>
        <c:numFmt formatCode="General" sourceLinked="1"/>
        <c:majorTickMark val="none"/>
        <c:minorTickMark val="none"/>
        <c:tickLblPos val="nextTo"/>
        <c:crossAx val="1700191808"/>
        <c:crosses val="autoZero"/>
        <c:auto val="1"/>
        <c:lblAlgn val="ctr"/>
        <c:lblOffset val="100"/>
        <c:noMultiLvlLbl val="0"/>
      </c:catAx>
      <c:valAx>
        <c:axId val="1700191808"/>
        <c:scaling>
          <c:orientation val="minMax"/>
        </c:scaling>
        <c:delete val="1"/>
        <c:axPos val="l"/>
        <c:numFmt formatCode="General" sourceLinked="1"/>
        <c:majorTickMark val="none"/>
        <c:minorTickMark val="none"/>
        <c:tickLblPos val="nextTo"/>
        <c:crossAx val="169843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[wx.xlsx]PT!PivotTable4</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09C9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9C9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09C9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PT!$M$3</c:f>
              <c:strCache>
                <c:ptCount val="1"/>
                <c:pt idx="0">
                  <c:v>Total</c:v>
                </c:pt>
              </c:strCache>
            </c:strRef>
          </c:tx>
          <c:spPr>
            <a:ln w="19050" cap="rnd">
              <a:solidFill>
                <a:srgbClr val="09C9C9"/>
              </a:solidFill>
              <a:round/>
            </a:ln>
            <a:effectLst/>
          </c:spPr>
          <c:marker>
            <c:symbol val="none"/>
          </c:marker>
          <c:cat>
            <c:strRef>
              <c:f>PT!$L$4:$L$15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PT!$M$4:$M$15</c:f>
              <c:numCache>
                <c:formatCode>General</c:formatCode>
                <c:ptCount val="11"/>
                <c:pt idx="0">
                  <c:v>10000</c:v>
                </c:pt>
                <c:pt idx="1">
                  <c:v>1889</c:v>
                </c:pt>
                <c:pt idx="2">
                  <c:v>30254</c:v>
                </c:pt>
                <c:pt idx="3">
                  <c:v>92255</c:v>
                </c:pt>
                <c:pt idx="4">
                  <c:v>9142</c:v>
                </c:pt>
                <c:pt idx="5">
                  <c:v>10000</c:v>
                </c:pt>
                <c:pt idx="6">
                  <c:v>193</c:v>
                </c:pt>
                <c:pt idx="7">
                  <c:v>95</c:v>
                </c:pt>
                <c:pt idx="8">
                  <c:v>5245</c:v>
                </c:pt>
                <c:pt idx="9">
                  <c:v>25</c:v>
                </c:pt>
                <c:pt idx="10">
                  <c:v>68</c:v>
                </c:pt>
              </c:numCache>
            </c:numRef>
          </c:val>
          <c:smooth val="1"/>
          <c:extLst>
            <c:ext xmlns:c16="http://schemas.microsoft.com/office/drawing/2014/chart" uri="{C3380CC4-5D6E-409C-BE32-E72D297353CC}">
              <c16:uniqueId val="{00000000-1A9E-4821-8F70-A9DF31C7B92C}"/>
            </c:ext>
          </c:extLst>
        </c:ser>
        <c:dLbls>
          <c:showLegendKey val="0"/>
          <c:showVal val="0"/>
          <c:showCatName val="0"/>
          <c:showSerName val="0"/>
          <c:showPercent val="0"/>
          <c:showBubbleSize val="0"/>
        </c:dLbls>
        <c:smooth val="0"/>
        <c:axId val="1550661648"/>
        <c:axId val="1550667056"/>
      </c:lineChart>
      <c:catAx>
        <c:axId val="1550661648"/>
        <c:scaling>
          <c:orientation val="minMax"/>
        </c:scaling>
        <c:delete val="1"/>
        <c:axPos val="b"/>
        <c:numFmt formatCode="General" sourceLinked="1"/>
        <c:majorTickMark val="none"/>
        <c:minorTickMark val="none"/>
        <c:tickLblPos val="nextTo"/>
        <c:crossAx val="1550667056"/>
        <c:crosses val="autoZero"/>
        <c:auto val="1"/>
        <c:lblAlgn val="ctr"/>
        <c:lblOffset val="100"/>
        <c:noMultiLvlLbl val="0"/>
      </c:catAx>
      <c:valAx>
        <c:axId val="1550667056"/>
        <c:scaling>
          <c:orientation val="minMax"/>
        </c:scaling>
        <c:delete val="1"/>
        <c:axPos val="l"/>
        <c:numFmt formatCode="General" sourceLinked="1"/>
        <c:majorTickMark val="none"/>
        <c:minorTickMark val="none"/>
        <c:tickLblPos val="nextTo"/>
        <c:crossAx val="15506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[wx.xlsx]PT!PivotTable5</c:name>
    <c:fmtId val="8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70034995625532E-2"/>
          <c:y val="6.4814814814814811E-2"/>
          <c:w val="0.88352996500437442"/>
          <c:h val="0.89814814814814814"/>
        </c:manualLayout>
      </c:layout>
      <c:barChart>
        <c:barDir val="bar"/>
        <c:grouping val="clustered"/>
        <c:varyColors val="0"/>
        <c:ser>
          <c:idx val="0"/>
          <c:order val="0"/>
          <c:tx>
            <c:strRef>
              <c:f>PT!$R$3:$R$4</c:f>
              <c:strCache>
                <c:ptCount val="1"/>
                <c:pt idx="0">
                  <c:v>Expense</c:v>
                </c:pt>
              </c:strCache>
            </c:strRef>
          </c:tx>
          <c:spPr>
            <a:solidFill>
              <a:schemeClr val="accent1"/>
            </a:solidFill>
            <a:ln>
              <a:noFill/>
            </a:ln>
            <a:effectLst/>
          </c:spPr>
          <c:invertIfNegative val="0"/>
          <c:cat>
            <c:strRef>
              <c:f>PT!$Q$5:$Q$6</c:f>
              <c:strCache>
                <c:ptCount val="1"/>
                <c:pt idx="0">
                  <c:v>Oct</c:v>
                </c:pt>
              </c:strCache>
            </c:strRef>
          </c:cat>
          <c:val>
            <c:numRef>
              <c:f>PT!$R$5:$R$6</c:f>
              <c:numCache>
                <c:formatCode>General</c:formatCode>
                <c:ptCount val="1"/>
                <c:pt idx="0">
                  <c:v>3388.45</c:v>
                </c:pt>
              </c:numCache>
            </c:numRef>
          </c:val>
          <c:extLst>
            <c:ext xmlns:c16="http://schemas.microsoft.com/office/drawing/2014/chart" uri="{C3380CC4-5D6E-409C-BE32-E72D297353CC}">
              <c16:uniqueId val="{00000000-8E14-486B-9E00-A79B5CBCEAB9}"/>
            </c:ext>
          </c:extLst>
        </c:ser>
        <c:ser>
          <c:idx val="1"/>
          <c:order val="1"/>
          <c:tx>
            <c:strRef>
              <c:f>PT!$S$3:$S$4</c:f>
              <c:strCache>
                <c:ptCount val="1"/>
                <c:pt idx="0">
                  <c:v>INCOME</c:v>
                </c:pt>
              </c:strCache>
            </c:strRef>
          </c:tx>
          <c:spPr>
            <a:solidFill>
              <a:schemeClr val="accent2"/>
            </a:solidFill>
            <a:ln>
              <a:noFill/>
            </a:ln>
            <a:effectLst/>
          </c:spPr>
          <c:invertIfNegative val="0"/>
          <c:cat>
            <c:strRef>
              <c:f>PT!$Q$5:$Q$6</c:f>
              <c:strCache>
                <c:ptCount val="1"/>
                <c:pt idx="0">
                  <c:v>Oct</c:v>
                </c:pt>
              </c:strCache>
            </c:strRef>
          </c:cat>
          <c:val>
            <c:numRef>
              <c:f>PT!$S$5:$S$6</c:f>
              <c:numCache>
                <c:formatCode>General</c:formatCode>
                <c:ptCount val="1"/>
                <c:pt idx="0">
                  <c:v>5245</c:v>
                </c:pt>
              </c:numCache>
            </c:numRef>
          </c:val>
          <c:extLst>
            <c:ext xmlns:c16="http://schemas.microsoft.com/office/drawing/2014/chart" uri="{C3380CC4-5D6E-409C-BE32-E72D297353CC}">
              <c16:uniqueId val="{00000004-8E14-486B-9E00-A79B5CBCEAB9}"/>
            </c:ext>
          </c:extLst>
        </c:ser>
        <c:dLbls>
          <c:showLegendKey val="0"/>
          <c:showVal val="0"/>
          <c:showCatName val="0"/>
          <c:showSerName val="0"/>
          <c:showPercent val="0"/>
          <c:showBubbleSize val="0"/>
        </c:dLbls>
        <c:gapWidth val="182"/>
        <c:axId val="1856895200"/>
        <c:axId val="1856895616"/>
      </c:barChart>
      <c:catAx>
        <c:axId val="185689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95616"/>
        <c:crosses val="autoZero"/>
        <c:auto val="1"/>
        <c:lblAlgn val="ctr"/>
        <c:lblOffset val="100"/>
        <c:noMultiLvlLbl val="0"/>
      </c:catAx>
      <c:valAx>
        <c:axId val="18568956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568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D2'!A1"/><Relationship Id="rId2" Type="http://schemas.openxmlformats.org/officeDocument/2006/relationships/hyperlink" Target="#'D1'!A1"/><Relationship Id="rId1" Type="http://schemas.openxmlformats.org/officeDocument/2006/relationships/hyperlink" Target="#'D3'!A1"/><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2'!A1"/><Relationship Id="rId5" Type="http://schemas.openxmlformats.org/officeDocument/2006/relationships/hyperlink" Target="#'D1'!A1"/><Relationship Id="rId4" Type="http://schemas.openxmlformats.org/officeDocument/2006/relationships/hyperlink" Target="#'D3'!A1"/></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4.png"/><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2'!A1"/><Relationship Id="rId11" Type="http://schemas.openxmlformats.org/officeDocument/2006/relationships/chart" Target="../charts/chart6.xml"/><Relationship Id="rId5" Type="http://schemas.openxmlformats.org/officeDocument/2006/relationships/hyperlink" Target="#'D1'!A1"/><Relationship Id="rId15" Type="http://schemas.openxmlformats.org/officeDocument/2006/relationships/image" Target="../media/image9.gif"/><Relationship Id="rId10" Type="http://schemas.openxmlformats.org/officeDocument/2006/relationships/image" Target="../media/image7.png"/><Relationship Id="rId4" Type="http://schemas.openxmlformats.org/officeDocument/2006/relationships/hyperlink" Target="#'D3'!A1"/><Relationship Id="rId9" Type="http://schemas.openxmlformats.org/officeDocument/2006/relationships/image" Target="../media/image6.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76200</xdr:colOff>
      <xdr:row>34</xdr:row>
      <xdr:rowOff>85725</xdr:rowOff>
    </xdr:from>
    <xdr:to>
      <xdr:col>9</xdr:col>
      <xdr:colOff>790575</xdr:colOff>
      <xdr:row>42</xdr:row>
      <xdr:rowOff>71437</xdr:rowOff>
    </xdr:to>
    <xdr:graphicFrame macro="">
      <xdr:nvGraphicFramePr>
        <xdr:cNvPr id="2" name="Chart 1">
          <a:extLst>
            <a:ext uri="{FF2B5EF4-FFF2-40B4-BE49-F238E27FC236}">
              <a16:creationId xmlns:a16="http://schemas.microsoft.com/office/drawing/2014/main" id="{3A8155CE-05A0-4B27-9366-69C8FCE28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133350</xdr:colOff>
      <xdr:row>34</xdr:row>
      <xdr:rowOff>180975</xdr:rowOff>
    </xdr:from>
    <xdr:to>
      <xdr:col>13</xdr:col>
      <xdr:colOff>657225</xdr:colOff>
      <xdr:row>43</xdr:row>
      <xdr:rowOff>14287</xdr:rowOff>
    </xdr:to>
    <xdr:graphicFrame macro="">
      <xdr:nvGraphicFramePr>
        <xdr:cNvPr id="3" name="Chart 2">
          <a:extLst>
            <a:ext uri="{FF2B5EF4-FFF2-40B4-BE49-F238E27FC236}">
              <a16:creationId xmlns:a16="http://schemas.microsoft.com/office/drawing/2014/main" id="{7359F03A-CB59-4675-B1EB-5BBDF1A44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61631</xdr:colOff>
      <xdr:row>24</xdr:row>
      <xdr:rowOff>169209</xdr:rowOff>
    </xdr:from>
    <xdr:to>
      <xdr:col>21</xdr:col>
      <xdr:colOff>532278</xdr:colOff>
      <xdr:row>39</xdr:row>
      <xdr:rowOff>54909</xdr:rowOff>
    </xdr:to>
    <xdr:graphicFrame macro="">
      <xdr:nvGraphicFramePr>
        <xdr:cNvPr id="7" name="Chart 6">
          <a:extLst>
            <a:ext uri="{FF2B5EF4-FFF2-40B4-BE49-F238E27FC236}">
              <a16:creationId xmlns:a16="http://schemas.microsoft.com/office/drawing/2014/main" id="{B62651DE-8B80-464A-8E27-3214B5AC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633133</xdr:colOff>
      <xdr:row>45</xdr:row>
      <xdr:rowOff>169209</xdr:rowOff>
    </xdr:from>
    <xdr:to>
      <xdr:col>22</xdr:col>
      <xdr:colOff>554692</xdr:colOff>
      <xdr:row>60</xdr:row>
      <xdr:rowOff>54909</xdr:rowOff>
    </xdr:to>
    <xdr:graphicFrame macro="">
      <xdr:nvGraphicFramePr>
        <xdr:cNvPr id="22" name="Chart 21">
          <a:extLst>
            <a:ext uri="{FF2B5EF4-FFF2-40B4-BE49-F238E27FC236}">
              <a16:creationId xmlns:a16="http://schemas.microsoft.com/office/drawing/2014/main" id="{71273873-BD1D-4A0D-9BB7-0DEB86C4F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7420</xdr:colOff>
      <xdr:row>172</xdr:row>
      <xdr:rowOff>35497</xdr:rowOff>
    </xdr:to>
    <xdr:grpSp>
      <xdr:nvGrpSpPr>
        <xdr:cNvPr id="55" name="Group 54">
          <a:extLst>
            <a:ext uri="{FF2B5EF4-FFF2-40B4-BE49-F238E27FC236}">
              <a16:creationId xmlns:a16="http://schemas.microsoft.com/office/drawing/2014/main" id="{C06BB6DF-684D-416C-B991-4B235E138ABD}"/>
            </a:ext>
          </a:extLst>
        </xdr:cNvPr>
        <xdr:cNvGrpSpPr/>
      </xdr:nvGrpSpPr>
      <xdr:grpSpPr>
        <a:xfrm>
          <a:off x="0" y="0"/>
          <a:ext cx="13461483" cy="11465497"/>
          <a:chOff x="-142872" y="0"/>
          <a:chExt cx="13515970" cy="9341023"/>
        </a:xfrm>
      </xdr:grpSpPr>
      <xdr:grpSp>
        <xdr:nvGrpSpPr>
          <xdr:cNvPr id="48" name="Group 47">
            <a:extLst>
              <a:ext uri="{FF2B5EF4-FFF2-40B4-BE49-F238E27FC236}">
                <a16:creationId xmlns:a16="http://schemas.microsoft.com/office/drawing/2014/main" id="{A4DC49DE-D13F-452A-87E1-ADBE8723D076}"/>
              </a:ext>
            </a:extLst>
          </xdr:cNvPr>
          <xdr:cNvGrpSpPr/>
        </xdr:nvGrpSpPr>
        <xdr:grpSpPr>
          <a:xfrm>
            <a:off x="0" y="0"/>
            <a:ext cx="13344525" cy="1511877"/>
            <a:chOff x="0" y="0"/>
            <a:chExt cx="13357412" cy="1543050"/>
          </a:xfrm>
        </xdr:grpSpPr>
        <xdr:sp macro="" textlink="">
          <xdr:nvSpPr>
            <xdr:cNvPr id="7" name="Rectangle 6">
              <a:extLst>
                <a:ext uri="{FF2B5EF4-FFF2-40B4-BE49-F238E27FC236}">
                  <a16:creationId xmlns:a16="http://schemas.microsoft.com/office/drawing/2014/main" id="{DCF164C1-A491-4C6D-AD3D-8EF5C2227771}"/>
                </a:ext>
              </a:extLst>
            </xdr:cNvPr>
            <xdr:cNvSpPr/>
          </xdr:nvSpPr>
          <xdr:spPr>
            <a:xfrm>
              <a:off x="0" y="762000"/>
              <a:ext cx="1638860"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A130FF8-5689-46E3-A4B4-C40755F4297A}"/>
                </a:ext>
              </a:extLst>
            </xdr:cNvPr>
            <xdr:cNvSpPr/>
          </xdr:nvSpPr>
          <xdr:spPr>
            <a:xfrm>
              <a:off x="2148729" y="0"/>
              <a:ext cx="1000685"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82C4A430-0AD8-4965-AB6B-D9F9D10586BA}"/>
                </a:ext>
              </a:extLst>
            </xdr:cNvPr>
            <xdr:cNvSpPr/>
          </xdr:nvSpPr>
          <xdr:spPr>
            <a:xfrm>
              <a:off x="1638860" y="762000"/>
              <a:ext cx="2191871"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C431184C-299C-4FE0-9C8D-3C29D1C2D498}"/>
                </a:ext>
              </a:extLst>
            </xdr:cNvPr>
            <xdr:cNvSpPr/>
          </xdr:nvSpPr>
          <xdr:spPr>
            <a:xfrm>
              <a:off x="0" y="0"/>
              <a:ext cx="2153681" cy="768096"/>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5" name="Group 34">
              <a:extLst>
                <a:ext uri="{FF2B5EF4-FFF2-40B4-BE49-F238E27FC236}">
                  <a16:creationId xmlns:a16="http://schemas.microsoft.com/office/drawing/2014/main" id="{223D98D5-F693-4076-BEB0-4926D92193A7}"/>
                </a:ext>
              </a:extLst>
            </xdr:cNvPr>
            <xdr:cNvGrpSpPr/>
          </xdr:nvGrpSpPr>
          <xdr:grpSpPr>
            <a:xfrm>
              <a:off x="236647" y="180975"/>
              <a:ext cx="1334692" cy="200025"/>
              <a:chOff x="236647" y="180975"/>
              <a:chExt cx="1334692" cy="200025"/>
            </a:xfrm>
          </xdr:grpSpPr>
          <xdr:sp macro="" textlink="">
            <xdr:nvSpPr>
              <xdr:cNvPr id="12" name="Oval 11">
                <a:extLst>
                  <a:ext uri="{FF2B5EF4-FFF2-40B4-BE49-F238E27FC236}">
                    <a16:creationId xmlns:a16="http://schemas.microsoft.com/office/drawing/2014/main" id="{A5B9568C-5CB3-4719-8981-1758686B0F01}"/>
                  </a:ext>
                </a:extLst>
              </xdr:cNvPr>
              <xdr:cNvSpPr/>
            </xdr:nvSpPr>
            <xdr:spPr>
              <a:xfrm>
                <a:off x="236647" y="180975"/>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13" name="Oval 12">
                <a:extLst>
                  <a:ext uri="{FF2B5EF4-FFF2-40B4-BE49-F238E27FC236}">
                    <a16:creationId xmlns:a16="http://schemas.microsoft.com/office/drawing/2014/main" id="{9ECDA9E4-46A0-4420-B522-2E50B46B7589}"/>
                  </a:ext>
                </a:extLst>
              </xdr:cNvPr>
              <xdr:cNvSpPr/>
            </xdr:nvSpPr>
            <xdr:spPr>
              <a:xfrm>
                <a:off x="618439"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14" name="Oval 13">
                <a:extLst>
                  <a:ext uri="{FF2B5EF4-FFF2-40B4-BE49-F238E27FC236}">
                    <a16:creationId xmlns:a16="http://schemas.microsoft.com/office/drawing/2014/main" id="{2D1D1138-596F-437D-A0DF-1CF17DF5E2B8}"/>
                  </a:ext>
                </a:extLst>
              </xdr:cNvPr>
              <xdr:cNvSpPr/>
            </xdr:nvSpPr>
            <xdr:spPr>
              <a:xfrm>
                <a:off x="1000230"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15" name="Oval 14">
                <a:extLst>
                  <a:ext uri="{FF2B5EF4-FFF2-40B4-BE49-F238E27FC236}">
                    <a16:creationId xmlns:a16="http://schemas.microsoft.com/office/drawing/2014/main" id="{FCC8AC28-A3D0-48EE-954E-36A3A3BAB3A3}"/>
                  </a:ext>
                </a:extLst>
              </xdr:cNvPr>
              <xdr:cNvSpPr/>
            </xdr:nvSpPr>
            <xdr:spPr>
              <a:xfrm>
                <a:off x="1382021"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grpSp>
        <xdr:sp macro="" textlink="">
          <xdr:nvSpPr>
            <xdr:cNvPr id="17" name="Rectangle 16">
              <a:extLst>
                <a:ext uri="{FF2B5EF4-FFF2-40B4-BE49-F238E27FC236}">
                  <a16:creationId xmlns:a16="http://schemas.microsoft.com/office/drawing/2014/main" id="{7751C8C5-C8DA-45F6-A31E-E4AA2E5ABEA5}"/>
                </a:ext>
              </a:extLst>
            </xdr:cNvPr>
            <xdr:cNvSpPr/>
          </xdr:nvSpPr>
          <xdr:spPr>
            <a:xfrm>
              <a:off x="7022816" y="0"/>
              <a:ext cx="2149199" cy="768096"/>
            </a:xfrm>
            <a:prstGeom prst="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 name="Group 21">
              <a:extLst>
                <a:ext uri="{FF2B5EF4-FFF2-40B4-BE49-F238E27FC236}">
                  <a16:creationId xmlns:a16="http://schemas.microsoft.com/office/drawing/2014/main" id="{6C267D31-67C9-4C5D-81B9-3CFC21B9942E}"/>
                </a:ext>
              </a:extLst>
            </xdr:cNvPr>
            <xdr:cNvGrpSpPr/>
          </xdr:nvGrpSpPr>
          <xdr:grpSpPr>
            <a:xfrm>
              <a:off x="3134935" y="0"/>
              <a:ext cx="2153681" cy="768096"/>
              <a:chOff x="3157347" y="0"/>
              <a:chExt cx="2710053" cy="768096"/>
            </a:xfrm>
          </xdr:grpSpPr>
          <xdr:sp macro="" textlink="">
            <xdr:nvSpPr>
              <xdr:cNvPr id="18" name="Rectangle 17">
                <a:extLst>
                  <a:ext uri="{FF2B5EF4-FFF2-40B4-BE49-F238E27FC236}">
                    <a16:creationId xmlns:a16="http://schemas.microsoft.com/office/drawing/2014/main" id="{FE16F480-DFFC-4793-8EF7-35BBE1A1D663}"/>
                  </a:ext>
                </a:extLst>
              </xdr:cNvPr>
              <xdr:cNvSpPr/>
            </xdr:nvSpPr>
            <xdr:spPr>
              <a:xfrm>
                <a:off x="3157347" y="0"/>
                <a:ext cx="2167128" cy="768096"/>
              </a:xfrm>
              <a:prstGeom prst="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Partial Circle 18">
                <a:extLst>
                  <a:ext uri="{FF2B5EF4-FFF2-40B4-BE49-F238E27FC236}">
                    <a16:creationId xmlns:a16="http://schemas.microsoft.com/office/drawing/2014/main" id="{8BDA9A43-922B-491B-A446-9CE204ABC9B0}"/>
                  </a:ext>
                </a:extLst>
              </xdr:cNvPr>
              <xdr:cNvSpPr/>
            </xdr:nvSpPr>
            <xdr:spPr>
              <a:xfrm>
                <a:off x="4743450" y="0"/>
                <a:ext cx="1123950" cy="762000"/>
              </a:xfrm>
              <a:prstGeom prst="pie">
                <a:avLst>
                  <a:gd name="adj1" fmla="val 5366244"/>
                  <a:gd name="adj2" fmla="val 16200000"/>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0" name="Rectangle 19">
              <a:extLst>
                <a:ext uri="{FF2B5EF4-FFF2-40B4-BE49-F238E27FC236}">
                  <a16:creationId xmlns:a16="http://schemas.microsoft.com/office/drawing/2014/main" id="{5C8C95E9-4036-4391-A92E-4861E5884077}"/>
                </a:ext>
              </a:extLst>
            </xdr:cNvPr>
            <xdr:cNvSpPr/>
          </xdr:nvSpPr>
          <xdr:spPr>
            <a:xfrm>
              <a:off x="3835303" y="762000"/>
              <a:ext cx="2153681" cy="768096"/>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4B23EA7F-C0F8-4856-852C-8591A6CF9106}"/>
                </a:ext>
              </a:extLst>
            </xdr:cNvPr>
            <xdr:cNvSpPr/>
          </xdr:nvSpPr>
          <xdr:spPr>
            <a:xfrm>
              <a:off x="4850466" y="0"/>
              <a:ext cx="1138518"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BAE98BE0-4A25-4CEC-9E8B-4D0390B075A6}"/>
                </a:ext>
              </a:extLst>
            </xdr:cNvPr>
            <xdr:cNvSpPr/>
          </xdr:nvSpPr>
          <xdr:spPr>
            <a:xfrm rot="5400000">
              <a:off x="6127374" y="-138392"/>
              <a:ext cx="771525" cy="1048310"/>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a:extLst>
                <a:ext uri="{FF2B5EF4-FFF2-40B4-BE49-F238E27FC236}">
                  <a16:creationId xmlns:a16="http://schemas.microsoft.com/office/drawing/2014/main" id="{40E916AC-6639-430D-B991-B3076FF4465B}"/>
                </a:ext>
              </a:extLst>
            </xdr:cNvPr>
            <xdr:cNvSpPr/>
          </xdr:nvSpPr>
          <xdr:spPr>
            <a:xfrm rot="16200000">
              <a:off x="6136899" y="-138392"/>
              <a:ext cx="771525" cy="104831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Isosceles Triangle 24">
              <a:extLst>
                <a:ext uri="{FF2B5EF4-FFF2-40B4-BE49-F238E27FC236}">
                  <a16:creationId xmlns:a16="http://schemas.microsoft.com/office/drawing/2014/main" id="{46C06A2B-574B-4F0F-B694-B5ED5EA2FBD8}"/>
                </a:ext>
              </a:extLst>
            </xdr:cNvPr>
            <xdr:cNvSpPr/>
          </xdr:nvSpPr>
          <xdr:spPr>
            <a:xfrm rot="16200000">
              <a:off x="6136901" y="633133"/>
              <a:ext cx="771525" cy="104831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8821ACCC-4A36-4D2D-9279-B3D8FC649D42}"/>
                </a:ext>
              </a:extLst>
            </xdr:cNvPr>
            <xdr:cNvSpPr/>
          </xdr:nvSpPr>
          <xdr:spPr>
            <a:xfrm rot="5400000">
              <a:off x="6127374" y="633133"/>
              <a:ext cx="771525" cy="104831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03634B60-5E7D-4D52-AE37-8E0ADE4430F0}"/>
                </a:ext>
              </a:extLst>
            </xdr:cNvPr>
            <xdr:cNvSpPr/>
          </xdr:nvSpPr>
          <xdr:spPr>
            <a:xfrm>
              <a:off x="9143440" y="384429"/>
              <a:ext cx="2153681" cy="384048"/>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014A4C48-5702-4B71-BEA6-DB9A0AA2BF34}"/>
                </a:ext>
              </a:extLst>
            </xdr:cNvPr>
            <xdr:cNvSpPr/>
          </xdr:nvSpPr>
          <xdr:spPr>
            <a:xfrm>
              <a:off x="9152965" y="0"/>
              <a:ext cx="2153681" cy="384048"/>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5EF7076E-87D0-4CBB-A6B4-A138130328E4}"/>
                </a:ext>
              </a:extLst>
            </xdr:cNvPr>
            <xdr:cNvSpPr/>
          </xdr:nvSpPr>
          <xdr:spPr>
            <a:xfrm>
              <a:off x="9148012" y="755904"/>
              <a:ext cx="2153681" cy="76809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88F425C8-74DF-42A4-AD29-AB6B159F810E}"/>
                </a:ext>
              </a:extLst>
            </xdr:cNvPr>
            <xdr:cNvSpPr/>
          </xdr:nvSpPr>
          <xdr:spPr>
            <a:xfrm>
              <a:off x="7041866" y="762000"/>
              <a:ext cx="2149199" cy="768096"/>
            </a:xfrm>
            <a:prstGeom prst="rect">
              <a:avLst/>
            </a:prstGeom>
            <a:solidFill>
              <a:srgbClr val="CC840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610FB456-6AD3-4184-8FD4-E4A9225A0FA2}"/>
                </a:ext>
              </a:extLst>
            </xdr:cNvPr>
            <xdr:cNvSpPr/>
          </xdr:nvSpPr>
          <xdr:spPr>
            <a:xfrm>
              <a:off x="10548747" y="0"/>
              <a:ext cx="2153681" cy="768096"/>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2615B3F5-A62F-47E1-B1C7-8B6FC02CD462}"/>
                </a:ext>
              </a:extLst>
            </xdr:cNvPr>
            <xdr:cNvSpPr/>
          </xdr:nvSpPr>
          <xdr:spPr>
            <a:xfrm>
              <a:off x="11235018" y="762000"/>
              <a:ext cx="2099982"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29952E2A-3292-4411-AE43-EF2F9A4FA411}"/>
                </a:ext>
              </a:extLst>
            </xdr:cNvPr>
            <xdr:cNvSpPr/>
          </xdr:nvSpPr>
          <xdr:spPr>
            <a:xfrm>
              <a:off x="11578878" y="0"/>
              <a:ext cx="1778534" cy="768096"/>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Isosceles Triangle 33">
              <a:extLst>
                <a:ext uri="{FF2B5EF4-FFF2-40B4-BE49-F238E27FC236}">
                  <a16:creationId xmlns:a16="http://schemas.microsoft.com/office/drawing/2014/main" id="{D1B0A844-AE06-4721-82BE-16BDE7FE1FA6}"/>
                </a:ext>
              </a:extLst>
            </xdr:cNvPr>
            <xdr:cNvSpPr/>
          </xdr:nvSpPr>
          <xdr:spPr>
            <a:xfrm rot="10800000">
              <a:off x="10763250" y="0"/>
              <a:ext cx="1624853" cy="752475"/>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2" name="Group 41">
              <a:extLst>
                <a:ext uri="{FF2B5EF4-FFF2-40B4-BE49-F238E27FC236}">
                  <a16:creationId xmlns:a16="http://schemas.microsoft.com/office/drawing/2014/main" id="{0BB8A08E-766A-4B9A-9883-1CF2E960DBB4}"/>
                </a:ext>
              </a:extLst>
            </xdr:cNvPr>
            <xdr:cNvGrpSpPr/>
          </xdr:nvGrpSpPr>
          <xdr:grpSpPr>
            <a:xfrm>
              <a:off x="4447543" y="942975"/>
              <a:ext cx="1334692" cy="200025"/>
              <a:chOff x="236647" y="180975"/>
              <a:chExt cx="1334692" cy="200025"/>
            </a:xfrm>
            <a:solidFill>
              <a:schemeClr val="bg2">
                <a:lumMod val="10000"/>
              </a:schemeClr>
            </a:solidFill>
          </xdr:grpSpPr>
          <xdr:sp macro="" textlink="">
            <xdr:nvSpPr>
              <xdr:cNvPr id="43" name="Oval 42">
                <a:extLst>
                  <a:ext uri="{FF2B5EF4-FFF2-40B4-BE49-F238E27FC236}">
                    <a16:creationId xmlns:a16="http://schemas.microsoft.com/office/drawing/2014/main" id="{FE39807E-9F12-45BC-9706-74B7769F1A95}"/>
                  </a:ext>
                </a:extLst>
              </xdr:cNvPr>
              <xdr:cNvSpPr/>
            </xdr:nvSpPr>
            <xdr:spPr>
              <a:xfrm>
                <a:off x="236647" y="180975"/>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4" name="Oval 43">
                <a:extLst>
                  <a:ext uri="{FF2B5EF4-FFF2-40B4-BE49-F238E27FC236}">
                    <a16:creationId xmlns:a16="http://schemas.microsoft.com/office/drawing/2014/main" id="{807877EB-3122-4B35-9255-3DA7976067B5}"/>
                  </a:ext>
                </a:extLst>
              </xdr:cNvPr>
              <xdr:cNvSpPr/>
            </xdr:nvSpPr>
            <xdr:spPr>
              <a:xfrm>
                <a:off x="618439"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5" name="Oval 44">
                <a:extLst>
                  <a:ext uri="{FF2B5EF4-FFF2-40B4-BE49-F238E27FC236}">
                    <a16:creationId xmlns:a16="http://schemas.microsoft.com/office/drawing/2014/main" id="{DD2EE952-B0C8-4CD5-A541-12DDEC5927B9}"/>
                  </a:ext>
                </a:extLst>
              </xdr:cNvPr>
              <xdr:cNvSpPr/>
            </xdr:nvSpPr>
            <xdr:spPr>
              <a:xfrm>
                <a:off x="1000230"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6" name="Oval 45">
                <a:extLst>
                  <a:ext uri="{FF2B5EF4-FFF2-40B4-BE49-F238E27FC236}">
                    <a16:creationId xmlns:a16="http://schemas.microsoft.com/office/drawing/2014/main" id="{A1E483A6-17CE-4A7A-93EE-A926CDDEE07F}"/>
                  </a:ext>
                </a:extLst>
              </xdr:cNvPr>
              <xdr:cNvSpPr/>
            </xdr:nvSpPr>
            <xdr:spPr>
              <a:xfrm>
                <a:off x="1382021"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grpSp>
      </xdr:grpSp>
      <xdr:grpSp>
        <xdr:nvGrpSpPr>
          <xdr:cNvPr id="53" name="Group 52">
            <a:extLst>
              <a:ext uri="{FF2B5EF4-FFF2-40B4-BE49-F238E27FC236}">
                <a16:creationId xmlns:a16="http://schemas.microsoft.com/office/drawing/2014/main" id="{F8B5F189-04ED-4C9B-8C44-51C586C06890}"/>
              </a:ext>
            </a:extLst>
          </xdr:cNvPr>
          <xdr:cNvGrpSpPr/>
        </xdr:nvGrpSpPr>
        <xdr:grpSpPr>
          <a:xfrm>
            <a:off x="-142872" y="0"/>
            <a:ext cx="13515970" cy="9341023"/>
            <a:chOff x="-145923" y="0"/>
            <a:chExt cx="13804607" cy="9537711"/>
          </a:xfrm>
        </xdr:grpSpPr>
        <xdr:sp macro="" textlink="">
          <xdr:nvSpPr>
            <xdr:cNvPr id="47" name="Rectangle: Rounded Corners 46">
              <a:extLst>
                <a:ext uri="{FF2B5EF4-FFF2-40B4-BE49-F238E27FC236}">
                  <a16:creationId xmlns:a16="http://schemas.microsoft.com/office/drawing/2014/main" id="{40E7319B-13DB-43FF-B8CB-6D801B4F41C5}"/>
                </a:ext>
              </a:extLst>
            </xdr:cNvPr>
            <xdr:cNvSpPr/>
          </xdr:nvSpPr>
          <xdr:spPr>
            <a:xfrm>
              <a:off x="0" y="0"/>
              <a:ext cx="13486534" cy="9400032"/>
            </a:xfrm>
            <a:prstGeom prst="roundRect">
              <a:avLst>
                <a:gd name="adj" fmla="val 7345"/>
              </a:avLst>
            </a:prstGeom>
            <a:noFill/>
            <a:ln w="339852">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Isosceles Triangle 48">
              <a:extLst>
                <a:ext uri="{FF2B5EF4-FFF2-40B4-BE49-F238E27FC236}">
                  <a16:creationId xmlns:a16="http://schemas.microsoft.com/office/drawing/2014/main" id="{2F04FE8B-BF5F-4A23-B468-6428FD758362}"/>
                </a:ext>
              </a:extLst>
            </xdr:cNvPr>
            <xdr:cNvSpPr/>
          </xdr:nvSpPr>
          <xdr:spPr>
            <a:xfrm rot="5400000">
              <a:off x="-191181" y="45259"/>
              <a:ext cx="515470" cy="424954"/>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Isosceles Triangle 49">
              <a:extLst>
                <a:ext uri="{FF2B5EF4-FFF2-40B4-BE49-F238E27FC236}">
                  <a16:creationId xmlns:a16="http://schemas.microsoft.com/office/drawing/2014/main" id="{EEBA013C-ACF8-4990-94CF-99910B1B27FF}"/>
                </a:ext>
              </a:extLst>
            </xdr:cNvPr>
            <xdr:cNvSpPr/>
          </xdr:nvSpPr>
          <xdr:spPr>
            <a:xfrm>
              <a:off x="-145923" y="8914850"/>
              <a:ext cx="838326" cy="622157"/>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Isosceles Triangle 50">
              <a:extLst>
                <a:ext uri="{FF2B5EF4-FFF2-40B4-BE49-F238E27FC236}">
                  <a16:creationId xmlns:a16="http://schemas.microsoft.com/office/drawing/2014/main" id="{EF6AD039-660C-41E8-921A-266EF8114B50}"/>
                </a:ext>
              </a:extLst>
            </xdr:cNvPr>
            <xdr:cNvSpPr/>
          </xdr:nvSpPr>
          <xdr:spPr>
            <a:xfrm rot="10800000">
              <a:off x="13079265" y="0"/>
              <a:ext cx="579419" cy="705970"/>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E0080F68-DDED-4CA7-BA39-95F37CB6C344}"/>
                </a:ext>
              </a:extLst>
            </xdr:cNvPr>
            <xdr:cNvSpPr/>
          </xdr:nvSpPr>
          <xdr:spPr>
            <a:xfrm rot="16200000">
              <a:off x="12731462" y="8614064"/>
              <a:ext cx="898539" cy="948756"/>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50000"/>
                  </a:schemeClr>
                </a:solidFill>
              </a:endParaRPr>
            </a:p>
          </xdr:txBody>
        </xdr:sp>
      </xdr:grpSp>
    </xdr:grpSp>
    <xdr:clientData/>
  </xdr:twoCellAnchor>
  <xdr:twoCellAnchor editAs="absolute">
    <xdr:from>
      <xdr:col>0</xdr:col>
      <xdr:colOff>462396</xdr:colOff>
      <xdr:row>8</xdr:row>
      <xdr:rowOff>39088</xdr:rowOff>
    </xdr:from>
    <xdr:to>
      <xdr:col>4</xdr:col>
      <xdr:colOff>566028</xdr:colOff>
      <xdr:row>169</xdr:row>
      <xdr:rowOff>72517</xdr:rowOff>
    </xdr:to>
    <xdr:sp macro="" textlink="">
      <xdr:nvSpPr>
        <xdr:cNvPr id="54" name="Rectangle: Rounded Corners 53">
          <a:extLst>
            <a:ext uri="{FF2B5EF4-FFF2-40B4-BE49-F238E27FC236}">
              <a16:creationId xmlns:a16="http://schemas.microsoft.com/office/drawing/2014/main" id="{C1D66F8E-F32A-4867-A70A-95D299017854}"/>
            </a:ext>
          </a:extLst>
        </xdr:cNvPr>
        <xdr:cNvSpPr/>
      </xdr:nvSpPr>
      <xdr:spPr>
        <a:xfrm>
          <a:off x="462396" y="1978724"/>
          <a:ext cx="2528177" cy="8994723"/>
        </a:xfrm>
        <a:prstGeom prst="roundRect">
          <a:avLst>
            <a:gd name="adj" fmla="val 11796"/>
          </a:avLst>
        </a:prstGeom>
        <a:solidFill>
          <a:srgbClr val="211D25"/>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9</xdr:col>
      <xdr:colOff>416217</xdr:colOff>
      <xdr:row>5</xdr:row>
      <xdr:rowOff>232704</xdr:rowOff>
    </xdr:from>
    <xdr:to>
      <xdr:col>10</xdr:col>
      <xdr:colOff>415636</xdr:colOff>
      <xdr:row>7</xdr:row>
      <xdr:rowOff>17318</xdr:rowOff>
    </xdr:to>
    <xdr:sp macro="" textlink="">
      <xdr:nvSpPr>
        <xdr:cNvPr id="56" name="TextBox 55">
          <a:extLst>
            <a:ext uri="{FF2B5EF4-FFF2-40B4-BE49-F238E27FC236}">
              <a16:creationId xmlns:a16="http://schemas.microsoft.com/office/drawing/2014/main" id="{3368C8DD-2E97-46E9-808F-5BD4F173D6A1}"/>
            </a:ext>
          </a:extLst>
        </xdr:cNvPr>
        <xdr:cNvSpPr txBox="1"/>
      </xdr:nvSpPr>
      <xdr:spPr>
        <a:xfrm>
          <a:off x="7222262" y="1444977"/>
          <a:ext cx="1367556" cy="269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Saurzen</a:t>
          </a:r>
        </a:p>
      </xdr:txBody>
    </xdr:sp>
    <xdr:clientData/>
  </xdr:twoCellAnchor>
  <xdr:twoCellAnchor editAs="absolute">
    <xdr:from>
      <xdr:col>1</xdr:col>
      <xdr:colOff>9401</xdr:colOff>
      <xdr:row>157</xdr:row>
      <xdr:rowOff>63622</xdr:rowOff>
    </xdr:from>
    <xdr:to>
      <xdr:col>4</xdr:col>
      <xdr:colOff>476250</xdr:colOff>
      <xdr:row>166</xdr:row>
      <xdr:rowOff>234231</xdr:rowOff>
    </xdr:to>
    <mc:AlternateContent xmlns:mc="http://schemas.openxmlformats.org/markup-compatibility/2006" xmlns:sle15="http://schemas.microsoft.com/office/drawing/2012/slicer">
      <mc:Choice Requires="sle15">
        <xdr:graphicFrame macro="">
          <xdr:nvGraphicFramePr>
            <xdr:cNvPr id="58" name="MM">
              <a:extLst>
                <a:ext uri="{FF2B5EF4-FFF2-40B4-BE49-F238E27FC236}">
                  <a16:creationId xmlns:a16="http://schemas.microsoft.com/office/drawing/2014/main" id="{71BA5BF0-BE71-4803-922E-08C691CB113D}"/>
                </a:ext>
              </a:extLst>
            </xdr:cNvPr>
            <xdr:cNvGraphicFramePr/>
          </xdr:nvGraphicFramePr>
          <xdr:xfrm>
            <a:off x="0" y="0"/>
            <a:ext cx="0" cy="0"/>
          </xdr:xfrm>
          <a:graphic>
            <a:graphicData uri="http://schemas.microsoft.com/office/drawing/2010/slicer">
              <sle:slicer xmlns:sle="http://schemas.microsoft.com/office/drawing/2010/slicer" name="MM"/>
            </a:graphicData>
          </a:graphic>
        </xdr:graphicFrame>
      </mc:Choice>
      <mc:Fallback xmlns="">
        <xdr:sp macro="" textlink="">
          <xdr:nvSpPr>
            <xdr:cNvPr id="0" name=""/>
            <xdr:cNvSpPr>
              <a:spLocks noTextEdit="1"/>
            </xdr:cNvSpPr>
          </xdr:nvSpPr>
          <xdr:spPr>
            <a:xfrm>
              <a:off x="624557" y="7921747"/>
              <a:ext cx="2312318" cy="231373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752475</xdr:colOff>
      <xdr:row>9</xdr:row>
      <xdr:rowOff>0</xdr:rowOff>
    </xdr:from>
    <xdr:to>
      <xdr:col>13</xdr:col>
      <xdr:colOff>190500</xdr:colOff>
      <xdr:row>9</xdr:row>
      <xdr:rowOff>0</xdr:rowOff>
    </xdr:to>
    <xdr:cxnSp macro="">
      <xdr:nvCxnSpPr>
        <xdr:cNvPr id="66" name="Straight Connector 65">
          <a:extLst>
            <a:ext uri="{FF2B5EF4-FFF2-40B4-BE49-F238E27FC236}">
              <a16:creationId xmlns:a16="http://schemas.microsoft.com/office/drawing/2014/main" id="{103A15EE-08EB-4866-9EDD-50D65C6CCB8E}"/>
            </a:ext>
          </a:extLst>
        </xdr:cNvPr>
        <xdr:cNvCxnSpPr/>
      </xdr:nvCxnSpPr>
      <xdr:spPr>
        <a:xfrm flipV="1">
          <a:off x="5019675" y="2247900"/>
          <a:ext cx="7124700" cy="19050"/>
        </a:xfrm>
        <a:prstGeom prst="line">
          <a:avLst/>
        </a:prstGeom>
        <a:ln>
          <a:solidFill>
            <a:schemeClr val="bg2">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462644</xdr:colOff>
      <xdr:row>9</xdr:row>
      <xdr:rowOff>0</xdr:rowOff>
    </xdr:from>
    <xdr:to>
      <xdr:col>6</xdr:col>
      <xdr:colOff>489858</xdr:colOff>
      <xdr:row>200</xdr:row>
      <xdr:rowOff>178668</xdr:rowOff>
    </xdr:to>
    <xdr:cxnSp macro="">
      <xdr:nvCxnSpPr>
        <xdr:cNvPr id="73" name="Straight Connector 72">
          <a:extLst>
            <a:ext uri="{FF2B5EF4-FFF2-40B4-BE49-F238E27FC236}">
              <a16:creationId xmlns:a16="http://schemas.microsoft.com/office/drawing/2014/main" id="{8DA27D21-B701-4327-A8BA-F261F0B49F40}"/>
            </a:ext>
          </a:extLst>
        </xdr:cNvPr>
        <xdr:cNvCxnSpPr/>
      </xdr:nvCxnSpPr>
      <xdr:spPr>
        <a:xfrm flipH="1">
          <a:off x="4140122" y="2649844"/>
          <a:ext cx="27214" cy="8702063"/>
        </a:xfrm>
        <a:prstGeom prst="line">
          <a:avLst/>
        </a:prstGeom>
        <a:ln>
          <a:solidFill>
            <a:srgbClr val="ED7D31">
              <a:alpha val="20000"/>
            </a:srgb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1484</xdr:colOff>
      <xdr:row>8</xdr:row>
      <xdr:rowOff>231321</xdr:rowOff>
    </xdr:from>
    <xdr:to>
      <xdr:col>13</xdr:col>
      <xdr:colOff>912917</xdr:colOff>
      <xdr:row>169</xdr:row>
      <xdr:rowOff>108683</xdr:rowOff>
    </xdr:to>
    <xdr:grpSp>
      <xdr:nvGrpSpPr>
        <xdr:cNvPr id="94" name="Group 93">
          <a:extLst>
            <a:ext uri="{FF2B5EF4-FFF2-40B4-BE49-F238E27FC236}">
              <a16:creationId xmlns:a16="http://schemas.microsoft.com/office/drawing/2014/main" id="{58F0B0B3-AB75-44D2-A783-3A05A9E73565}"/>
            </a:ext>
          </a:extLst>
        </xdr:cNvPr>
        <xdr:cNvGrpSpPr/>
      </xdr:nvGrpSpPr>
      <xdr:grpSpPr>
        <a:xfrm>
          <a:off x="3692422" y="2136321"/>
          <a:ext cx="8590964" cy="8687987"/>
          <a:chOff x="3659084" y="2212521"/>
          <a:chExt cx="8598108" cy="17203337"/>
        </a:xfrm>
      </xdr:grpSpPr>
      <xdr:sp macro="" textlink="">
        <xdr:nvSpPr>
          <xdr:cNvPr id="69" name="Rectangle: Rounded Corners 68">
            <a:extLst>
              <a:ext uri="{FF2B5EF4-FFF2-40B4-BE49-F238E27FC236}">
                <a16:creationId xmlns:a16="http://schemas.microsoft.com/office/drawing/2014/main" id="{6EF33672-795A-4CF2-A2E9-41A9D70E30D0}"/>
              </a:ext>
            </a:extLst>
          </xdr:cNvPr>
          <xdr:cNvSpPr/>
        </xdr:nvSpPr>
        <xdr:spPr>
          <a:xfrm>
            <a:off x="11630026" y="2212521"/>
            <a:ext cx="627166" cy="9238733"/>
          </a:xfrm>
          <a:prstGeom prst="roundRect">
            <a:avLst>
              <a:gd name="adj" fmla="val 49211"/>
            </a:avLst>
          </a:prstGeom>
          <a:solidFill>
            <a:srgbClr val="92D050">
              <a:alpha val="3411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Rounded Corners 69">
            <a:extLst>
              <a:ext uri="{FF2B5EF4-FFF2-40B4-BE49-F238E27FC236}">
                <a16:creationId xmlns:a16="http://schemas.microsoft.com/office/drawing/2014/main" id="{279A0554-6B72-47F1-B760-C21D2BE06CCE}"/>
              </a:ext>
            </a:extLst>
          </xdr:cNvPr>
          <xdr:cNvSpPr/>
        </xdr:nvSpPr>
        <xdr:spPr>
          <a:xfrm>
            <a:off x="3659084" y="2228850"/>
            <a:ext cx="624444" cy="9236011"/>
          </a:xfrm>
          <a:prstGeom prst="roundRect">
            <a:avLst>
              <a:gd name="adj" fmla="val 49211"/>
            </a:avLst>
          </a:prstGeom>
          <a:solidFill>
            <a:srgbClr val="92D050">
              <a:alpha val="34118"/>
            </a:srgbClr>
          </a:solidFill>
          <a:ln>
            <a:noFill/>
          </a:ln>
          <a:effectLst>
            <a:outerShdw blurRad="127000" dist="38100" dir="5400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2" name="Straight Connector 71">
            <a:extLst>
              <a:ext uri="{FF2B5EF4-FFF2-40B4-BE49-F238E27FC236}">
                <a16:creationId xmlns:a16="http://schemas.microsoft.com/office/drawing/2014/main" id="{2D0DBF18-980C-4911-AEA8-5D7A45FD17AA}"/>
              </a:ext>
            </a:extLst>
          </xdr:cNvPr>
          <xdr:cNvCxnSpPr/>
        </xdr:nvCxnSpPr>
        <xdr:spPr>
          <a:xfrm flipH="1">
            <a:off x="3820885" y="2228850"/>
            <a:ext cx="27214" cy="16775299"/>
          </a:xfrm>
          <a:prstGeom prst="line">
            <a:avLst/>
          </a:prstGeom>
          <a:ln>
            <a:solidFill>
              <a:srgbClr val="ED7D31">
                <a:alpha val="20000"/>
              </a:srgbClr>
            </a:solidFill>
          </a:ln>
        </xdr:spPr>
        <xdr:style>
          <a:lnRef idx="1">
            <a:schemeClr val="accent2"/>
          </a:lnRef>
          <a:fillRef idx="0">
            <a:schemeClr val="accent2"/>
          </a:fillRef>
          <a:effectRef idx="0">
            <a:schemeClr val="accent2"/>
          </a:effectRef>
          <a:fontRef idx="minor">
            <a:schemeClr val="tx1"/>
          </a:fontRef>
        </xdr:style>
      </xdr:cxnSp>
      <xdr:cxnSp macro="">
        <xdr:nvCxnSpPr>
          <xdr:cNvPr id="74" name="Straight Connector 73">
            <a:extLst>
              <a:ext uri="{FF2B5EF4-FFF2-40B4-BE49-F238E27FC236}">
                <a16:creationId xmlns:a16="http://schemas.microsoft.com/office/drawing/2014/main" id="{65D6837F-51BE-4D2E-91D2-1F37857DD833}"/>
              </a:ext>
            </a:extLst>
          </xdr:cNvPr>
          <xdr:cNvCxnSpPr/>
        </xdr:nvCxnSpPr>
        <xdr:spPr>
          <a:xfrm flipH="1">
            <a:off x="3970564" y="3027830"/>
            <a:ext cx="40821" cy="16388028"/>
          </a:xfrm>
          <a:prstGeom prst="line">
            <a:avLst/>
          </a:prstGeom>
          <a:ln>
            <a:solidFill>
              <a:srgbClr val="ED7D31">
                <a:alpha val="20000"/>
              </a:srgbClr>
            </a:solidFill>
          </a:ln>
        </xdr:spPr>
        <xdr:style>
          <a:lnRef idx="1">
            <a:schemeClr val="accent2"/>
          </a:lnRef>
          <a:fillRef idx="0">
            <a:schemeClr val="accent2"/>
          </a:fillRef>
          <a:effectRef idx="0">
            <a:schemeClr val="accent2"/>
          </a:effectRef>
          <a:fontRef idx="minor">
            <a:schemeClr val="tx1"/>
          </a:fontRef>
        </xdr:style>
      </xdr:cxnSp>
    </xdr:grpSp>
    <xdr:clientData/>
  </xdr:twoCellAnchor>
  <xdr:twoCellAnchor editAs="absolute">
    <xdr:from>
      <xdr:col>13</xdr:col>
      <xdr:colOff>435427</xdr:colOff>
      <xdr:row>9</xdr:row>
      <xdr:rowOff>0</xdr:rowOff>
    </xdr:from>
    <xdr:to>
      <xdr:col>13</xdr:col>
      <xdr:colOff>462641</xdr:colOff>
      <xdr:row>200</xdr:row>
      <xdr:rowOff>118321</xdr:rowOff>
    </xdr:to>
    <xdr:cxnSp macro="">
      <xdr:nvCxnSpPr>
        <xdr:cNvPr id="78" name="Straight Connector 77">
          <a:extLst>
            <a:ext uri="{FF2B5EF4-FFF2-40B4-BE49-F238E27FC236}">
              <a16:creationId xmlns:a16="http://schemas.microsoft.com/office/drawing/2014/main" id="{6FEA9671-8CAD-4728-965D-200DD87B01AC}"/>
            </a:ext>
          </a:extLst>
        </xdr:cNvPr>
        <xdr:cNvCxnSpPr/>
      </xdr:nvCxnSpPr>
      <xdr:spPr>
        <a:xfrm flipH="1">
          <a:off x="11807449" y="2589497"/>
          <a:ext cx="27214" cy="8702063"/>
        </a:xfrm>
        <a:prstGeom prst="line">
          <a:avLst/>
        </a:prstGeom>
        <a:ln>
          <a:solidFill>
            <a:srgbClr val="ED7D31">
              <a:alpha val="20000"/>
            </a:srgbClr>
          </a:solidFill>
        </a:ln>
        <a:effectLst>
          <a:outerShdw blurRad="127000" dist="38100" dir="5400000" algn="tr" rotWithShape="0">
            <a:prstClr val="black">
              <a:alpha val="8000"/>
            </a:prstClr>
          </a:outerShdw>
        </a:effectLst>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13</xdr:col>
      <xdr:colOff>734786</xdr:colOff>
      <xdr:row>9</xdr:row>
      <xdr:rowOff>0</xdr:rowOff>
    </xdr:from>
    <xdr:to>
      <xdr:col>13</xdr:col>
      <xdr:colOff>762000</xdr:colOff>
      <xdr:row>200</xdr:row>
      <xdr:rowOff>104715</xdr:rowOff>
    </xdr:to>
    <xdr:cxnSp macro="">
      <xdr:nvCxnSpPr>
        <xdr:cNvPr id="79" name="Straight Connector 78">
          <a:extLst>
            <a:ext uri="{FF2B5EF4-FFF2-40B4-BE49-F238E27FC236}">
              <a16:creationId xmlns:a16="http://schemas.microsoft.com/office/drawing/2014/main" id="{88E9734D-9D68-4D3C-8B31-640235F6A74D}"/>
            </a:ext>
          </a:extLst>
        </xdr:cNvPr>
        <xdr:cNvCxnSpPr/>
      </xdr:nvCxnSpPr>
      <xdr:spPr>
        <a:xfrm flipH="1">
          <a:off x="12106808" y="2575891"/>
          <a:ext cx="27214" cy="8702063"/>
        </a:xfrm>
        <a:prstGeom prst="line">
          <a:avLst/>
        </a:prstGeom>
        <a:ln>
          <a:solidFill>
            <a:srgbClr val="ED7D31">
              <a:alpha val="20000"/>
            </a:srgb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13</xdr:col>
      <xdr:colOff>585106</xdr:colOff>
      <xdr:row>9</xdr:row>
      <xdr:rowOff>0</xdr:rowOff>
    </xdr:from>
    <xdr:to>
      <xdr:col>13</xdr:col>
      <xdr:colOff>625927</xdr:colOff>
      <xdr:row>198</xdr:row>
      <xdr:rowOff>227178</xdr:rowOff>
    </xdr:to>
    <xdr:cxnSp macro="">
      <xdr:nvCxnSpPr>
        <xdr:cNvPr id="80" name="Straight Connector 79">
          <a:extLst>
            <a:ext uri="{FF2B5EF4-FFF2-40B4-BE49-F238E27FC236}">
              <a16:creationId xmlns:a16="http://schemas.microsoft.com/office/drawing/2014/main" id="{0EC444B4-CB77-43C6-A419-17D7571ECFAF}"/>
            </a:ext>
          </a:extLst>
        </xdr:cNvPr>
        <xdr:cNvCxnSpPr/>
      </xdr:nvCxnSpPr>
      <xdr:spPr>
        <a:xfrm flipH="1">
          <a:off x="11957128" y="3236132"/>
          <a:ext cx="40821" cy="7667329"/>
        </a:xfrm>
        <a:prstGeom prst="line">
          <a:avLst/>
        </a:prstGeom>
        <a:ln>
          <a:solidFill>
            <a:srgbClr val="ED7D31">
              <a:alpha val="20000"/>
            </a:srgb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0</xdr:col>
      <xdr:colOff>523876</xdr:colOff>
      <xdr:row>144</xdr:row>
      <xdr:rowOff>221148</xdr:rowOff>
    </xdr:from>
    <xdr:to>
      <xdr:col>4</xdr:col>
      <xdr:colOff>156483</xdr:colOff>
      <xdr:row>156</xdr:row>
      <xdr:rowOff>1885</xdr:rowOff>
    </xdr:to>
    <xdr:grpSp>
      <xdr:nvGrpSpPr>
        <xdr:cNvPr id="95" name="Group 94">
          <a:extLst>
            <a:ext uri="{FF2B5EF4-FFF2-40B4-BE49-F238E27FC236}">
              <a16:creationId xmlns:a16="http://schemas.microsoft.com/office/drawing/2014/main" id="{91F65E9E-57C4-41D5-A9D1-8A9851F62ECB}"/>
            </a:ext>
          </a:extLst>
        </xdr:cNvPr>
        <xdr:cNvGrpSpPr/>
      </xdr:nvGrpSpPr>
      <xdr:grpSpPr>
        <a:xfrm>
          <a:off x="523876" y="4983648"/>
          <a:ext cx="2093232" cy="2638237"/>
          <a:chOff x="523876" y="5059033"/>
          <a:chExt cx="2057152" cy="2687543"/>
        </a:xfrm>
      </xdr:grpSpPr>
      <xdr:sp macro="" textlink="">
        <xdr:nvSpPr>
          <xdr:cNvPr id="81" name="TextBox 80">
            <a:hlinkClick xmlns:r="http://schemas.openxmlformats.org/officeDocument/2006/relationships" r:id="rId1"/>
            <a:extLst>
              <a:ext uri="{FF2B5EF4-FFF2-40B4-BE49-F238E27FC236}">
                <a16:creationId xmlns:a16="http://schemas.microsoft.com/office/drawing/2014/main" id="{852B709B-9855-4D47-BDBB-E972B051B608}"/>
              </a:ext>
            </a:extLst>
          </xdr:cNvPr>
          <xdr:cNvSpPr txBox="1"/>
        </xdr:nvSpPr>
        <xdr:spPr>
          <a:xfrm>
            <a:off x="756394" y="5059033"/>
            <a:ext cx="1361370" cy="28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2">
                    <a:lumMod val="50000"/>
                  </a:schemeClr>
                </a:solidFill>
              </a:rPr>
              <a:t>Dashboard</a:t>
            </a:r>
          </a:p>
        </xdr:txBody>
      </xdr:sp>
      <xdr:sp macro="" textlink="">
        <xdr:nvSpPr>
          <xdr:cNvPr id="82" name="TextBox 81">
            <a:hlinkClick xmlns:r="http://schemas.openxmlformats.org/officeDocument/2006/relationships" r:id="rId2"/>
            <a:extLst>
              <a:ext uri="{FF2B5EF4-FFF2-40B4-BE49-F238E27FC236}">
                <a16:creationId xmlns:a16="http://schemas.microsoft.com/office/drawing/2014/main" id="{52B52E49-6F86-4211-A975-9135B23C2569}"/>
              </a:ext>
            </a:extLst>
          </xdr:cNvPr>
          <xdr:cNvSpPr txBox="1"/>
        </xdr:nvSpPr>
        <xdr:spPr>
          <a:xfrm>
            <a:off x="523876" y="6078217"/>
            <a:ext cx="2057152" cy="44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1"/>
                </a:solidFill>
              </a:rPr>
              <a:t>Income &amp; Expenses</a:t>
            </a:r>
          </a:p>
        </xdr:txBody>
      </xdr:sp>
      <xdr:sp macro="" textlink="">
        <xdr:nvSpPr>
          <xdr:cNvPr id="83" name="TextBox 82">
            <a:hlinkClick xmlns:r="http://schemas.openxmlformats.org/officeDocument/2006/relationships" r:id="rId3"/>
            <a:extLst>
              <a:ext uri="{FF2B5EF4-FFF2-40B4-BE49-F238E27FC236}">
                <a16:creationId xmlns:a16="http://schemas.microsoft.com/office/drawing/2014/main" id="{B588AD15-CCD1-4B24-A9B5-22BEB46BE103}"/>
              </a:ext>
            </a:extLst>
          </xdr:cNvPr>
          <xdr:cNvSpPr txBox="1"/>
        </xdr:nvSpPr>
        <xdr:spPr>
          <a:xfrm>
            <a:off x="605516" y="7218124"/>
            <a:ext cx="1723159" cy="528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2">
                    <a:lumMod val="50000"/>
                  </a:schemeClr>
                </a:solidFill>
              </a:rPr>
              <a:t>Assests &amp; Goals</a:t>
            </a:r>
          </a:p>
        </xdr:txBody>
      </xdr:sp>
    </xdr:grpSp>
    <xdr:clientData/>
  </xdr:twoCellAnchor>
  <xdr:twoCellAnchor editAs="absolute">
    <xdr:from>
      <xdr:col>2</xdr:col>
      <xdr:colOff>75458</xdr:colOff>
      <xdr:row>142</xdr:row>
      <xdr:rowOff>68479</xdr:rowOff>
    </xdr:from>
    <xdr:to>
      <xdr:col>2</xdr:col>
      <xdr:colOff>601684</xdr:colOff>
      <xdr:row>153</xdr:row>
      <xdr:rowOff>113623</xdr:rowOff>
    </xdr:to>
    <xdr:grpSp>
      <xdr:nvGrpSpPr>
        <xdr:cNvPr id="93" name="Group 92">
          <a:extLst>
            <a:ext uri="{FF2B5EF4-FFF2-40B4-BE49-F238E27FC236}">
              <a16:creationId xmlns:a16="http://schemas.microsoft.com/office/drawing/2014/main" id="{091037B3-808D-4297-9E1D-924BFD1E7D63}"/>
            </a:ext>
          </a:extLst>
        </xdr:cNvPr>
        <xdr:cNvGrpSpPr/>
      </xdr:nvGrpSpPr>
      <xdr:grpSpPr>
        <a:xfrm>
          <a:off x="1305771" y="4354729"/>
          <a:ext cx="526226" cy="2664519"/>
          <a:chOff x="1235777" y="4490728"/>
          <a:chExt cx="526226" cy="2713824"/>
        </a:xfrm>
      </xdr:grpSpPr>
      <xdr:pic>
        <xdr:nvPicPr>
          <xdr:cNvPr id="85" name="Picture 84">
            <a:extLst>
              <a:ext uri="{FF2B5EF4-FFF2-40B4-BE49-F238E27FC236}">
                <a16:creationId xmlns:a16="http://schemas.microsoft.com/office/drawing/2014/main" id="{BD412BF5-5AB9-4258-8E3E-71A264E2B5F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66703" y="4490728"/>
            <a:ext cx="495300" cy="492010"/>
          </a:xfrm>
          <a:prstGeom prst="rect">
            <a:avLst/>
          </a:prstGeom>
        </xdr:spPr>
      </xdr:pic>
      <xdr:pic>
        <xdr:nvPicPr>
          <xdr:cNvPr id="89" name="Picture 88">
            <a:extLst>
              <a:ext uri="{FF2B5EF4-FFF2-40B4-BE49-F238E27FC236}">
                <a16:creationId xmlns:a16="http://schemas.microsoft.com/office/drawing/2014/main" id="{A58C568C-39B3-46B1-B96E-716B3B0900B9}"/>
              </a:ext>
            </a:extLst>
          </xdr:cNvPr>
          <xdr:cNvPicPr>
            <a:picLocks noChangeAspect="1"/>
          </xdr:cNvPicPr>
        </xdr:nvPicPr>
        <xdr:blipFill>
          <a:blip xmlns:r="http://schemas.openxmlformats.org/officeDocument/2006/relationships" r:embed="rId5">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239486" y="5538107"/>
            <a:ext cx="493776" cy="488828"/>
          </a:xfrm>
          <a:prstGeom prst="rect">
            <a:avLst/>
          </a:prstGeom>
        </xdr:spPr>
      </xdr:pic>
      <xdr:pic>
        <xdr:nvPicPr>
          <xdr:cNvPr id="91" name="Picture 90">
            <a:extLst>
              <a:ext uri="{FF2B5EF4-FFF2-40B4-BE49-F238E27FC236}">
                <a16:creationId xmlns:a16="http://schemas.microsoft.com/office/drawing/2014/main" id="{81F48232-8666-4255-BA70-1BA147388D3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35777" y="6715725"/>
            <a:ext cx="493776" cy="488827"/>
          </a:xfrm>
          <a:prstGeom prst="rect">
            <a:avLst/>
          </a:prstGeom>
        </xdr:spPr>
      </xdr:pic>
    </xdr:grpSp>
    <xdr:clientData/>
  </xdr:twoCellAnchor>
  <xdr:twoCellAnchor editAs="absolute">
    <xdr:from>
      <xdr:col>1</xdr:col>
      <xdr:colOff>1</xdr:colOff>
      <xdr:row>167</xdr:row>
      <xdr:rowOff>119062</xdr:rowOff>
    </xdr:from>
    <xdr:to>
      <xdr:col>5</xdr:col>
      <xdr:colOff>182564</xdr:colOff>
      <xdr:row>169</xdr:row>
      <xdr:rowOff>23813</xdr:rowOff>
    </xdr:to>
    <xdr:sp macro="" textlink="">
      <xdr:nvSpPr>
        <xdr:cNvPr id="100" name="TextBox 99">
          <a:extLst>
            <a:ext uri="{FF2B5EF4-FFF2-40B4-BE49-F238E27FC236}">
              <a16:creationId xmlns:a16="http://schemas.microsoft.com/office/drawing/2014/main" id="{BCAC56A4-4AA9-4AD4-9046-0C0C8E822713}"/>
            </a:ext>
          </a:extLst>
        </xdr:cNvPr>
        <xdr:cNvSpPr txBox="1"/>
      </xdr:nvSpPr>
      <xdr:spPr>
        <a:xfrm>
          <a:off x="615157" y="10358437"/>
          <a:ext cx="2643188"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Personal</a:t>
          </a:r>
          <a:r>
            <a:rPr lang="en-US" sz="1600" b="1" baseline="0">
              <a:solidFill>
                <a:schemeClr val="bg1"/>
              </a:solidFill>
            </a:rPr>
            <a:t> Finance Tracker</a:t>
          </a:r>
          <a:endParaRPr lang="en-US" sz="16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20</xdr:col>
      <xdr:colOff>583986</xdr:colOff>
      <xdr:row>60</xdr:row>
      <xdr:rowOff>27133</xdr:rowOff>
    </xdr:to>
    <xdr:grpSp>
      <xdr:nvGrpSpPr>
        <xdr:cNvPr id="43" name="Group 42">
          <a:extLst>
            <a:ext uri="{FF2B5EF4-FFF2-40B4-BE49-F238E27FC236}">
              <a16:creationId xmlns:a16="http://schemas.microsoft.com/office/drawing/2014/main" id="{0711963D-69E9-424B-8179-689F7F08AD2A}"/>
            </a:ext>
          </a:extLst>
        </xdr:cNvPr>
        <xdr:cNvGrpSpPr/>
      </xdr:nvGrpSpPr>
      <xdr:grpSpPr>
        <a:xfrm>
          <a:off x="0" y="0"/>
          <a:ext cx="16776486" cy="12817847"/>
          <a:chOff x="0" y="0"/>
          <a:chExt cx="13126505" cy="11679178"/>
        </a:xfrm>
      </xdr:grpSpPr>
      <xdr:grpSp>
        <xdr:nvGrpSpPr>
          <xdr:cNvPr id="4" name="Group 3">
            <a:extLst>
              <a:ext uri="{FF2B5EF4-FFF2-40B4-BE49-F238E27FC236}">
                <a16:creationId xmlns:a16="http://schemas.microsoft.com/office/drawing/2014/main" id="{3B0DCEEB-0A49-48AA-BA98-075047F72194}"/>
              </a:ext>
            </a:extLst>
          </xdr:cNvPr>
          <xdr:cNvGrpSpPr/>
        </xdr:nvGrpSpPr>
        <xdr:grpSpPr>
          <a:xfrm>
            <a:off x="123265" y="152400"/>
            <a:ext cx="12966287" cy="1889366"/>
            <a:chOff x="-170928" y="0"/>
            <a:chExt cx="13264434" cy="1543050"/>
          </a:xfrm>
        </xdr:grpSpPr>
        <xdr:sp macro="" textlink="">
          <xdr:nvSpPr>
            <xdr:cNvPr id="11" name="Rectangle 10">
              <a:extLst>
                <a:ext uri="{FF2B5EF4-FFF2-40B4-BE49-F238E27FC236}">
                  <a16:creationId xmlns:a16="http://schemas.microsoft.com/office/drawing/2014/main" id="{7EEBF707-A7A5-4506-9AC2-F4ABFAF158B9}"/>
                </a:ext>
              </a:extLst>
            </xdr:cNvPr>
            <xdr:cNvSpPr/>
          </xdr:nvSpPr>
          <xdr:spPr>
            <a:xfrm>
              <a:off x="-170928" y="762000"/>
              <a:ext cx="1809788"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2D2CCD05-AC2D-4800-83CA-30593751353E}"/>
                </a:ext>
              </a:extLst>
            </xdr:cNvPr>
            <xdr:cNvSpPr/>
          </xdr:nvSpPr>
          <xdr:spPr>
            <a:xfrm>
              <a:off x="2148729" y="0"/>
              <a:ext cx="1000685"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D56556DC-DCDA-480A-8F61-004EF0B124D0}"/>
                </a:ext>
              </a:extLst>
            </xdr:cNvPr>
            <xdr:cNvSpPr/>
          </xdr:nvSpPr>
          <xdr:spPr>
            <a:xfrm>
              <a:off x="1638860" y="762000"/>
              <a:ext cx="2191871"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57DED74C-1F1C-410F-B15D-419B7DF31DA0}"/>
                </a:ext>
              </a:extLst>
            </xdr:cNvPr>
            <xdr:cNvSpPr/>
          </xdr:nvSpPr>
          <xdr:spPr>
            <a:xfrm>
              <a:off x="-159407" y="0"/>
              <a:ext cx="2313088" cy="768096"/>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11F156C9-FF8A-4306-95D4-B005C8E5C261}"/>
                </a:ext>
              </a:extLst>
            </xdr:cNvPr>
            <xdr:cNvGrpSpPr/>
          </xdr:nvGrpSpPr>
          <xdr:grpSpPr>
            <a:xfrm>
              <a:off x="236647" y="180975"/>
              <a:ext cx="1334692" cy="200025"/>
              <a:chOff x="236647" y="180975"/>
              <a:chExt cx="1334692" cy="200025"/>
            </a:xfrm>
          </xdr:grpSpPr>
          <xdr:sp macro="" textlink="">
            <xdr:nvSpPr>
              <xdr:cNvPr id="39" name="Oval 38">
                <a:extLst>
                  <a:ext uri="{FF2B5EF4-FFF2-40B4-BE49-F238E27FC236}">
                    <a16:creationId xmlns:a16="http://schemas.microsoft.com/office/drawing/2014/main" id="{5868129C-9559-4EBC-8F7F-89E13F3E907D}"/>
                  </a:ext>
                </a:extLst>
              </xdr:cNvPr>
              <xdr:cNvSpPr/>
            </xdr:nvSpPr>
            <xdr:spPr>
              <a:xfrm>
                <a:off x="236647" y="180975"/>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0" name="Oval 39">
                <a:extLst>
                  <a:ext uri="{FF2B5EF4-FFF2-40B4-BE49-F238E27FC236}">
                    <a16:creationId xmlns:a16="http://schemas.microsoft.com/office/drawing/2014/main" id="{FD879DFD-7E40-482C-B290-D3B484F448CB}"/>
                  </a:ext>
                </a:extLst>
              </xdr:cNvPr>
              <xdr:cNvSpPr/>
            </xdr:nvSpPr>
            <xdr:spPr>
              <a:xfrm>
                <a:off x="618439"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1" name="Oval 40">
                <a:extLst>
                  <a:ext uri="{FF2B5EF4-FFF2-40B4-BE49-F238E27FC236}">
                    <a16:creationId xmlns:a16="http://schemas.microsoft.com/office/drawing/2014/main" id="{C33E60C3-CC61-4CF5-A4A0-EE1871C8E1E2}"/>
                  </a:ext>
                </a:extLst>
              </xdr:cNvPr>
              <xdr:cNvSpPr/>
            </xdr:nvSpPr>
            <xdr:spPr>
              <a:xfrm>
                <a:off x="1000230"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2" name="Oval 41">
                <a:extLst>
                  <a:ext uri="{FF2B5EF4-FFF2-40B4-BE49-F238E27FC236}">
                    <a16:creationId xmlns:a16="http://schemas.microsoft.com/office/drawing/2014/main" id="{73FF7D00-84CA-41A8-876F-FAFE07A1BEC6}"/>
                  </a:ext>
                </a:extLst>
              </xdr:cNvPr>
              <xdr:cNvSpPr/>
            </xdr:nvSpPr>
            <xdr:spPr>
              <a:xfrm>
                <a:off x="1382021"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grpSp>
        <xdr:sp macro="" textlink="">
          <xdr:nvSpPr>
            <xdr:cNvPr id="16" name="Rectangle 15">
              <a:extLst>
                <a:ext uri="{FF2B5EF4-FFF2-40B4-BE49-F238E27FC236}">
                  <a16:creationId xmlns:a16="http://schemas.microsoft.com/office/drawing/2014/main" id="{95AB7BE3-A855-4EE2-AE1F-030D0E8675BA}"/>
                </a:ext>
              </a:extLst>
            </xdr:cNvPr>
            <xdr:cNvSpPr/>
          </xdr:nvSpPr>
          <xdr:spPr>
            <a:xfrm>
              <a:off x="7022816" y="0"/>
              <a:ext cx="2149199" cy="768096"/>
            </a:xfrm>
            <a:prstGeom prst="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7" name="Group 16">
              <a:extLst>
                <a:ext uri="{FF2B5EF4-FFF2-40B4-BE49-F238E27FC236}">
                  <a16:creationId xmlns:a16="http://schemas.microsoft.com/office/drawing/2014/main" id="{0A76116F-5114-491D-8F2D-24EA1D46E519}"/>
                </a:ext>
              </a:extLst>
            </xdr:cNvPr>
            <xdr:cNvGrpSpPr/>
          </xdr:nvGrpSpPr>
          <xdr:grpSpPr>
            <a:xfrm>
              <a:off x="3134935" y="0"/>
              <a:ext cx="2153681" cy="768096"/>
              <a:chOff x="3157347" y="0"/>
              <a:chExt cx="2710053" cy="768096"/>
            </a:xfrm>
          </xdr:grpSpPr>
          <xdr:sp macro="" textlink="">
            <xdr:nvSpPr>
              <xdr:cNvPr id="37" name="Rectangle 36">
                <a:extLst>
                  <a:ext uri="{FF2B5EF4-FFF2-40B4-BE49-F238E27FC236}">
                    <a16:creationId xmlns:a16="http://schemas.microsoft.com/office/drawing/2014/main" id="{964ED2A7-7FB9-4CA6-BA7F-1A29B3290423}"/>
                  </a:ext>
                </a:extLst>
              </xdr:cNvPr>
              <xdr:cNvSpPr/>
            </xdr:nvSpPr>
            <xdr:spPr>
              <a:xfrm>
                <a:off x="3157347" y="0"/>
                <a:ext cx="2167128" cy="768096"/>
              </a:xfrm>
              <a:prstGeom prst="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Partial Circle 37">
                <a:extLst>
                  <a:ext uri="{FF2B5EF4-FFF2-40B4-BE49-F238E27FC236}">
                    <a16:creationId xmlns:a16="http://schemas.microsoft.com/office/drawing/2014/main" id="{0CF47D00-9AB8-4DA9-99DC-83B38B18F5AE}"/>
                  </a:ext>
                </a:extLst>
              </xdr:cNvPr>
              <xdr:cNvSpPr/>
            </xdr:nvSpPr>
            <xdr:spPr>
              <a:xfrm>
                <a:off x="4743450" y="0"/>
                <a:ext cx="1123950" cy="762000"/>
              </a:xfrm>
              <a:prstGeom prst="pie">
                <a:avLst>
                  <a:gd name="adj1" fmla="val 5366244"/>
                  <a:gd name="adj2" fmla="val 16200000"/>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8" name="Rectangle 17">
              <a:extLst>
                <a:ext uri="{FF2B5EF4-FFF2-40B4-BE49-F238E27FC236}">
                  <a16:creationId xmlns:a16="http://schemas.microsoft.com/office/drawing/2014/main" id="{C0F93603-D7CC-47DD-98DA-FC76F91F503F}"/>
                </a:ext>
              </a:extLst>
            </xdr:cNvPr>
            <xdr:cNvSpPr/>
          </xdr:nvSpPr>
          <xdr:spPr>
            <a:xfrm>
              <a:off x="3835303" y="762000"/>
              <a:ext cx="2153681" cy="768096"/>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20AFDA1E-CD66-42C2-9E24-946A07DD8D20}"/>
                </a:ext>
              </a:extLst>
            </xdr:cNvPr>
            <xdr:cNvSpPr/>
          </xdr:nvSpPr>
          <xdr:spPr>
            <a:xfrm>
              <a:off x="4850466" y="0"/>
              <a:ext cx="1138518"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20B80871-E3B1-42BC-BC79-6BC63964D874}"/>
                </a:ext>
              </a:extLst>
            </xdr:cNvPr>
            <xdr:cNvSpPr/>
          </xdr:nvSpPr>
          <xdr:spPr>
            <a:xfrm rot="5400000">
              <a:off x="6127374" y="-138392"/>
              <a:ext cx="771525" cy="1048310"/>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0F388B87-C6D0-41CC-9AB2-D64151F5CFAE}"/>
                </a:ext>
              </a:extLst>
            </xdr:cNvPr>
            <xdr:cNvSpPr/>
          </xdr:nvSpPr>
          <xdr:spPr>
            <a:xfrm rot="16200000">
              <a:off x="6136899" y="-138392"/>
              <a:ext cx="771525" cy="104831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E3D0E773-6EEA-4869-90C0-AA0F60CE1663}"/>
                </a:ext>
              </a:extLst>
            </xdr:cNvPr>
            <xdr:cNvSpPr/>
          </xdr:nvSpPr>
          <xdr:spPr>
            <a:xfrm rot="16200000">
              <a:off x="6136901" y="633133"/>
              <a:ext cx="771525" cy="104831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15F461BF-165E-488D-8FAE-0DBD6BA0F4EF}"/>
                </a:ext>
              </a:extLst>
            </xdr:cNvPr>
            <xdr:cNvSpPr/>
          </xdr:nvSpPr>
          <xdr:spPr>
            <a:xfrm rot="5400000">
              <a:off x="6127374" y="633133"/>
              <a:ext cx="771525" cy="104831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DF4AD7FB-8B95-4C35-859F-EDF8B780BE2A}"/>
                </a:ext>
              </a:extLst>
            </xdr:cNvPr>
            <xdr:cNvSpPr/>
          </xdr:nvSpPr>
          <xdr:spPr>
            <a:xfrm>
              <a:off x="9143440" y="384429"/>
              <a:ext cx="2153681" cy="384048"/>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9843D51A-3CB6-44F4-81B6-FDA1572A629C}"/>
                </a:ext>
              </a:extLst>
            </xdr:cNvPr>
            <xdr:cNvSpPr/>
          </xdr:nvSpPr>
          <xdr:spPr>
            <a:xfrm>
              <a:off x="9152965" y="0"/>
              <a:ext cx="2153681" cy="384048"/>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9620C8E4-3F8E-4E22-BE71-FE7D6C863D74}"/>
                </a:ext>
              </a:extLst>
            </xdr:cNvPr>
            <xdr:cNvSpPr/>
          </xdr:nvSpPr>
          <xdr:spPr>
            <a:xfrm>
              <a:off x="9148012" y="755904"/>
              <a:ext cx="2153681" cy="76809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6775A596-55E1-498E-AD85-EFF564E41C78}"/>
                </a:ext>
              </a:extLst>
            </xdr:cNvPr>
            <xdr:cNvSpPr/>
          </xdr:nvSpPr>
          <xdr:spPr>
            <a:xfrm>
              <a:off x="7041866" y="762000"/>
              <a:ext cx="2149199" cy="768096"/>
            </a:xfrm>
            <a:prstGeom prst="rect">
              <a:avLst/>
            </a:prstGeom>
            <a:solidFill>
              <a:srgbClr val="CC840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366256C4-DE36-4117-9B53-30F30519BD1A}"/>
                </a:ext>
              </a:extLst>
            </xdr:cNvPr>
            <xdr:cNvSpPr/>
          </xdr:nvSpPr>
          <xdr:spPr>
            <a:xfrm>
              <a:off x="10548747" y="0"/>
              <a:ext cx="2153681" cy="768096"/>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6D33E3C7-645D-485B-9AAA-2D74922C6258}"/>
                </a:ext>
              </a:extLst>
            </xdr:cNvPr>
            <xdr:cNvSpPr/>
          </xdr:nvSpPr>
          <xdr:spPr>
            <a:xfrm>
              <a:off x="11235019" y="762000"/>
              <a:ext cx="1858487"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D8D5AC5F-7D31-4492-8487-86E7073EA34B}"/>
                </a:ext>
              </a:extLst>
            </xdr:cNvPr>
            <xdr:cNvSpPr/>
          </xdr:nvSpPr>
          <xdr:spPr>
            <a:xfrm>
              <a:off x="11578879" y="0"/>
              <a:ext cx="1445816" cy="768096"/>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8F459620-6600-497A-8015-71961A8ED709}"/>
                </a:ext>
              </a:extLst>
            </xdr:cNvPr>
            <xdr:cNvSpPr/>
          </xdr:nvSpPr>
          <xdr:spPr>
            <a:xfrm rot="10800000">
              <a:off x="10763250" y="0"/>
              <a:ext cx="1624853" cy="752475"/>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FF1750DC-D3C9-4F3D-A9B0-8669E3ED20B8}"/>
                </a:ext>
              </a:extLst>
            </xdr:cNvPr>
            <xdr:cNvGrpSpPr/>
          </xdr:nvGrpSpPr>
          <xdr:grpSpPr>
            <a:xfrm>
              <a:off x="4447543" y="942975"/>
              <a:ext cx="1334692" cy="200025"/>
              <a:chOff x="236647" y="180975"/>
              <a:chExt cx="1334692" cy="200025"/>
            </a:xfrm>
            <a:solidFill>
              <a:schemeClr val="bg2">
                <a:lumMod val="10000"/>
              </a:schemeClr>
            </a:solidFill>
          </xdr:grpSpPr>
          <xdr:sp macro="" textlink="">
            <xdr:nvSpPr>
              <xdr:cNvPr id="33" name="Oval 32">
                <a:extLst>
                  <a:ext uri="{FF2B5EF4-FFF2-40B4-BE49-F238E27FC236}">
                    <a16:creationId xmlns:a16="http://schemas.microsoft.com/office/drawing/2014/main" id="{6A625EE5-82FE-45D4-8692-F27AD44B3697}"/>
                  </a:ext>
                </a:extLst>
              </xdr:cNvPr>
              <xdr:cNvSpPr/>
            </xdr:nvSpPr>
            <xdr:spPr>
              <a:xfrm>
                <a:off x="236647" y="180975"/>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4" name="Oval 33">
                <a:extLst>
                  <a:ext uri="{FF2B5EF4-FFF2-40B4-BE49-F238E27FC236}">
                    <a16:creationId xmlns:a16="http://schemas.microsoft.com/office/drawing/2014/main" id="{48CAD935-D593-4AFD-A688-93CD99E93C40}"/>
                  </a:ext>
                </a:extLst>
              </xdr:cNvPr>
              <xdr:cNvSpPr/>
            </xdr:nvSpPr>
            <xdr:spPr>
              <a:xfrm>
                <a:off x="618439"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5" name="Oval 34">
                <a:extLst>
                  <a:ext uri="{FF2B5EF4-FFF2-40B4-BE49-F238E27FC236}">
                    <a16:creationId xmlns:a16="http://schemas.microsoft.com/office/drawing/2014/main" id="{09FA728A-5657-4BC8-93F8-132F73A71F96}"/>
                  </a:ext>
                </a:extLst>
              </xdr:cNvPr>
              <xdr:cNvSpPr/>
            </xdr:nvSpPr>
            <xdr:spPr>
              <a:xfrm>
                <a:off x="1000230"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6" name="Oval 35">
                <a:extLst>
                  <a:ext uri="{FF2B5EF4-FFF2-40B4-BE49-F238E27FC236}">
                    <a16:creationId xmlns:a16="http://schemas.microsoft.com/office/drawing/2014/main" id="{DF7A4C73-6428-4F62-9689-A1F913338429}"/>
                  </a:ext>
                </a:extLst>
              </xdr:cNvPr>
              <xdr:cNvSpPr/>
            </xdr:nvSpPr>
            <xdr:spPr>
              <a:xfrm>
                <a:off x="1382021"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grpSp>
      </xdr:grpSp>
      <xdr:grpSp>
        <xdr:nvGrpSpPr>
          <xdr:cNvPr id="5" name="Group 4">
            <a:extLst>
              <a:ext uri="{FF2B5EF4-FFF2-40B4-BE49-F238E27FC236}">
                <a16:creationId xmlns:a16="http://schemas.microsoft.com/office/drawing/2014/main" id="{9FAF31EE-9DF0-4BD5-9317-121BF1EFCFAD}"/>
              </a:ext>
            </a:extLst>
          </xdr:cNvPr>
          <xdr:cNvGrpSpPr/>
        </xdr:nvGrpSpPr>
        <xdr:grpSpPr>
          <a:xfrm>
            <a:off x="0" y="0"/>
            <a:ext cx="13126505" cy="11679178"/>
            <a:chOff x="-303078" y="-124519"/>
            <a:chExt cx="13701869" cy="9542501"/>
          </a:xfrm>
        </xdr:grpSpPr>
        <xdr:sp macro="" textlink="">
          <xdr:nvSpPr>
            <xdr:cNvPr id="6" name="Rectangle: Rounded Corners 5">
              <a:extLst>
                <a:ext uri="{FF2B5EF4-FFF2-40B4-BE49-F238E27FC236}">
                  <a16:creationId xmlns:a16="http://schemas.microsoft.com/office/drawing/2014/main" id="{C257F0C1-F8F4-4BE0-B2A9-104323B0C0DA}"/>
                </a:ext>
              </a:extLst>
            </xdr:cNvPr>
            <xdr:cNvSpPr/>
          </xdr:nvSpPr>
          <xdr:spPr>
            <a:xfrm>
              <a:off x="-303078" y="-124519"/>
              <a:ext cx="13564764" cy="9400032"/>
            </a:xfrm>
            <a:prstGeom prst="roundRect">
              <a:avLst>
                <a:gd name="adj" fmla="val 7345"/>
              </a:avLst>
            </a:prstGeom>
            <a:noFill/>
            <a:ln w="339852">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A786AE1A-20E5-469B-BF2A-72DEB0C89DDA}"/>
                </a:ext>
              </a:extLst>
            </xdr:cNvPr>
            <xdr:cNvSpPr/>
          </xdr:nvSpPr>
          <xdr:spPr>
            <a:xfrm rot="5400000">
              <a:off x="-123726" y="-303871"/>
              <a:ext cx="515470" cy="874174"/>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2DD532E-0425-4D06-87C4-E2268D44E5B3}"/>
                </a:ext>
              </a:extLst>
            </xdr:cNvPr>
            <xdr:cNvSpPr/>
          </xdr:nvSpPr>
          <xdr:spPr>
            <a:xfrm>
              <a:off x="-303078" y="8795825"/>
              <a:ext cx="838326" cy="622157"/>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EC87233-F5DB-4EBD-ADC0-CA953A83A275}"/>
                </a:ext>
              </a:extLst>
            </xdr:cNvPr>
            <xdr:cNvSpPr/>
          </xdr:nvSpPr>
          <xdr:spPr>
            <a:xfrm rot="10800000">
              <a:off x="12785895" y="-124519"/>
              <a:ext cx="602711" cy="705968"/>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44B5597B-5AB4-4BCA-AE82-23CDEB9F5BC7}"/>
                </a:ext>
              </a:extLst>
            </xdr:cNvPr>
            <xdr:cNvSpPr/>
          </xdr:nvSpPr>
          <xdr:spPr>
            <a:xfrm rot="16200000">
              <a:off x="12505006" y="8521631"/>
              <a:ext cx="898539" cy="889031"/>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50000"/>
                  </a:schemeClr>
                </a:solidFill>
              </a:endParaRPr>
            </a:p>
          </xdr:txBody>
        </xdr:sp>
      </xdr:grpSp>
    </xdr:grpSp>
    <xdr:clientData/>
  </xdr:twoCellAnchor>
  <xdr:twoCellAnchor editAs="absolute">
    <xdr:from>
      <xdr:col>0</xdr:col>
      <xdr:colOff>374506</xdr:colOff>
      <xdr:row>12</xdr:row>
      <xdr:rowOff>134215</xdr:rowOff>
    </xdr:from>
    <xdr:to>
      <xdr:col>4</xdr:col>
      <xdr:colOff>478138</xdr:colOff>
      <xdr:row>53</xdr:row>
      <xdr:rowOff>15243</xdr:rowOff>
    </xdr:to>
    <xdr:sp macro="" textlink="">
      <xdr:nvSpPr>
        <xdr:cNvPr id="44" name="Rectangle: Rounded Corners 43">
          <a:extLst>
            <a:ext uri="{FF2B5EF4-FFF2-40B4-BE49-F238E27FC236}">
              <a16:creationId xmlns:a16="http://schemas.microsoft.com/office/drawing/2014/main" id="{9E8D5212-01ED-4BD9-ABB5-7BD81CBF3F38}"/>
            </a:ext>
          </a:extLst>
        </xdr:cNvPr>
        <xdr:cNvSpPr/>
      </xdr:nvSpPr>
      <xdr:spPr>
        <a:xfrm>
          <a:off x="374506" y="2420215"/>
          <a:ext cx="2580132" cy="8879062"/>
        </a:xfrm>
        <a:prstGeom prst="roundRect">
          <a:avLst>
            <a:gd name="adj" fmla="val 11796"/>
          </a:avLst>
        </a:prstGeom>
        <a:solidFill>
          <a:srgbClr val="211D25"/>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2</xdr:col>
      <xdr:colOff>86592</xdr:colOff>
      <xdr:row>23</xdr:row>
      <xdr:rowOff>121226</xdr:rowOff>
    </xdr:from>
    <xdr:to>
      <xdr:col>3</xdr:col>
      <xdr:colOff>6682</xdr:colOff>
      <xdr:row>37</xdr:row>
      <xdr:rowOff>168050</xdr:rowOff>
    </xdr:to>
    <xdr:grpSp>
      <xdr:nvGrpSpPr>
        <xdr:cNvPr id="45" name="Group 44">
          <a:extLst>
            <a:ext uri="{FF2B5EF4-FFF2-40B4-BE49-F238E27FC236}">
              <a16:creationId xmlns:a16="http://schemas.microsoft.com/office/drawing/2014/main" id="{074D137C-633E-40BE-B312-7A75D79A93CC}"/>
            </a:ext>
          </a:extLst>
        </xdr:cNvPr>
        <xdr:cNvGrpSpPr/>
      </xdr:nvGrpSpPr>
      <xdr:grpSpPr>
        <a:xfrm>
          <a:off x="1311235" y="4992583"/>
          <a:ext cx="532411" cy="3203681"/>
          <a:chOff x="1235777" y="4490728"/>
          <a:chExt cx="526226" cy="2713824"/>
        </a:xfrm>
      </xdr:grpSpPr>
      <xdr:pic>
        <xdr:nvPicPr>
          <xdr:cNvPr id="46" name="Picture 45">
            <a:extLst>
              <a:ext uri="{FF2B5EF4-FFF2-40B4-BE49-F238E27FC236}">
                <a16:creationId xmlns:a16="http://schemas.microsoft.com/office/drawing/2014/main" id="{100D52DF-11F4-45FA-8E67-858E613A9A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703" y="4490728"/>
            <a:ext cx="495300" cy="492010"/>
          </a:xfrm>
          <a:prstGeom prst="rect">
            <a:avLst/>
          </a:prstGeom>
        </xdr:spPr>
      </xdr:pic>
      <xdr:pic>
        <xdr:nvPicPr>
          <xdr:cNvPr id="47" name="Picture 46">
            <a:extLst>
              <a:ext uri="{FF2B5EF4-FFF2-40B4-BE49-F238E27FC236}">
                <a16:creationId xmlns:a16="http://schemas.microsoft.com/office/drawing/2014/main" id="{8FEA39F1-1E17-47B7-8EDE-792DFA9F22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9486" y="5538107"/>
            <a:ext cx="493776" cy="488828"/>
          </a:xfrm>
          <a:prstGeom prst="rect">
            <a:avLst/>
          </a:prstGeom>
        </xdr:spPr>
      </xdr:pic>
      <xdr:pic>
        <xdr:nvPicPr>
          <xdr:cNvPr id="48" name="Picture 47">
            <a:extLst>
              <a:ext uri="{FF2B5EF4-FFF2-40B4-BE49-F238E27FC236}">
                <a16:creationId xmlns:a16="http://schemas.microsoft.com/office/drawing/2014/main" id="{6343F300-894E-4293-A3F8-BB213AE8FD7C}"/>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235777" y="6715725"/>
            <a:ext cx="493776" cy="488827"/>
          </a:xfrm>
          <a:prstGeom prst="rect">
            <a:avLst/>
          </a:prstGeom>
        </xdr:spPr>
      </xdr:pic>
    </xdr:grpSp>
    <xdr:clientData/>
  </xdr:twoCellAnchor>
  <xdr:twoCellAnchor editAs="absolute">
    <xdr:from>
      <xdr:col>1</xdr:col>
      <xdr:colOff>17319</xdr:colOff>
      <xdr:row>26</xdr:row>
      <xdr:rowOff>138545</xdr:rowOff>
    </xdr:from>
    <xdr:to>
      <xdr:col>4</xdr:col>
      <xdr:colOff>256062</xdr:colOff>
      <xdr:row>40</xdr:row>
      <xdr:rowOff>159088</xdr:rowOff>
    </xdr:to>
    <xdr:grpSp>
      <xdr:nvGrpSpPr>
        <xdr:cNvPr id="49" name="Group 48">
          <a:extLst>
            <a:ext uri="{FF2B5EF4-FFF2-40B4-BE49-F238E27FC236}">
              <a16:creationId xmlns:a16="http://schemas.microsoft.com/office/drawing/2014/main" id="{2DCC8EE1-8351-40DC-A9ED-8A1B763B4AB1}"/>
            </a:ext>
          </a:extLst>
        </xdr:cNvPr>
        <xdr:cNvGrpSpPr/>
      </xdr:nvGrpSpPr>
      <xdr:grpSpPr>
        <a:xfrm>
          <a:off x="629640" y="5744688"/>
          <a:ext cx="2075708" cy="3177400"/>
          <a:chOff x="523876" y="5059033"/>
          <a:chExt cx="2057152" cy="2687543"/>
        </a:xfrm>
      </xdr:grpSpPr>
      <xdr:sp macro="" textlink="">
        <xdr:nvSpPr>
          <xdr:cNvPr id="50" name="TextBox 49">
            <a:hlinkClick xmlns:r="http://schemas.openxmlformats.org/officeDocument/2006/relationships" r:id="rId4"/>
            <a:extLst>
              <a:ext uri="{FF2B5EF4-FFF2-40B4-BE49-F238E27FC236}">
                <a16:creationId xmlns:a16="http://schemas.microsoft.com/office/drawing/2014/main" id="{3628111B-F788-4D60-8AA0-5A0D2308B19B}"/>
              </a:ext>
            </a:extLst>
          </xdr:cNvPr>
          <xdr:cNvSpPr txBox="1"/>
        </xdr:nvSpPr>
        <xdr:spPr>
          <a:xfrm>
            <a:off x="756394" y="5059033"/>
            <a:ext cx="1361370" cy="28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2">
                    <a:lumMod val="50000"/>
                  </a:schemeClr>
                </a:solidFill>
              </a:rPr>
              <a:t>Dashboard</a:t>
            </a:r>
          </a:p>
        </xdr:txBody>
      </xdr:sp>
      <xdr:sp macro="" textlink="">
        <xdr:nvSpPr>
          <xdr:cNvPr id="51" name="TextBox 50">
            <a:hlinkClick xmlns:r="http://schemas.openxmlformats.org/officeDocument/2006/relationships" r:id="rId5"/>
            <a:extLst>
              <a:ext uri="{FF2B5EF4-FFF2-40B4-BE49-F238E27FC236}">
                <a16:creationId xmlns:a16="http://schemas.microsoft.com/office/drawing/2014/main" id="{0DEBD2F7-18D3-4305-A070-B00B6FA1992E}"/>
              </a:ext>
            </a:extLst>
          </xdr:cNvPr>
          <xdr:cNvSpPr txBox="1"/>
        </xdr:nvSpPr>
        <xdr:spPr>
          <a:xfrm>
            <a:off x="523876" y="6078217"/>
            <a:ext cx="2057152" cy="44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2">
                    <a:lumMod val="50000"/>
                  </a:schemeClr>
                </a:solidFill>
              </a:rPr>
              <a:t>Income &amp; Expenses</a:t>
            </a:r>
          </a:p>
        </xdr:txBody>
      </xdr:sp>
      <xdr:sp macro="" textlink="">
        <xdr:nvSpPr>
          <xdr:cNvPr id="52" name="TextBox 51">
            <a:hlinkClick xmlns:r="http://schemas.openxmlformats.org/officeDocument/2006/relationships" r:id="rId6"/>
            <a:extLst>
              <a:ext uri="{FF2B5EF4-FFF2-40B4-BE49-F238E27FC236}">
                <a16:creationId xmlns:a16="http://schemas.microsoft.com/office/drawing/2014/main" id="{7005038F-1B0D-42DD-9546-57D063E3A5E1}"/>
              </a:ext>
            </a:extLst>
          </xdr:cNvPr>
          <xdr:cNvSpPr txBox="1"/>
        </xdr:nvSpPr>
        <xdr:spPr>
          <a:xfrm>
            <a:off x="605516" y="7218124"/>
            <a:ext cx="1723159" cy="528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1">
                <a:solidFill>
                  <a:schemeClr val="bg1"/>
                </a:solidFill>
              </a:rPr>
              <a:t>Assests &amp; Goals</a:t>
            </a:r>
          </a:p>
        </xdr:txBody>
      </xdr:sp>
    </xdr:grpSp>
    <xdr:clientData/>
  </xdr:twoCellAnchor>
  <xdr:twoCellAnchor editAs="absolute">
    <xdr:from>
      <xdr:col>11</xdr:col>
      <xdr:colOff>309810</xdr:colOff>
      <xdr:row>21</xdr:row>
      <xdr:rowOff>130691</xdr:rowOff>
    </xdr:from>
    <xdr:to>
      <xdr:col>19</xdr:col>
      <xdr:colOff>1212273</xdr:colOff>
      <xdr:row>38</xdr:row>
      <xdr:rowOff>17319</xdr:rowOff>
    </xdr:to>
    <xdr:graphicFrame macro="">
      <xdr:nvGraphicFramePr>
        <xdr:cNvPr id="53" name="Chart 52">
          <a:extLst>
            <a:ext uri="{FF2B5EF4-FFF2-40B4-BE49-F238E27FC236}">
              <a16:creationId xmlns:a16="http://schemas.microsoft.com/office/drawing/2014/main" id="{6D33304A-0D61-4548-AB45-DB4609AC0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10</xdr:col>
      <xdr:colOff>536865</xdr:colOff>
      <xdr:row>14</xdr:row>
      <xdr:rowOff>138546</xdr:rowOff>
    </xdr:from>
    <xdr:to>
      <xdr:col>10</xdr:col>
      <xdr:colOff>554183</xdr:colOff>
      <xdr:row>55</xdr:row>
      <xdr:rowOff>138546</xdr:rowOff>
    </xdr:to>
    <xdr:cxnSp macro="">
      <xdr:nvCxnSpPr>
        <xdr:cNvPr id="55" name="Straight Connector 54">
          <a:extLst>
            <a:ext uri="{FF2B5EF4-FFF2-40B4-BE49-F238E27FC236}">
              <a16:creationId xmlns:a16="http://schemas.microsoft.com/office/drawing/2014/main" id="{2201E5A6-6A90-4B3C-B2C0-E690460FB8DD}"/>
            </a:ext>
          </a:extLst>
        </xdr:cNvPr>
        <xdr:cNvCxnSpPr/>
      </xdr:nvCxnSpPr>
      <xdr:spPr>
        <a:xfrm>
          <a:off x="7706592" y="2805546"/>
          <a:ext cx="17318" cy="8849591"/>
        </a:xfrm>
        <a:prstGeom prst="line">
          <a:avLst/>
        </a:prstGeom>
        <a:ln w="2222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283276</xdr:colOff>
      <xdr:row>37</xdr:row>
      <xdr:rowOff>45769</xdr:rowOff>
    </xdr:from>
    <xdr:to>
      <xdr:col>8</xdr:col>
      <xdr:colOff>1131867</xdr:colOff>
      <xdr:row>40</xdr:row>
      <xdr:rowOff>201633</xdr:rowOff>
    </xdr:to>
    <xdr:sp macro="" textlink="">
      <xdr:nvSpPr>
        <xdr:cNvPr id="58" name="TextBox 57">
          <a:extLst>
            <a:ext uri="{FF2B5EF4-FFF2-40B4-BE49-F238E27FC236}">
              <a16:creationId xmlns:a16="http://schemas.microsoft.com/office/drawing/2014/main" id="{3FC54344-3EDD-4A43-8B08-3D946E95C646}"/>
            </a:ext>
          </a:extLst>
        </xdr:cNvPr>
        <xdr:cNvSpPr txBox="1"/>
      </xdr:nvSpPr>
      <xdr:spPr>
        <a:xfrm>
          <a:off x="3344883" y="8237269"/>
          <a:ext cx="2984913" cy="890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Goals</a:t>
          </a:r>
        </a:p>
      </xdr:txBody>
    </xdr:sp>
    <xdr:clientData/>
  </xdr:twoCellAnchor>
  <xdr:twoCellAnchor editAs="absolute">
    <xdr:from>
      <xdr:col>11</xdr:col>
      <xdr:colOff>138546</xdr:colOff>
      <xdr:row>13</xdr:row>
      <xdr:rowOff>103910</xdr:rowOff>
    </xdr:from>
    <xdr:to>
      <xdr:col>13</xdr:col>
      <xdr:colOff>1229592</xdr:colOff>
      <xdr:row>16</xdr:row>
      <xdr:rowOff>155865</xdr:rowOff>
    </xdr:to>
    <xdr:sp macro="" textlink="">
      <xdr:nvSpPr>
        <xdr:cNvPr id="59" name="TextBox 58">
          <a:extLst>
            <a:ext uri="{FF2B5EF4-FFF2-40B4-BE49-F238E27FC236}">
              <a16:creationId xmlns:a16="http://schemas.microsoft.com/office/drawing/2014/main" id="{11449256-5CF2-4FCA-8F30-6606207346EA}"/>
            </a:ext>
          </a:extLst>
        </xdr:cNvPr>
        <xdr:cNvSpPr txBox="1"/>
      </xdr:nvSpPr>
      <xdr:spPr>
        <a:xfrm>
          <a:off x="8485910" y="2580410"/>
          <a:ext cx="2978727" cy="7273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Assets</a:t>
          </a:r>
        </a:p>
      </xdr:txBody>
    </xdr:sp>
    <xdr:clientData/>
  </xdr:twoCellAnchor>
  <xdr:twoCellAnchor editAs="absolute">
    <xdr:from>
      <xdr:col>5</xdr:col>
      <xdr:colOff>247403</xdr:colOff>
      <xdr:row>40</xdr:row>
      <xdr:rowOff>243691</xdr:rowOff>
    </xdr:from>
    <xdr:to>
      <xdr:col>9</xdr:col>
      <xdr:colOff>353785</xdr:colOff>
      <xdr:row>52</xdr:row>
      <xdr:rowOff>40822</xdr:rowOff>
    </xdr:to>
    <xdr:sp macro="" textlink="">
      <xdr:nvSpPr>
        <xdr:cNvPr id="61" name="TextBox 60">
          <a:extLst>
            <a:ext uri="{FF2B5EF4-FFF2-40B4-BE49-F238E27FC236}">
              <a16:creationId xmlns:a16="http://schemas.microsoft.com/office/drawing/2014/main" id="{CCA09C23-2545-45DF-BE51-4805C0483921}"/>
            </a:ext>
          </a:extLst>
        </xdr:cNvPr>
        <xdr:cNvSpPr txBox="1"/>
      </xdr:nvSpPr>
      <xdr:spPr>
        <a:xfrm>
          <a:off x="3309010" y="9169977"/>
          <a:ext cx="3412918" cy="22464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My first priority is to join this company after five years I want to see myself more </a:t>
          </a:r>
        </a:p>
        <a:p>
          <a:r>
            <a:rPr lang="en-US" sz="1200"/>
            <a:t>stable more knowledgeable and more responsible with good career growth in all aspects of</a:t>
          </a:r>
        </a:p>
        <a:p>
          <a:r>
            <a:rPr lang="en-US" sz="1200"/>
            <a:t>a satisfying position where I can give my 100% to my organization and family.</a:t>
          </a:r>
        </a:p>
      </xdr:txBody>
    </xdr:sp>
    <xdr:clientData/>
  </xdr:twoCellAnchor>
  <xdr:twoCellAnchor editAs="absolute">
    <xdr:from>
      <xdr:col>11</xdr:col>
      <xdr:colOff>311725</xdr:colOff>
      <xdr:row>16</xdr:row>
      <xdr:rowOff>158709</xdr:rowOff>
    </xdr:from>
    <xdr:to>
      <xdr:col>18</xdr:col>
      <xdr:colOff>346362</xdr:colOff>
      <xdr:row>20</xdr:row>
      <xdr:rowOff>0</xdr:rowOff>
    </xdr:to>
    <xdr:sp macro="" textlink="">
      <xdr:nvSpPr>
        <xdr:cNvPr id="63" name="TextBox 62">
          <a:extLst>
            <a:ext uri="{FF2B5EF4-FFF2-40B4-BE49-F238E27FC236}">
              <a16:creationId xmlns:a16="http://schemas.microsoft.com/office/drawing/2014/main" id="{47D3679B-488D-4F04-AB66-64FFC859AFF3}"/>
            </a:ext>
          </a:extLst>
        </xdr:cNvPr>
        <xdr:cNvSpPr txBox="1"/>
      </xdr:nvSpPr>
      <xdr:spPr>
        <a:xfrm>
          <a:off x="8659089" y="3310618"/>
          <a:ext cx="4468091" cy="8111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Current</a:t>
          </a:r>
          <a:r>
            <a:rPr lang="en-US" sz="1200" baseline="0"/>
            <a:t> assests are cash and other are expected to be converted to cash or consumed either in 4 years or in operating cycle without disturbing normal routine.</a:t>
          </a:r>
          <a:endParaRPr lang="en-US" sz="1200"/>
        </a:p>
      </xdr:txBody>
    </xdr:sp>
    <xdr:clientData/>
  </xdr:twoCellAnchor>
  <xdr:twoCellAnchor editAs="absolute">
    <xdr:from>
      <xdr:col>0</xdr:col>
      <xdr:colOff>530369</xdr:colOff>
      <xdr:row>51</xdr:row>
      <xdr:rowOff>12987</xdr:rowOff>
    </xdr:from>
    <xdr:to>
      <xdr:col>5</xdr:col>
      <xdr:colOff>118134</xdr:colOff>
      <xdr:row>53</xdr:row>
      <xdr:rowOff>12988</xdr:rowOff>
    </xdr:to>
    <xdr:sp macro="" textlink="">
      <xdr:nvSpPr>
        <xdr:cNvPr id="64" name="TextBox 63">
          <a:extLst>
            <a:ext uri="{FF2B5EF4-FFF2-40B4-BE49-F238E27FC236}">
              <a16:creationId xmlns:a16="http://schemas.microsoft.com/office/drawing/2014/main" id="{16BA3656-444A-450E-8E53-2C61CA04AE73}"/>
            </a:ext>
          </a:extLst>
        </xdr:cNvPr>
        <xdr:cNvSpPr txBox="1"/>
      </xdr:nvSpPr>
      <xdr:spPr>
        <a:xfrm>
          <a:off x="530369" y="11027351"/>
          <a:ext cx="2618447"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Personal</a:t>
          </a:r>
          <a:r>
            <a:rPr lang="en-US" sz="1600" b="1" baseline="0">
              <a:solidFill>
                <a:schemeClr val="bg1"/>
              </a:solidFill>
            </a:rPr>
            <a:t> Finance Tracker</a:t>
          </a:r>
          <a:endParaRPr lang="en-US" sz="16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21</xdr:col>
      <xdr:colOff>312965</xdr:colOff>
      <xdr:row>60</xdr:row>
      <xdr:rowOff>27133</xdr:rowOff>
    </xdr:to>
    <xdr:grpSp>
      <xdr:nvGrpSpPr>
        <xdr:cNvPr id="2" name="Group 1">
          <a:extLst>
            <a:ext uri="{FF2B5EF4-FFF2-40B4-BE49-F238E27FC236}">
              <a16:creationId xmlns:a16="http://schemas.microsoft.com/office/drawing/2014/main" id="{4DD0EACA-C694-4705-B9CE-87558AAE54BA}"/>
            </a:ext>
          </a:extLst>
        </xdr:cNvPr>
        <xdr:cNvGrpSpPr/>
      </xdr:nvGrpSpPr>
      <xdr:grpSpPr>
        <a:xfrm>
          <a:off x="0" y="0"/>
          <a:ext cx="16791215" cy="12647758"/>
          <a:chOff x="0" y="0"/>
          <a:chExt cx="13119417" cy="11679178"/>
        </a:xfrm>
      </xdr:grpSpPr>
      <xdr:grpSp>
        <xdr:nvGrpSpPr>
          <xdr:cNvPr id="3" name="Group 2">
            <a:extLst>
              <a:ext uri="{FF2B5EF4-FFF2-40B4-BE49-F238E27FC236}">
                <a16:creationId xmlns:a16="http://schemas.microsoft.com/office/drawing/2014/main" id="{0D14BE65-158E-4CD1-96A6-7D5F09B239A0}"/>
              </a:ext>
            </a:extLst>
          </xdr:cNvPr>
          <xdr:cNvGrpSpPr/>
        </xdr:nvGrpSpPr>
        <xdr:grpSpPr>
          <a:xfrm>
            <a:off x="123265" y="152400"/>
            <a:ext cx="12966287" cy="1889366"/>
            <a:chOff x="-170928" y="0"/>
            <a:chExt cx="13264434" cy="1543050"/>
          </a:xfrm>
        </xdr:grpSpPr>
        <xdr:sp macro="" textlink="">
          <xdr:nvSpPr>
            <xdr:cNvPr id="10" name="Rectangle 9">
              <a:extLst>
                <a:ext uri="{FF2B5EF4-FFF2-40B4-BE49-F238E27FC236}">
                  <a16:creationId xmlns:a16="http://schemas.microsoft.com/office/drawing/2014/main" id="{189DF0BF-A32D-4716-8F83-1E65270D35B4}"/>
                </a:ext>
              </a:extLst>
            </xdr:cNvPr>
            <xdr:cNvSpPr/>
          </xdr:nvSpPr>
          <xdr:spPr>
            <a:xfrm>
              <a:off x="-170928" y="762000"/>
              <a:ext cx="1809788"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F76BB78C-5A22-4957-B0B5-0DF587BB5DFE}"/>
                </a:ext>
              </a:extLst>
            </xdr:cNvPr>
            <xdr:cNvSpPr/>
          </xdr:nvSpPr>
          <xdr:spPr>
            <a:xfrm>
              <a:off x="2148729" y="0"/>
              <a:ext cx="1000685" cy="76809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E82B9BE6-F95C-4390-A70A-0A1188EA49E7}"/>
                </a:ext>
              </a:extLst>
            </xdr:cNvPr>
            <xdr:cNvSpPr/>
          </xdr:nvSpPr>
          <xdr:spPr>
            <a:xfrm>
              <a:off x="1638860" y="762000"/>
              <a:ext cx="2191871"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DCC216DA-B79D-4A53-A146-AC3ABACD4C5E}"/>
                </a:ext>
              </a:extLst>
            </xdr:cNvPr>
            <xdr:cNvSpPr/>
          </xdr:nvSpPr>
          <xdr:spPr>
            <a:xfrm>
              <a:off x="-159407" y="0"/>
              <a:ext cx="2313088" cy="768096"/>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B3FD8F16-34BD-4664-A170-0C48DA9DEEC9}"/>
                </a:ext>
              </a:extLst>
            </xdr:cNvPr>
            <xdr:cNvGrpSpPr/>
          </xdr:nvGrpSpPr>
          <xdr:grpSpPr>
            <a:xfrm>
              <a:off x="236647" y="180975"/>
              <a:ext cx="1334692" cy="200025"/>
              <a:chOff x="236647" y="180975"/>
              <a:chExt cx="1334692" cy="200025"/>
            </a:xfrm>
          </xdr:grpSpPr>
          <xdr:sp macro="" textlink="">
            <xdr:nvSpPr>
              <xdr:cNvPr id="38" name="Oval 37">
                <a:extLst>
                  <a:ext uri="{FF2B5EF4-FFF2-40B4-BE49-F238E27FC236}">
                    <a16:creationId xmlns:a16="http://schemas.microsoft.com/office/drawing/2014/main" id="{3F079A74-4F8B-4D96-BE19-54CC3855F8F7}"/>
                  </a:ext>
                </a:extLst>
              </xdr:cNvPr>
              <xdr:cNvSpPr/>
            </xdr:nvSpPr>
            <xdr:spPr>
              <a:xfrm>
                <a:off x="236647" y="180975"/>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9" name="Oval 38">
                <a:extLst>
                  <a:ext uri="{FF2B5EF4-FFF2-40B4-BE49-F238E27FC236}">
                    <a16:creationId xmlns:a16="http://schemas.microsoft.com/office/drawing/2014/main" id="{D6EE9F46-4751-4163-8191-4F7B1CBE03B4}"/>
                  </a:ext>
                </a:extLst>
              </xdr:cNvPr>
              <xdr:cNvSpPr/>
            </xdr:nvSpPr>
            <xdr:spPr>
              <a:xfrm>
                <a:off x="618439"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0" name="Oval 39">
                <a:extLst>
                  <a:ext uri="{FF2B5EF4-FFF2-40B4-BE49-F238E27FC236}">
                    <a16:creationId xmlns:a16="http://schemas.microsoft.com/office/drawing/2014/main" id="{4CA598A2-24A8-4082-B1DE-AB6B7E8895F1}"/>
                  </a:ext>
                </a:extLst>
              </xdr:cNvPr>
              <xdr:cNvSpPr/>
            </xdr:nvSpPr>
            <xdr:spPr>
              <a:xfrm>
                <a:off x="1000230"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41" name="Oval 40">
                <a:extLst>
                  <a:ext uri="{FF2B5EF4-FFF2-40B4-BE49-F238E27FC236}">
                    <a16:creationId xmlns:a16="http://schemas.microsoft.com/office/drawing/2014/main" id="{8349CFDC-9DC3-4163-B39B-D05242689576}"/>
                  </a:ext>
                </a:extLst>
              </xdr:cNvPr>
              <xdr:cNvSpPr/>
            </xdr:nvSpPr>
            <xdr:spPr>
              <a:xfrm>
                <a:off x="1382021" y="190500"/>
                <a:ext cx="189318" cy="19050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grpSp>
        <xdr:sp macro="" textlink="">
          <xdr:nvSpPr>
            <xdr:cNvPr id="15" name="Rectangle 14">
              <a:extLst>
                <a:ext uri="{FF2B5EF4-FFF2-40B4-BE49-F238E27FC236}">
                  <a16:creationId xmlns:a16="http://schemas.microsoft.com/office/drawing/2014/main" id="{22867E82-C770-4459-A01C-DEE14DA793C4}"/>
                </a:ext>
              </a:extLst>
            </xdr:cNvPr>
            <xdr:cNvSpPr/>
          </xdr:nvSpPr>
          <xdr:spPr>
            <a:xfrm>
              <a:off x="7022816" y="0"/>
              <a:ext cx="2149199" cy="768096"/>
            </a:xfrm>
            <a:prstGeom prst="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6" name="Group 15">
              <a:extLst>
                <a:ext uri="{FF2B5EF4-FFF2-40B4-BE49-F238E27FC236}">
                  <a16:creationId xmlns:a16="http://schemas.microsoft.com/office/drawing/2014/main" id="{DACF691D-731C-4597-BFD0-6DADDA8DC357}"/>
                </a:ext>
              </a:extLst>
            </xdr:cNvPr>
            <xdr:cNvGrpSpPr/>
          </xdr:nvGrpSpPr>
          <xdr:grpSpPr>
            <a:xfrm>
              <a:off x="3134935" y="0"/>
              <a:ext cx="2153681" cy="768096"/>
              <a:chOff x="3157347" y="0"/>
              <a:chExt cx="2710053" cy="768096"/>
            </a:xfrm>
          </xdr:grpSpPr>
          <xdr:sp macro="" textlink="">
            <xdr:nvSpPr>
              <xdr:cNvPr id="36" name="Rectangle 35">
                <a:extLst>
                  <a:ext uri="{FF2B5EF4-FFF2-40B4-BE49-F238E27FC236}">
                    <a16:creationId xmlns:a16="http://schemas.microsoft.com/office/drawing/2014/main" id="{DECB484B-AD07-407D-8233-1AD584A9C364}"/>
                  </a:ext>
                </a:extLst>
              </xdr:cNvPr>
              <xdr:cNvSpPr/>
            </xdr:nvSpPr>
            <xdr:spPr>
              <a:xfrm>
                <a:off x="3157347" y="0"/>
                <a:ext cx="2167128" cy="768096"/>
              </a:xfrm>
              <a:prstGeom prst="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Partial Circle 36">
                <a:extLst>
                  <a:ext uri="{FF2B5EF4-FFF2-40B4-BE49-F238E27FC236}">
                    <a16:creationId xmlns:a16="http://schemas.microsoft.com/office/drawing/2014/main" id="{C306885B-4E3B-4685-9887-4D91C1B2795F}"/>
                  </a:ext>
                </a:extLst>
              </xdr:cNvPr>
              <xdr:cNvSpPr/>
            </xdr:nvSpPr>
            <xdr:spPr>
              <a:xfrm>
                <a:off x="4743450" y="0"/>
                <a:ext cx="1123950" cy="762000"/>
              </a:xfrm>
              <a:prstGeom prst="pie">
                <a:avLst>
                  <a:gd name="adj1" fmla="val 5366244"/>
                  <a:gd name="adj2" fmla="val 16200000"/>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7" name="Rectangle 16">
              <a:extLst>
                <a:ext uri="{FF2B5EF4-FFF2-40B4-BE49-F238E27FC236}">
                  <a16:creationId xmlns:a16="http://schemas.microsoft.com/office/drawing/2014/main" id="{E1CBCD8A-95F8-4CF5-8F56-0FBA69022716}"/>
                </a:ext>
              </a:extLst>
            </xdr:cNvPr>
            <xdr:cNvSpPr/>
          </xdr:nvSpPr>
          <xdr:spPr>
            <a:xfrm>
              <a:off x="3835303" y="762000"/>
              <a:ext cx="2153681" cy="768096"/>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CB000B6C-9F2F-4EBE-A02B-56CB0DCA27D5}"/>
                </a:ext>
              </a:extLst>
            </xdr:cNvPr>
            <xdr:cNvSpPr/>
          </xdr:nvSpPr>
          <xdr:spPr>
            <a:xfrm>
              <a:off x="4850466" y="0"/>
              <a:ext cx="1138518"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346E4729-0BD6-41D9-B28F-6A7B766C8854}"/>
                </a:ext>
              </a:extLst>
            </xdr:cNvPr>
            <xdr:cNvSpPr/>
          </xdr:nvSpPr>
          <xdr:spPr>
            <a:xfrm rot="5400000">
              <a:off x="6127374" y="-138392"/>
              <a:ext cx="771525" cy="1048310"/>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AFB1E9FE-A9C9-43D9-9E67-406DEFDF9C63}"/>
                </a:ext>
              </a:extLst>
            </xdr:cNvPr>
            <xdr:cNvSpPr/>
          </xdr:nvSpPr>
          <xdr:spPr>
            <a:xfrm rot="16200000">
              <a:off x="6136899" y="-138392"/>
              <a:ext cx="771525" cy="104831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5E6254C-7AAD-4FCB-A817-37AE21E29B04}"/>
                </a:ext>
              </a:extLst>
            </xdr:cNvPr>
            <xdr:cNvSpPr/>
          </xdr:nvSpPr>
          <xdr:spPr>
            <a:xfrm rot="16200000">
              <a:off x="6136901" y="633133"/>
              <a:ext cx="771525" cy="104831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9A496556-99DF-4C28-9D77-583C9F365847}"/>
                </a:ext>
              </a:extLst>
            </xdr:cNvPr>
            <xdr:cNvSpPr/>
          </xdr:nvSpPr>
          <xdr:spPr>
            <a:xfrm rot="5400000">
              <a:off x="6127374" y="633133"/>
              <a:ext cx="771525" cy="104831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01AB2CAC-99ED-44F3-B802-56077A86B2B5}"/>
                </a:ext>
              </a:extLst>
            </xdr:cNvPr>
            <xdr:cNvSpPr/>
          </xdr:nvSpPr>
          <xdr:spPr>
            <a:xfrm>
              <a:off x="9143440" y="384429"/>
              <a:ext cx="2153681" cy="384048"/>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B7E1E3E0-B03C-45EF-B2B9-27E9EECC2631}"/>
                </a:ext>
              </a:extLst>
            </xdr:cNvPr>
            <xdr:cNvSpPr/>
          </xdr:nvSpPr>
          <xdr:spPr>
            <a:xfrm>
              <a:off x="9152965" y="0"/>
              <a:ext cx="2153681" cy="384048"/>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48746A55-AB97-4804-AA50-71952B1FC5E8}"/>
                </a:ext>
              </a:extLst>
            </xdr:cNvPr>
            <xdr:cNvSpPr/>
          </xdr:nvSpPr>
          <xdr:spPr>
            <a:xfrm>
              <a:off x="9148012" y="755904"/>
              <a:ext cx="2153681" cy="76809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7423BA57-4202-4483-B7E1-FF5E5E2AAA3C}"/>
                </a:ext>
              </a:extLst>
            </xdr:cNvPr>
            <xdr:cNvSpPr/>
          </xdr:nvSpPr>
          <xdr:spPr>
            <a:xfrm>
              <a:off x="7041866" y="762000"/>
              <a:ext cx="2149199" cy="768096"/>
            </a:xfrm>
            <a:prstGeom prst="rect">
              <a:avLst/>
            </a:prstGeom>
            <a:solidFill>
              <a:srgbClr val="CC840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0372DC65-B770-4FC0-8FC3-C5A73BF039F8}"/>
                </a:ext>
              </a:extLst>
            </xdr:cNvPr>
            <xdr:cNvSpPr/>
          </xdr:nvSpPr>
          <xdr:spPr>
            <a:xfrm>
              <a:off x="10548747" y="0"/>
              <a:ext cx="2153681" cy="768096"/>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5BF22D5E-56A6-4365-8170-CF5137E42E18}"/>
                </a:ext>
              </a:extLst>
            </xdr:cNvPr>
            <xdr:cNvSpPr/>
          </xdr:nvSpPr>
          <xdr:spPr>
            <a:xfrm>
              <a:off x="11235019" y="762000"/>
              <a:ext cx="1858487"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98167F2B-A890-45ED-A223-5EC4D6449F44}"/>
                </a:ext>
              </a:extLst>
            </xdr:cNvPr>
            <xdr:cNvSpPr/>
          </xdr:nvSpPr>
          <xdr:spPr>
            <a:xfrm>
              <a:off x="11578879" y="0"/>
              <a:ext cx="1445816" cy="768096"/>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0F5E540F-5172-4C1A-B80B-9BBE6B681E46}"/>
                </a:ext>
              </a:extLst>
            </xdr:cNvPr>
            <xdr:cNvSpPr/>
          </xdr:nvSpPr>
          <xdr:spPr>
            <a:xfrm rot="10800000">
              <a:off x="10763250" y="0"/>
              <a:ext cx="1624853" cy="752475"/>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1" name="Group 30">
              <a:extLst>
                <a:ext uri="{FF2B5EF4-FFF2-40B4-BE49-F238E27FC236}">
                  <a16:creationId xmlns:a16="http://schemas.microsoft.com/office/drawing/2014/main" id="{9B730837-5A22-499B-863A-14CDC2F38D49}"/>
                </a:ext>
              </a:extLst>
            </xdr:cNvPr>
            <xdr:cNvGrpSpPr/>
          </xdr:nvGrpSpPr>
          <xdr:grpSpPr>
            <a:xfrm>
              <a:off x="4447543" y="942975"/>
              <a:ext cx="1334692" cy="200025"/>
              <a:chOff x="236647" y="180975"/>
              <a:chExt cx="1334692" cy="200025"/>
            </a:xfrm>
            <a:solidFill>
              <a:schemeClr val="bg2">
                <a:lumMod val="10000"/>
              </a:schemeClr>
            </a:solidFill>
          </xdr:grpSpPr>
          <xdr:sp macro="" textlink="">
            <xdr:nvSpPr>
              <xdr:cNvPr id="32" name="Oval 31">
                <a:extLst>
                  <a:ext uri="{FF2B5EF4-FFF2-40B4-BE49-F238E27FC236}">
                    <a16:creationId xmlns:a16="http://schemas.microsoft.com/office/drawing/2014/main" id="{B2482EE7-EA0C-4B2B-9BC0-1F47C4857240}"/>
                  </a:ext>
                </a:extLst>
              </xdr:cNvPr>
              <xdr:cNvSpPr/>
            </xdr:nvSpPr>
            <xdr:spPr>
              <a:xfrm>
                <a:off x="236647" y="180975"/>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3" name="Oval 32">
                <a:extLst>
                  <a:ext uri="{FF2B5EF4-FFF2-40B4-BE49-F238E27FC236}">
                    <a16:creationId xmlns:a16="http://schemas.microsoft.com/office/drawing/2014/main" id="{29FB1767-C6CF-422E-BA14-856D40DF9138}"/>
                  </a:ext>
                </a:extLst>
              </xdr:cNvPr>
              <xdr:cNvSpPr/>
            </xdr:nvSpPr>
            <xdr:spPr>
              <a:xfrm>
                <a:off x="618439"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4" name="Oval 33">
                <a:extLst>
                  <a:ext uri="{FF2B5EF4-FFF2-40B4-BE49-F238E27FC236}">
                    <a16:creationId xmlns:a16="http://schemas.microsoft.com/office/drawing/2014/main" id="{477621AB-FB10-4A0C-9753-C93CDF0FD5B7}"/>
                  </a:ext>
                </a:extLst>
              </xdr:cNvPr>
              <xdr:cNvSpPr/>
            </xdr:nvSpPr>
            <xdr:spPr>
              <a:xfrm>
                <a:off x="1000230"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sp macro="" textlink="">
            <xdr:nvSpPr>
              <xdr:cNvPr id="35" name="Oval 34">
                <a:extLst>
                  <a:ext uri="{FF2B5EF4-FFF2-40B4-BE49-F238E27FC236}">
                    <a16:creationId xmlns:a16="http://schemas.microsoft.com/office/drawing/2014/main" id="{917EDF23-29B3-4774-88EA-810C8DE387EC}"/>
                  </a:ext>
                </a:extLst>
              </xdr:cNvPr>
              <xdr:cNvSpPr/>
            </xdr:nvSpPr>
            <xdr:spPr>
              <a:xfrm>
                <a:off x="1382021" y="190500"/>
                <a:ext cx="189318" cy="1905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100"/>
              </a:p>
            </xdr:txBody>
          </xdr:sp>
        </xdr:grpSp>
      </xdr:grpSp>
      <xdr:grpSp>
        <xdr:nvGrpSpPr>
          <xdr:cNvPr id="4" name="Group 3">
            <a:extLst>
              <a:ext uri="{FF2B5EF4-FFF2-40B4-BE49-F238E27FC236}">
                <a16:creationId xmlns:a16="http://schemas.microsoft.com/office/drawing/2014/main" id="{5A112869-B0A2-436E-8C19-2BC0F088E5D1}"/>
              </a:ext>
            </a:extLst>
          </xdr:cNvPr>
          <xdr:cNvGrpSpPr/>
        </xdr:nvGrpSpPr>
        <xdr:grpSpPr>
          <a:xfrm>
            <a:off x="0" y="0"/>
            <a:ext cx="13119417" cy="11679178"/>
            <a:chOff x="-303078" y="-124519"/>
            <a:chExt cx="13694470" cy="9542501"/>
          </a:xfrm>
        </xdr:grpSpPr>
        <xdr:sp macro="" textlink="">
          <xdr:nvSpPr>
            <xdr:cNvPr id="5" name="Rectangle: Rounded Corners 4">
              <a:extLst>
                <a:ext uri="{FF2B5EF4-FFF2-40B4-BE49-F238E27FC236}">
                  <a16:creationId xmlns:a16="http://schemas.microsoft.com/office/drawing/2014/main" id="{E45C8E60-91A3-4559-A498-F781F006EFAB}"/>
                </a:ext>
              </a:extLst>
            </xdr:cNvPr>
            <xdr:cNvSpPr/>
          </xdr:nvSpPr>
          <xdr:spPr>
            <a:xfrm>
              <a:off x="-303078" y="-124519"/>
              <a:ext cx="13564764" cy="9400032"/>
            </a:xfrm>
            <a:prstGeom prst="roundRect">
              <a:avLst>
                <a:gd name="adj" fmla="val 7345"/>
              </a:avLst>
            </a:prstGeom>
            <a:noFill/>
            <a:ln w="339852">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CA265FD2-EE62-4D2E-B9B1-338329CA30AA}"/>
                </a:ext>
              </a:extLst>
            </xdr:cNvPr>
            <xdr:cNvSpPr/>
          </xdr:nvSpPr>
          <xdr:spPr>
            <a:xfrm rot="5400000">
              <a:off x="-123726" y="-303871"/>
              <a:ext cx="515470" cy="874174"/>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D82D88FB-15F8-4D5E-BCA2-C9FFA2751B48}"/>
                </a:ext>
              </a:extLst>
            </xdr:cNvPr>
            <xdr:cNvSpPr/>
          </xdr:nvSpPr>
          <xdr:spPr>
            <a:xfrm>
              <a:off x="-303078" y="8795825"/>
              <a:ext cx="838326" cy="622157"/>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FF278A22-D89A-4A71-A82D-869F5A6C917C}"/>
                </a:ext>
              </a:extLst>
            </xdr:cNvPr>
            <xdr:cNvSpPr/>
          </xdr:nvSpPr>
          <xdr:spPr>
            <a:xfrm rot="10800000">
              <a:off x="12785895" y="-124519"/>
              <a:ext cx="602711" cy="705968"/>
            </a:xfrm>
            <a:prstGeom prst="triangle">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EF2893E2-B6D4-458A-A51E-4C2D74991064}"/>
                </a:ext>
              </a:extLst>
            </xdr:cNvPr>
            <xdr:cNvSpPr/>
          </xdr:nvSpPr>
          <xdr:spPr>
            <a:xfrm rot="16200000">
              <a:off x="12542561" y="8546325"/>
              <a:ext cx="1040775" cy="656887"/>
            </a:xfrm>
            <a:prstGeom prst="triangle">
              <a:avLst>
                <a:gd name="adj" fmla="val 973"/>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50000"/>
                  </a:schemeClr>
                </a:solidFill>
              </a:endParaRPr>
            </a:p>
          </xdr:txBody>
        </xdr:sp>
      </xdr:grpSp>
    </xdr:grpSp>
    <xdr:clientData/>
  </xdr:twoCellAnchor>
  <xdr:twoCellAnchor editAs="absolute">
    <xdr:from>
      <xdr:col>0</xdr:col>
      <xdr:colOff>391824</xdr:colOff>
      <xdr:row>13</xdr:row>
      <xdr:rowOff>99579</xdr:rowOff>
    </xdr:from>
    <xdr:to>
      <xdr:col>4</xdr:col>
      <xdr:colOff>495456</xdr:colOff>
      <xdr:row>53</xdr:row>
      <xdr:rowOff>171107</xdr:rowOff>
    </xdr:to>
    <xdr:sp macro="" textlink="">
      <xdr:nvSpPr>
        <xdr:cNvPr id="42" name="Rectangle: Rounded Corners 41">
          <a:extLst>
            <a:ext uri="{FF2B5EF4-FFF2-40B4-BE49-F238E27FC236}">
              <a16:creationId xmlns:a16="http://schemas.microsoft.com/office/drawing/2014/main" id="{0B07E120-C526-43C8-89EA-67D735D7BDB2}"/>
            </a:ext>
          </a:extLst>
        </xdr:cNvPr>
        <xdr:cNvSpPr/>
      </xdr:nvSpPr>
      <xdr:spPr>
        <a:xfrm>
          <a:off x="391824" y="2576079"/>
          <a:ext cx="2528177" cy="8990392"/>
        </a:xfrm>
        <a:prstGeom prst="roundRect">
          <a:avLst>
            <a:gd name="adj" fmla="val 11796"/>
          </a:avLst>
        </a:prstGeom>
        <a:solidFill>
          <a:srgbClr val="211D25"/>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2</xdr:col>
      <xdr:colOff>86592</xdr:colOff>
      <xdr:row>23</xdr:row>
      <xdr:rowOff>121226</xdr:rowOff>
    </xdr:from>
    <xdr:to>
      <xdr:col>3</xdr:col>
      <xdr:colOff>6682</xdr:colOff>
      <xdr:row>37</xdr:row>
      <xdr:rowOff>168050</xdr:rowOff>
    </xdr:to>
    <xdr:grpSp>
      <xdr:nvGrpSpPr>
        <xdr:cNvPr id="43" name="Group 42">
          <a:extLst>
            <a:ext uri="{FF2B5EF4-FFF2-40B4-BE49-F238E27FC236}">
              <a16:creationId xmlns:a16="http://schemas.microsoft.com/office/drawing/2014/main" id="{BA410213-1D87-4D55-9973-C9AFD5CE1BF9}"/>
            </a:ext>
          </a:extLst>
        </xdr:cNvPr>
        <xdr:cNvGrpSpPr/>
      </xdr:nvGrpSpPr>
      <xdr:grpSpPr>
        <a:xfrm>
          <a:off x="1324842" y="4931351"/>
          <a:ext cx="539215" cy="3142449"/>
          <a:chOff x="1235777" y="4490728"/>
          <a:chExt cx="526226" cy="2713824"/>
        </a:xfrm>
      </xdr:grpSpPr>
      <xdr:pic>
        <xdr:nvPicPr>
          <xdr:cNvPr id="44" name="Picture 43">
            <a:extLst>
              <a:ext uri="{FF2B5EF4-FFF2-40B4-BE49-F238E27FC236}">
                <a16:creationId xmlns:a16="http://schemas.microsoft.com/office/drawing/2014/main" id="{B8A8EC61-6003-4A34-B554-0AE4799F3E76}"/>
              </a:ext>
            </a:extLst>
          </xdr:cNvPr>
          <xdr:cNvPicPr>
            <a:picLocks noChangeAspect="1"/>
          </xdr:cNvPicPr>
        </xdr:nvPicPr>
        <xdr:blipFill>
          <a:blip xmlns:r="http://schemas.openxmlformats.org/officeDocument/2006/relationships" r:embed="rId1">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266703" y="4490728"/>
            <a:ext cx="495300" cy="492010"/>
          </a:xfrm>
          <a:prstGeom prst="rect">
            <a:avLst/>
          </a:prstGeom>
        </xdr:spPr>
      </xdr:pic>
      <xdr:pic>
        <xdr:nvPicPr>
          <xdr:cNvPr id="45" name="Picture 44">
            <a:extLst>
              <a:ext uri="{FF2B5EF4-FFF2-40B4-BE49-F238E27FC236}">
                <a16:creationId xmlns:a16="http://schemas.microsoft.com/office/drawing/2014/main" id="{0A70005A-5325-4C97-AA96-D9121C1653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9486" y="5538107"/>
            <a:ext cx="493776" cy="488828"/>
          </a:xfrm>
          <a:prstGeom prst="rect">
            <a:avLst/>
          </a:prstGeom>
        </xdr:spPr>
      </xdr:pic>
      <xdr:pic>
        <xdr:nvPicPr>
          <xdr:cNvPr id="46" name="Picture 45">
            <a:extLst>
              <a:ext uri="{FF2B5EF4-FFF2-40B4-BE49-F238E27FC236}">
                <a16:creationId xmlns:a16="http://schemas.microsoft.com/office/drawing/2014/main" id="{D2B7B537-FBA2-4B46-9D8A-BF7EF36C29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5777" y="6715725"/>
            <a:ext cx="493776" cy="488827"/>
          </a:xfrm>
          <a:prstGeom prst="rect">
            <a:avLst/>
          </a:prstGeom>
        </xdr:spPr>
      </xdr:pic>
    </xdr:grpSp>
    <xdr:clientData/>
  </xdr:twoCellAnchor>
  <xdr:twoCellAnchor editAs="absolute">
    <xdr:from>
      <xdr:col>1</xdr:col>
      <xdr:colOff>17319</xdr:colOff>
      <xdr:row>26</xdr:row>
      <xdr:rowOff>138545</xdr:rowOff>
    </xdr:from>
    <xdr:to>
      <xdr:col>4</xdr:col>
      <xdr:colOff>256062</xdr:colOff>
      <xdr:row>40</xdr:row>
      <xdr:rowOff>159088</xdr:rowOff>
    </xdr:to>
    <xdr:grpSp>
      <xdr:nvGrpSpPr>
        <xdr:cNvPr id="47" name="Group 46">
          <a:extLst>
            <a:ext uri="{FF2B5EF4-FFF2-40B4-BE49-F238E27FC236}">
              <a16:creationId xmlns:a16="http://schemas.microsoft.com/office/drawing/2014/main" id="{DAAEA4F6-6124-472E-BFE9-FAAF4E9AE892}"/>
            </a:ext>
          </a:extLst>
        </xdr:cNvPr>
        <xdr:cNvGrpSpPr/>
      </xdr:nvGrpSpPr>
      <xdr:grpSpPr>
        <a:xfrm>
          <a:off x="636444" y="5663045"/>
          <a:ext cx="2096118" cy="3116168"/>
          <a:chOff x="523876" y="5059033"/>
          <a:chExt cx="2057152" cy="2687543"/>
        </a:xfrm>
      </xdr:grpSpPr>
      <xdr:sp macro="" textlink="">
        <xdr:nvSpPr>
          <xdr:cNvPr id="48" name="TextBox 47">
            <a:hlinkClick xmlns:r="http://schemas.openxmlformats.org/officeDocument/2006/relationships" r:id="rId4"/>
            <a:extLst>
              <a:ext uri="{FF2B5EF4-FFF2-40B4-BE49-F238E27FC236}">
                <a16:creationId xmlns:a16="http://schemas.microsoft.com/office/drawing/2014/main" id="{542B4F8F-44AE-4BD5-84BE-EF59A9C677D2}"/>
              </a:ext>
            </a:extLst>
          </xdr:cNvPr>
          <xdr:cNvSpPr txBox="1"/>
        </xdr:nvSpPr>
        <xdr:spPr>
          <a:xfrm>
            <a:off x="756394" y="5059033"/>
            <a:ext cx="1361370" cy="28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1"/>
                </a:solidFill>
              </a:rPr>
              <a:t>Dashboard</a:t>
            </a:r>
          </a:p>
        </xdr:txBody>
      </xdr:sp>
      <xdr:sp macro="" textlink="">
        <xdr:nvSpPr>
          <xdr:cNvPr id="49" name="TextBox 48">
            <a:hlinkClick xmlns:r="http://schemas.openxmlformats.org/officeDocument/2006/relationships" r:id="rId5"/>
            <a:extLst>
              <a:ext uri="{FF2B5EF4-FFF2-40B4-BE49-F238E27FC236}">
                <a16:creationId xmlns:a16="http://schemas.microsoft.com/office/drawing/2014/main" id="{D8E42D56-96BC-4381-A440-DBE0AC0E6849}"/>
              </a:ext>
            </a:extLst>
          </xdr:cNvPr>
          <xdr:cNvSpPr txBox="1"/>
        </xdr:nvSpPr>
        <xdr:spPr>
          <a:xfrm>
            <a:off x="523876" y="6078217"/>
            <a:ext cx="2057152" cy="446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a:solidFill>
                  <a:schemeClr val="bg2">
                    <a:lumMod val="50000"/>
                  </a:schemeClr>
                </a:solidFill>
              </a:rPr>
              <a:t>Income &amp; Expenses</a:t>
            </a:r>
          </a:p>
        </xdr:txBody>
      </xdr:sp>
      <xdr:sp macro="" textlink="">
        <xdr:nvSpPr>
          <xdr:cNvPr id="50" name="TextBox 49">
            <a:hlinkClick xmlns:r="http://schemas.openxmlformats.org/officeDocument/2006/relationships" r:id="rId6"/>
            <a:extLst>
              <a:ext uri="{FF2B5EF4-FFF2-40B4-BE49-F238E27FC236}">
                <a16:creationId xmlns:a16="http://schemas.microsoft.com/office/drawing/2014/main" id="{D938AA31-2FA4-489A-8380-718E6624292D}"/>
              </a:ext>
            </a:extLst>
          </xdr:cNvPr>
          <xdr:cNvSpPr txBox="1"/>
        </xdr:nvSpPr>
        <xdr:spPr>
          <a:xfrm>
            <a:off x="605516" y="7218124"/>
            <a:ext cx="1723159" cy="528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1">
                <a:solidFill>
                  <a:schemeClr val="bg2">
                    <a:lumMod val="50000"/>
                  </a:schemeClr>
                </a:solidFill>
              </a:rPr>
              <a:t>Assests &amp; Goals</a:t>
            </a:r>
          </a:p>
        </xdr:txBody>
      </xdr:sp>
    </xdr:grpSp>
    <xdr:clientData/>
  </xdr:twoCellAnchor>
  <xdr:twoCellAnchor editAs="absolute">
    <xdr:from>
      <xdr:col>5</xdr:col>
      <xdr:colOff>438149</xdr:colOff>
      <xdr:row>15</xdr:row>
      <xdr:rowOff>167554</xdr:rowOff>
    </xdr:from>
    <xdr:to>
      <xdr:col>12</xdr:col>
      <xdr:colOff>207818</xdr:colOff>
      <xdr:row>26</xdr:row>
      <xdr:rowOff>170955</xdr:rowOff>
    </xdr:to>
    <xdr:sp macro="" textlink="">
      <xdr:nvSpPr>
        <xdr:cNvPr id="65" name="Rectangle: Rounded Corners 64">
          <a:extLst>
            <a:ext uri="{FF2B5EF4-FFF2-40B4-BE49-F238E27FC236}">
              <a16:creationId xmlns:a16="http://schemas.microsoft.com/office/drawing/2014/main" id="{068311D6-38C4-40BF-812E-A77B0E191643}"/>
            </a:ext>
          </a:extLst>
        </xdr:cNvPr>
        <xdr:cNvSpPr/>
      </xdr:nvSpPr>
      <xdr:spPr>
        <a:xfrm flipH="1">
          <a:off x="3468831" y="3077009"/>
          <a:ext cx="5692487" cy="2670401"/>
        </a:xfrm>
        <a:prstGeom prst="roundRect">
          <a:avLst>
            <a:gd name="adj" fmla="val 26306"/>
          </a:avLst>
        </a:prstGeom>
        <a:solidFill>
          <a:sysClr val="window" lastClr="FFFFFF"/>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719177</xdr:colOff>
      <xdr:row>22</xdr:row>
      <xdr:rowOff>23811</xdr:rowOff>
    </xdr:from>
    <xdr:to>
      <xdr:col>11</xdr:col>
      <xdr:colOff>256943</xdr:colOff>
      <xdr:row>24</xdr:row>
      <xdr:rowOff>125865</xdr:rowOff>
    </xdr:to>
    <xdr:sp macro="" textlink="">
      <xdr:nvSpPr>
        <xdr:cNvPr id="66" name="Oval 65">
          <a:extLst>
            <a:ext uri="{FF2B5EF4-FFF2-40B4-BE49-F238E27FC236}">
              <a16:creationId xmlns:a16="http://schemas.microsoft.com/office/drawing/2014/main" id="{3C6DC70D-0EA9-4287-B97A-2AE670F7CAED}"/>
            </a:ext>
          </a:extLst>
        </xdr:cNvPr>
        <xdr:cNvSpPr/>
      </xdr:nvSpPr>
      <xdr:spPr>
        <a:xfrm>
          <a:off x="8101052" y="4595811"/>
          <a:ext cx="561704" cy="578304"/>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1023936</xdr:colOff>
      <xdr:row>22</xdr:row>
      <xdr:rowOff>27213</xdr:rowOff>
    </xdr:from>
    <xdr:to>
      <xdr:col>11</xdr:col>
      <xdr:colOff>571498</xdr:colOff>
      <xdr:row>24</xdr:row>
      <xdr:rowOff>122463</xdr:rowOff>
    </xdr:to>
    <xdr:sp macro="" textlink="">
      <xdr:nvSpPr>
        <xdr:cNvPr id="67" name="Oval 66">
          <a:extLst>
            <a:ext uri="{FF2B5EF4-FFF2-40B4-BE49-F238E27FC236}">
              <a16:creationId xmlns:a16="http://schemas.microsoft.com/office/drawing/2014/main" id="{AE89BA23-0FC5-44CE-B844-80C5B6AFA231}"/>
            </a:ext>
          </a:extLst>
        </xdr:cNvPr>
        <xdr:cNvSpPr/>
      </xdr:nvSpPr>
      <xdr:spPr>
        <a:xfrm>
          <a:off x="8405811" y="4599213"/>
          <a:ext cx="571500" cy="571500"/>
        </a:xfrm>
        <a:prstGeom prst="ellipse">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489857</xdr:colOff>
      <xdr:row>22</xdr:row>
      <xdr:rowOff>149678</xdr:rowOff>
    </xdr:from>
    <xdr:to>
      <xdr:col>8</xdr:col>
      <xdr:colOff>544285</xdr:colOff>
      <xdr:row>24</xdr:row>
      <xdr:rowOff>108857</xdr:rowOff>
    </xdr:to>
    <xdr:sp macro="" textlink="">
      <xdr:nvSpPr>
        <xdr:cNvPr id="68" name="TextBox 67">
          <a:extLst>
            <a:ext uri="{FF2B5EF4-FFF2-40B4-BE49-F238E27FC236}">
              <a16:creationId xmlns:a16="http://schemas.microsoft.com/office/drawing/2014/main" id="{BEE824E9-1F62-42CC-89D9-BCCF24DBCA36}"/>
            </a:ext>
          </a:extLst>
        </xdr:cNvPr>
        <xdr:cNvSpPr txBox="1"/>
      </xdr:nvSpPr>
      <xdr:spPr>
        <a:xfrm>
          <a:off x="4163786" y="4776107"/>
          <a:ext cx="1959428" cy="4490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********907</a:t>
          </a:r>
        </a:p>
      </xdr:txBody>
    </xdr:sp>
    <xdr:clientData/>
  </xdr:twoCellAnchor>
  <xdr:twoCellAnchor editAs="absolute">
    <xdr:from>
      <xdr:col>10</xdr:col>
      <xdr:colOff>928377</xdr:colOff>
      <xdr:row>31</xdr:row>
      <xdr:rowOff>132053</xdr:rowOff>
    </xdr:from>
    <xdr:to>
      <xdr:col>13</xdr:col>
      <xdr:colOff>1370609</xdr:colOff>
      <xdr:row>33</xdr:row>
      <xdr:rowOff>186482</xdr:rowOff>
    </xdr:to>
    <xdr:sp macro="" textlink="">
      <xdr:nvSpPr>
        <xdr:cNvPr id="69" name="TextBox 68">
          <a:extLst>
            <a:ext uri="{FF2B5EF4-FFF2-40B4-BE49-F238E27FC236}">
              <a16:creationId xmlns:a16="http://schemas.microsoft.com/office/drawing/2014/main" id="{05F68568-4FA3-4701-8EFD-6F8BF03E07D4}"/>
            </a:ext>
          </a:extLst>
        </xdr:cNvPr>
        <xdr:cNvSpPr txBox="1"/>
      </xdr:nvSpPr>
      <xdr:spPr>
        <a:xfrm>
          <a:off x="8310252" y="6847178"/>
          <a:ext cx="2728232" cy="4354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2">
                  <a:lumMod val="50000"/>
                </a:schemeClr>
              </a:solidFill>
            </a:rPr>
            <a:t>Income</a:t>
          </a:r>
        </a:p>
      </xdr:txBody>
    </xdr:sp>
    <xdr:clientData/>
  </xdr:twoCellAnchor>
  <xdr:twoCellAnchor editAs="absolute">
    <xdr:from>
      <xdr:col>17</xdr:col>
      <xdr:colOff>1047750</xdr:colOff>
      <xdr:row>34</xdr:row>
      <xdr:rowOff>113187</xdr:rowOff>
    </xdr:from>
    <xdr:to>
      <xdr:col>21</xdr:col>
      <xdr:colOff>190501</xdr:colOff>
      <xdr:row>38</xdr:row>
      <xdr:rowOff>142874</xdr:rowOff>
    </xdr:to>
    <xdr:sp macro="" textlink="PT!B20">
      <xdr:nvSpPr>
        <xdr:cNvPr id="70" name="TextBox 69">
          <a:extLst>
            <a:ext uri="{FF2B5EF4-FFF2-40B4-BE49-F238E27FC236}">
              <a16:creationId xmlns:a16="http://schemas.microsoft.com/office/drawing/2014/main" id="{8F28A2ED-E90E-4949-AFDE-0E35EA71F19D}"/>
            </a:ext>
          </a:extLst>
        </xdr:cNvPr>
        <xdr:cNvSpPr txBox="1"/>
      </xdr:nvSpPr>
      <xdr:spPr>
        <a:xfrm>
          <a:off x="14097000" y="7399812"/>
          <a:ext cx="2571751" cy="886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C1990E-9BE7-4F11-9832-849B0E1DDDB9}" type="TxLink">
            <a:rPr lang="en-US" sz="3200" b="0" i="0" u="none" strike="noStrike">
              <a:solidFill>
                <a:srgbClr val="F2617B"/>
              </a:solidFill>
              <a:effectLst/>
              <a:latin typeface="Calibri"/>
              <a:ea typeface="+mn-ea"/>
              <a:cs typeface="Calibri"/>
            </a:rPr>
            <a:t> ₹ 159,296 </a:t>
          </a:fld>
          <a:endParaRPr lang="en-US" sz="3200">
            <a:solidFill>
              <a:schemeClr val="bg2">
                <a:lumMod val="10000"/>
              </a:schemeClr>
            </a:solidFill>
          </a:endParaRPr>
        </a:p>
      </xdr:txBody>
    </xdr:sp>
    <xdr:clientData/>
  </xdr:twoCellAnchor>
  <xdr:twoCellAnchor editAs="absolute">
    <xdr:from>
      <xdr:col>17</xdr:col>
      <xdr:colOff>238125</xdr:colOff>
      <xdr:row>40</xdr:row>
      <xdr:rowOff>238123</xdr:rowOff>
    </xdr:from>
    <xdr:to>
      <xdr:col>20</xdr:col>
      <xdr:colOff>285750</xdr:colOff>
      <xdr:row>53</xdr:row>
      <xdr:rowOff>71437</xdr:rowOff>
    </xdr:to>
    <xdr:sp macro="" textlink="">
      <xdr:nvSpPr>
        <xdr:cNvPr id="71" name="Rectangle: Rounded Corners 70">
          <a:extLst>
            <a:ext uri="{FF2B5EF4-FFF2-40B4-BE49-F238E27FC236}">
              <a16:creationId xmlns:a16="http://schemas.microsoft.com/office/drawing/2014/main" id="{0AE5F22F-EA55-470E-A2C4-771158F95362}"/>
            </a:ext>
          </a:extLst>
        </xdr:cNvPr>
        <xdr:cNvSpPr/>
      </xdr:nvSpPr>
      <xdr:spPr>
        <a:xfrm>
          <a:off x="13287375" y="8858248"/>
          <a:ext cx="2857500" cy="2500314"/>
        </a:xfrm>
        <a:prstGeom prst="roundRect">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13</xdr:col>
      <xdr:colOff>523875</xdr:colOff>
      <xdr:row>40</xdr:row>
      <xdr:rowOff>214310</xdr:rowOff>
    </xdr:from>
    <xdr:to>
      <xdr:col>17</xdr:col>
      <xdr:colOff>0</xdr:colOff>
      <xdr:row>53</xdr:row>
      <xdr:rowOff>47624</xdr:rowOff>
    </xdr:to>
    <xdr:sp macro="" textlink="">
      <xdr:nvSpPr>
        <xdr:cNvPr id="73" name="Rectangle: Rounded Corners 72">
          <a:extLst>
            <a:ext uri="{FF2B5EF4-FFF2-40B4-BE49-F238E27FC236}">
              <a16:creationId xmlns:a16="http://schemas.microsoft.com/office/drawing/2014/main" id="{F3E34F41-42AB-42F8-A0FC-557CB1511D6F}"/>
            </a:ext>
          </a:extLst>
        </xdr:cNvPr>
        <xdr:cNvSpPr/>
      </xdr:nvSpPr>
      <xdr:spPr>
        <a:xfrm>
          <a:off x="10134600" y="8834435"/>
          <a:ext cx="2838450" cy="2500314"/>
        </a:xfrm>
        <a:prstGeom prst="roundRect">
          <a:avLst/>
        </a:prstGeom>
        <a:solidFill>
          <a:srgbClr val="09C9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9</xdr:col>
      <xdr:colOff>71437</xdr:colOff>
      <xdr:row>40</xdr:row>
      <xdr:rowOff>166685</xdr:rowOff>
    </xdr:from>
    <xdr:to>
      <xdr:col>13</xdr:col>
      <xdr:colOff>71437</xdr:colOff>
      <xdr:row>53</xdr:row>
      <xdr:rowOff>-1</xdr:rowOff>
    </xdr:to>
    <xdr:sp macro="" textlink="">
      <xdr:nvSpPr>
        <xdr:cNvPr id="74" name="Rectangle: Rounded Corners 73">
          <a:extLst>
            <a:ext uri="{FF2B5EF4-FFF2-40B4-BE49-F238E27FC236}">
              <a16:creationId xmlns:a16="http://schemas.microsoft.com/office/drawing/2014/main" id="{45FA0116-FF98-4184-A49F-692C13AF2CD1}"/>
            </a:ext>
          </a:extLst>
        </xdr:cNvPr>
        <xdr:cNvSpPr/>
      </xdr:nvSpPr>
      <xdr:spPr>
        <a:xfrm>
          <a:off x="6881812" y="8786810"/>
          <a:ext cx="2857500" cy="2500314"/>
        </a:xfrm>
        <a:prstGeom prst="round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0</xdr:col>
      <xdr:colOff>547688</xdr:colOff>
      <xdr:row>50</xdr:row>
      <xdr:rowOff>166686</xdr:rowOff>
    </xdr:from>
    <xdr:to>
      <xdr:col>5</xdr:col>
      <xdr:colOff>95251</xdr:colOff>
      <xdr:row>52</xdr:row>
      <xdr:rowOff>166687</xdr:rowOff>
    </xdr:to>
    <xdr:sp macro="" textlink="">
      <xdr:nvSpPr>
        <xdr:cNvPr id="76" name="TextBox 75">
          <a:extLst>
            <a:ext uri="{FF2B5EF4-FFF2-40B4-BE49-F238E27FC236}">
              <a16:creationId xmlns:a16="http://schemas.microsoft.com/office/drawing/2014/main" id="{C56E6924-E53C-47EA-BE32-4C66065F3F2E}"/>
            </a:ext>
          </a:extLst>
        </xdr:cNvPr>
        <xdr:cNvSpPr txBox="1"/>
      </xdr:nvSpPr>
      <xdr:spPr>
        <a:xfrm>
          <a:off x="547688" y="10882311"/>
          <a:ext cx="2643188"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Personal</a:t>
          </a:r>
          <a:r>
            <a:rPr lang="en-US" sz="1600" b="1" baseline="0">
              <a:solidFill>
                <a:schemeClr val="bg1"/>
              </a:solidFill>
            </a:rPr>
            <a:t> Finance Tracker</a:t>
          </a:r>
          <a:endParaRPr lang="en-US" sz="1600" b="1">
            <a:solidFill>
              <a:schemeClr val="bg1"/>
            </a:solidFill>
          </a:endParaRPr>
        </a:p>
      </xdr:txBody>
    </xdr:sp>
    <xdr:clientData/>
  </xdr:twoCellAnchor>
  <xdr:twoCellAnchor editAs="absolute">
    <xdr:from>
      <xdr:col>9</xdr:col>
      <xdr:colOff>476251</xdr:colOff>
      <xdr:row>42</xdr:row>
      <xdr:rowOff>47623</xdr:rowOff>
    </xdr:from>
    <xdr:to>
      <xdr:col>13</xdr:col>
      <xdr:colOff>261939</xdr:colOff>
      <xdr:row>45</xdr:row>
      <xdr:rowOff>142875</xdr:rowOff>
    </xdr:to>
    <xdr:sp macro="" textlink="">
      <xdr:nvSpPr>
        <xdr:cNvPr id="77" name="TextBox 76">
          <a:extLst>
            <a:ext uri="{FF2B5EF4-FFF2-40B4-BE49-F238E27FC236}">
              <a16:creationId xmlns:a16="http://schemas.microsoft.com/office/drawing/2014/main" id="{5D881C19-133E-480C-9F3F-D15C02465D0E}"/>
            </a:ext>
          </a:extLst>
        </xdr:cNvPr>
        <xdr:cNvSpPr txBox="1"/>
      </xdr:nvSpPr>
      <xdr:spPr>
        <a:xfrm>
          <a:off x="7286626" y="9143998"/>
          <a:ext cx="2643188" cy="762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Food</a:t>
          </a:r>
        </a:p>
      </xdr:txBody>
    </xdr:sp>
    <xdr:clientData/>
  </xdr:twoCellAnchor>
  <xdr:twoCellAnchor editAs="absolute">
    <xdr:from>
      <xdr:col>13</xdr:col>
      <xdr:colOff>642938</xdr:colOff>
      <xdr:row>42</xdr:row>
      <xdr:rowOff>214311</xdr:rowOff>
    </xdr:from>
    <xdr:to>
      <xdr:col>16</xdr:col>
      <xdr:colOff>523876</xdr:colOff>
      <xdr:row>46</xdr:row>
      <xdr:rowOff>119063</xdr:rowOff>
    </xdr:to>
    <xdr:sp macro="" textlink="">
      <xdr:nvSpPr>
        <xdr:cNvPr id="78" name="TextBox 77">
          <a:extLst>
            <a:ext uri="{FF2B5EF4-FFF2-40B4-BE49-F238E27FC236}">
              <a16:creationId xmlns:a16="http://schemas.microsoft.com/office/drawing/2014/main" id="{A61AAED0-7096-4749-A283-A898C4F8446A}"/>
            </a:ext>
          </a:extLst>
        </xdr:cNvPr>
        <xdr:cNvSpPr txBox="1"/>
      </xdr:nvSpPr>
      <xdr:spPr>
        <a:xfrm>
          <a:off x="10310813" y="9310686"/>
          <a:ext cx="2643188" cy="762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E-COM</a:t>
          </a:r>
        </a:p>
      </xdr:txBody>
    </xdr:sp>
    <xdr:clientData/>
  </xdr:twoCellAnchor>
  <xdr:twoCellAnchor editAs="absolute">
    <xdr:from>
      <xdr:col>17</xdr:col>
      <xdr:colOff>428625</xdr:colOff>
      <xdr:row>42</xdr:row>
      <xdr:rowOff>214311</xdr:rowOff>
    </xdr:from>
    <xdr:to>
      <xdr:col>20</xdr:col>
      <xdr:colOff>261938</xdr:colOff>
      <xdr:row>46</xdr:row>
      <xdr:rowOff>119063</xdr:rowOff>
    </xdr:to>
    <xdr:sp macro="" textlink="">
      <xdr:nvSpPr>
        <xdr:cNvPr id="79" name="TextBox 78">
          <a:extLst>
            <a:ext uri="{FF2B5EF4-FFF2-40B4-BE49-F238E27FC236}">
              <a16:creationId xmlns:a16="http://schemas.microsoft.com/office/drawing/2014/main" id="{47E97A12-AE28-438B-9885-256FFA19E2D2}"/>
            </a:ext>
          </a:extLst>
        </xdr:cNvPr>
        <xdr:cNvSpPr txBox="1"/>
      </xdr:nvSpPr>
      <xdr:spPr>
        <a:xfrm>
          <a:off x="13477875" y="9310686"/>
          <a:ext cx="2643188" cy="762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Card</a:t>
          </a:r>
        </a:p>
      </xdr:txBody>
    </xdr:sp>
    <xdr:clientData/>
  </xdr:twoCellAnchor>
  <xdr:twoCellAnchor editAs="absolute">
    <xdr:from>
      <xdr:col>5</xdr:col>
      <xdr:colOff>404812</xdr:colOff>
      <xdr:row>40</xdr:row>
      <xdr:rowOff>166685</xdr:rowOff>
    </xdr:from>
    <xdr:to>
      <xdr:col>8</xdr:col>
      <xdr:colOff>714374</xdr:colOff>
      <xdr:row>53</xdr:row>
      <xdr:rowOff>-1</xdr:rowOff>
    </xdr:to>
    <xdr:sp macro="" textlink="">
      <xdr:nvSpPr>
        <xdr:cNvPr id="80" name="Rectangle: Rounded Corners 79">
          <a:extLst>
            <a:ext uri="{FF2B5EF4-FFF2-40B4-BE49-F238E27FC236}">
              <a16:creationId xmlns:a16="http://schemas.microsoft.com/office/drawing/2014/main" id="{4495C334-7160-490A-9EA6-727504C57F02}"/>
            </a:ext>
          </a:extLst>
        </xdr:cNvPr>
        <xdr:cNvSpPr/>
      </xdr:nvSpPr>
      <xdr:spPr>
        <a:xfrm>
          <a:off x="3500437" y="8786810"/>
          <a:ext cx="2857500" cy="2500314"/>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editAs="absolute">
    <xdr:from>
      <xdr:col>5</xdr:col>
      <xdr:colOff>571501</xdr:colOff>
      <xdr:row>42</xdr:row>
      <xdr:rowOff>47623</xdr:rowOff>
    </xdr:from>
    <xdr:to>
      <xdr:col>8</xdr:col>
      <xdr:colOff>666751</xdr:colOff>
      <xdr:row>45</xdr:row>
      <xdr:rowOff>142875</xdr:rowOff>
    </xdr:to>
    <xdr:sp macro="" textlink="">
      <xdr:nvSpPr>
        <xdr:cNvPr id="81" name="TextBox 80">
          <a:extLst>
            <a:ext uri="{FF2B5EF4-FFF2-40B4-BE49-F238E27FC236}">
              <a16:creationId xmlns:a16="http://schemas.microsoft.com/office/drawing/2014/main" id="{8F88180B-BC02-48A8-A8E4-323156350918}"/>
            </a:ext>
          </a:extLst>
        </xdr:cNvPr>
        <xdr:cNvSpPr txBox="1"/>
      </xdr:nvSpPr>
      <xdr:spPr>
        <a:xfrm>
          <a:off x="3667126" y="9143998"/>
          <a:ext cx="2643188" cy="762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UPI</a:t>
          </a:r>
        </a:p>
      </xdr:txBody>
    </xdr:sp>
    <xdr:clientData/>
  </xdr:twoCellAnchor>
  <xdr:twoCellAnchor editAs="absolute">
    <xdr:from>
      <xdr:col>13</xdr:col>
      <xdr:colOff>305234</xdr:colOff>
      <xdr:row>13</xdr:row>
      <xdr:rowOff>43603</xdr:rowOff>
    </xdr:from>
    <xdr:to>
      <xdr:col>17</xdr:col>
      <xdr:colOff>573665</xdr:colOff>
      <xdr:row>14</xdr:row>
      <xdr:rowOff>225136</xdr:rowOff>
    </xdr:to>
    <xdr:sp macro="" textlink="">
      <xdr:nvSpPr>
        <xdr:cNvPr id="85" name="TextBox 84">
          <a:extLst>
            <a:ext uri="{FF2B5EF4-FFF2-40B4-BE49-F238E27FC236}">
              <a16:creationId xmlns:a16="http://schemas.microsoft.com/office/drawing/2014/main" id="{BF4CE523-9AE6-4C5C-8D66-1BF4EF89DC8C}"/>
            </a:ext>
          </a:extLst>
        </xdr:cNvPr>
        <xdr:cNvSpPr txBox="1"/>
      </xdr:nvSpPr>
      <xdr:spPr>
        <a:xfrm>
          <a:off x="9899507" y="2520103"/>
          <a:ext cx="3610840" cy="37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85000"/>
                  <a:lumOff val="15000"/>
                </a:schemeClr>
              </a:solidFill>
            </a:rPr>
            <a:t>Income</a:t>
          </a:r>
          <a:r>
            <a:rPr lang="en-US" sz="2000" b="1" baseline="0">
              <a:solidFill>
                <a:schemeClr val="tx1">
                  <a:lumMod val="85000"/>
                  <a:lumOff val="15000"/>
                </a:schemeClr>
              </a:solidFill>
            </a:rPr>
            <a:t> &amp; Expenses</a:t>
          </a:r>
          <a:endParaRPr lang="en-US" sz="2000" b="1">
            <a:solidFill>
              <a:schemeClr val="tx1">
                <a:lumMod val="85000"/>
                <a:lumOff val="15000"/>
              </a:schemeClr>
            </a:solidFill>
          </a:endParaRPr>
        </a:p>
      </xdr:txBody>
    </xdr:sp>
    <xdr:clientData/>
  </xdr:twoCellAnchor>
  <xdr:twoCellAnchor editAs="absolute">
    <xdr:from>
      <xdr:col>7</xdr:col>
      <xdr:colOff>122465</xdr:colOff>
      <xdr:row>47</xdr:row>
      <xdr:rowOff>81642</xdr:rowOff>
    </xdr:from>
    <xdr:to>
      <xdr:col>8</xdr:col>
      <xdr:colOff>680357</xdr:colOff>
      <xdr:row>50</xdr:row>
      <xdr:rowOff>54429</xdr:rowOff>
    </xdr:to>
    <xdr:sp macro="" textlink="PT!B19">
      <xdr:nvSpPr>
        <xdr:cNvPr id="88" name="TextBox 87">
          <a:extLst>
            <a:ext uri="{FF2B5EF4-FFF2-40B4-BE49-F238E27FC236}">
              <a16:creationId xmlns:a16="http://schemas.microsoft.com/office/drawing/2014/main" id="{844C6B29-46DA-40B9-BA4B-7200F563678A}"/>
            </a:ext>
          </a:extLst>
        </xdr:cNvPr>
        <xdr:cNvSpPr txBox="1"/>
      </xdr:nvSpPr>
      <xdr:spPr>
        <a:xfrm>
          <a:off x="4640036" y="10395856"/>
          <a:ext cx="1619250" cy="544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BA8F43-483C-4E69-A101-15D22B2F7ACC}" type="TxLink">
            <a:rPr lang="en-US" sz="2800" b="0" i="0" u="none" strike="noStrike">
              <a:solidFill>
                <a:srgbClr val="003C4F"/>
              </a:solidFill>
              <a:latin typeface="Calibri"/>
              <a:cs typeface="Calibri"/>
            </a:rPr>
            <a:t> ₹ 2,358 </a:t>
          </a:fld>
          <a:endParaRPr lang="en-US" sz="2800"/>
        </a:p>
      </xdr:txBody>
    </xdr:sp>
    <xdr:clientData/>
  </xdr:twoCellAnchor>
  <xdr:twoCellAnchor editAs="absolute">
    <xdr:from>
      <xdr:col>10</xdr:col>
      <xdr:colOff>748393</xdr:colOff>
      <xdr:row>47</xdr:row>
      <xdr:rowOff>40820</xdr:rowOff>
    </xdr:from>
    <xdr:to>
      <xdr:col>13</xdr:col>
      <xdr:colOff>68036</xdr:colOff>
      <xdr:row>50</xdr:row>
      <xdr:rowOff>13607</xdr:rowOff>
    </xdr:to>
    <xdr:sp macro="" textlink="PT!B17">
      <xdr:nvSpPr>
        <xdr:cNvPr id="75" name="TextBox 74">
          <a:extLst>
            <a:ext uri="{FF2B5EF4-FFF2-40B4-BE49-F238E27FC236}">
              <a16:creationId xmlns:a16="http://schemas.microsoft.com/office/drawing/2014/main" id="{4501F321-C5C1-450B-ACEB-D90F9821381F}"/>
            </a:ext>
          </a:extLst>
        </xdr:cNvPr>
        <xdr:cNvSpPr txBox="1"/>
      </xdr:nvSpPr>
      <xdr:spPr>
        <a:xfrm>
          <a:off x="8082643" y="10355034"/>
          <a:ext cx="1619250" cy="544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42CA53-9581-4F8C-A909-D1D1B403402D}" type="TxLink">
            <a:rPr lang="en-US" sz="2800" b="0" i="0" u="none" strike="noStrike">
              <a:solidFill>
                <a:srgbClr val="003C4F"/>
              </a:solidFill>
              <a:latin typeface="Calibri"/>
              <a:cs typeface="Calibri"/>
            </a:rPr>
            <a:t> ₹ 8,013 </a:t>
          </a:fld>
          <a:endParaRPr lang="en-US" sz="2800"/>
        </a:p>
      </xdr:txBody>
    </xdr:sp>
    <xdr:clientData/>
  </xdr:twoCellAnchor>
  <xdr:twoCellAnchor editAs="absolute">
    <xdr:from>
      <xdr:col>18</xdr:col>
      <xdr:colOff>27213</xdr:colOff>
      <xdr:row>47</xdr:row>
      <xdr:rowOff>112937</xdr:rowOff>
    </xdr:from>
    <xdr:to>
      <xdr:col>21</xdr:col>
      <xdr:colOff>380999</xdr:colOff>
      <xdr:row>50</xdr:row>
      <xdr:rowOff>95249</xdr:rowOff>
    </xdr:to>
    <xdr:sp macro="" textlink="PT!B15">
      <xdr:nvSpPr>
        <xdr:cNvPr id="83" name="TextBox 82">
          <a:extLst>
            <a:ext uri="{FF2B5EF4-FFF2-40B4-BE49-F238E27FC236}">
              <a16:creationId xmlns:a16="http://schemas.microsoft.com/office/drawing/2014/main" id="{4A111C88-D25A-4AC1-B71A-D7457CCBC953}"/>
            </a:ext>
          </a:extLst>
        </xdr:cNvPr>
        <xdr:cNvSpPr txBox="1"/>
      </xdr:nvSpPr>
      <xdr:spPr>
        <a:xfrm>
          <a:off x="14192249" y="10427151"/>
          <a:ext cx="2612571" cy="553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F1D2C0-C18F-40D9-988E-3F3CE2592423}" type="TxLink">
            <a:rPr lang="en-US" sz="2800" b="0" i="0" u="none" strike="noStrike">
              <a:solidFill>
                <a:srgbClr val="003C4F"/>
              </a:solidFill>
              <a:latin typeface="Calibri"/>
              <a:cs typeface="Calibri"/>
            </a:rPr>
            <a:t> ₹ 133,177 </a:t>
          </a:fld>
          <a:endParaRPr lang="en-US" sz="2800"/>
        </a:p>
      </xdr:txBody>
    </xdr:sp>
    <xdr:clientData/>
  </xdr:twoCellAnchor>
  <xdr:twoCellAnchor editAs="absolute">
    <xdr:from>
      <xdr:col>14</xdr:col>
      <xdr:colOff>163286</xdr:colOff>
      <xdr:row>47</xdr:row>
      <xdr:rowOff>108855</xdr:rowOff>
    </xdr:from>
    <xdr:to>
      <xdr:col>16</xdr:col>
      <xdr:colOff>544286</xdr:colOff>
      <xdr:row>50</xdr:row>
      <xdr:rowOff>81642</xdr:rowOff>
    </xdr:to>
    <xdr:sp macro="" textlink="PT!B16">
      <xdr:nvSpPr>
        <xdr:cNvPr id="84" name="TextBox 83">
          <a:extLst>
            <a:ext uri="{FF2B5EF4-FFF2-40B4-BE49-F238E27FC236}">
              <a16:creationId xmlns:a16="http://schemas.microsoft.com/office/drawing/2014/main" id="{00052F59-AB38-4353-9444-8C8BD8978BFE}"/>
            </a:ext>
          </a:extLst>
        </xdr:cNvPr>
        <xdr:cNvSpPr txBox="1"/>
      </xdr:nvSpPr>
      <xdr:spPr>
        <a:xfrm>
          <a:off x="11307536" y="10423069"/>
          <a:ext cx="1619250" cy="544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DB3EDD-3029-49CE-88C9-02D42337348A}" type="TxLink">
            <a:rPr lang="en-US" sz="2800" b="0" i="0" u="none" strike="noStrike">
              <a:solidFill>
                <a:srgbClr val="003C4F"/>
              </a:solidFill>
              <a:latin typeface="Calibri"/>
              <a:cs typeface="Calibri"/>
            </a:rPr>
            <a:t> ₹ 9,268 </a:t>
          </a:fld>
          <a:endParaRPr lang="en-US" sz="2800"/>
        </a:p>
      </xdr:txBody>
    </xdr:sp>
    <xdr:clientData/>
  </xdr:twoCellAnchor>
  <xdr:twoCellAnchor editAs="absolute">
    <xdr:from>
      <xdr:col>5</xdr:col>
      <xdr:colOff>557892</xdr:colOff>
      <xdr:row>47</xdr:row>
      <xdr:rowOff>13608</xdr:rowOff>
    </xdr:from>
    <xdr:to>
      <xdr:col>6</xdr:col>
      <xdr:colOff>580491</xdr:colOff>
      <xdr:row>50</xdr:row>
      <xdr:rowOff>77029</xdr:rowOff>
    </xdr:to>
    <xdr:pic>
      <xdr:nvPicPr>
        <xdr:cNvPr id="52" name="Picture 51">
          <a:extLst>
            <a:ext uri="{FF2B5EF4-FFF2-40B4-BE49-F238E27FC236}">
              <a16:creationId xmlns:a16="http://schemas.microsoft.com/office/drawing/2014/main" id="{AE2710AA-4C53-4473-85A9-C3070095484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19499" y="10327822"/>
          <a:ext cx="634921" cy="634921"/>
        </a:xfrm>
        <a:prstGeom prst="rect">
          <a:avLst/>
        </a:prstGeom>
      </xdr:spPr>
    </xdr:pic>
    <xdr:clientData/>
  </xdr:twoCellAnchor>
  <xdr:twoCellAnchor editAs="absolute">
    <xdr:from>
      <xdr:col>13</xdr:col>
      <xdr:colOff>762320</xdr:colOff>
      <xdr:row>47</xdr:row>
      <xdr:rowOff>323</xdr:rowOff>
    </xdr:from>
    <xdr:to>
      <xdr:col>13</xdr:col>
      <xdr:colOff>1397241</xdr:colOff>
      <xdr:row>50</xdr:row>
      <xdr:rowOff>63744</xdr:rowOff>
    </xdr:to>
    <xdr:pic>
      <xdr:nvPicPr>
        <xdr:cNvPr id="54" name="Picture 53">
          <a:extLst>
            <a:ext uri="{FF2B5EF4-FFF2-40B4-BE49-F238E27FC236}">
              <a16:creationId xmlns:a16="http://schemas.microsoft.com/office/drawing/2014/main" id="{72747672-4BCD-4DAF-81C0-3732E3B4BDD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396177" y="10314537"/>
          <a:ext cx="634921" cy="634921"/>
        </a:xfrm>
        <a:prstGeom prst="rect">
          <a:avLst/>
        </a:prstGeom>
      </xdr:spPr>
    </xdr:pic>
    <xdr:clientData/>
  </xdr:twoCellAnchor>
  <xdr:twoCellAnchor editAs="absolute">
    <xdr:from>
      <xdr:col>17</xdr:col>
      <xdr:colOff>449679</xdr:colOff>
      <xdr:row>47</xdr:row>
      <xdr:rowOff>68680</xdr:rowOff>
    </xdr:from>
    <xdr:to>
      <xdr:col>17</xdr:col>
      <xdr:colOff>1084600</xdr:colOff>
      <xdr:row>50</xdr:row>
      <xdr:rowOff>132101</xdr:rowOff>
    </xdr:to>
    <xdr:pic>
      <xdr:nvPicPr>
        <xdr:cNvPr id="56" name="Picture 55">
          <a:extLst>
            <a:ext uri="{FF2B5EF4-FFF2-40B4-BE49-F238E27FC236}">
              <a16:creationId xmlns:a16="http://schemas.microsoft.com/office/drawing/2014/main" id="{876EACE8-5DD3-404E-BA80-F424E98B756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44500" y="10382894"/>
          <a:ext cx="634921" cy="634921"/>
        </a:xfrm>
        <a:prstGeom prst="rect">
          <a:avLst/>
        </a:prstGeom>
      </xdr:spPr>
    </xdr:pic>
    <xdr:clientData/>
  </xdr:twoCellAnchor>
  <xdr:twoCellAnchor editAs="absolute">
    <xdr:from>
      <xdr:col>9</xdr:col>
      <xdr:colOff>436391</xdr:colOff>
      <xdr:row>46</xdr:row>
      <xdr:rowOff>123430</xdr:rowOff>
    </xdr:from>
    <xdr:to>
      <xdr:col>10</xdr:col>
      <xdr:colOff>482220</xdr:colOff>
      <xdr:row>49</xdr:row>
      <xdr:rowOff>182866</xdr:rowOff>
    </xdr:to>
    <xdr:pic>
      <xdr:nvPicPr>
        <xdr:cNvPr id="58" name="Picture 57">
          <a:extLst>
            <a:ext uri="{FF2B5EF4-FFF2-40B4-BE49-F238E27FC236}">
              <a16:creationId xmlns:a16="http://schemas.microsoft.com/office/drawing/2014/main" id="{F92BFE9F-0E8F-4895-8AAD-B3D41B396B7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185534" y="10247144"/>
          <a:ext cx="630936" cy="630936"/>
        </a:xfrm>
        <a:prstGeom prst="rect">
          <a:avLst/>
        </a:prstGeom>
      </xdr:spPr>
    </xdr:pic>
    <xdr:clientData/>
  </xdr:twoCellAnchor>
  <xdr:twoCellAnchor editAs="absolute">
    <xdr:from>
      <xdr:col>6</xdr:col>
      <xdr:colOff>214931</xdr:colOff>
      <xdr:row>38</xdr:row>
      <xdr:rowOff>74528</xdr:rowOff>
    </xdr:from>
    <xdr:to>
      <xdr:col>10</xdr:col>
      <xdr:colOff>190191</xdr:colOff>
      <xdr:row>40</xdr:row>
      <xdr:rowOff>108856</xdr:rowOff>
    </xdr:to>
    <xdr:sp macro="" textlink="">
      <xdr:nvSpPr>
        <xdr:cNvPr id="87" name="TextBox 86">
          <a:extLst>
            <a:ext uri="{FF2B5EF4-FFF2-40B4-BE49-F238E27FC236}">
              <a16:creationId xmlns:a16="http://schemas.microsoft.com/office/drawing/2014/main" id="{1CCC94C9-2597-4A67-B893-7A97C3D077B6}"/>
            </a:ext>
          </a:extLst>
        </xdr:cNvPr>
        <xdr:cNvSpPr txBox="1"/>
      </xdr:nvSpPr>
      <xdr:spPr>
        <a:xfrm>
          <a:off x="3888860" y="8347671"/>
          <a:ext cx="3635581" cy="524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tx1">
                  <a:lumMod val="85000"/>
                  <a:lumOff val="15000"/>
                </a:schemeClr>
              </a:solidFill>
            </a:rPr>
            <a:t>Spend</a:t>
          </a:r>
          <a:r>
            <a:rPr lang="en-US" sz="2800" b="1" baseline="0">
              <a:solidFill>
                <a:schemeClr val="tx1">
                  <a:lumMod val="85000"/>
                  <a:lumOff val="15000"/>
                </a:schemeClr>
              </a:solidFill>
            </a:rPr>
            <a:t>ings</a:t>
          </a:r>
          <a:endParaRPr lang="en-US" sz="2800" b="1">
            <a:solidFill>
              <a:schemeClr val="tx1">
                <a:lumMod val="85000"/>
                <a:lumOff val="15000"/>
              </a:schemeClr>
            </a:solidFill>
          </a:endParaRPr>
        </a:p>
      </xdr:txBody>
    </xdr:sp>
    <xdr:clientData/>
  </xdr:twoCellAnchor>
  <xdr:twoCellAnchor editAs="absolute">
    <xdr:from>
      <xdr:col>5</xdr:col>
      <xdr:colOff>380999</xdr:colOff>
      <xdr:row>31</xdr:row>
      <xdr:rowOff>23812</xdr:rowOff>
    </xdr:from>
    <xdr:to>
      <xdr:col>12</xdr:col>
      <xdr:colOff>619123</xdr:colOff>
      <xdr:row>37</xdr:row>
      <xdr:rowOff>168855</xdr:rowOff>
    </xdr:to>
    <xdr:sp macro="" textlink="">
      <xdr:nvSpPr>
        <xdr:cNvPr id="89" name="Rectangle: Rounded Corners 88">
          <a:extLst>
            <a:ext uri="{FF2B5EF4-FFF2-40B4-BE49-F238E27FC236}">
              <a16:creationId xmlns:a16="http://schemas.microsoft.com/office/drawing/2014/main" id="{59814F0F-DAD3-4C22-96E8-51210E1509BB}"/>
            </a:ext>
          </a:extLst>
        </xdr:cNvPr>
        <xdr:cNvSpPr/>
      </xdr:nvSpPr>
      <xdr:spPr>
        <a:xfrm>
          <a:off x="3476624" y="6738937"/>
          <a:ext cx="6167437" cy="1335668"/>
        </a:xfrm>
        <a:prstGeom prst="roundRect">
          <a:avLst/>
        </a:prstGeom>
        <a:no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261936</xdr:colOff>
      <xdr:row>31</xdr:row>
      <xdr:rowOff>47624</xdr:rowOff>
    </xdr:from>
    <xdr:to>
      <xdr:col>20</xdr:col>
      <xdr:colOff>238123</xdr:colOff>
      <xdr:row>37</xdr:row>
      <xdr:rowOff>192667</xdr:rowOff>
    </xdr:to>
    <xdr:sp macro="" textlink="">
      <xdr:nvSpPr>
        <xdr:cNvPr id="90" name="Rectangle: Rounded Corners 89">
          <a:extLst>
            <a:ext uri="{FF2B5EF4-FFF2-40B4-BE49-F238E27FC236}">
              <a16:creationId xmlns:a16="http://schemas.microsoft.com/office/drawing/2014/main" id="{53515546-B57C-4D09-96DD-0F227C307647}"/>
            </a:ext>
          </a:extLst>
        </xdr:cNvPr>
        <xdr:cNvSpPr/>
      </xdr:nvSpPr>
      <xdr:spPr>
        <a:xfrm>
          <a:off x="9929811" y="6762749"/>
          <a:ext cx="6167437" cy="1335668"/>
        </a:xfrm>
        <a:prstGeom prst="roundRect">
          <a:avLst/>
        </a:prstGeom>
        <a:no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261937</xdr:colOff>
      <xdr:row>31</xdr:row>
      <xdr:rowOff>142875</xdr:rowOff>
    </xdr:from>
    <xdr:to>
      <xdr:col>20</xdr:col>
      <xdr:colOff>166688</xdr:colOff>
      <xdr:row>34</xdr:row>
      <xdr:rowOff>95250</xdr:rowOff>
    </xdr:to>
    <xdr:sp macro="" textlink="">
      <xdr:nvSpPr>
        <xdr:cNvPr id="94" name="TextBox 93">
          <a:extLst>
            <a:ext uri="{FF2B5EF4-FFF2-40B4-BE49-F238E27FC236}">
              <a16:creationId xmlns:a16="http://schemas.microsoft.com/office/drawing/2014/main" id="{6C5ED095-DCFE-44A6-9EC4-843C24542DB3}"/>
            </a:ext>
          </a:extLst>
        </xdr:cNvPr>
        <xdr:cNvSpPr txBox="1"/>
      </xdr:nvSpPr>
      <xdr:spPr>
        <a:xfrm>
          <a:off x="14478000" y="6858000"/>
          <a:ext cx="1547813"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2">
                  <a:lumMod val="50000"/>
                </a:schemeClr>
              </a:solidFill>
            </a:rPr>
            <a:t>Expenses</a:t>
          </a:r>
        </a:p>
      </xdr:txBody>
    </xdr:sp>
    <xdr:clientData/>
  </xdr:twoCellAnchor>
  <xdr:twoCellAnchor editAs="absolute">
    <xdr:from>
      <xdr:col>10</xdr:col>
      <xdr:colOff>285750</xdr:colOff>
      <xdr:row>34</xdr:row>
      <xdr:rowOff>71436</xdr:rowOff>
    </xdr:from>
    <xdr:to>
      <xdr:col>13</xdr:col>
      <xdr:colOff>500064</xdr:colOff>
      <xdr:row>36</xdr:row>
      <xdr:rowOff>214311</xdr:rowOff>
    </xdr:to>
    <xdr:sp macro="" textlink="PT!E18">
      <xdr:nvSpPr>
        <xdr:cNvPr id="95" name="TextBox 94">
          <a:extLst>
            <a:ext uri="{FF2B5EF4-FFF2-40B4-BE49-F238E27FC236}">
              <a16:creationId xmlns:a16="http://schemas.microsoft.com/office/drawing/2014/main" id="{D76799DE-9C2C-41B7-9B1A-90D5D01F3B55}"/>
            </a:ext>
          </a:extLst>
        </xdr:cNvPr>
        <xdr:cNvSpPr txBox="1"/>
      </xdr:nvSpPr>
      <xdr:spPr>
        <a:xfrm>
          <a:off x="7667625" y="7358061"/>
          <a:ext cx="250031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7F7DFB-7D4C-4D06-8915-460893E637FF}" type="TxLink">
            <a:rPr lang="en-US" sz="3200" b="0" i="0" u="none" strike="noStrike">
              <a:solidFill>
                <a:srgbClr val="00B0F0"/>
              </a:solidFill>
              <a:effectLst/>
              <a:latin typeface="Calibri"/>
              <a:ea typeface="+mn-ea"/>
              <a:cs typeface="Calibri"/>
            </a:rPr>
            <a:t> ₹ 159,166 </a:t>
          </a:fld>
          <a:endParaRPr lang="en-US" sz="3200">
            <a:solidFill>
              <a:schemeClr val="bg2">
                <a:lumMod val="10000"/>
              </a:schemeClr>
            </a:solidFill>
          </a:endParaRPr>
        </a:p>
      </xdr:txBody>
    </xdr:sp>
    <xdr:clientData/>
  </xdr:twoCellAnchor>
  <xdr:twoCellAnchor editAs="absolute">
    <xdr:from>
      <xdr:col>8</xdr:col>
      <xdr:colOff>166687</xdr:colOff>
      <xdr:row>19</xdr:row>
      <xdr:rowOff>89375</xdr:rowOff>
    </xdr:from>
    <xdr:to>
      <xdr:col>9</xdr:col>
      <xdr:colOff>416564</xdr:colOff>
      <xdr:row>21</xdr:row>
      <xdr:rowOff>48554</xdr:rowOff>
    </xdr:to>
    <xdr:sp macro="" textlink="">
      <xdr:nvSpPr>
        <xdr:cNvPr id="96" name="TextBox 95">
          <a:extLst>
            <a:ext uri="{FF2B5EF4-FFF2-40B4-BE49-F238E27FC236}">
              <a16:creationId xmlns:a16="http://schemas.microsoft.com/office/drawing/2014/main" id="{0EE05477-B7E9-4902-8A0F-027E74E68D16}"/>
            </a:ext>
          </a:extLst>
        </xdr:cNvPr>
        <xdr:cNvSpPr txBox="1"/>
      </xdr:nvSpPr>
      <xdr:spPr>
        <a:xfrm>
          <a:off x="5810250" y="3947000"/>
          <a:ext cx="1416689" cy="4354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dk1"/>
              </a:solidFill>
              <a:effectLst/>
              <a:latin typeface="+mn-lt"/>
              <a:ea typeface="+mn-ea"/>
              <a:cs typeface="+mn-cs"/>
            </a:rPr>
            <a:t>₹</a:t>
          </a:r>
          <a:r>
            <a:rPr lang="en-US" sz="2400"/>
            <a:t> </a:t>
          </a:r>
          <a:r>
            <a:rPr lang="en-US" sz="2400">
              <a:solidFill>
                <a:schemeClr val="bg2">
                  <a:lumMod val="10000"/>
                </a:schemeClr>
              </a:solidFill>
            </a:rPr>
            <a:t>9000</a:t>
          </a:r>
        </a:p>
      </xdr:txBody>
    </xdr:sp>
    <xdr:clientData/>
  </xdr:twoCellAnchor>
  <xdr:twoCellAnchor editAs="absolute">
    <xdr:from>
      <xdr:col>6</xdr:col>
      <xdr:colOff>571189</xdr:colOff>
      <xdr:row>16</xdr:row>
      <xdr:rowOff>155865</xdr:rowOff>
    </xdr:from>
    <xdr:to>
      <xdr:col>9</xdr:col>
      <xdr:colOff>203796</xdr:colOff>
      <xdr:row>18</xdr:row>
      <xdr:rowOff>115044</xdr:rowOff>
    </xdr:to>
    <xdr:sp macro="" textlink="">
      <xdr:nvSpPr>
        <xdr:cNvPr id="97" name="TextBox 96">
          <a:extLst>
            <a:ext uri="{FF2B5EF4-FFF2-40B4-BE49-F238E27FC236}">
              <a16:creationId xmlns:a16="http://schemas.microsoft.com/office/drawing/2014/main" id="{29A20A0F-B89B-4948-B0C1-49CD35E44CED}"/>
            </a:ext>
          </a:extLst>
        </xdr:cNvPr>
        <xdr:cNvSpPr txBox="1"/>
      </xdr:nvSpPr>
      <xdr:spPr>
        <a:xfrm>
          <a:off x="4285939" y="3299115"/>
          <a:ext cx="2728232" cy="4354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2">
                  <a:lumMod val="50000"/>
                </a:schemeClr>
              </a:solidFill>
            </a:rPr>
            <a:t>Available Balance</a:t>
          </a:r>
        </a:p>
      </xdr:txBody>
    </xdr:sp>
    <xdr:clientData/>
  </xdr:twoCellAnchor>
  <xdr:twoCellAnchor editAs="absolute">
    <xdr:from>
      <xdr:col>13</xdr:col>
      <xdr:colOff>0</xdr:colOff>
      <xdr:row>30</xdr:row>
      <xdr:rowOff>166686</xdr:rowOff>
    </xdr:from>
    <xdr:to>
      <xdr:col>18</xdr:col>
      <xdr:colOff>190500</xdr:colOff>
      <xdr:row>38</xdr:row>
      <xdr:rowOff>9523</xdr:rowOff>
    </xdr:to>
    <xdr:graphicFrame macro="">
      <xdr:nvGraphicFramePr>
        <xdr:cNvPr id="98" name="Chart 97">
          <a:extLst>
            <a:ext uri="{FF2B5EF4-FFF2-40B4-BE49-F238E27FC236}">
              <a16:creationId xmlns:a16="http://schemas.microsoft.com/office/drawing/2014/main" id="{9DC2682E-F3F8-4CAB-A1DD-44083B5C7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5</xdr:col>
      <xdr:colOff>476250</xdr:colOff>
      <xdr:row>30</xdr:row>
      <xdr:rowOff>190500</xdr:rowOff>
    </xdr:from>
    <xdr:to>
      <xdr:col>10</xdr:col>
      <xdr:colOff>547687</xdr:colOff>
      <xdr:row>38</xdr:row>
      <xdr:rowOff>71437</xdr:rowOff>
    </xdr:to>
    <xdr:graphicFrame macro="">
      <xdr:nvGraphicFramePr>
        <xdr:cNvPr id="99" name="Chart 98">
          <a:extLst>
            <a:ext uri="{FF2B5EF4-FFF2-40B4-BE49-F238E27FC236}">
              <a16:creationId xmlns:a16="http://schemas.microsoft.com/office/drawing/2014/main" id="{3C8776BD-AA55-44D3-A83E-EDC4BA27F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30421</xdr:colOff>
      <xdr:row>16</xdr:row>
      <xdr:rowOff>207819</xdr:rowOff>
    </xdr:from>
    <xdr:to>
      <xdr:col>11</xdr:col>
      <xdr:colOff>338465</xdr:colOff>
      <xdr:row>19</xdr:row>
      <xdr:rowOff>115871</xdr:rowOff>
    </xdr:to>
    <xdr:pic>
      <xdr:nvPicPr>
        <xdr:cNvPr id="61" name="Picture 60">
          <a:extLst>
            <a:ext uri="{FF2B5EF4-FFF2-40B4-BE49-F238E27FC236}">
              <a16:creationId xmlns:a16="http://schemas.microsoft.com/office/drawing/2014/main" id="{5D39904B-175C-4997-987D-F81A7824AF48}"/>
            </a:ext>
          </a:extLst>
        </xdr:cNvPr>
        <xdr:cNvPicPr>
          <a:picLocks noChangeAspect="1"/>
        </xdr:cNvPicPr>
      </xdr:nvPicPr>
      <xdr:blipFill>
        <a:blip xmlns:r="http://schemas.openxmlformats.org/officeDocument/2006/relationships" r:embed="rId13"/>
        <a:stretch>
          <a:fillRect/>
        </a:stretch>
      </xdr:blipFill>
      <xdr:spPr>
        <a:xfrm>
          <a:off x="7356012" y="3359728"/>
          <a:ext cx="1329817" cy="635416"/>
        </a:xfrm>
        <a:prstGeom prst="rect">
          <a:avLst/>
        </a:prstGeom>
      </xdr:spPr>
    </xdr:pic>
    <xdr:clientData/>
  </xdr:twoCellAnchor>
  <xdr:twoCellAnchor editAs="absolute">
    <xdr:from>
      <xdr:col>1</xdr:col>
      <xdr:colOff>27215</xdr:colOff>
      <xdr:row>41</xdr:row>
      <xdr:rowOff>217714</xdr:rowOff>
    </xdr:from>
    <xdr:to>
      <xdr:col>4</xdr:col>
      <xdr:colOff>462641</xdr:colOff>
      <xdr:row>49</xdr:row>
      <xdr:rowOff>40822</xdr:rowOff>
    </xdr:to>
    <mc:AlternateContent xmlns:mc="http://schemas.openxmlformats.org/markup-compatibility/2006">
      <mc:Choice xmlns:a14="http://schemas.microsoft.com/office/drawing/2010/main" Requires="a14">
        <xdr:graphicFrame macro="">
          <xdr:nvGraphicFramePr>
            <xdr:cNvPr id="106" name="MM 1">
              <a:extLst>
                <a:ext uri="{FF2B5EF4-FFF2-40B4-BE49-F238E27FC236}">
                  <a16:creationId xmlns:a16="http://schemas.microsoft.com/office/drawing/2014/main" id="{E40DFAEF-43F5-40B0-8ADD-DDEB56750D0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M 1"/>
            </a:graphicData>
          </a:graphic>
        </xdr:graphicFrame>
      </mc:Choice>
      <mc:Fallback>
        <xdr:sp macro="" textlink="">
          <xdr:nvSpPr>
            <xdr:cNvPr id="0" name=""/>
            <xdr:cNvSpPr>
              <a:spLocks noTextEdit="1"/>
            </xdr:cNvSpPr>
          </xdr:nvSpPr>
          <xdr:spPr>
            <a:xfrm>
              <a:off x="646340" y="9075964"/>
              <a:ext cx="2292801" cy="1489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302559</xdr:colOff>
      <xdr:row>15</xdr:row>
      <xdr:rowOff>100852</xdr:rowOff>
    </xdr:from>
    <xdr:to>
      <xdr:col>19</xdr:col>
      <xdr:colOff>1008528</xdr:colOff>
      <xdr:row>29</xdr:row>
      <xdr:rowOff>44822</xdr:rowOff>
    </xdr:to>
    <xdr:graphicFrame macro="">
      <xdr:nvGraphicFramePr>
        <xdr:cNvPr id="110" name="Chart 109">
          <a:extLst>
            <a:ext uri="{FF2B5EF4-FFF2-40B4-BE49-F238E27FC236}">
              <a16:creationId xmlns:a16="http://schemas.microsoft.com/office/drawing/2014/main" id="{02169888-1288-435E-B32E-545A437C2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0</xdr:col>
      <xdr:colOff>425824</xdr:colOff>
      <xdr:row>14</xdr:row>
      <xdr:rowOff>11205</xdr:rowOff>
    </xdr:from>
    <xdr:to>
      <xdr:col>4</xdr:col>
      <xdr:colOff>347380</xdr:colOff>
      <xdr:row>23</xdr:row>
      <xdr:rowOff>89646</xdr:rowOff>
    </xdr:to>
    <xdr:pic>
      <xdr:nvPicPr>
        <xdr:cNvPr id="72" name="Picture 71">
          <a:extLst>
            <a:ext uri="{FF2B5EF4-FFF2-40B4-BE49-F238E27FC236}">
              <a16:creationId xmlns:a16="http://schemas.microsoft.com/office/drawing/2014/main" id="{41F37153-462E-4454-A80A-10EE4E72D34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25824" y="2678205"/>
          <a:ext cx="2342027" cy="2196353"/>
        </a:xfrm>
        <a:prstGeom prst="rect">
          <a:avLst/>
        </a:prstGeom>
      </xdr:spPr>
    </xdr:pic>
    <xdr:clientData/>
  </xdr:twoCellAnchor>
  <xdr:twoCellAnchor editAs="absolute">
    <xdr:from>
      <xdr:col>1</xdr:col>
      <xdr:colOff>446836</xdr:colOff>
      <xdr:row>16</xdr:row>
      <xdr:rowOff>65833</xdr:rowOff>
    </xdr:from>
    <xdr:to>
      <xdr:col>4</xdr:col>
      <xdr:colOff>44823</xdr:colOff>
      <xdr:row>19</xdr:row>
      <xdr:rowOff>22411</xdr:rowOff>
    </xdr:to>
    <xdr:sp macro="" textlink="">
      <xdr:nvSpPr>
        <xdr:cNvPr id="111" name="TextBox 110">
          <a:extLst>
            <a:ext uri="{FF2B5EF4-FFF2-40B4-BE49-F238E27FC236}">
              <a16:creationId xmlns:a16="http://schemas.microsoft.com/office/drawing/2014/main" id="{DBE0F6B0-DA9C-49AC-929F-0D2C29171B02}"/>
            </a:ext>
          </a:extLst>
        </xdr:cNvPr>
        <xdr:cNvSpPr txBox="1"/>
      </xdr:nvSpPr>
      <xdr:spPr>
        <a:xfrm>
          <a:off x="1051954" y="3203480"/>
          <a:ext cx="1413340" cy="662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a:t>
          </a:r>
          <a:r>
            <a:rPr lang="en-US" sz="1600" b="1" baseline="0">
              <a:solidFill>
                <a:schemeClr val="bg1"/>
              </a:solidFill>
            </a:rPr>
            <a:t> NET WORTH</a:t>
          </a:r>
          <a:endParaRPr lang="en-US" sz="1600" b="1">
            <a:solidFill>
              <a:schemeClr val="bg1"/>
            </a:solidFill>
          </a:endParaRPr>
        </a:p>
      </xdr:txBody>
    </xdr:sp>
    <xdr:clientData/>
  </xdr:twoCellAnchor>
  <xdr:twoCellAnchor editAs="absolute">
    <xdr:from>
      <xdr:col>1</xdr:col>
      <xdr:colOff>558895</xdr:colOff>
      <xdr:row>18</xdr:row>
      <xdr:rowOff>155480</xdr:rowOff>
    </xdr:from>
    <xdr:to>
      <xdr:col>4</xdr:col>
      <xdr:colOff>156882</xdr:colOff>
      <xdr:row>21</xdr:row>
      <xdr:rowOff>112058</xdr:rowOff>
    </xdr:to>
    <xdr:sp macro="" textlink="">
      <xdr:nvSpPr>
        <xdr:cNvPr id="112" name="TextBox 111">
          <a:extLst>
            <a:ext uri="{FF2B5EF4-FFF2-40B4-BE49-F238E27FC236}">
              <a16:creationId xmlns:a16="http://schemas.microsoft.com/office/drawing/2014/main" id="{EB729755-0E43-4F42-904C-664809CDE4AE}"/>
            </a:ext>
          </a:extLst>
        </xdr:cNvPr>
        <xdr:cNvSpPr txBox="1"/>
      </xdr:nvSpPr>
      <xdr:spPr>
        <a:xfrm>
          <a:off x="1164013" y="3763774"/>
          <a:ext cx="1413340" cy="662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effectLst/>
              <a:latin typeface="+mn-lt"/>
              <a:ea typeface="+mn-ea"/>
              <a:cs typeface="+mn-cs"/>
            </a:rPr>
            <a:t>₹ 15L</a:t>
          </a:r>
          <a:endParaRPr lang="en-US" sz="3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 refreshedDate="45074.485235185188" createdVersion="7" refreshedVersion="7" minRefreshableVersion="3" recordCount="127" xr:uid="{88233722-917B-4123-80D7-9DEAD430082B}">
  <cacheSource type="worksheet">
    <worksheetSource name="Table1"/>
  </cacheSource>
  <cacheFields count="8">
    <cacheField name="Time" numFmtId="165">
      <sharedItems containsSemiMixedTypes="0" containsNonDate="0" containsDate="1" containsString="0" minDate="2022-01-13T00:00:00" maxDate="2022-12-26T00:00:00"/>
    </cacheField>
    <cacheField name="DD" numFmtId="0">
      <sharedItems containsSemiMixedTypes="0" containsString="0" containsNumber="1" containsInteger="1" minValue="1" maxValue="31"/>
    </cacheField>
    <cacheField name="MM" numFmtId="0">
      <sharedItems count="12">
        <s v="Jan"/>
        <s v="Feb"/>
        <s v="Mar"/>
        <s v="Apr"/>
        <s v="May"/>
        <s v="Jun"/>
        <s v="Jul"/>
        <s v="Aug"/>
        <s v="Sep"/>
        <s v="Oct"/>
        <s v="Nov"/>
        <s v="Dec"/>
      </sharedItems>
    </cacheField>
    <cacheField name="Amount" numFmtId="166">
      <sharedItems containsSemiMixedTypes="0" containsString="0" containsNumber="1" minValue="1" maxValue="40000"/>
    </cacheField>
    <cacheField name="Main Type" numFmtId="0">
      <sharedItems count="2">
        <s v="INCOME"/>
        <s v="Expense"/>
      </sharedItems>
    </cacheField>
    <cacheField name="Category" numFmtId="0">
      <sharedItems count="7">
        <s v="Side Income"/>
        <s v="Card"/>
        <s v="UPI"/>
        <s v="FOOD"/>
        <s v="E-Com"/>
        <s v="Refund"/>
        <s v="Tech"/>
      </sharedItems>
    </cacheField>
    <cacheField name="Sub-Category" numFmtId="0">
      <sharedItems/>
    </cacheField>
    <cacheField name="Status" numFmtId="0">
      <sharedItems/>
    </cacheField>
  </cacheFields>
  <extLst>
    <ext xmlns:x14="http://schemas.microsoft.com/office/spreadsheetml/2009/9/main" uri="{725AE2AE-9491-48be-B2B4-4EB974FC3084}">
      <x14:pivotCacheDefinition pivotCacheId="1105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d v="2022-01-13T00:00:00"/>
    <n v="13"/>
    <x v="0"/>
    <n v="10000"/>
    <x v="0"/>
    <x v="0"/>
    <s v="MKS"/>
    <s v="Paid"/>
  </r>
  <r>
    <d v="2022-01-16T00:00:00"/>
    <n v="16"/>
    <x v="0"/>
    <n v="8907"/>
    <x v="1"/>
    <x v="1"/>
    <s v="LIC"/>
    <s v="Late "/>
  </r>
  <r>
    <d v="2022-01-16T00:00:00"/>
    <n v="16"/>
    <x v="0"/>
    <n v="155"/>
    <x v="1"/>
    <x v="2"/>
    <s v="Airtel"/>
    <s v="Paid"/>
  </r>
  <r>
    <d v="2022-01-16T00:00:00"/>
    <n v="16"/>
    <x v="0"/>
    <n v="150"/>
    <x v="1"/>
    <x v="2"/>
    <s v="Paytm"/>
    <s v="Paid"/>
  </r>
  <r>
    <d v="2022-01-19T00:00:00"/>
    <n v="19"/>
    <x v="0"/>
    <n v="390.15"/>
    <x v="1"/>
    <x v="3"/>
    <s v="Zomato"/>
    <s v="Paid"/>
  </r>
  <r>
    <d v="2022-02-06T00:00:00"/>
    <n v="6"/>
    <x v="1"/>
    <n v="749"/>
    <x v="1"/>
    <x v="4"/>
    <s v="Amazon"/>
    <s v="Paid"/>
  </r>
  <r>
    <d v="2022-02-06T00:00:00"/>
    <n v="6"/>
    <x v="1"/>
    <n v="1889"/>
    <x v="1"/>
    <x v="4"/>
    <s v="Amazon"/>
    <s v="Paid"/>
  </r>
  <r>
    <d v="2022-02-09T00:00:00"/>
    <n v="9"/>
    <x v="1"/>
    <n v="350"/>
    <x v="1"/>
    <x v="1"/>
    <s v="Other"/>
    <s v="Paid"/>
  </r>
  <r>
    <d v="2022-02-14T00:00:00"/>
    <n v="14"/>
    <x v="1"/>
    <n v="1889"/>
    <x v="0"/>
    <x v="5"/>
    <s v="Amazon"/>
    <s v="Paid"/>
  </r>
  <r>
    <d v="2022-02-15T00:00:00"/>
    <n v="15"/>
    <x v="1"/>
    <n v="165.05"/>
    <x v="1"/>
    <x v="3"/>
    <s v="Zomato"/>
    <s v="Paid"/>
  </r>
  <r>
    <d v="2022-02-17T00:00:00"/>
    <n v="17"/>
    <x v="1"/>
    <n v="216.9"/>
    <x v="1"/>
    <x v="3"/>
    <s v="Zomato"/>
    <s v="Paid"/>
  </r>
  <r>
    <d v="2022-02-18T00:00:00"/>
    <n v="18"/>
    <x v="1"/>
    <n v="345.8"/>
    <x v="1"/>
    <x v="3"/>
    <s v="Zomato"/>
    <s v="Paid"/>
  </r>
  <r>
    <d v="2022-02-19T00:00:00"/>
    <n v="19"/>
    <x v="1"/>
    <n v="150"/>
    <x v="1"/>
    <x v="2"/>
    <s v="Airtel"/>
    <s v="Paid"/>
  </r>
  <r>
    <d v="2022-02-24T00:00:00"/>
    <n v="24"/>
    <x v="1"/>
    <n v="3240"/>
    <x v="1"/>
    <x v="6"/>
    <s v="Router"/>
    <s v="Paid"/>
  </r>
  <r>
    <d v="2022-02-26T00:00:00"/>
    <n v="26"/>
    <x v="1"/>
    <n v="149"/>
    <x v="1"/>
    <x v="4"/>
    <s v="Amazon"/>
    <s v="Paid"/>
  </r>
  <r>
    <d v="2022-03-03T00:00:00"/>
    <n v="3"/>
    <x v="2"/>
    <n v="149"/>
    <x v="0"/>
    <x v="5"/>
    <s v="Amazon"/>
    <s v="Paid"/>
  </r>
  <r>
    <d v="2022-03-05T00:00:00"/>
    <n v="5"/>
    <x v="2"/>
    <n v="149"/>
    <x v="1"/>
    <x v="4"/>
    <s v="Amazon"/>
    <s v="Paid"/>
  </r>
  <r>
    <d v="2022-03-09T00:00:00"/>
    <n v="9"/>
    <x v="2"/>
    <n v="350"/>
    <x v="1"/>
    <x v="3"/>
    <s v="Zomato"/>
    <s v="Paid"/>
  </r>
  <r>
    <d v="2022-03-19T00:00:00"/>
    <n v="19"/>
    <x v="2"/>
    <n v="51"/>
    <x v="0"/>
    <x v="1"/>
    <s v="SBI"/>
    <s v="Paid"/>
  </r>
  <r>
    <d v="2022-03-24T00:00:00"/>
    <n v="24"/>
    <x v="2"/>
    <n v="145"/>
    <x v="1"/>
    <x v="2"/>
    <s v="Airtel"/>
    <s v="Paid"/>
  </r>
  <r>
    <d v="2022-03-24T00:00:00"/>
    <n v="24"/>
    <x v="2"/>
    <n v="290"/>
    <x v="1"/>
    <x v="4"/>
    <s v="Amazon"/>
    <s v="Paid"/>
  </r>
  <r>
    <d v="2022-03-25T00:00:00"/>
    <n v="25"/>
    <x v="2"/>
    <n v="54"/>
    <x v="0"/>
    <x v="1"/>
    <s v="SBI"/>
    <s v="Paid"/>
  </r>
  <r>
    <d v="2022-03-26T00:00:00"/>
    <n v="26"/>
    <x v="2"/>
    <n v="350"/>
    <x v="1"/>
    <x v="3"/>
    <s v="Zomato"/>
    <s v="Paid"/>
  </r>
  <r>
    <d v="2022-03-30T00:00:00"/>
    <n v="30"/>
    <x v="2"/>
    <n v="30000"/>
    <x v="0"/>
    <x v="0"/>
    <s v="MKS"/>
    <s v="Paid"/>
  </r>
  <r>
    <d v="2022-04-04T00:00:00"/>
    <n v="4"/>
    <x v="3"/>
    <n v="372.02"/>
    <x v="1"/>
    <x v="3"/>
    <s v="Zomato"/>
    <s v="Paid"/>
  </r>
  <r>
    <d v="2022-04-18T00:00:00"/>
    <n v="18"/>
    <x v="3"/>
    <n v="40"/>
    <x v="1"/>
    <x v="1"/>
    <s v="Other"/>
    <s v="Paid"/>
  </r>
  <r>
    <d v="2022-04-25T00:00:00"/>
    <n v="25"/>
    <x v="3"/>
    <n v="145"/>
    <x v="1"/>
    <x v="2"/>
    <s v="Airtel"/>
    <s v="Paid"/>
  </r>
  <r>
    <d v="2022-04-30T00:00:00"/>
    <n v="30"/>
    <x v="3"/>
    <n v="1015"/>
    <x v="1"/>
    <x v="4"/>
    <s v="Flipkart"/>
    <s v="Paid"/>
  </r>
  <r>
    <d v="2022-04-30T00:00:00"/>
    <n v="30"/>
    <x v="3"/>
    <n v="140"/>
    <x v="1"/>
    <x v="4"/>
    <s v="Flipkart"/>
    <s v="Paid"/>
  </r>
  <r>
    <d v="2022-05-02T00:00:00"/>
    <n v="2"/>
    <x v="4"/>
    <n v="293"/>
    <x v="1"/>
    <x v="3"/>
    <s v="Zomato"/>
    <s v="Paid"/>
  </r>
  <r>
    <d v="2022-05-07T00:00:00"/>
    <n v="7"/>
    <x v="4"/>
    <n v="24000"/>
    <x v="1"/>
    <x v="1"/>
    <s v="Other"/>
    <s v="Paid"/>
  </r>
  <r>
    <d v="2022-05-07T00:00:00"/>
    <n v="7"/>
    <x v="4"/>
    <n v="20000"/>
    <x v="0"/>
    <x v="1"/>
    <s v="Other"/>
    <s v="Paid"/>
  </r>
  <r>
    <d v="2022-05-07T00:00:00"/>
    <n v="7"/>
    <x v="4"/>
    <n v="40000"/>
    <x v="0"/>
    <x v="1"/>
    <s v="Other"/>
    <s v="Paid"/>
  </r>
  <r>
    <d v="2022-05-07T00:00:00"/>
    <n v="7"/>
    <x v="4"/>
    <n v="100"/>
    <x v="0"/>
    <x v="1"/>
    <s v="Other"/>
    <s v="Paid"/>
  </r>
  <r>
    <d v="2022-05-07T00:00:00"/>
    <n v="7"/>
    <x v="4"/>
    <n v="1"/>
    <x v="1"/>
    <x v="1"/>
    <s v="SBI"/>
    <s v="Paid"/>
  </r>
  <r>
    <d v="2022-05-08T00:00:00"/>
    <n v="8"/>
    <x v="4"/>
    <n v="25000"/>
    <x v="1"/>
    <x v="1"/>
    <s v="Other"/>
    <s v="Paid"/>
  </r>
  <r>
    <d v="2022-05-09T00:00:00"/>
    <n v="9"/>
    <x v="4"/>
    <n v="25000"/>
    <x v="1"/>
    <x v="1"/>
    <s v="Other"/>
    <s v="Paid"/>
  </r>
  <r>
    <d v="2022-05-09T00:00:00"/>
    <n v="9"/>
    <x v="4"/>
    <n v="475"/>
    <x v="1"/>
    <x v="4"/>
    <s v="Jio"/>
    <s v="Paid"/>
  </r>
  <r>
    <d v="2022-05-10T00:00:00"/>
    <n v="10"/>
    <x v="4"/>
    <n v="15000"/>
    <x v="0"/>
    <x v="0"/>
    <s v="MKS"/>
    <s v="Paid"/>
  </r>
  <r>
    <d v="2022-05-10T00:00:00"/>
    <n v="10"/>
    <x v="4"/>
    <n v="5000"/>
    <x v="0"/>
    <x v="0"/>
    <s v="MKS"/>
    <s v="Paid"/>
  </r>
  <r>
    <d v="2022-05-10T00:00:00"/>
    <n v="10"/>
    <x v="4"/>
    <n v="25000"/>
    <x v="1"/>
    <x v="1"/>
    <s v="Other"/>
    <s v="Paid"/>
  </r>
  <r>
    <d v="2022-05-11T00:00:00"/>
    <n v="11"/>
    <x v="4"/>
    <n v="1000"/>
    <x v="1"/>
    <x v="1"/>
    <s v="Other"/>
    <s v="Paid"/>
  </r>
  <r>
    <d v="2022-05-12T00:00:00"/>
    <n v="12"/>
    <x v="4"/>
    <n v="140"/>
    <x v="0"/>
    <x v="5"/>
    <s v="Phonepe"/>
    <s v="Paid"/>
  </r>
  <r>
    <d v="2022-05-12T00:00:00"/>
    <n v="12"/>
    <x v="4"/>
    <n v="100"/>
    <x v="1"/>
    <x v="1"/>
    <s v="Other"/>
    <s v="Paid"/>
  </r>
  <r>
    <d v="2022-05-12T00:00:00"/>
    <n v="12"/>
    <x v="4"/>
    <n v="196"/>
    <x v="1"/>
    <x v="1"/>
    <s v="Other"/>
    <s v="Paid"/>
  </r>
  <r>
    <d v="2022-05-13T00:00:00"/>
    <n v="13"/>
    <x v="4"/>
    <n v="40"/>
    <x v="1"/>
    <x v="1"/>
    <s v="Other"/>
    <s v="Paid"/>
  </r>
  <r>
    <d v="2022-05-13T00:00:00"/>
    <n v="13"/>
    <x v="4"/>
    <n v="225"/>
    <x v="1"/>
    <x v="4"/>
    <s v="Jio"/>
    <s v="Paid"/>
  </r>
  <r>
    <d v="2022-05-13T00:00:00"/>
    <n v="13"/>
    <x v="4"/>
    <n v="579"/>
    <x v="1"/>
    <x v="4"/>
    <s v="Flipkart"/>
    <s v="Paid"/>
  </r>
  <r>
    <d v="2022-05-15T00:00:00"/>
    <n v="15"/>
    <x v="4"/>
    <n v="323.75"/>
    <x v="1"/>
    <x v="3"/>
    <s v="Zomato"/>
    <s v="Paid"/>
  </r>
  <r>
    <d v="2022-05-16T00:00:00"/>
    <n v="16"/>
    <x v="4"/>
    <n v="1015"/>
    <x v="0"/>
    <x v="5"/>
    <s v="Phonepe"/>
    <s v="Paid"/>
  </r>
  <r>
    <d v="2022-05-16T00:00:00"/>
    <n v="16"/>
    <x v="4"/>
    <n v="228.2"/>
    <x v="1"/>
    <x v="3"/>
    <s v="Zomato"/>
    <s v="Paid"/>
  </r>
  <r>
    <d v="2022-05-18T00:00:00"/>
    <n v="18"/>
    <x v="4"/>
    <n v="1000"/>
    <x v="1"/>
    <x v="2"/>
    <s v="Phonepe"/>
    <s v="Paid"/>
  </r>
  <r>
    <d v="2022-05-18T00:00:00"/>
    <n v="18"/>
    <x v="4"/>
    <n v="40"/>
    <x v="1"/>
    <x v="1"/>
    <s v="Other"/>
    <s v="Paid"/>
  </r>
  <r>
    <d v="2022-05-18T00:00:00"/>
    <n v="18"/>
    <x v="4"/>
    <n v="118"/>
    <x v="1"/>
    <x v="2"/>
    <s v="Airtel"/>
    <s v="Paid"/>
  </r>
  <r>
    <d v="2022-05-19T00:00:00"/>
    <n v="19"/>
    <x v="4"/>
    <n v="50"/>
    <x v="1"/>
    <x v="2"/>
    <s v="Gpay"/>
    <s v="Paid"/>
  </r>
  <r>
    <d v="2022-05-19T00:00:00"/>
    <n v="19"/>
    <x v="4"/>
    <n v="400"/>
    <x v="1"/>
    <x v="1"/>
    <s v="Other"/>
    <s v="Paid"/>
  </r>
  <r>
    <d v="2022-05-20T00:00:00"/>
    <n v="20"/>
    <x v="4"/>
    <n v="446.92"/>
    <x v="1"/>
    <x v="3"/>
    <s v="Zomato"/>
    <s v="Paid"/>
  </r>
  <r>
    <d v="2022-05-21T00:00:00"/>
    <n v="21"/>
    <x v="4"/>
    <n v="405.6"/>
    <x v="1"/>
    <x v="3"/>
    <s v="Zomato"/>
    <s v="Paid"/>
  </r>
  <r>
    <d v="2022-05-22T00:00:00"/>
    <n v="22"/>
    <x v="4"/>
    <n v="421.86"/>
    <x v="1"/>
    <x v="3"/>
    <s v="Zomato"/>
    <s v="Paid"/>
  </r>
  <r>
    <d v="2022-05-23T00:00:00"/>
    <n v="23"/>
    <x v="4"/>
    <n v="215.75"/>
    <x v="1"/>
    <x v="3"/>
    <s v="Zomato"/>
    <s v="Paid"/>
  </r>
  <r>
    <d v="2022-05-24T00:00:00"/>
    <n v="24"/>
    <x v="4"/>
    <n v="366.32"/>
    <x v="1"/>
    <x v="3"/>
    <s v="Zomato"/>
    <s v="Paid"/>
  </r>
  <r>
    <d v="2022-05-27T00:00:00"/>
    <n v="27"/>
    <x v="4"/>
    <n v="1400"/>
    <x v="1"/>
    <x v="1"/>
    <s v="Other"/>
    <s v="Paid"/>
  </r>
  <r>
    <d v="2022-05-28T00:00:00"/>
    <n v="28"/>
    <x v="4"/>
    <n v="4000"/>
    <x v="1"/>
    <x v="1"/>
    <s v="Other"/>
    <s v="Paid"/>
  </r>
  <r>
    <d v="2022-05-31T00:00:00"/>
    <n v="31"/>
    <x v="4"/>
    <n v="155"/>
    <x v="1"/>
    <x v="2"/>
    <s v="Airtel"/>
    <s v="Paid"/>
  </r>
  <r>
    <d v="2022-05-31T00:00:00"/>
    <n v="31"/>
    <x v="4"/>
    <n v="11000"/>
    <x v="0"/>
    <x v="0"/>
    <s v="MKS"/>
    <s v="Paid"/>
  </r>
  <r>
    <d v="2022-06-02T00:00:00"/>
    <n v="2"/>
    <x v="5"/>
    <n v="9000"/>
    <x v="0"/>
    <x v="0"/>
    <s v="MKS"/>
    <s v="Paid"/>
  </r>
  <r>
    <d v="2022-06-02T00:00:00"/>
    <n v="2"/>
    <x v="5"/>
    <n v="8907"/>
    <x v="1"/>
    <x v="1"/>
    <s v="LIC"/>
    <s v="Late"/>
  </r>
  <r>
    <d v="2022-06-03T00:00:00"/>
    <n v="3"/>
    <x v="5"/>
    <n v="1"/>
    <x v="0"/>
    <x v="1"/>
    <s v="SBI"/>
    <s v="Paid"/>
  </r>
  <r>
    <d v="2022-06-20T00:00:00"/>
    <n v="20"/>
    <x v="5"/>
    <n v="40"/>
    <x v="1"/>
    <x v="1"/>
    <s v="Other"/>
    <s v="Paid"/>
  </r>
  <r>
    <d v="2022-06-22T00:00:00"/>
    <n v="22"/>
    <x v="5"/>
    <n v="244.65"/>
    <x v="1"/>
    <x v="3"/>
    <s v="Zomato"/>
    <s v="Paid"/>
  </r>
  <r>
    <d v="2022-06-24T00:00:00"/>
    <n v="24"/>
    <x v="5"/>
    <n v="40"/>
    <x v="1"/>
    <x v="1"/>
    <s v="Other"/>
    <s v="Paid"/>
  </r>
  <r>
    <d v="2022-06-25T00:00:00"/>
    <n v="25"/>
    <x v="5"/>
    <n v="141"/>
    <x v="0"/>
    <x v="1"/>
    <s v="SBI"/>
    <s v="Paid"/>
  </r>
  <r>
    <d v="2022-07-02T00:00:00"/>
    <n v="2"/>
    <x v="6"/>
    <n v="192.15"/>
    <x v="1"/>
    <x v="3"/>
    <s v="Zomato"/>
    <s v="Paid"/>
  </r>
  <r>
    <d v="2022-07-07T00:00:00"/>
    <n v="7"/>
    <x v="6"/>
    <n v="145"/>
    <x v="1"/>
    <x v="2"/>
    <s v="Airtel"/>
    <s v="Paid"/>
  </r>
  <r>
    <d v="2022-07-08T00:00:00"/>
    <n v="8"/>
    <x v="6"/>
    <n v="40"/>
    <x v="1"/>
    <x v="1"/>
    <s v="Other"/>
    <s v="Paid"/>
  </r>
  <r>
    <d v="2022-07-12T00:00:00"/>
    <n v="12"/>
    <x v="6"/>
    <n v="957"/>
    <x v="1"/>
    <x v="4"/>
    <s v="Mart"/>
    <s v="Paid"/>
  </r>
  <r>
    <d v="2022-07-23T00:00:00"/>
    <n v="23"/>
    <x v="6"/>
    <n v="80"/>
    <x v="1"/>
    <x v="4"/>
    <s v="Amazon"/>
    <s v="Paid"/>
  </r>
  <r>
    <d v="2022-07-23T00:00:00"/>
    <n v="23"/>
    <x v="6"/>
    <n v="483.65"/>
    <x v="1"/>
    <x v="3"/>
    <s v="Zomato"/>
    <s v="Paid"/>
  </r>
  <r>
    <d v="2022-07-25T00:00:00"/>
    <n v="25"/>
    <x v="6"/>
    <n v="40"/>
    <x v="1"/>
    <x v="1"/>
    <s v="Other"/>
    <s v="Paid"/>
  </r>
  <r>
    <d v="2022-07-29T00:00:00"/>
    <n v="29"/>
    <x v="6"/>
    <n v="400"/>
    <x v="1"/>
    <x v="1"/>
    <s v="Other"/>
    <s v="Paid"/>
  </r>
  <r>
    <d v="2022-07-30T00:00:00"/>
    <n v="30"/>
    <x v="6"/>
    <n v="293"/>
    <x v="1"/>
    <x v="1"/>
    <s v="Other"/>
    <s v="Paid"/>
  </r>
  <r>
    <d v="2022-07-30T00:00:00"/>
    <n v="30"/>
    <x v="6"/>
    <n v="10000"/>
    <x v="0"/>
    <x v="0"/>
    <s v="MKS"/>
    <s v="Paid"/>
  </r>
  <r>
    <d v="2022-07-31T00:00:00"/>
    <n v="31"/>
    <x v="6"/>
    <n v="1"/>
    <x v="1"/>
    <x v="1"/>
    <s v="SBI"/>
    <s v="Paid"/>
  </r>
  <r>
    <d v="2022-08-01T00:00:00"/>
    <n v="1"/>
    <x v="7"/>
    <n v="1000"/>
    <x v="1"/>
    <x v="1"/>
    <s v="Other"/>
    <s v="Paid"/>
  </r>
  <r>
    <d v="2022-08-03T00:00:00"/>
    <n v="3"/>
    <x v="7"/>
    <n v="10"/>
    <x v="0"/>
    <x v="1"/>
    <s v="Other"/>
    <s v="Paid"/>
  </r>
  <r>
    <d v="2022-08-11T00:00:00"/>
    <n v="11"/>
    <x v="7"/>
    <n v="180"/>
    <x v="0"/>
    <x v="1"/>
    <s v="Other"/>
    <s v="Paid"/>
  </r>
  <r>
    <d v="2022-08-11T00:00:00"/>
    <n v="11"/>
    <x v="7"/>
    <n v="3"/>
    <x v="0"/>
    <x v="1"/>
    <s v="SBI"/>
    <s v="Paid"/>
  </r>
  <r>
    <d v="2022-08-11T00:00:00"/>
    <n v="11"/>
    <x v="7"/>
    <n v="200"/>
    <x v="1"/>
    <x v="1"/>
    <s v="Other"/>
    <s v="Paid"/>
  </r>
  <r>
    <d v="2022-08-11T00:00:00"/>
    <n v="11"/>
    <x v="7"/>
    <n v="240"/>
    <x v="1"/>
    <x v="1"/>
    <s v="Other"/>
    <s v="Paid"/>
  </r>
  <r>
    <d v="2022-08-14T00:00:00"/>
    <n v="14"/>
    <x v="7"/>
    <n v="192"/>
    <x v="1"/>
    <x v="4"/>
    <s v="Mart"/>
    <s v="Paid"/>
  </r>
  <r>
    <d v="2022-08-17T00:00:00"/>
    <n v="17"/>
    <x v="7"/>
    <n v="490"/>
    <x v="1"/>
    <x v="4"/>
    <s v="Mart"/>
    <s v="Paid"/>
  </r>
  <r>
    <d v="2022-08-19T00:00:00"/>
    <n v="19"/>
    <x v="7"/>
    <n v="385"/>
    <x v="1"/>
    <x v="1"/>
    <s v="Other"/>
    <s v="Paid"/>
  </r>
  <r>
    <d v="2022-08-24T00:00:00"/>
    <n v="24"/>
    <x v="7"/>
    <n v="3240"/>
    <x v="1"/>
    <x v="6"/>
    <s v="Router"/>
    <s v="Paid"/>
  </r>
  <r>
    <d v="2022-09-04T00:00:00"/>
    <n v="4"/>
    <x v="8"/>
    <n v="344"/>
    <x v="1"/>
    <x v="4"/>
    <s v="Flipkart"/>
    <s v="Paid"/>
  </r>
  <r>
    <d v="2022-09-05T00:00:00"/>
    <n v="5"/>
    <x v="8"/>
    <n v="364"/>
    <x v="1"/>
    <x v="1"/>
    <s v="Other"/>
    <s v="Paid"/>
  </r>
  <r>
    <d v="2022-09-05T00:00:00"/>
    <n v="5"/>
    <x v="8"/>
    <n v="339"/>
    <x v="1"/>
    <x v="3"/>
    <s v="Dunzo"/>
    <s v="Paid"/>
  </r>
  <r>
    <d v="2022-09-05T00:00:00"/>
    <n v="5"/>
    <x v="8"/>
    <n v="155"/>
    <x v="1"/>
    <x v="4"/>
    <s v="Jio"/>
    <s v="Paid"/>
  </r>
  <r>
    <d v="2022-09-08T00:00:00"/>
    <n v="8"/>
    <x v="8"/>
    <n v="382"/>
    <x v="1"/>
    <x v="3"/>
    <s v="Dunzo"/>
    <s v="Paid"/>
  </r>
  <r>
    <d v="2022-09-09T00:00:00"/>
    <n v="9"/>
    <x v="8"/>
    <n v="109"/>
    <x v="1"/>
    <x v="3"/>
    <s v="Dunzo"/>
    <s v="Paid"/>
  </r>
  <r>
    <d v="2022-09-10T00:00:00"/>
    <n v="10"/>
    <x v="8"/>
    <n v="80"/>
    <x v="1"/>
    <x v="1"/>
    <s v="Other"/>
    <s v="Paid"/>
  </r>
  <r>
    <d v="2022-09-14T00:00:00"/>
    <n v="14"/>
    <x v="8"/>
    <n v="245"/>
    <x v="1"/>
    <x v="3"/>
    <s v="Dunzo"/>
    <s v="Paid"/>
  </r>
  <r>
    <d v="2022-09-15T00:00:00"/>
    <n v="15"/>
    <x v="8"/>
    <n v="228"/>
    <x v="1"/>
    <x v="3"/>
    <s v="Dunzo"/>
    <s v="Paid"/>
  </r>
  <r>
    <d v="2022-09-15T00:00:00"/>
    <n v="15"/>
    <x v="8"/>
    <n v="70"/>
    <x v="1"/>
    <x v="1"/>
    <s v="Other"/>
    <s v="Paid"/>
  </r>
  <r>
    <d v="2022-09-17T00:00:00"/>
    <n v="17"/>
    <x v="8"/>
    <n v="2598"/>
    <x v="1"/>
    <x v="1"/>
    <s v="Other"/>
    <s v="Paid"/>
  </r>
  <r>
    <d v="2022-09-17T00:00:00"/>
    <n v="17"/>
    <x v="8"/>
    <n v="675"/>
    <x v="1"/>
    <x v="1"/>
    <s v="Other"/>
    <s v="Paid"/>
  </r>
  <r>
    <d v="2022-09-24T00:00:00"/>
    <n v="24"/>
    <x v="8"/>
    <n v="151"/>
    <x v="1"/>
    <x v="3"/>
    <s v="Dunzo"/>
    <s v="Paid"/>
  </r>
  <r>
    <d v="2022-09-25T00:00:00"/>
    <n v="25"/>
    <x v="8"/>
    <n v="95"/>
    <x v="0"/>
    <x v="1"/>
    <s v="SBI"/>
    <s v="Paid"/>
  </r>
  <r>
    <d v="2022-09-26T00:00:00"/>
    <n v="26"/>
    <x v="8"/>
    <n v="371"/>
    <x v="1"/>
    <x v="1"/>
    <s v="Other"/>
    <s v="Paid"/>
  </r>
  <r>
    <d v="2022-10-05T00:00:00"/>
    <n v="5"/>
    <x v="9"/>
    <n v="5000"/>
    <x v="0"/>
    <x v="0"/>
    <s v="MKS"/>
    <s v="Paid"/>
  </r>
  <r>
    <d v="2022-10-05T00:00:00"/>
    <n v="5"/>
    <x v="9"/>
    <n v="1031"/>
    <x v="1"/>
    <x v="4"/>
    <s v="Flipkart"/>
    <s v="Paid"/>
  </r>
  <r>
    <d v="2022-10-10T00:00:00"/>
    <n v="10"/>
    <x v="9"/>
    <n v="75"/>
    <x v="0"/>
    <x v="5"/>
    <s v="Flipkart"/>
    <s v="Paid"/>
  </r>
  <r>
    <d v="2022-10-11T00:00:00"/>
    <n v="11"/>
    <x v="9"/>
    <n v="190"/>
    <x v="1"/>
    <x v="1"/>
    <s v="Other"/>
    <s v="Paid"/>
  </r>
  <r>
    <d v="2022-10-11T00:00:00"/>
    <n v="11"/>
    <x v="9"/>
    <n v="190"/>
    <x v="1"/>
    <x v="1"/>
    <s v="Other"/>
    <s v="Paid"/>
  </r>
  <r>
    <d v="2022-10-12T00:00:00"/>
    <n v="12"/>
    <x v="9"/>
    <n v="388"/>
    <x v="1"/>
    <x v="1"/>
    <s v="Other"/>
    <s v="Paid"/>
  </r>
  <r>
    <d v="2022-10-12T00:00:00"/>
    <n v="12"/>
    <x v="9"/>
    <n v="169"/>
    <x v="0"/>
    <x v="5"/>
    <s v="Flipkart"/>
    <s v="Paid"/>
  </r>
  <r>
    <d v="2022-10-17T00:00:00"/>
    <n v="17"/>
    <x v="9"/>
    <n v="303.95"/>
    <x v="1"/>
    <x v="3"/>
    <s v="Zomato"/>
    <s v="Paid"/>
  </r>
  <r>
    <d v="2022-10-17T00:00:00"/>
    <n v="17"/>
    <x v="9"/>
    <n v="147.5"/>
    <x v="1"/>
    <x v="1"/>
    <s v="SBI"/>
    <s v="Paid"/>
  </r>
  <r>
    <d v="2022-10-18T00:00:00"/>
    <n v="18"/>
    <x v="9"/>
    <n v="226"/>
    <x v="1"/>
    <x v="1"/>
    <s v="Other"/>
    <s v="Paid"/>
  </r>
  <r>
    <d v="2022-10-18T00:00:00"/>
    <n v="18"/>
    <x v="9"/>
    <n v="158"/>
    <x v="1"/>
    <x v="3"/>
    <s v="Dunzo"/>
    <s v="Paid"/>
  </r>
  <r>
    <d v="2022-10-21T00:00:00"/>
    <n v="21"/>
    <x v="9"/>
    <n v="250"/>
    <x v="1"/>
    <x v="1"/>
    <s v="Other"/>
    <s v="Paid"/>
  </r>
  <r>
    <d v="2022-10-23T00:00:00"/>
    <n v="23"/>
    <x v="9"/>
    <n v="359"/>
    <x v="1"/>
    <x v="4"/>
    <s v="Flipkart"/>
    <s v="Paid"/>
  </r>
  <r>
    <d v="2022-10-27T00:00:00"/>
    <n v="27"/>
    <x v="9"/>
    <n v="145"/>
    <x v="1"/>
    <x v="2"/>
    <s v="Airtel"/>
    <s v="Paid"/>
  </r>
  <r>
    <d v="2022-10-29T00:00:00"/>
    <n v="29"/>
    <x v="9"/>
    <n v="1"/>
    <x v="0"/>
    <x v="1"/>
    <s v="SBI"/>
    <s v="Paid"/>
  </r>
  <r>
    <d v="2022-11-05T00:00:00"/>
    <n v="5"/>
    <x v="10"/>
    <n v="567"/>
    <x v="1"/>
    <x v="1"/>
    <s v="Other"/>
    <s v="Paid"/>
  </r>
  <r>
    <d v="2022-11-15T00:00:00"/>
    <n v="15"/>
    <x v="10"/>
    <n v="285.55"/>
    <x v="1"/>
    <x v="3"/>
    <s v="Zomato"/>
    <s v="Paid"/>
  </r>
  <r>
    <d v="2022-11-17T00:00:00"/>
    <n v="17"/>
    <x v="10"/>
    <n v="25"/>
    <x v="0"/>
    <x v="5"/>
    <s v="Flipkart"/>
    <s v="Paid"/>
  </r>
  <r>
    <d v="2022-12-25T00:00:00"/>
    <n v="25"/>
    <x v="11"/>
    <n v="68"/>
    <x v="0"/>
    <x v="1"/>
    <s v="SBI"/>
    <s v="Pai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2DD90-860B-46B9-9CE0-CA574A99874C}"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2">
  <location ref="Q3:T6" firstHeaderRow="1" firstDataRow="2" firstDataCol="1"/>
  <pivotFields count="8">
    <pivotField numFmtId="165" showAll="0"/>
    <pivotField showAll="0"/>
    <pivotField axis="axisRow" showAll="0">
      <items count="13">
        <item h="1" x="0"/>
        <item h="1" x="1"/>
        <item h="1" x="2"/>
        <item h="1" x="3"/>
        <item h="1" x="4"/>
        <item h="1" x="5"/>
        <item h="1" x="6"/>
        <item h="1" x="7"/>
        <item h="1" x="8"/>
        <item x="9"/>
        <item h="1" x="10"/>
        <item h="1" x="11"/>
        <item t="default"/>
      </items>
    </pivotField>
    <pivotField dataField="1" numFmtId="166" showAll="0"/>
    <pivotField axis="axisCol" showAll="0">
      <items count="3">
        <item x="1"/>
        <item x="0"/>
        <item t="default"/>
      </items>
    </pivotField>
    <pivotField showAll="0">
      <items count="8">
        <item x="1"/>
        <item x="4"/>
        <item x="3"/>
        <item x="5"/>
        <item x="0"/>
        <item x="6"/>
        <item x="2"/>
        <item t="default"/>
      </items>
    </pivotField>
    <pivotField showAll="0"/>
    <pivotField showAll="0"/>
  </pivotFields>
  <rowFields count="1">
    <field x="2"/>
  </rowFields>
  <rowItems count="2">
    <i>
      <x v="9"/>
    </i>
    <i t="grand">
      <x/>
    </i>
  </rowItems>
  <colFields count="1">
    <field x="4"/>
  </colFields>
  <colItems count="3">
    <i>
      <x/>
    </i>
    <i>
      <x v="1"/>
    </i>
    <i t="grand">
      <x/>
    </i>
  </colItems>
  <dataFields count="1">
    <dataField name="Sum of Amount" fld="3" baseField="0" baseItem="0"/>
  </dataFields>
  <chartFormats count="3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0"/>
          </reference>
          <reference field="2" count="1" selected="0">
            <x v="2"/>
          </reference>
        </references>
      </pivotArea>
    </chartFormat>
    <chartFormat chart="8" format="7" series="1">
      <pivotArea type="data" outline="0" fieldPosition="0">
        <references count="2">
          <reference field="4294967294" count="1" selected="0">
            <x v="0"/>
          </reference>
          <reference field="2" count="1" selected="0">
            <x v="3"/>
          </reference>
        </references>
      </pivotArea>
    </chartFormat>
    <chartFormat chart="8" format="8" series="1">
      <pivotArea type="data" outline="0" fieldPosition="0">
        <references count="2">
          <reference field="4294967294" count="1" selected="0">
            <x v="0"/>
          </reference>
          <reference field="2" count="1" selected="0">
            <x v="4"/>
          </reference>
        </references>
      </pivotArea>
    </chartFormat>
    <chartFormat chart="8" format="9" series="1">
      <pivotArea type="data" outline="0" fieldPosition="0">
        <references count="2">
          <reference field="4294967294" count="1" selected="0">
            <x v="0"/>
          </reference>
          <reference field="2" count="1" selected="0">
            <x v="5"/>
          </reference>
        </references>
      </pivotArea>
    </chartFormat>
    <chartFormat chart="8" format="10" series="1">
      <pivotArea type="data" outline="0" fieldPosition="0">
        <references count="2">
          <reference field="4294967294" count="1" selected="0">
            <x v="0"/>
          </reference>
          <reference field="2" count="1" selected="0">
            <x v="6"/>
          </reference>
        </references>
      </pivotArea>
    </chartFormat>
    <chartFormat chart="8" format="11" series="1">
      <pivotArea type="data" outline="0" fieldPosition="0">
        <references count="2">
          <reference field="4294967294" count="1" selected="0">
            <x v="0"/>
          </reference>
          <reference field="2" count="1" selected="0">
            <x v="7"/>
          </reference>
        </references>
      </pivotArea>
    </chartFormat>
    <chartFormat chart="8" format="12" series="1">
      <pivotArea type="data" outline="0" fieldPosition="0">
        <references count="2">
          <reference field="4294967294" count="1" selected="0">
            <x v="0"/>
          </reference>
          <reference field="2" count="1" selected="0">
            <x v="8"/>
          </reference>
        </references>
      </pivotArea>
    </chartFormat>
    <chartFormat chart="8" format="13" series="1">
      <pivotArea type="data" outline="0" fieldPosition="0">
        <references count="2">
          <reference field="4294967294" count="1" selected="0">
            <x v="0"/>
          </reference>
          <reference field="2" count="1" selected="0">
            <x v="9"/>
          </reference>
        </references>
      </pivotArea>
    </chartFormat>
    <chartFormat chart="8" format="14" series="1">
      <pivotArea type="data" outline="0" fieldPosition="0">
        <references count="2">
          <reference field="4294967294" count="1" selected="0">
            <x v="0"/>
          </reference>
          <reference field="2" count="1" selected="0">
            <x v="10"/>
          </reference>
        </references>
      </pivotArea>
    </chartFormat>
    <chartFormat chart="8" format="15" series="1">
      <pivotArea type="data" outline="0" fieldPosition="0">
        <references count="2">
          <reference field="4294967294" count="1" selected="0">
            <x v="0"/>
          </reference>
          <reference field="2" count="1" selected="0">
            <x v="11"/>
          </reference>
        </references>
      </pivotArea>
    </chartFormat>
    <chartFormat chart="8" format="16" series="1">
      <pivotArea type="data" outline="0" fieldPosition="0">
        <references count="3">
          <reference field="4294967294" count="1" selected="0">
            <x v="0"/>
          </reference>
          <reference field="2" count="1" selected="0">
            <x v="6"/>
          </reference>
          <reference field="4" count="1" selected="0">
            <x v="1"/>
          </reference>
        </references>
      </pivotArea>
    </chartFormat>
    <chartFormat chart="8" format="17" series="1">
      <pivotArea type="data" outline="0" fieldPosition="0">
        <references count="3">
          <reference field="4294967294" count="1" selected="0">
            <x v="0"/>
          </reference>
          <reference field="2" count="1" selected="0">
            <x v="7"/>
          </reference>
          <reference field="4" count="1" selected="0">
            <x v="0"/>
          </reference>
        </references>
      </pivotArea>
    </chartFormat>
    <chartFormat chart="8" format="18" series="1">
      <pivotArea type="data" outline="0" fieldPosition="0">
        <references count="3">
          <reference field="4294967294" count="1" selected="0">
            <x v="0"/>
          </reference>
          <reference field="2" count="1" selected="0">
            <x v="7"/>
          </reference>
          <reference field="4" count="1" selected="0">
            <x v="1"/>
          </reference>
        </references>
      </pivotArea>
    </chartFormat>
    <chartFormat chart="8" format="19" series="1">
      <pivotArea type="data" outline="0" fieldPosition="0">
        <references count="3">
          <reference field="4294967294" count="1" selected="0">
            <x v="0"/>
          </reference>
          <reference field="2" count="1" selected="0">
            <x v="8"/>
          </reference>
          <reference field="4" count="1" selected="0">
            <x v="0"/>
          </reference>
        </references>
      </pivotArea>
    </chartFormat>
    <chartFormat chart="8" format="20" series="1">
      <pivotArea type="data" outline="0" fieldPosition="0">
        <references count="3">
          <reference field="4294967294" count="1" selected="0">
            <x v="0"/>
          </reference>
          <reference field="2" count="1" selected="0">
            <x v="8"/>
          </reference>
          <reference field="4" count="1" selected="0">
            <x v="1"/>
          </reference>
        </references>
      </pivotArea>
    </chartFormat>
    <chartFormat chart="8" format="21" series="1">
      <pivotArea type="data" outline="0" fieldPosition="0">
        <references count="3">
          <reference field="4294967294" count="1" selected="0">
            <x v="0"/>
          </reference>
          <reference field="2" count="1" selected="0">
            <x v="9"/>
          </reference>
          <reference field="4" count="1" selected="0">
            <x v="0"/>
          </reference>
        </references>
      </pivotArea>
    </chartFormat>
    <chartFormat chart="8" format="22" series="1">
      <pivotArea type="data" outline="0" fieldPosition="0">
        <references count="3">
          <reference field="4294967294" count="1" selected="0">
            <x v="0"/>
          </reference>
          <reference field="2" count="1" selected="0">
            <x v="9"/>
          </reference>
          <reference field="4" count="1" selected="0">
            <x v="1"/>
          </reference>
        </references>
      </pivotArea>
    </chartFormat>
    <chartFormat chart="8" format="23" series="1">
      <pivotArea type="data" outline="0" fieldPosition="0">
        <references count="3">
          <reference field="4294967294" count="1" selected="0">
            <x v="0"/>
          </reference>
          <reference field="2" count="1" selected="0">
            <x v="10"/>
          </reference>
          <reference field="4" count="1" selected="0">
            <x v="0"/>
          </reference>
        </references>
      </pivotArea>
    </chartFormat>
    <chartFormat chart="8" format="24" series="1">
      <pivotArea type="data" outline="0" fieldPosition="0">
        <references count="3">
          <reference field="4294967294" count="1" selected="0">
            <x v="0"/>
          </reference>
          <reference field="2" count="1" selected="0">
            <x v="10"/>
          </reference>
          <reference field="4" count="1" selected="0">
            <x v="1"/>
          </reference>
        </references>
      </pivotArea>
    </chartFormat>
    <chartFormat chart="8" format="25" series="1">
      <pivotArea type="data" outline="0" fieldPosition="0">
        <references count="3">
          <reference field="4294967294" count="1" selected="0">
            <x v="0"/>
          </reference>
          <reference field="2" count="1" selected="0">
            <x v="11"/>
          </reference>
          <reference field="4" count="1" selected="0">
            <x v="1"/>
          </reference>
        </references>
      </pivotArea>
    </chartFormat>
    <chartFormat chart="79" format="0" series="1">
      <pivotArea type="data" outline="0" fieldPosition="0">
        <references count="2">
          <reference field="4294967294" count="1" selected="0">
            <x v="0"/>
          </reference>
          <reference field="4" count="1" selected="0">
            <x v="0"/>
          </reference>
        </references>
      </pivotArea>
    </chartFormat>
    <chartFormat chart="79" format="1" series="1">
      <pivotArea type="data" outline="0" fieldPosition="0">
        <references count="2">
          <reference field="4294967294" count="1" selected="0">
            <x v="0"/>
          </reference>
          <reference field="4" count="1" selected="0">
            <x v="1"/>
          </reference>
        </references>
      </pivotArea>
    </chartFormat>
    <chartFormat chart="81" format="4" series="1">
      <pivotArea type="data" outline="0" fieldPosition="0">
        <references count="2">
          <reference field="4294967294" count="1" selected="0">
            <x v="0"/>
          </reference>
          <reference field="4" count="1" selected="0">
            <x v="0"/>
          </reference>
        </references>
      </pivotArea>
    </chartFormat>
    <chartFormat chart="81" format="5" series="1">
      <pivotArea type="data" outline="0" fieldPosition="0">
        <references count="2">
          <reference field="4294967294" count="1" selected="0">
            <x v="0"/>
          </reference>
          <reference field="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AAE71-E8DE-45B2-AC9A-C48618FB4DD5}"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L3:M15" firstHeaderRow="1" firstDataRow="1" firstDataCol="1" rowPageCount="1" colPageCount="1"/>
  <pivotFields count="8">
    <pivotField numFmtId="165" showAll="0"/>
    <pivotField showAll="0"/>
    <pivotField axis="axisRow" showAll="0">
      <items count="13">
        <item x="0"/>
        <item x="1"/>
        <item x="2"/>
        <item x="3"/>
        <item x="4"/>
        <item x="5"/>
        <item x="6"/>
        <item x="7"/>
        <item x="8"/>
        <item x="9"/>
        <item x="10"/>
        <item x="11"/>
        <item t="default"/>
      </items>
    </pivotField>
    <pivotField dataField="1" numFmtId="166" showAll="0"/>
    <pivotField axis="axisPage" showAll="0">
      <items count="3">
        <item x="1"/>
        <item x="0"/>
        <item t="default"/>
      </items>
    </pivotField>
    <pivotField showAll="0">
      <items count="8">
        <item x="1"/>
        <item x="4"/>
        <item x="3"/>
        <item x="5"/>
        <item x="0"/>
        <item x="6"/>
        <item x="2"/>
        <item t="default"/>
      </items>
    </pivotField>
    <pivotField showAll="0"/>
    <pivotField showAll="0"/>
  </pivotFields>
  <rowFields count="1">
    <field x="2"/>
  </rowFields>
  <rowItems count="12">
    <i>
      <x/>
    </i>
    <i>
      <x v="1"/>
    </i>
    <i>
      <x v="2"/>
    </i>
    <i>
      <x v="4"/>
    </i>
    <i>
      <x v="5"/>
    </i>
    <i>
      <x v="6"/>
    </i>
    <i>
      <x v="7"/>
    </i>
    <i>
      <x v="8"/>
    </i>
    <i>
      <x v="9"/>
    </i>
    <i>
      <x v="10"/>
    </i>
    <i>
      <x v="11"/>
    </i>
    <i t="grand">
      <x/>
    </i>
  </rowItems>
  <colItems count="1">
    <i/>
  </colItems>
  <pageFields count="1">
    <pageField fld="4" item="1" hier="-1"/>
  </pageFields>
  <dataFields count="1">
    <dataField name="Sum of Amount" fld="3" baseField="0" baseItem="0"/>
  </dataFields>
  <chartFormats count="2">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F6CAB-AA49-4BCC-ADEF-9351CF9E9910}"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I3:J15" firstHeaderRow="1" firstDataRow="1" firstDataCol="1" rowPageCount="1" colPageCount="1"/>
  <pivotFields count="8">
    <pivotField numFmtId="165" showAll="0"/>
    <pivotField showAll="0"/>
    <pivotField axis="axisRow" showAll="0">
      <items count="13">
        <item x="0"/>
        <item x="1"/>
        <item x="2"/>
        <item x="3"/>
        <item x="4"/>
        <item x="5"/>
        <item x="6"/>
        <item x="7"/>
        <item x="8"/>
        <item x="9"/>
        <item x="10"/>
        <item x="11"/>
        <item t="default"/>
      </items>
    </pivotField>
    <pivotField dataField="1" numFmtId="166" showAll="0"/>
    <pivotField axis="axisPage" showAll="0">
      <items count="3">
        <item x="1"/>
        <item x="0"/>
        <item t="default"/>
      </items>
    </pivotField>
    <pivotField showAll="0">
      <items count="8">
        <item x="1"/>
        <item x="4"/>
        <item x="3"/>
        <item x="5"/>
        <item x="0"/>
        <item x="6"/>
        <item x="2"/>
        <item t="default"/>
      </items>
    </pivotField>
    <pivotField showAll="0"/>
    <pivotField showAll="0"/>
  </pivotFields>
  <rowFields count="1">
    <field x="2"/>
  </rowFields>
  <rowItems count="12">
    <i>
      <x/>
    </i>
    <i>
      <x v="1"/>
    </i>
    <i>
      <x v="2"/>
    </i>
    <i>
      <x v="3"/>
    </i>
    <i>
      <x v="4"/>
    </i>
    <i>
      <x v="5"/>
    </i>
    <i>
      <x v="6"/>
    </i>
    <i>
      <x v="7"/>
    </i>
    <i>
      <x v="8"/>
    </i>
    <i>
      <x v="9"/>
    </i>
    <i>
      <x v="10"/>
    </i>
    <i t="grand">
      <x/>
    </i>
  </rowItems>
  <colItems count="1">
    <i/>
  </colItems>
  <pageFields count="1">
    <pageField fld="4" item="0" hier="-1"/>
  </pageFields>
  <dataFields count="1">
    <dataField name="Sum of Amount" fld="3" baseField="0" baseItem="0"/>
  </dataFields>
  <chartFormats count="2">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E7C350-52CC-477C-8974-E39B56672861}"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7" firstHeaderRow="1" firstDataRow="1" firstDataCol="1" rowPageCount="1" colPageCount="1"/>
  <pivotFields count="8">
    <pivotField numFmtId="165" showAll="0"/>
    <pivotField showAll="0"/>
    <pivotField showAll="0"/>
    <pivotField dataField="1" numFmtId="166" showAll="0"/>
    <pivotField axis="axisPage" showAll="0">
      <items count="3">
        <item x="1"/>
        <item x="0"/>
        <item t="default"/>
      </items>
    </pivotField>
    <pivotField axis="axisRow" showAll="0">
      <items count="8">
        <item x="1"/>
        <item x="4"/>
        <item x="3"/>
        <item x="5"/>
        <item x="0"/>
        <item x="6"/>
        <item x="2"/>
        <item t="default"/>
      </items>
    </pivotField>
    <pivotField showAll="0"/>
    <pivotField showAll="0"/>
  </pivotFields>
  <rowFields count="1">
    <field x="5"/>
  </rowFields>
  <rowItems count="4">
    <i>
      <x/>
    </i>
    <i>
      <x v="3"/>
    </i>
    <i>
      <x v="4"/>
    </i>
    <i t="grand">
      <x/>
    </i>
  </rowItems>
  <colItems count="1">
    <i/>
  </colItems>
  <pageFields count="1">
    <pageField fld="4" item="1" hier="-1"/>
  </pageFields>
  <dataFields count="1">
    <dataField name="Sum of Amount" fld="3"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974F91-3A08-48B3-B324-F5B662183EB1}"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rowPageCount="1" colPageCount="1"/>
  <pivotFields count="8">
    <pivotField numFmtId="165" showAll="0"/>
    <pivotField showAll="0"/>
    <pivotField showAll="0"/>
    <pivotField dataField="1" numFmtId="166" showAll="0"/>
    <pivotField axis="axisPage" showAll="0">
      <items count="3">
        <item x="1"/>
        <item x="0"/>
        <item t="default"/>
      </items>
    </pivotField>
    <pivotField axis="axisRow" showAll="0">
      <items count="8">
        <item x="1"/>
        <item x="4"/>
        <item x="3"/>
        <item x="5"/>
        <item x="0"/>
        <item x="6"/>
        <item x="2"/>
        <item t="default"/>
      </items>
    </pivotField>
    <pivotField showAll="0"/>
    <pivotField showAll="0"/>
  </pivotFields>
  <rowFields count="1">
    <field x="5"/>
  </rowFields>
  <rowItems count="6">
    <i>
      <x/>
    </i>
    <i>
      <x v="1"/>
    </i>
    <i>
      <x v="2"/>
    </i>
    <i>
      <x v="5"/>
    </i>
    <i>
      <x v="6"/>
    </i>
    <i t="grand">
      <x/>
    </i>
  </rowItems>
  <colItems count="1">
    <i/>
  </colItems>
  <pageFields count="1">
    <pageField fld="4" item="0" hier="-1"/>
  </pageFields>
  <dataFields count="1">
    <dataField name="Sum of Amount" fld="3"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1" xr10:uid="{39F842D0-512D-4B6E-B033-918B7A4C3755}" sourceName="MM">
  <pivotTables>
    <pivotTable tabId="14" name="PivotTable5"/>
  </pivotTables>
  <data>
    <tabular pivotCacheId="1105203">
      <items count="12">
        <i x="0"/>
        <i x="1"/>
        <i x="2"/>
        <i x="3"/>
        <i x="4"/>
        <i x="5"/>
        <i x="6"/>
        <i x="7"/>
        <i x="8"/>
        <i x="9" s="1"/>
        <i x="10"/>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 xr10:uid="{8EAEF216-C32F-4988-918E-E9FCAF0384C5}" sourceName="MM">
  <extLst>
    <x:ext xmlns:x15="http://schemas.microsoft.com/office/spreadsheetml/2010/11/main" uri="{2F2917AC-EB37-4324-AD4E-5DD8C200BD13}">
      <x15:tableSlicerCache tableId="5"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M" xr10:uid="{7CB67159-6F1C-48FE-B3C6-527C1E755E11}" cache="Slicer_MM" caption="Month" columnCount="3" showCaption="0" style="other1"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M 1" xr10:uid="{39CA1D2D-16FF-481B-B06B-D873D4A1E4AB}" cache="Slicer_MM1" caption="MM" columnCount="3" showCaption="0" style="other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9856C-4545-4F9E-9426-C1A81B08BF87}" name="Table1" displayName="Table1" ref="A1:H128" totalsRowShown="0" headerRowDxfId="28" headerRowBorderDxfId="27" tableBorderDxfId="26" totalsRowBorderDxfId="25">
  <tableColumns count="8">
    <tableColumn id="1" xr3:uid="{07998276-6DA1-4A21-94D5-16C974C38412}" name="Time" dataDxfId="24"/>
    <tableColumn id="2" xr3:uid="{82330953-3454-4C20-A88D-CD5DD85115BC}" name="DD" dataDxfId="23">
      <calculatedColumnFormula>DAY(A2)</calculatedColumnFormula>
    </tableColumn>
    <tableColumn id="3" xr3:uid="{E8DF0C8D-9E61-49DF-9688-645214E2D5E8}" name="MM" dataDxfId="22">
      <calculatedColumnFormula>TEXT(A2,"mmm")</calculatedColumnFormula>
    </tableColumn>
    <tableColumn id="4" xr3:uid="{366060E0-90D4-44F8-A974-38A23342EE8F}" name="Amount" dataDxfId="21"/>
    <tableColumn id="5" xr3:uid="{73310652-194F-4EDC-A9BD-34F8F0143F36}" name="Main Type" dataDxfId="20"/>
    <tableColumn id="6" xr3:uid="{1375CF47-B1FC-4C9A-8F36-3B710903E876}" name="Category" dataDxfId="19"/>
    <tableColumn id="7" xr3:uid="{62FE702E-6DBB-4D95-A35D-5A0F24D68F1E}" name="Sub-Category" dataDxfId="18"/>
    <tableColumn id="8" xr3:uid="{46270D6D-E53A-4C91-9979-44F93036DF6E}" name="Status"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E2ACA1-233A-4D56-BE56-FB1108360CD8}" name="Table2" displayName="Table2" ref="J1:K13" totalsRowShown="0" headerRowDxfId="16">
  <tableColumns count="2">
    <tableColumn id="1" xr3:uid="{373050B9-B01B-4D30-B936-B6F2F795B448}" name="Month"/>
    <tableColumn id="2" xr3:uid="{A5C8C59D-DE47-4A5B-A8FB-1E5ABBEF7475}" name="Income Go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56B6D-AF66-4EA0-AE4C-AA19B281C855}" name="Table3" displayName="Table3" ref="M1:N4" totalsRowShown="0" headerRowDxfId="15">
  <tableColumns count="2">
    <tableColumn id="1" xr3:uid="{1BAD8774-5DDF-4083-87A3-4B2E41A91C4F}" name="Assests"/>
    <tableColumn id="2" xr3:uid="{E51EA429-E173-4FB7-A5C6-906A1F45558F}" name="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8F56F9-FDAA-4A53-8D23-A6CD90AC5421}" name="Table16" displayName="Table16" ref="G9:M136" totalsRowShown="0" headerRowDxfId="14" dataDxfId="13">
  <autoFilter ref="G9:M136" xr:uid="{268F56F9-FDAA-4A53-8D23-A6CD90AC5421}">
    <filterColumn colId="0" hiddenButton="1">
      <filters>
        <filter val="Nov"/>
      </filters>
    </filterColumn>
    <filterColumn colId="1" hiddenButton="1"/>
    <filterColumn colId="2" hiddenButton="1"/>
    <filterColumn colId="3" hiddenButton="1"/>
    <filterColumn colId="4" hiddenButton="1"/>
    <filterColumn colId="5" hiddenButton="1"/>
    <filterColumn colId="6" hiddenButton="1"/>
  </autoFilter>
  <tableColumns count="7">
    <tableColumn id="3" xr3:uid="{CC3F0EED-DEA5-472A-970E-9358314E60FF}" name="MM" dataDxfId="12">
      <calculatedColumnFormula>TEXT(L10,"mmm")</calculatedColumnFormula>
    </tableColumn>
    <tableColumn id="5" xr3:uid="{9548C7ED-5DA1-477A-908F-2456ACBE459C}" name="Main-Type" dataDxfId="11"/>
    <tableColumn id="6" xr3:uid="{525DD274-6951-4BCD-9E81-D58F020F086E}" name="Category" dataDxfId="10"/>
    <tableColumn id="7" xr3:uid="{4EA732DD-C5B8-4FCE-8F2A-02FBC5F08DE9}" name="Sub-Category" dataDxfId="9"/>
    <tableColumn id="4" xr3:uid="{BA7A2E56-6772-403D-A959-05BC71939449}" name="Amount" dataDxfId="8"/>
    <tableColumn id="1" xr3:uid="{BC0DC661-65E1-4403-80CE-ACF63AAAC4D3}" name="Time" dataDxfId="7"/>
    <tableColumn id="8" xr3:uid="{20898DF8-39BF-4740-80D0-DC4360320BD9}" name="Status" dataDxfId="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2620E3-6B1C-4175-9A46-9EA5D64458A2}" name="Table211" displayName="Table211" ref="J15:K27" totalsRowShown="0" headerRowDxfId="5">
  <tableColumns count="2">
    <tableColumn id="1" xr3:uid="{C05DF63E-1379-47AD-B7EF-D991193B23E6}" name="Month" dataDxfId="4"/>
    <tableColumn id="2" xr3:uid="{214A5141-64A1-47AD-B8A2-D9B6E5395660}" name="Income Goal" dataDxfId="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14A73A8-6C0F-49E2-8DC3-4FADB0D74CEF}" name="Table312" displayName="Table312" ref="M15:N18" totalsRowShown="0" headerRowDxfId="2">
  <tableColumns count="2">
    <tableColumn id="1" xr3:uid="{B9E1F3DB-FF16-443E-87AA-6E6CFC218B05}" name="Assests" dataDxfId="1"/>
    <tableColumn id="2" xr3:uid="{1689D5DC-8EF3-453D-BD0B-782E4CC74E7F}" name="Amou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2E2B4-98DB-4A9E-940C-139E53846177}">
  <dimension ref="A1:AE41"/>
  <sheetViews>
    <sheetView topLeftCell="K1" zoomScale="85" zoomScaleNormal="85" workbookViewId="0">
      <selection activeCell="R6" sqref="R6"/>
    </sheetView>
  </sheetViews>
  <sheetFormatPr defaultRowHeight="15" x14ac:dyDescent="0.25"/>
  <cols>
    <col min="1" max="1" width="14.28515625" bestFit="1" customWidth="1"/>
    <col min="2" max="2" width="16.7109375" bestFit="1" customWidth="1"/>
    <col min="4" max="4" width="13.140625" bestFit="1" customWidth="1"/>
    <col min="5" max="5" width="14.85546875" bestFit="1" customWidth="1"/>
    <col min="6" max="6" width="14.85546875" customWidth="1"/>
    <col min="9" max="9" width="18.42578125" bestFit="1" customWidth="1"/>
    <col min="10" max="10" width="14.85546875" bestFit="1" customWidth="1"/>
    <col min="11" max="11" width="14.85546875" customWidth="1"/>
    <col min="12" max="12" width="16.5703125" bestFit="1" customWidth="1"/>
    <col min="13" max="14" width="14.85546875" customWidth="1"/>
    <col min="17" max="17" width="14.85546875" bestFit="1" customWidth="1"/>
    <col min="18" max="18" width="17.42578125" bestFit="1" customWidth="1"/>
    <col min="19" max="19" width="8.28515625" bestFit="1" customWidth="1"/>
    <col min="20" max="20" width="11.85546875" bestFit="1" customWidth="1"/>
    <col min="21" max="21" width="8.140625" bestFit="1" customWidth="1"/>
    <col min="22" max="23" width="9.28515625" bestFit="1" customWidth="1"/>
    <col min="24" max="24" width="8.140625" bestFit="1" customWidth="1"/>
    <col min="25" max="26" width="5.140625" bestFit="1" customWidth="1"/>
    <col min="27" max="27" width="8.140625" bestFit="1" customWidth="1"/>
    <col min="28" max="28" width="7.140625" bestFit="1" customWidth="1"/>
    <col min="29" max="29" width="4.5703125" bestFit="1" customWidth="1"/>
    <col min="30" max="30" width="11.85546875" bestFit="1" customWidth="1"/>
    <col min="31" max="31" width="10" bestFit="1" customWidth="1"/>
    <col min="32" max="32" width="8.7109375" bestFit="1" customWidth="1"/>
    <col min="33" max="33" width="8.28515625" bestFit="1" customWidth="1"/>
    <col min="34" max="34" width="9.42578125" bestFit="1" customWidth="1"/>
    <col min="35" max="35" width="8.7109375" bestFit="1" customWidth="1"/>
    <col min="36" max="36" width="8.28515625" bestFit="1" customWidth="1"/>
    <col min="37" max="37" width="8.85546875" bestFit="1" customWidth="1"/>
    <col min="38" max="38" width="8.7109375" bestFit="1" customWidth="1"/>
    <col min="39" max="39" width="8.28515625" bestFit="1" customWidth="1"/>
    <col min="40" max="40" width="9.7109375" bestFit="1" customWidth="1"/>
    <col min="41" max="41" width="8.7109375" bestFit="1" customWidth="1"/>
    <col min="42" max="42" width="8.28515625" bestFit="1" customWidth="1"/>
    <col min="43" max="43" width="9.7109375" bestFit="1" customWidth="1"/>
    <col min="44" max="44" width="8.7109375" bestFit="1" customWidth="1"/>
    <col min="45" max="45" width="8.28515625" bestFit="1" customWidth="1"/>
    <col min="46" max="46" width="9.28515625" bestFit="1" customWidth="1"/>
    <col min="47" max="47" width="8.7109375" bestFit="1" customWidth="1"/>
    <col min="48" max="48" width="8.28515625" bestFit="1" customWidth="1"/>
    <col min="49" max="49" width="9.7109375" bestFit="1" customWidth="1"/>
    <col min="50" max="50" width="8.28515625" bestFit="1" customWidth="1"/>
    <col min="51" max="51" width="9.7109375" bestFit="1" customWidth="1"/>
    <col min="52" max="52" width="11.85546875" bestFit="1" customWidth="1"/>
  </cols>
  <sheetData>
    <row r="1" spans="1:31" x14ac:dyDescent="0.25">
      <c r="A1" s="8" t="s">
        <v>15</v>
      </c>
      <c r="B1" t="s">
        <v>9</v>
      </c>
      <c r="D1" s="8" t="s">
        <v>15</v>
      </c>
      <c r="E1" t="s">
        <v>8</v>
      </c>
      <c r="G1" s="66"/>
      <c r="I1" s="8" t="s">
        <v>15</v>
      </c>
      <c r="J1" t="s">
        <v>9</v>
      </c>
      <c r="L1" s="8" t="s">
        <v>15</v>
      </c>
      <c r="M1" t="s">
        <v>8</v>
      </c>
      <c r="O1" s="66"/>
      <c r="X1" s="66"/>
    </row>
    <row r="2" spans="1:31" x14ac:dyDescent="0.25">
      <c r="C2" s="66"/>
      <c r="G2" s="67"/>
      <c r="O2" s="67"/>
      <c r="X2" s="67"/>
    </row>
    <row r="3" spans="1:31" x14ac:dyDescent="0.25">
      <c r="A3" s="8" t="s">
        <v>52</v>
      </c>
      <c r="B3" t="s">
        <v>69</v>
      </c>
      <c r="C3" s="67"/>
      <c r="D3" s="8" t="s">
        <v>52</v>
      </c>
      <c r="E3" t="s">
        <v>69</v>
      </c>
      <c r="G3" s="67"/>
      <c r="I3" s="8" t="s">
        <v>52</v>
      </c>
      <c r="J3" t="s">
        <v>69</v>
      </c>
      <c r="L3" s="8" t="s">
        <v>52</v>
      </c>
      <c r="M3" t="s">
        <v>69</v>
      </c>
      <c r="O3" s="67"/>
      <c r="Q3" s="8" t="s">
        <v>69</v>
      </c>
      <c r="R3" s="8" t="s">
        <v>54</v>
      </c>
    </row>
    <row r="4" spans="1:31" x14ac:dyDescent="0.25">
      <c r="A4" s="9" t="s">
        <v>19</v>
      </c>
      <c r="B4" s="10">
        <v>133176.5</v>
      </c>
      <c r="C4" s="67"/>
      <c r="D4" s="9" t="s">
        <v>19</v>
      </c>
      <c r="E4" s="10">
        <v>60704</v>
      </c>
      <c r="F4" s="10"/>
      <c r="G4" s="67"/>
      <c r="I4" s="9" t="s">
        <v>6</v>
      </c>
      <c r="J4" s="10">
        <v>9602.15</v>
      </c>
      <c r="K4" s="10"/>
      <c r="L4" s="9" t="s">
        <v>6</v>
      </c>
      <c r="M4" s="10">
        <v>10000</v>
      </c>
      <c r="N4" s="10"/>
      <c r="O4" s="67"/>
      <c r="Q4" s="8" t="s">
        <v>52</v>
      </c>
      <c r="R4" t="s">
        <v>9</v>
      </c>
      <c r="S4" t="s">
        <v>8</v>
      </c>
      <c r="T4" t="s">
        <v>53</v>
      </c>
    </row>
    <row r="5" spans="1:31" x14ac:dyDescent="0.25">
      <c r="A5" s="9" t="s">
        <v>17</v>
      </c>
      <c r="B5" s="10">
        <v>9268</v>
      </c>
      <c r="C5" s="67"/>
      <c r="D5" s="9" t="s">
        <v>29</v>
      </c>
      <c r="E5" s="10">
        <v>3462</v>
      </c>
      <c r="F5" s="10"/>
      <c r="G5" s="67"/>
      <c r="I5" s="9" t="s">
        <v>7</v>
      </c>
      <c r="J5" s="10">
        <v>7254.75</v>
      </c>
      <c r="K5" s="10"/>
      <c r="L5" s="9" t="s">
        <v>7</v>
      </c>
      <c r="M5" s="10">
        <v>1889</v>
      </c>
      <c r="N5" s="10"/>
      <c r="O5" s="67"/>
      <c r="Q5" s="9" t="s">
        <v>46</v>
      </c>
      <c r="R5" s="10">
        <v>3388.45</v>
      </c>
      <c r="S5" s="10">
        <v>5245</v>
      </c>
      <c r="T5" s="10">
        <v>8633.4500000000007</v>
      </c>
    </row>
    <row r="6" spans="1:31" x14ac:dyDescent="0.25">
      <c r="A6" s="9" t="s">
        <v>16</v>
      </c>
      <c r="B6" s="10">
        <v>8013.2699999999977</v>
      </c>
      <c r="C6" s="67"/>
      <c r="D6" s="9" t="s">
        <v>27</v>
      </c>
      <c r="E6" s="10">
        <v>95000</v>
      </c>
      <c r="F6" s="10"/>
      <c r="G6" s="67"/>
      <c r="I6" s="9" t="s">
        <v>39</v>
      </c>
      <c r="J6" s="10">
        <v>1284</v>
      </c>
      <c r="K6" s="10"/>
      <c r="L6" s="9" t="s">
        <v>39</v>
      </c>
      <c r="M6" s="10">
        <v>30254</v>
      </c>
      <c r="N6" s="10"/>
      <c r="O6" s="67"/>
      <c r="Q6" s="9" t="s">
        <v>53</v>
      </c>
      <c r="R6" s="10">
        <v>3388.45</v>
      </c>
      <c r="S6" s="10">
        <v>5245</v>
      </c>
      <c r="T6" s="10">
        <v>8633.4500000000007</v>
      </c>
    </row>
    <row r="7" spans="1:31" x14ac:dyDescent="0.25">
      <c r="A7" s="9" t="s">
        <v>18</v>
      </c>
      <c r="B7" s="10">
        <v>6480</v>
      </c>
      <c r="C7" s="67"/>
      <c r="D7" s="9" t="s">
        <v>53</v>
      </c>
      <c r="E7" s="10">
        <v>159166</v>
      </c>
      <c r="F7" s="10"/>
      <c r="G7" s="67"/>
      <c r="I7" s="9" t="s">
        <v>40</v>
      </c>
      <c r="J7" s="10">
        <v>1712.02</v>
      </c>
      <c r="K7" s="10"/>
      <c r="L7" s="9" t="s">
        <v>41</v>
      </c>
      <c r="M7" s="10">
        <v>92255</v>
      </c>
      <c r="N7" s="10"/>
      <c r="O7" s="67"/>
    </row>
    <row r="8" spans="1:31" x14ac:dyDescent="0.25">
      <c r="A8" s="9" t="s">
        <v>30</v>
      </c>
      <c r="B8" s="10">
        <v>2358</v>
      </c>
      <c r="C8" s="67"/>
      <c r="G8" s="67"/>
      <c r="I8" s="9" t="s">
        <v>41</v>
      </c>
      <c r="J8" s="10">
        <v>111480.40000000001</v>
      </c>
      <c r="K8" s="10"/>
      <c r="L8" s="9" t="s">
        <v>42</v>
      </c>
      <c r="M8" s="10">
        <v>9142</v>
      </c>
      <c r="N8" s="10"/>
      <c r="O8" s="67"/>
      <c r="X8" s="67"/>
      <c r="AD8" s="72"/>
      <c r="AE8" s="72"/>
    </row>
    <row r="9" spans="1:31" x14ac:dyDescent="0.25">
      <c r="A9" s="9" t="s">
        <v>53</v>
      </c>
      <c r="B9" s="10">
        <v>159295.76999999999</v>
      </c>
      <c r="C9" s="67"/>
      <c r="G9" s="67"/>
      <c r="I9" s="9" t="s">
        <v>42</v>
      </c>
      <c r="J9" s="10">
        <v>9231.65</v>
      </c>
      <c r="K9" s="10"/>
      <c r="L9" s="9" t="s">
        <v>43</v>
      </c>
      <c r="M9" s="10">
        <v>10000</v>
      </c>
      <c r="N9" s="10"/>
      <c r="O9" s="67"/>
      <c r="X9" s="67"/>
    </row>
    <row r="10" spans="1:31" x14ac:dyDescent="0.25">
      <c r="C10" s="67"/>
      <c r="G10" s="67"/>
      <c r="I10" s="9" t="s">
        <v>43</v>
      </c>
      <c r="J10" s="10">
        <v>2631.8</v>
      </c>
      <c r="K10" s="10"/>
      <c r="L10" s="9" t="s">
        <v>44</v>
      </c>
      <c r="M10" s="10">
        <v>193</v>
      </c>
      <c r="N10" s="10"/>
      <c r="O10" s="67"/>
      <c r="X10" s="67"/>
    </row>
    <row r="11" spans="1:31" x14ac:dyDescent="0.25">
      <c r="C11" s="67"/>
      <c r="G11" s="67"/>
      <c r="I11" s="9" t="s">
        <v>44</v>
      </c>
      <c r="J11" s="10">
        <v>5747</v>
      </c>
      <c r="K11" s="10"/>
      <c r="L11" s="9" t="s">
        <v>45</v>
      </c>
      <c r="M11" s="10">
        <v>95</v>
      </c>
      <c r="N11" s="10"/>
      <c r="O11" s="67"/>
      <c r="X11" s="67"/>
      <c r="AB11" s="73"/>
    </row>
    <row r="12" spans="1:31" x14ac:dyDescent="0.25">
      <c r="C12" s="67"/>
      <c r="G12" s="67"/>
      <c r="I12" s="9" t="s">
        <v>45</v>
      </c>
      <c r="J12" s="10">
        <v>6111</v>
      </c>
      <c r="K12" s="10"/>
      <c r="L12" s="9" t="s">
        <v>46</v>
      </c>
      <c r="M12" s="10">
        <v>5245</v>
      </c>
      <c r="N12" s="10"/>
      <c r="O12" s="67"/>
      <c r="X12" s="67"/>
    </row>
    <row r="13" spans="1:31" x14ac:dyDescent="0.25">
      <c r="A13" s="54" t="s">
        <v>70</v>
      </c>
      <c r="C13" s="67"/>
      <c r="D13" s="60" t="s">
        <v>72</v>
      </c>
      <c r="G13" s="67"/>
      <c r="I13" s="9" t="s">
        <v>46</v>
      </c>
      <c r="J13" s="10">
        <v>3388.45</v>
      </c>
      <c r="K13" s="10"/>
      <c r="L13" s="9" t="s">
        <v>47</v>
      </c>
      <c r="M13" s="10">
        <v>25</v>
      </c>
      <c r="N13" s="10"/>
      <c r="O13" s="67"/>
      <c r="X13" s="67"/>
    </row>
    <row r="14" spans="1:31" x14ac:dyDescent="0.25">
      <c r="C14" s="67"/>
      <c r="G14" s="67"/>
      <c r="I14" s="9" t="s">
        <v>47</v>
      </c>
      <c r="J14" s="10">
        <v>852.55</v>
      </c>
      <c r="K14" s="10"/>
      <c r="L14" s="9" t="s">
        <v>48</v>
      </c>
      <c r="M14" s="10">
        <v>68</v>
      </c>
      <c r="N14" s="10"/>
      <c r="O14" s="67"/>
      <c r="X14" s="67"/>
    </row>
    <row r="15" spans="1:31" x14ac:dyDescent="0.25">
      <c r="A15" s="52" t="s">
        <v>19</v>
      </c>
      <c r="B15" s="55">
        <f>VLOOKUP(A15,$A$4:$B$9,2,0)</f>
        <v>133176.5</v>
      </c>
      <c r="C15" s="67"/>
      <c r="D15" s="59" t="s">
        <v>19</v>
      </c>
      <c r="E15" s="64">
        <f>VLOOKUP(D15,D4:E7,2,0)</f>
        <v>60704</v>
      </c>
      <c r="F15" s="64"/>
      <c r="G15" s="67"/>
      <c r="I15" s="9" t="s">
        <v>53</v>
      </c>
      <c r="J15" s="10">
        <v>159295.76999999999</v>
      </c>
      <c r="K15" s="10"/>
      <c r="L15" s="9" t="s">
        <v>53</v>
      </c>
      <c r="M15" s="10">
        <v>159166</v>
      </c>
      <c r="N15" s="10"/>
      <c r="O15" s="67"/>
      <c r="X15" s="67"/>
    </row>
    <row r="16" spans="1:31" x14ac:dyDescent="0.25">
      <c r="A16" s="52" t="s">
        <v>17</v>
      </c>
      <c r="B16" s="55">
        <f t="shared" ref="B16:B19" si="0">VLOOKUP(A16,$A$4:$B$9,2,0)</f>
        <v>9268</v>
      </c>
      <c r="C16" s="67"/>
      <c r="D16" s="59" t="s">
        <v>29</v>
      </c>
      <c r="E16" s="64">
        <f t="shared" ref="E16:E17" si="1">VLOOKUP(D16,D5:E8,2,0)</f>
        <v>3462</v>
      </c>
      <c r="F16" s="64"/>
      <c r="G16" s="67"/>
      <c r="O16" s="67"/>
      <c r="X16" s="67"/>
    </row>
    <row r="17" spans="1:27" x14ac:dyDescent="0.25">
      <c r="A17" s="52" t="s">
        <v>16</v>
      </c>
      <c r="B17" s="55">
        <f t="shared" si="0"/>
        <v>8013.2699999999977</v>
      </c>
      <c r="C17" s="67"/>
      <c r="D17" s="61" t="s">
        <v>27</v>
      </c>
      <c r="E17" s="65">
        <f t="shared" si="1"/>
        <v>95000</v>
      </c>
      <c r="F17" s="69"/>
      <c r="G17" s="67"/>
      <c r="O17" s="67"/>
      <c r="X17" s="67"/>
    </row>
    <row r="18" spans="1:27" x14ac:dyDescent="0.25">
      <c r="A18" s="52" t="s">
        <v>18</v>
      </c>
      <c r="B18" s="55">
        <f t="shared" si="0"/>
        <v>6480</v>
      </c>
      <c r="C18" s="67"/>
      <c r="D18" s="62" t="s">
        <v>73</v>
      </c>
      <c r="E18" s="63">
        <f>GETPIVOTDATA("Amount",$D$3)</f>
        <v>159166</v>
      </c>
      <c r="F18" s="63"/>
      <c r="G18" s="67"/>
      <c r="I18" s="70" t="s">
        <v>75</v>
      </c>
      <c r="L18" s="71" t="s">
        <v>76</v>
      </c>
      <c r="O18" s="67"/>
      <c r="X18" s="67"/>
    </row>
    <row r="19" spans="1:27" x14ac:dyDescent="0.25">
      <c r="A19" s="53" t="s">
        <v>30</v>
      </c>
      <c r="B19" s="56">
        <f t="shared" si="0"/>
        <v>2358</v>
      </c>
      <c r="C19" s="67"/>
      <c r="G19" s="67"/>
      <c r="O19" s="67"/>
      <c r="X19" s="67"/>
    </row>
    <row r="20" spans="1:27" x14ac:dyDescent="0.25">
      <c r="A20" s="57" t="s">
        <v>71</v>
      </c>
      <c r="B20" s="58">
        <f>GETPIVOTDATA("Amount",$A$3)</f>
        <v>159295.76999999999</v>
      </c>
      <c r="C20" s="67"/>
      <c r="G20" s="67"/>
      <c r="O20" s="67"/>
      <c r="X20" s="67"/>
    </row>
    <row r="21" spans="1:27" x14ac:dyDescent="0.25">
      <c r="C21" s="67"/>
      <c r="G21" s="67"/>
      <c r="O21" s="67"/>
      <c r="X21" s="67"/>
    </row>
    <row r="22" spans="1:27" x14ac:dyDescent="0.25">
      <c r="C22" s="67"/>
      <c r="G22" s="67"/>
      <c r="O22" s="67"/>
      <c r="X22" s="67"/>
    </row>
    <row r="23" spans="1:27" x14ac:dyDescent="0.25">
      <c r="B23" t="s">
        <v>74</v>
      </c>
      <c r="C23" s="67"/>
      <c r="G23" s="67"/>
      <c r="O23" s="67"/>
      <c r="X23" s="67"/>
    </row>
    <row r="24" spans="1:27" ht="18.75" x14ac:dyDescent="0.3">
      <c r="C24" s="67"/>
      <c r="G24" s="67"/>
      <c r="O24" s="67"/>
      <c r="X24" s="67"/>
      <c r="Z24" s="50"/>
      <c r="AA24" s="49"/>
    </row>
    <row r="25" spans="1:27" ht="18.75" x14ac:dyDescent="0.3">
      <c r="C25" s="67"/>
      <c r="G25" s="67"/>
      <c r="O25" s="67"/>
      <c r="X25" s="67"/>
      <c r="Z25" s="50"/>
      <c r="AA25" s="49"/>
    </row>
    <row r="26" spans="1:27" ht="18.75" x14ac:dyDescent="0.3">
      <c r="C26" s="67"/>
      <c r="G26" s="67"/>
      <c r="O26" s="67"/>
      <c r="X26" s="67"/>
      <c r="Z26" s="50"/>
      <c r="AA26" s="49"/>
    </row>
    <row r="27" spans="1:27" ht="18.75" x14ac:dyDescent="0.3">
      <c r="C27" s="67"/>
      <c r="G27" s="67"/>
      <c r="O27" s="67"/>
      <c r="X27" s="67"/>
      <c r="Z27" s="50"/>
      <c r="AA27" s="49"/>
    </row>
    <row r="28" spans="1:27" ht="18.75" x14ac:dyDescent="0.3">
      <c r="C28" s="67"/>
      <c r="G28" s="67"/>
      <c r="O28" s="67"/>
      <c r="X28" s="67"/>
      <c r="Z28" s="50"/>
      <c r="AA28" s="49"/>
    </row>
    <row r="29" spans="1:27" ht="18.75" x14ac:dyDescent="0.3">
      <c r="C29" s="67"/>
      <c r="G29" s="67"/>
      <c r="O29" s="67"/>
      <c r="X29" s="67"/>
      <c r="Z29" s="50"/>
      <c r="AA29" s="49"/>
    </row>
    <row r="30" spans="1:27" ht="18.75" x14ac:dyDescent="0.3">
      <c r="C30" s="67"/>
      <c r="G30" s="67"/>
      <c r="O30" s="67"/>
      <c r="X30" s="67"/>
      <c r="Z30" s="50"/>
      <c r="AA30" s="49"/>
    </row>
    <row r="31" spans="1:27" ht="18.75" x14ac:dyDescent="0.3">
      <c r="C31" s="67"/>
      <c r="G31" s="67"/>
      <c r="O31" s="67"/>
      <c r="X31" s="67"/>
      <c r="Z31" s="50"/>
      <c r="AA31" s="49"/>
    </row>
    <row r="32" spans="1:27" ht="18.75" x14ac:dyDescent="0.3">
      <c r="C32" s="67"/>
      <c r="G32" s="67"/>
      <c r="O32" s="67"/>
      <c r="X32" s="67"/>
      <c r="Z32" s="50"/>
      <c r="AA32" s="49"/>
    </row>
    <row r="33" spans="3:27" ht="18.75" x14ac:dyDescent="0.3">
      <c r="C33" s="67"/>
      <c r="G33" s="67"/>
      <c r="O33" s="67"/>
      <c r="X33" s="67"/>
      <c r="Z33" s="50"/>
      <c r="AA33" s="49"/>
    </row>
    <row r="34" spans="3:27" ht="18.75" x14ac:dyDescent="0.3">
      <c r="C34" s="67"/>
      <c r="G34" s="67"/>
      <c r="O34" s="67"/>
      <c r="X34" s="67"/>
      <c r="Z34" s="50"/>
      <c r="AA34" s="49"/>
    </row>
    <row r="35" spans="3:27" ht="18.75" x14ac:dyDescent="0.3">
      <c r="C35" s="67"/>
      <c r="G35" s="68"/>
      <c r="O35" s="68"/>
      <c r="X35" s="68"/>
      <c r="Z35" s="50"/>
      <c r="AA35" s="49"/>
    </row>
    <row r="36" spans="3:27" x14ac:dyDescent="0.25">
      <c r="C36" s="67"/>
    </row>
    <row r="37" spans="3:27" x14ac:dyDescent="0.25">
      <c r="C37" s="67"/>
    </row>
    <row r="38" spans="3:27" x14ac:dyDescent="0.25">
      <c r="C38" s="67"/>
    </row>
    <row r="39" spans="3:27" x14ac:dyDescent="0.25">
      <c r="C39" s="67"/>
    </row>
    <row r="40" spans="3:27" x14ac:dyDescent="0.25">
      <c r="C40" s="67"/>
    </row>
    <row r="41" spans="3:27" x14ac:dyDescent="0.25">
      <c r="C41" s="68"/>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6514F-3DF9-4DB1-8AAE-75A4178B742B}">
  <dimension ref="A1:N128"/>
  <sheetViews>
    <sheetView topLeftCell="A2" zoomScaleNormal="100" workbookViewId="0">
      <selection activeCell="B7" sqref="B7:H128"/>
    </sheetView>
  </sheetViews>
  <sheetFormatPr defaultRowHeight="15" x14ac:dyDescent="0.25"/>
  <cols>
    <col min="1" max="1" width="12.140625" bestFit="1" customWidth="1"/>
    <col min="2" max="2" width="5.7109375" customWidth="1"/>
    <col min="3" max="3" width="6.85546875" customWidth="1"/>
    <col min="4" max="4" width="11.5703125" bestFit="1" customWidth="1"/>
    <col min="5" max="5" width="12.42578125" customWidth="1"/>
    <col min="6" max="6" width="11.85546875" bestFit="1" customWidth="1"/>
    <col min="7" max="7" width="15" customWidth="1"/>
    <col min="8" max="8" width="8.5703125" customWidth="1"/>
    <col min="10" max="10" width="9.140625" customWidth="1"/>
    <col min="11" max="11" width="14.28515625" customWidth="1"/>
    <col min="13" max="13" width="9.7109375" customWidth="1"/>
    <col min="14" max="14" width="10.28515625" customWidth="1"/>
  </cols>
  <sheetData>
    <row r="1" spans="1:14" x14ac:dyDescent="0.25">
      <c r="A1" s="13" t="s">
        <v>5</v>
      </c>
      <c r="B1" s="14" t="s">
        <v>10</v>
      </c>
      <c r="C1" s="14" t="s">
        <v>11</v>
      </c>
      <c r="D1" s="14" t="s">
        <v>3</v>
      </c>
      <c r="E1" s="14" t="s">
        <v>15</v>
      </c>
      <c r="F1" s="14" t="s">
        <v>1</v>
      </c>
      <c r="G1" s="14" t="s">
        <v>2</v>
      </c>
      <c r="H1" s="15" t="s">
        <v>4</v>
      </c>
      <c r="J1" s="1" t="s">
        <v>0</v>
      </c>
      <c r="K1" s="1" t="s">
        <v>38</v>
      </c>
      <c r="M1" s="1" t="s">
        <v>49</v>
      </c>
      <c r="N1" s="1" t="s">
        <v>3</v>
      </c>
    </row>
    <row r="2" spans="1:14" x14ac:dyDescent="0.25">
      <c r="A2" s="11">
        <v>44574</v>
      </c>
      <c r="B2" s="3">
        <f>DAY(A2)</f>
        <v>13</v>
      </c>
      <c r="C2" s="3" t="str">
        <f>TEXT(A2,"mmm")</f>
        <v>Jan</v>
      </c>
      <c r="D2" s="4">
        <v>10000</v>
      </c>
      <c r="E2" s="5" t="s">
        <v>8</v>
      </c>
      <c r="F2" s="3" t="s">
        <v>27</v>
      </c>
      <c r="G2" s="3" t="s">
        <v>28</v>
      </c>
      <c r="H2" s="12" t="s">
        <v>14</v>
      </c>
      <c r="J2" t="s">
        <v>6</v>
      </c>
      <c r="K2">
        <v>20000</v>
      </c>
      <c r="M2" t="s">
        <v>50</v>
      </c>
      <c r="N2">
        <v>30000</v>
      </c>
    </row>
    <row r="3" spans="1:14" x14ac:dyDescent="0.25">
      <c r="A3" s="11">
        <v>44577</v>
      </c>
      <c r="B3" s="3">
        <f t="shared" ref="B3:B66" si="0">DAY(A3)</f>
        <v>16</v>
      </c>
      <c r="C3" s="3" t="str">
        <f t="shared" ref="C3:C66" si="1">TEXT(A3,"mmm")</f>
        <v>Jan</v>
      </c>
      <c r="D3" s="6">
        <v>8907</v>
      </c>
      <c r="E3" s="7" t="s">
        <v>9</v>
      </c>
      <c r="F3" s="3" t="s">
        <v>19</v>
      </c>
      <c r="G3" s="3" t="s">
        <v>26</v>
      </c>
      <c r="H3" s="12" t="s">
        <v>12</v>
      </c>
      <c r="J3" t="s">
        <v>7</v>
      </c>
      <c r="K3">
        <v>20500</v>
      </c>
      <c r="M3" t="s">
        <v>18</v>
      </c>
      <c r="N3">
        <v>15000</v>
      </c>
    </row>
    <row r="4" spans="1:14" x14ac:dyDescent="0.25">
      <c r="A4" s="11">
        <v>44577</v>
      </c>
      <c r="B4" s="3">
        <f t="shared" si="0"/>
        <v>16</v>
      </c>
      <c r="C4" s="3" t="str">
        <f t="shared" si="1"/>
        <v>Jan</v>
      </c>
      <c r="D4" s="6">
        <v>155</v>
      </c>
      <c r="E4" s="7" t="s">
        <v>9</v>
      </c>
      <c r="F4" s="3" t="s">
        <v>30</v>
      </c>
      <c r="G4" s="3" t="s">
        <v>31</v>
      </c>
      <c r="H4" s="12" t="s">
        <v>14</v>
      </c>
      <c r="J4" t="s">
        <v>39</v>
      </c>
      <c r="K4">
        <v>20600</v>
      </c>
      <c r="M4" t="s">
        <v>51</v>
      </c>
      <c r="N4">
        <v>300000</v>
      </c>
    </row>
    <row r="5" spans="1:14" x14ac:dyDescent="0.25">
      <c r="A5" s="11">
        <v>44577</v>
      </c>
      <c r="B5" s="3">
        <f t="shared" si="0"/>
        <v>16</v>
      </c>
      <c r="C5" s="3" t="str">
        <f t="shared" si="1"/>
        <v>Jan</v>
      </c>
      <c r="D5" s="6">
        <v>150</v>
      </c>
      <c r="E5" s="7" t="s">
        <v>9</v>
      </c>
      <c r="F5" s="3" t="s">
        <v>30</v>
      </c>
      <c r="G5" s="3" t="s">
        <v>32</v>
      </c>
      <c r="H5" s="12" t="s">
        <v>14</v>
      </c>
      <c r="J5" t="s">
        <v>40</v>
      </c>
      <c r="K5">
        <v>20700</v>
      </c>
    </row>
    <row r="6" spans="1:14" x14ac:dyDescent="0.25">
      <c r="A6" s="11">
        <v>44580</v>
      </c>
      <c r="B6" s="3">
        <f t="shared" si="0"/>
        <v>19</v>
      </c>
      <c r="C6" s="3" t="str">
        <f t="shared" si="1"/>
        <v>Jan</v>
      </c>
      <c r="D6" s="6">
        <v>390.15</v>
      </c>
      <c r="E6" s="7" t="s">
        <v>9</v>
      </c>
      <c r="F6" s="3" t="s">
        <v>16</v>
      </c>
      <c r="G6" s="3" t="s">
        <v>20</v>
      </c>
      <c r="H6" s="12" t="s">
        <v>14</v>
      </c>
      <c r="J6" t="s">
        <v>41</v>
      </c>
      <c r="K6">
        <v>20800</v>
      </c>
    </row>
    <row r="7" spans="1:14" x14ac:dyDescent="0.25">
      <c r="A7" s="11">
        <v>44598</v>
      </c>
      <c r="B7" s="3">
        <f t="shared" si="0"/>
        <v>6</v>
      </c>
      <c r="C7" s="3" t="str">
        <f t="shared" si="1"/>
        <v>Feb</v>
      </c>
      <c r="D7" s="6">
        <v>749</v>
      </c>
      <c r="E7" s="7" t="s">
        <v>9</v>
      </c>
      <c r="F7" s="3" t="s">
        <v>17</v>
      </c>
      <c r="G7" s="3" t="s">
        <v>22</v>
      </c>
      <c r="H7" s="12" t="s">
        <v>14</v>
      </c>
      <c r="J7" t="s">
        <v>42</v>
      </c>
      <c r="K7">
        <v>20900</v>
      </c>
    </row>
    <row r="8" spans="1:14" x14ac:dyDescent="0.25">
      <c r="A8" s="11">
        <v>44598</v>
      </c>
      <c r="B8" s="3">
        <f t="shared" si="0"/>
        <v>6</v>
      </c>
      <c r="C8" s="3" t="str">
        <f t="shared" si="1"/>
        <v>Feb</v>
      </c>
      <c r="D8" s="6">
        <v>1889</v>
      </c>
      <c r="E8" s="7" t="s">
        <v>9</v>
      </c>
      <c r="F8" s="3" t="s">
        <v>17</v>
      </c>
      <c r="G8" s="3" t="s">
        <v>22</v>
      </c>
      <c r="H8" s="12" t="s">
        <v>14</v>
      </c>
      <c r="J8" t="s">
        <v>43</v>
      </c>
      <c r="K8">
        <v>20910</v>
      </c>
    </row>
    <row r="9" spans="1:14" x14ac:dyDescent="0.25">
      <c r="A9" s="11">
        <v>44601</v>
      </c>
      <c r="B9" s="3">
        <f t="shared" si="0"/>
        <v>9</v>
      </c>
      <c r="C9" s="3" t="str">
        <f t="shared" si="1"/>
        <v>Feb</v>
      </c>
      <c r="D9" s="6">
        <v>350</v>
      </c>
      <c r="E9" s="7" t="s">
        <v>9</v>
      </c>
      <c r="F9" s="3" t="s">
        <v>19</v>
      </c>
      <c r="G9" s="3" t="s">
        <v>33</v>
      </c>
      <c r="H9" s="12" t="s">
        <v>14</v>
      </c>
      <c r="J9" t="s">
        <v>44</v>
      </c>
      <c r="K9">
        <v>21000</v>
      </c>
    </row>
    <row r="10" spans="1:14" x14ac:dyDescent="0.25">
      <c r="A10" s="11">
        <v>44606</v>
      </c>
      <c r="B10" s="3">
        <f t="shared" si="0"/>
        <v>14</v>
      </c>
      <c r="C10" s="3" t="str">
        <f t="shared" si="1"/>
        <v>Feb</v>
      </c>
      <c r="D10" s="4">
        <v>1889</v>
      </c>
      <c r="E10" s="5" t="s">
        <v>8</v>
      </c>
      <c r="F10" s="3" t="s">
        <v>29</v>
      </c>
      <c r="G10" s="3" t="s">
        <v>22</v>
      </c>
      <c r="H10" s="12" t="s">
        <v>14</v>
      </c>
      <c r="J10" t="s">
        <v>45</v>
      </c>
      <c r="K10">
        <v>22000</v>
      </c>
    </row>
    <row r="11" spans="1:14" x14ac:dyDescent="0.25">
      <c r="A11" s="11">
        <v>44607</v>
      </c>
      <c r="B11" s="3">
        <f t="shared" si="0"/>
        <v>15</v>
      </c>
      <c r="C11" s="3" t="str">
        <f t="shared" si="1"/>
        <v>Feb</v>
      </c>
      <c r="D11" s="6">
        <v>165.05</v>
      </c>
      <c r="E11" s="7" t="s">
        <v>9</v>
      </c>
      <c r="F11" s="3" t="s">
        <v>16</v>
      </c>
      <c r="G11" s="3" t="s">
        <v>20</v>
      </c>
      <c r="H11" s="12" t="s">
        <v>14</v>
      </c>
      <c r="J11" t="s">
        <v>46</v>
      </c>
      <c r="K11">
        <v>23000</v>
      </c>
    </row>
    <row r="12" spans="1:14" x14ac:dyDescent="0.25">
      <c r="A12" s="11">
        <v>44609</v>
      </c>
      <c r="B12" s="3">
        <f t="shared" si="0"/>
        <v>17</v>
      </c>
      <c r="C12" s="3" t="str">
        <f t="shared" si="1"/>
        <v>Feb</v>
      </c>
      <c r="D12" s="6">
        <v>216.9</v>
      </c>
      <c r="E12" s="7" t="s">
        <v>9</v>
      </c>
      <c r="F12" s="3" t="s">
        <v>16</v>
      </c>
      <c r="G12" s="3" t="s">
        <v>20</v>
      </c>
      <c r="H12" s="12" t="s">
        <v>14</v>
      </c>
      <c r="J12" t="s">
        <v>47</v>
      </c>
      <c r="K12">
        <v>24000</v>
      </c>
    </row>
    <row r="13" spans="1:14" x14ac:dyDescent="0.25">
      <c r="A13" s="11">
        <v>44610</v>
      </c>
      <c r="B13" s="3">
        <f t="shared" si="0"/>
        <v>18</v>
      </c>
      <c r="C13" s="3" t="str">
        <f t="shared" si="1"/>
        <v>Feb</v>
      </c>
      <c r="D13" s="6">
        <v>345.8</v>
      </c>
      <c r="E13" s="7" t="s">
        <v>9</v>
      </c>
      <c r="F13" s="3" t="s">
        <v>16</v>
      </c>
      <c r="G13" s="3" t="s">
        <v>20</v>
      </c>
      <c r="H13" s="12" t="s">
        <v>14</v>
      </c>
      <c r="J13" t="s">
        <v>48</v>
      </c>
      <c r="K13">
        <v>25000</v>
      </c>
    </row>
    <row r="14" spans="1:14" x14ac:dyDescent="0.25">
      <c r="A14" s="11">
        <v>44611</v>
      </c>
      <c r="B14" s="3">
        <f t="shared" si="0"/>
        <v>19</v>
      </c>
      <c r="C14" s="3" t="str">
        <f t="shared" si="1"/>
        <v>Feb</v>
      </c>
      <c r="D14" s="6">
        <v>150</v>
      </c>
      <c r="E14" s="7" t="s">
        <v>9</v>
      </c>
      <c r="F14" s="3" t="s">
        <v>30</v>
      </c>
      <c r="G14" s="3" t="s">
        <v>31</v>
      </c>
      <c r="H14" s="12" t="s">
        <v>14</v>
      </c>
    </row>
    <row r="15" spans="1:14" x14ac:dyDescent="0.25">
      <c r="A15" s="11">
        <v>44616</v>
      </c>
      <c r="B15" s="3">
        <f t="shared" si="0"/>
        <v>24</v>
      </c>
      <c r="C15" s="3" t="str">
        <f t="shared" si="1"/>
        <v>Feb</v>
      </c>
      <c r="D15" s="6">
        <v>3240</v>
      </c>
      <c r="E15" s="7" t="s">
        <v>9</v>
      </c>
      <c r="F15" s="3" t="s">
        <v>18</v>
      </c>
      <c r="G15" s="3" t="s">
        <v>24</v>
      </c>
      <c r="H15" s="12" t="s">
        <v>14</v>
      </c>
    </row>
    <row r="16" spans="1:14" x14ac:dyDescent="0.25">
      <c r="A16" s="11">
        <v>44618</v>
      </c>
      <c r="B16" s="3">
        <f t="shared" si="0"/>
        <v>26</v>
      </c>
      <c r="C16" s="3" t="str">
        <f t="shared" si="1"/>
        <v>Feb</v>
      </c>
      <c r="D16" s="6">
        <v>149</v>
      </c>
      <c r="E16" s="7" t="s">
        <v>9</v>
      </c>
      <c r="F16" s="3" t="s">
        <v>17</v>
      </c>
      <c r="G16" s="3" t="s">
        <v>22</v>
      </c>
      <c r="H16" s="12" t="s">
        <v>14</v>
      </c>
    </row>
    <row r="17" spans="1:8" x14ac:dyDescent="0.25">
      <c r="A17" s="11">
        <v>44623</v>
      </c>
      <c r="B17" s="3">
        <f t="shared" si="0"/>
        <v>3</v>
      </c>
      <c r="C17" s="3" t="str">
        <f t="shared" si="1"/>
        <v>Mar</v>
      </c>
      <c r="D17" s="4">
        <v>149</v>
      </c>
      <c r="E17" s="5" t="s">
        <v>8</v>
      </c>
      <c r="F17" s="3" t="s">
        <v>29</v>
      </c>
      <c r="G17" s="3" t="s">
        <v>22</v>
      </c>
      <c r="H17" s="12" t="s">
        <v>14</v>
      </c>
    </row>
    <row r="18" spans="1:8" x14ac:dyDescent="0.25">
      <c r="A18" s="11">
        <v>44625</v>
      </c>
      <c r="B18" s="3">
        <f t="shared" si="0"/>
        <v>5</v>
      </c>
      <c r="C18" s="3" t="str">
        <f t="shared" si="1"/>
        <v>Mar</v>
      </c>
      <c r="D18" s="6">
        <v>149</v>
      </c>
      <c r="E18" s="7" t="s">
        <v>9</v>
      </c>
      <c r="F18" s="3" t="s">
        <v>17</v>
      </c>
      <c r="G18" s="3" t="s">
        <v>22</v>
      </c>
      <c r="H18" s="12" t="s">
        <v>14</v>
      </c>
    </row>
    <row r="19" spans="1:8" x14ac:dyDescent="0.25">
      <c r="A19" s="11">
        <v>44629</v>
      </c>
      <c r="B19" s="3">
        <f t="shared" si="0"/>
        <v>9</v>
      </c>
      <c r="C19" s="3" t="str">
        <f t="shared" si="1"/>
        <v>Mar</v>
      </c>
      <c r="D19" s="6">
        <v>350</v>
      </c>
      <c r="E19" s="7" t="s">
        <v>9</v>
      </c>
      <c r="F19" s="3" t="s">
        <v>16</v>
      </c>
      <c r="G19" s="3" t="s">
        <v>20</v>
      </c>
      <c r="H19" s="12" t="s">
        <v>14</v>
      </c>
    </row>
    <row r="20" spans="1:8" x14ac:dyDescent="0.25">
      <c r="A20" s="11">
        <v>44639</v>
      </c>
      <c r="B20" s="3">
        <f t="shared" si="0"/>
        <v>19</v>
      </c>
      <c r="C20" s="3" t="str">
        <f t="shared" si="1"/>
        <v>Mar</v>
      </c>
      <c r="D20" s="4">
        <v>51</v>
      </c>
      <c r="E20" s="5" t="s">
        <v>8</v>
      </c>
      <c r="F20" s="3" t="s">
        <v>19</v>
      </c>
      <c r="G20" s="3" t="s">
        <v>25</v>
      </c>
      <c r="H20" s="12" t="s">
        <v>14</v>
      </c>
    </row>
    <row r="21" spans="1:8" x14ac:dyDescent="0.25">
      <c r="A21" s="11">
        <v>44644</v>
      </c>
      <c r="B21" s="3">
        <f t="shared" si="0"/>
        <v>24</v>
      </c>
      <c r="C21" s="3" t="str">
        <f t="shared" si="1"/>
        <v>Mar</v>
      </c>
      <c r="D21" s="6">
        <v>145</v>
      </c>
      <c r="E21" s="7" t="s">
        <v>9</v>
      </c>
      <c r="F21" s="3" t="s">
        <v>30</v>
      </c>
      <c r="G21" s="3" t="s">
        <v>31</v>
      </c>
      <c r="H21" s="12" t="s">
        <v>14</v>
      </c>
    </row>
    <row r="22" spans="1:8" x14ac:dyDescent="0.25">
      <c r="A22" s="11">
        <v>44644</v>
      </c>
      <c r="B22" s="3">
        <f t="shared" si="0"/>
        <v>24</v>
      </c>
      <c r="C22" s="3" t="str">
        <f t="shared" si="1"/>
        <v>Mar</v>
      </c>
      <c r="D22" s="6">
        <v>290</v>
      </c>
      <c r="E22" s="7" t="s">
        <v>9</v>
      </c>
      <c r="F22" s="3" t="s">
        <v>17</v>
      </c>
      <c r="G22" s="3" t="s">
        <v>22</v>
      </c>
      <c r="H22" s="12" t="s">
        <v>14</v>
      </c>
    </row>
    <row r="23" spans="1:8" x14ac:dyDescent="0.25">
      <c r="A23" s="11">
        <v>44645</v>
      </c>
      <c r="B23" s="3">
        <f t="shared" si="0"/>
        <v>25</v>
      </c>
      <c r="C23" s="3" t="str">
        <f t="shared" si="1"/>
        <v>Mar</v>
      </c>
      <c r="D23" s="4">
        <v>54</v>
      </c>
      <c r="E23" s="5" t="s">
        <v>8</v>
      </c>
      <c r="F23" s="3" t="s">
        <v>19</v>
      </c>
      <c r="G23" s="3" t="s">
        <v>25</v>
      </c>
      <c r="H23" s="12" t="s">
        <v>14</v>
      </c>
    </row>
    <row r="24" spans="1:8" x14ac:dyDescent="0.25">
      <c r="A24" s="11">
        <v>44646</v>
      </c>
      <c r="B24" s="3">
        <f t="shared" si="0"/>
        <v>26</v>
      </c>
      <c r="C24" s="3" t="str">
        <f t="shared" si="1"/>
        <v>Mar</v>
      </c>
      <c r="D24" s="6">
        <v>350</v>
      </c>
      <c r="E24" s="7" t="s">
        <v>9</v>
      </c>
      <c r="F24" s="3" t="s">
        <v>16</v>
      </c>
      <c r="G24" s="3" t="s">
        <v>20</v>
      </c>
      <c r="H24" s="12" t="s">
        <v>14</v>
      </c>
    </row>
    <row r="25" spans="1:8" x14ac:dyDescent="0.25">
      <c r="A25" s="11">
        <v>44650</v>
      </c>
      <c r="B25" s="3">
        <f t="shared" si="0"/>
        <v>30</v>
      </c>
      <c r="C25" s="3" t="str">
        <f t="shared" si="1"/>
        <v>Mar</v>
      </c>
      <c r="D25" s="4">
        <v>30000</v>
      </c>
      <c r="E25" s="5" t="s">
        <v>8</v>
      </c>
      <c r="F25" s="3" t="s">
        <v>27</v>
      </c>
      <c r="G25" s="3" t="s">
        <v>28</v>
      </c>
      <c r="H25" s="12" t="s">
        <v>14</v>
      </c>
    </row>
    <row r="26" spans="1:8" x14ac:dyDescent="0.25">
      <c r="A26" s="11">
        <v>44655</v>
      </c>
      <c r="B26" s="3">
        <f t="shared" si="0"/>
        <v>4</v>
      </c>
      <c r="C26" s="3" t="str">
        <f t="shared" si="1"/>
        <v>Apr</v>
      </c>
      <c r="D26" s="6">
        <v>372.02</v>
      </c>
      <c r="E26" s="7" t="s">
        <v>9</v>
      </c>
      <c r="F26" s="3" t="s">
        <v>16</v>
      </c>
      <c r="G26" s="3" t="s">
        <v>20</v>
      </c>
      <c r="H26" s="12" t="s">
        <v>14</v>
      </c>
    </row>
    <row r="27" spans="1:8" x14ac:dyDescent="0.25">
      <c r="A27" s="11">
        <v>44669</v>
      </c>
      <c r="B27" s="3">
        <f t="shared" si="0"/>
        <v>18</v>
      </c>
      <c r="C27" s="3" t="str">
        <f t="shared" si="1"/>
        <v>Apr</v>
      </c>
      <c r="D27" s="6">
        <v>40</v>
      </c>
      <c r="E27" s="7" t="s">
        <v>9</v>
      </c>
      <c r="F27" s="3" t="s">
        <v>19</v>
      </c>
      <c r="G27" s="3" t="s">
        <v>33</v>
      </c>
      <c r="H27" s="12" t="s">
        <v>14</v>
      </c>
    </row>
    <row r="28" spans="1:8" x14ac:dyDescent="0.25">
      <c r="A28" s="11">
        <v>44676</v>
      </c>
      <c r="B28" s="3">
        <f t="shared" si="0"/>
        <v>25</v>
      </c>
      <c r="C28" s="3" t="str">
        <f t="shared" si="1"/>
        <v>Apr</v>
      </c>
      <c r="D28" s="6">
        <v>145</v>
      </c>
      <c r="E28" s="7" t="s">
        <v>9</v>
      </c>
      <c r="F28" s="3" t="s">
        <v>30</v>
      </c>
      <c r="G28" s="3" t="s">
        <v>31</v>
      </c>
      <c r="H28" s="12" t="s">
        <v>14</v>
      </c>
    </row>
    <row r="29" spans="1:8" x14ac:dyDescent="0.25">
      <c r="A29" s="11">
        <v>44681</v>
      </c>
      <c r="B29" s="3">
        <f t="shared" si="0"/>
        <v>30</v>
      </c>
      <c r="C29" s="3" t="str">
        <f t="shared" si="1"/>
        <v>Apr</v>
      </c>
      <c r="D29" s="6">
        <v>1015</v>
      </c>
      <c r="E29" s="7" t="s">
        <v>9</v>
      </c>
      <c r="F29" s="3" t="s">
        <v>17</v>
      </c>
      <c r="G29" s="3" t="s">
        <v>23</v>
      </c>
      <c r="H29" s="12" t="s">
        <v>14</v>
      </c>
    </row>
    <row r="30" spans="1:8" x14ac:dyDescent="0.25">
      <c r="A30" s="11">
        <v>44681</v>
      </c>
      <c r="B30" s="3">
        <f t="shared" si="0"/>
        <v>30</v>
      </c>
      <c r="C30" s="3" t="str">
        <f t="shared" si="1"/>
        <v>Apr</v>
      </c>
      <c r="D30" s="6">
        <v>140</v>
      </c>
      <c r="E30" s="7" t="s">
        <v>9</v>
      </c>
      <c r="F30" s="3" t="s">
        <v>17</v>
      </c>
      <c r="G30" s="3" t="s">
        <v>23</v>
      </c>
      <c r="H30" s="12" t="s">
        <v>14</v>
      </c>
    </row>
    <row r="31" spans="1:8" x14ac:dyDescent="0.25">
      <c r="A31" s="11">
        <v>44683</v>
      </c>
      <c r="B31" s="3">
        <f t="shared" si="0"/>
        <v>2</v>
      </c>
      <c r="C31" s="3" t="str">
        <f t="shared" si="1"/>
        <v>May</v>
      </c>
      <c r="D31" s="6">
        <v>293</v>
      </c>
      <c r="E31" s="7" t="s">
        <v>9</v>
      </c>
      <c r="F31" s="3" t="s">
        <v>16</v>
      </c>
      <c r="G31" s="3" t="s">
        <v>20</v>
      </c>
      <c r="H31" s="12" t="s">
        <v>14</v>
      </c>
    </row>
    <row r="32" spans="1:8" x14ac:dyDescent="0.25">
      <c r="A32" s="11">
        <v>44688</v>
      </c>
      <c r="B32" s="3">
        <f t="shared" si="0"/>
        <v>7</v>
      </c>
      <c r="C32" s="3" t="str">
        <f t="shared" si="1"/>
        <v>May</v>
      </c>
      <c r="D32" s="6">
        <v>24000</v>
      </c>
      <c r="E32" s="7" t="s">
        <v>9</v>
      </c>
      <c r="F32" s="3" t="s">
        <v>19</v>
      </c>
      <c r="G32" s="3" t="s">
        <v>33</v>
      </c>
      <c r="H32" s="12" t="s">
        <v>14</v>
      </c>
    </row>
    <row r="33" spans="1:8" x14ac:dyDescent="0.25">
      <c r="A33" s="11">
        <v>44688</v>
      </c>
      <c r="B33" s="3">
        <f t="shared" si="0"/>
        <v>7</v>
      </c>
      <c r="C33" s="3" t="str">
        <f t="shared" si="1"/>
        <v>May</v>
      </c>
      <c r="D33" s="4">
        <v>20000</v>
      </c>
      <c r="E33" s="5" t="s">
        <v>8</v>
      </c>
      <c r="F33" s="3" t="s">
        <v>19</v>
      </c>
      <c r="G33" s="3" t="s">
        <v>33</v>
      </c>
      <c r="H33" s="12" t="s">
        <v>14</v>
      </c>
    </row>
    <row r="34" spans="1:8" x14ac:dyDescent="0.25">
      <c r="A34" s="11">
        <v>44688</v>
      </c>
      <c r="B34" s="3">
        <f t="shared" si="0"/>
        <v>7</v>
      </c>
      <c r="C34" s="3" t="str">
        <f t="shared" si="1"/>
        <v>May</v>
      </c>
      <c r="D34" s="4">
        <v>40000</v>
      </c>
      <c r="E34" s="5" t="s">
        <v>8</v>
      </c>
      <c r="F34" s="3" t="s">
        <v>19</v>
      </c>
      <c r="G34" s="3" t="s">
        <v>33</v>
      </c>
      <c r="H34" s="12" t="s">
        <v>14</v>
      </c>
    </row>
    <row r="35" spans="1:8" x14ac:dyDescent="0.25">
      <c r="A35" s="11">
        <v>44688</v>
      </c>
      <c r="B35" s="3">
        <f t="shared" si="0"/>
        <v>7</v>
      </c>
      <c r="C35" s="3" t="str">
        <f t="shared" si="1"/>
        <v>May</v>
      </c>
      <c r="D35" s="4">
        <v>100</v>
      </c>
      <c r="E35" s="5" t="s">
        <v>8</v>
      </c>
      <c r="F35" s="3" t="s">
        <v>19</v>
      </c>
      <c r="G35" s="3" t="s">
        <v>33</v>
      </c>
      <c r="H35" s="12" t="s">
        <v>14</v>
      </c>
    </row>
    <row r="36" spans="1:8" x14ac:dyDescent="0.25">
      <c r="A36" s="11">
        <v>44688</v>
      </c>
      <c r="B36" s="3">
        <f t="shared" si="0"/>
        <v>7</v>
      </c>
      <c r="C36" s="3" t="str">
        <f t="shared" si="1"/>
        <v>May</v>
      </c>
      <c r="D36" s="6">
        <v>1</v>
      </c>
      <c r="E36" s="7" t="s">
        <v>9</v>
      </c>
      <c r="F36" s="3" t="s">
        <v>19</v>
      </c>
      <c r="G36" s="3" t="s">
        <v>25</v>
      </c>
      <c r="H36" s="12" t="s">
        <v>14</v>
      </c>
    </row>
    <row r="37" spans="1:8" x14ac:dyDescent="0.25">
      <c r="A37" s="11">
        <v>44689</v>
      </c>
      <c r="B37" s="3">
        <f t="shared" si="0"/>
        <v>8</v>
      </c>
      <c r="C37" s="3" t="str">
        <f t="shared" si="1"/>
        <v>May</v>
      </c>
      <c r="D37" s="6">
        <v>25000</v>
      </c>
      <c r="E37" s="7" t="s">
        <v>9</v>
      </c>
      <c r="F37" s="3" t="s">
        <v>19</v>
      </c>
      <c r="G37" s="3" t="s">
        <v>33</v>
      </c>
      <c r="H37" s="12" t="s">
        <v>14</v>
      </c>
    </row>
    <row r="38" spans="1:8" x14ac:dyDescent="0.25">
      <c r="A38" s="11">
        <v>44690</v>
      </c>
      <c r="B38" s="3">
        <f t="shared" si="0"/>
        <v>9</v>
      </c>
      <c r="C38" s="3" t="str">
        <f t="shared" si="1"/>
        <v>May</v>
      </c>
      <c r="D38" s="6">
        <v>25000</v>
      </c>
      <c r="E38" s="7" t="s">
        <v>9</v>
      </c>
      <c r="F38" s="3" t="s">
        <v>19</v>
      </c>
      <c r="G38" s="3" t="s">
        <v>33</v>
      </c>
      <c r="H38" s="12" t="s">
        <v>14</v>
      </c>
    </row>
    <row r="39" spans="1:8" x14ac:dyDescent="0.25">
      <c r="A39" s="11">
        <v>44690</v>
      </c>
      <c r="B39" s="3">
        <f t="shared" si="0"/>
        <v>9</v>
      </c>
      <c r="C39" s="3" t="str">
        <f t="shared" si="1"/>
        <v>May</v>
      </c>
      <c r="D39" s="6">
        <v>475</v>
      </c>
      <c r="E39" s="7" t="s">
        <v>9</v>
      </c>
      <c r="F39" s="3" t="s">
        <v>17</v>
      </c>
      <c r="G39" s="3" t="s">
        <v>21</v>
      </c>
      <c r="H39" s="12" t="s">
        <v>14</v>
      </c>
    </row>
    <row r="40" spans="1:8" x14ac:dyDescent="0.25">
      <c r="A40" s="11">
        <v>44691</v>
      </c>
      <c r="B40" s="3">
        <f t="shared" si="0"/>
        <v>10</v>
      </c>
      <c r="C40" s="3" t="str">
        <f t="shared" si="1"/>
        <v>May</v>
      </c>
      <c r="D40" s="4">
        <v>15000</v>
      </c>
      <c r="E40" s="5" t="s">
        <v>8</v>
      </c>
      <c r="F40" s="3" t="s">
        <v>27</v>
      </c>
      <c r="G40" s="3" t="s">
        <v>28</v>
      </c>
      <c r="H40" s="12" t="s">
        <v>14</v>
      </c>
    </row>
    <row r="41" spans="1:8" x14ac:dyDescent="0.25">
      <c r="A41" s="11">
        <v>44691</v>
      </c>
      <c r="B41" s="3">
        <f t="shared" si="0"/>
        <v>10</v>
      </c>
      <c r="C41" s="3" t="str">
        <f t="shared" si="1"/>
        <v>May</v>
      </c>
      <c r="D41" s="4">
        <v>5000</v>
      </c>
      <c r="E41" s="5" t="s">
        <v>8</v>
      </c>
      <c r="F41" s="3" t="s">
        <v>27</v>
      </c>
      <c r="G41" s="3" t="s">
        <v>28</v>
      </c>
      <c r="H41" s="12" t="s">
        <v>14</v>
      </c>
    </row>
    <row r="42" spans="1:8" x14ac:dyDescent="0.25">
      <c r="A42" s="11">
        <v>44691</v>
      </c>
      <c r="B42" s="3">
        <f t="shared" si="0"/>
        <v>10</v>
      </c>
      <c r="C42" s="3" t="str">
        <f t="shared" si="1"/>
        <v>May</v>
      </c>
      <c r="D42" s="6">
        <v>25000</v>
      </c>
      <c r="E42" s="7" t="s">
        <v>9</v>
      </c>
      <c r="F42" s="3" t="s">
        <v>19</v>
      </c>
      <c r="G42" s="3" t="s">
        <v>33</v>
      </c>
      <c r="H42" s="12" t="s">
        <v>14</v>
      </c>
    </row>
    <row r="43" spans="1:8" x14ac:dyDescent="0.25">
      <c r="A43" s="11">
        <v>44692</v>
      </c>
      <c r="B43" s="3">
        <f t="shared" si="0"/>
        <v>11</v>
      </c>
      <c r="C43" s="3" t="str">
        <f t="shared" si="1"/>
        <v>May</v>
      </c>
      <c r="D43" s="6">
        <v>1000</v>
      </c>
      <c r="E43" s="7" t="s">
        <v>9</v>
      </c>
      <c r="F43" s="3" t="s">
        <v>19</v>
      </c>
      <c r="G43" s="3" t="s">
        <v>33</v>
      </c>
      <c r="H43" s="12" t="s">
        <v>14</v>
      </c>
    </row>
    <row r="44" spans="1:8" x14ac:dyDescent="0.25">
      <c r="A44" s="11">
        <v>44693</v>
      </c>
      <c r="B44" s="3">
        <f t="shared" si="0"/>
        <v>12</v>
      </c>
      <c r="C44" s="3" t="str">
        <f t="shared" si="1"/>
        <v>May</v>
      </c>
      <c r="D44" s="4">
        <v>140</v>
      </c>
      <c r="E44" s="5" t="s">
        <v>8</v>
      </c>
      <c r="F44" s="3" t="s">
        <v>29</v>
      </c>
      <c r="G44" s="3" t="s">
        <v>34</v>
      </c>
      <c r="H44" s="12" t="s">
        <v>14</v>
      </c>
    </row>
    <row r="45" spans="1:8" x14ac:dyDescent="0.25">
      <c r="A45" s="11">
        <v>44693</v>
      </c>
      <c r="B45" s="3">
        <f t="shared" si="0"/>
        <v>12</v>
      </c>
      <c r="C45" s="3" t="str">
        <f t="shared" si="1"/>
        <v>May</v>
      </c>
      <c r="D45" s="6">
        <v>100</v>
      </c>
      <c r="E45" s="7" t="s">
        <v>9</v>
      </c>
      <c r="F45" s="3" t="s">
        <v>19</v>
      </c>
      <c r="G45" s="3" t="s">
        <v>33</v>
      </c>
      <c r="H45" s="12" t="s">
        <v>14</v>
      </c>
    </row>
    <row r="46" spans="1:8" x14ac:dyDescent="0.25">
      <c r="A46" s="11">
        <v>44693</v>
      </c>
      <c r="B46" s="3">
        <f t="shared" si="0"/>
        <v>12</v>
      </c>
      <c r="C46" s="3" t="str">
        <f t="shared" si="1"/>
        <v>May</v>
      </c>
      <c r="D46" s="6">
        <v>196</v>
      </c>
      <c r="E46" s="7" t="s">
        <v>9</v>
      </c>
      <c r="F46" s="3" t="s">
        <v>19</v>
      </c>
      <c r="G46" s="3" t="s">
        <v>33</v>
      </c>
      <c r="H46" s="12" t="s">
        <v>14</v>
      </c>
    </row>
    <row r="47" spans="1:8" x14ac:dyDescent="0.25">
      <c r="A47" s="11">
        <v>44694</v>
      </c>
      <c r="B47" s="3">
        <f t="shared" si="0"/>
        <v>13</v>
      </c>
      <c r="C47" s="3" t="str">
        <f t="shared" si="1"/>
        <v>May</v>
      </c>
      <c r="D47" s="6">
        <v>40</v>
      </c>
      <c r="E47" s="7" t="s">
        <v>9</v>
      </c>
      <c r="F47" s="3" t="s">
        <v>19</v>
      </c>
      <c r="G47" s="3" t="s">
        <v>33</v>
      </c>
      <c r="H47" s="12" t="s">
        <v>14</v>
      </c>
    </row>
    <row r="48" spans="1:8" x14ac:dyDescent="0.25">
      <c r="A48" s="11">
        <v>44694</v>
      </c>
      <c r="B48" s="3">
        <f t="shared" si="0"/>
        <v>13</v>
      </c>
      <c r="C48" s="3" t="str">
        <f t="shared" si="1"/>
        <v>May</v>
      </c>
      <c r="D48" s="6">
        <v>225</v>
      </c>
      <c r="E48" s="7" t="s">
        <v>9</v>
      </c>
      <c r="F48" s="3" t="s">
        <v>17</v>
      </c>
      <c r="G48" s="3" t="s">
        <v>21</v>
      </c>
      <c r="H48" s="12" t="s">
        <v>14</v>
      </c>
    </row>
    <row r="49" spans="1:8" x14ac:dyDescent="0.25">
      <c r="A49" s="11">
        <v>44694</v>
      </c>
      <c r="B49" s="3">
        <f t="shared" si="0"/>
        <v>13</v>
      </c>
      <c r="C49" s="3" t="str">
        <f t="shared" si="1"/>
        <v>May</v>
      </c>
      <c r="D49" s="6">
        <v>579</v>
      </c>
      <c r="E49" s="7" t="s">
        <v>9</v>
      </c>
      <c r="F49" s="3" t="s">
        <v>17</v>
      </c>
      <c r="G49" s="3" t="s">
        <v>23</v>
      </c>
      <c r="H49" s="12" t="s">
        <v>14</v>
      </c>
    </row>
    <row r="50" spans="1:8" x14ac:dyDescent="0.25">
      <c r="A50" s="11">
        <v>44696</v>
      </c>
      <c r="B50" s="3">
        <f t="shared" si="0"/>
        <v>15</v>
      </c>
      <c r="C50" s="3" t="str">
        <f t="shared" si="1"/>
        <v>May</v>
      </c>
      <c r="D50" s="6">
        <v>323.75</v>
      </c>
      <c r="E50" s="7" t="s">
        <v>9</v>
      </c>
      <c r="F50" s="3" t="s">
        <v>16</v>
      </c>
      <c r="G50" s="3" t="s">
        <v>20</v>
      </c>
      <c r="H50" s="12" t="s">
        <v>14</v>
      </c>
    </row>
    <row r="51" spans="1:8" x14ac:dyDescent="0.25">
      <c r="A51" s="11">
        <v>44697</v>
      </c>
      <c r="B51" s="3">
        <f t="shared" si="0"/>
        <v>16</v>
      </c>
      <c r="C51" s="3" t="str">
        <f t="shared" si="1"/>
        <v>May</v>
      </c>
      <c r="D51" s="4">
        <v>1015</v>
      </c>
      <c r="E51" s="5" t="s">
        <v>8</v>
      </c>
      <c r="F51" s="3" t="s">
        <v>29</v>
      </c>
      <c r="G51" s="3" t="s">
        <v>34</v>
      </c>
      <c r="H51" s="12" t="s">
        <v>14</v>
      </c>
    </row>
    <row r="52" spans="1:8" x14ac:dyDescent="0.25">
      <c r="A52" s="11">
        <v>44697</v>
      </c>
      <c r="B52" s="3">
        <f t="shared" si="0"/>
        <v>16</v>
      </c>
      <c r="C52" s="3" t="str">
        <f t="shared" si="1"/>
        <v>May</v>
      </c>
      <c r="D52" s="6">
        <v>228.2</v>
      </c>
      <c r="E52" s="7" t="s">
        <v>9</v>
      </c>
      <c r="F52" s="3" t="s">
        <v>16</v>
      </c>
      <c r="G52" s="3" t="s">
        <v>20</v>
      </c>
      <c r="H52" s="12" t="s">
        <v>14</v>
      </c>
    </row>
    <row r="53" spans="1:8" x14ac:dyDescent="0.25">
      <c r="A53" s="11">
        <v>44699</v>
      </c>
      <c r="B53" s="3">
        <f t="shared" si="0"/>
        <v>18</v>
      </c>
      <c r="C53" s="3" t="str">
        <f t="shared" si="1"/>
        <v>May</v>
      </c>
      <c r="D53" s="6">
        <v>1000</v>
      </c>
      <c r="E53" s="7" t="s">
        <v>9</v>
      </c>
      <c r="F53" s="3" t="s">
        <v>30</v>
      </c>
      <c r="G53" s="3" t="s">
        <v>34</v>
      </c>
      <c r="H53" s="12" t="s">
        <v>14</v>
      </c>
    </row>
    <row r="54" spans="1:8" x14ac:dyDescent="0.25">
      <c r="A54" s="11">
        <v>44699</v>
      </c>
      <c r="B54" s="3">
        <f t="shared" si="0"/>
        <v>18</v>
      </c>
      <c r="C54" s="3" t="str">
        <f t="shared" si="1"/>
        <v>May</v>
      </c>
      <c r="D54" s="6">
        <v>40</v>
      </c>
      <c r="E54" s="7" t="s">
        <v>9</v>
      </c>
      <c r="F54" s="3" t="s">
        <v>19</v>
      </c>
      <c r="G54" s="3" t="s">
        <v>33</v>
      </c>
      <c r="H54" s="12" t="s">
        <v>14</v>
      </c>
    </row>
    <row r="55" spans="1:8" x14ac:dyDescent="0.25">
      <c r="A55" s="11">
        <v>44699</v>
      </c>
      <c r="B55" s="3">
        <f t="shared" si="0"/>
        <v>18</v>
      </c>
      <c r="C55" s="3" t="str">
        <f t="shared" si="1"/>
        <v>May</v>
      </c>
      <c r="D55" s="6">
        <v>118</v>
      </c>
      <c r="E55" s="7" t="s">
        <v>9</v>
      </c>
      <c r="F55" s="3" t="s">
        <v>30</v>
      </c>
      <c r="G55" s="3" t="s">
        <v>31</v>
      </c>
      <c r="H55" s="12" t="s">
        <v>14</v>
      </c>
    </row>
    <row r="56" spans="1:8" x14ac:dyDescent="0.25">
      <c r="A56" s="11">
        <v>44700</v>
      </c>
      <c r="B56" s="3">
        <f t="shared" si="0"/>
        <v>19</v>
      </c>
      <c r="C56" s="3" t="str">
        <f t="shared" si="1"/>
        <v>May</v>
      </c>
      <c r="D56" s="6">
        <v>50</v>
      </c>
      <c r="E56" s="7" t="s">
        <v>9</v>
      </c>
      <c r="F56" s="3" t="s">
        <v>30</v>
      </c>
      <c r="G56" s="3" t="s">
        <v>35</v>
      </c>
      <c r="H56" s="12" t="s">
        <v>14</v>
      </c>
    </row>
    <row r="57" spans="1:8" x14ac:dyDescent="0.25">
      <c r="A57" s="11">
        <v>44700</v>
      </c>
      <c r="B57" s="3">
        <f t="shared" si="0"/>
        <v>19</v>
      </c>
      <c r="C57" s="3" t="str">
        <f t="shared" si="1"/>
        <v>May</v>
      </c>
      <c r="D57" s="6">
        <v>400</v>
      </c>
      <c r="E57" s="7" t="s">
        <v>9</v>
      </c>
      <c r="F57" s="3" t="s">
        <v>19</v>
      </c>
      <c r="G57" s="3" t="s">
        <v>33</v>
      </c>
      <c r="H57" s="12" t="s">
        <v>14</v>
      </c>
    </row>
    <row r="58" spans="1:8" x14ac:dyDescent="0.25">
      <c r="A58" s="11">
        <v>44701</v>
      </c>
      <c r="B58" s="3">
        <f t="shared" si="0"/>
        <v>20</v>
      </c>
      <c r="C58" s="3" t="str">
        <f t="shared" si="1"/>
        <v>May</v>
      </c>
      <c r="D58" s="6">
        <v>446.92</v>
      </c>
      <c r="E58" s="7" t="s">
        <v>9</v>
      </c>
      <c r="F58" s="3" t="s">
        <v>16</v>
      </c>
      <c r="G58" s="3" t="s">
        <v>20</v>
      </c>
      <c r="H58" s="12" t="s">
        <v>14</v>
      </c>
    </row>
    <row r="59" spans="1:8" x14ac:dyDescent="0.25">
      <c r="A59" s="11">
        <v>44702</v>
      </c>
      <c r="B59" s="3">
        <f t="shared" si="0"/>
        <v>21</v>
      </c>
      <c r="C59" s="3" t="str">
        <f t="shared" si="1"/>
        <v>May</v>
      </c>
      <c r="D59" s="6">
        <v>405.6</v>
      </c>
      <c r="E59" s="7" t="s">
        <v>9</v>
      </c>
      <c r="F59" s="3" t="s">
        <v>16</v>
      </c>
      <c r="G59" s="3" t="s">
        <v>20</v>
      </c>
      <c r="H59" s="12" t="s">
        <v>14</v>
      </c>
    </row>
    <row r="60" spans="1:8" x14ac:dyDescent="0.25">
      <c r="A60" s="11">
        <v>44703</v>
      </c>
      <c r="B60" s="3">
        <f t="shared" si="0"/>
        <v>22</v>
      </c>
      <c r="C60" s="3" t="str">
        <f t="shared" si="1"/>
        <v>May</v>
      </c>
      <c r="D60" s="6">
        <v>421.86</v>
      </c>
      <c r="E60" s="7" t="s">
        <v>9</v>
      </c>
      <c r="F60" s="3" t="s">
        <v>16</v>
      </c>
      <c r="G60" s="3" t="s">
        <v>20</v>
      </c>
      <c r="H60" s="12" t="s">
        <v>14</v>
      </c>
    </row>
    <row r="61" spans="1:8" x14ac:dyDescent="0.25">
      <c r="A61" s="11">
        <v>44704</v>
      </c>
      <c r="B61" s="3">
        <f t="shared" si="0"/>
        <v>23</v>
      </c>
      <c r="C61" s="3" t="str">
        <f t="shared" si="1"/>
        <v>May</v>
      </c>
      <c r="D61" s="6">
        <v>215.75</v>
      </c>
      <c r="E61" s="7" t="s">
        <v>9</v>
      </c>
      <c r="F61" s="3" t="s">
        <v>16</v>
      </c>
      <c r="G61" s="3" t="s">
        <v>20</v>
      </c>
      <c r="H61" s="12" t="s">
        <v>14</v>
      </c>
    </row>
    <row r="62" spans="1:8" x14ac:dyDescent="0.25">
      <c r="A62" s="11">
        <v>44705</v>
      </c>
      <c r="B62" s="3">
        <f t="shared" si="0"/>
        <v>24</v>
      </c>
      <c r="C62" s="3" t="str">
        <f t="shared" si="1"/>
        <v>May</v>
      </c>
      <c r="D62" s="6">
        <v>366.32</v>
      </c>
      <c r="E62" s="7" t="s">
        <v>9</v>
      </c>
      <c r="F62" s="3" t="s">
        <v>16</v>
      </c>
      <c r="G62" s="3" t="s">
        <v>20</v>
      </c>
      <c r="H62" s="12" t="s">
        <v>14</v>
      </c>
    </row>
    <row r="63" spans="1:8" x14ac:dyDescent="0.25">
      <c r="A63" s="11">
        <v>44708</v>
      </c>
      <c r="B63" s="3">
        <f t="shared" si="0"/>
        <v>27</v>
      </c>
      <c r="C63" s="3" t="str">
        <f t="shared" si="1"/>
        <v>May</v>
      </c>
      <c r="D63" s="6">
        <v>1400</v>
      </c>
      <c r="E63" s="7" t="s">
        <v>9</v>
      </c>
      <c r="F63" s="3" t="s">
        <v>19</v>
      </c>
      <c r="G63" s="3" t="s">
        <v>33</v>
      </c>
      <c r="H63" s="12" t="s">
        <v>14</v>
      </c>
    </row>
    <row r="64" spans="1:8" x14ac:dyDescent="0.25">
      <c r="A64" s="11">
        <v>44709</v>
      </c>
      <c r="B64" s="3">
        <f t="shared" si="0"/>
        <v>28</v>
      </c>
      <c r="C64" s="3" t="str">
        <f t="shared" si="1"/>
        <v>May</v>
      </c>
      <c r="D64" s="6">
        <v>4000</v>
      </c>
      <c r="E64" s="7" t="s">
        <v>9</v>
      </c>
      <c r="F64" s="3" t="s">
        <v>19</v>
      </c>
      <c r="G64" s="3" t="s">
        <v>33</v>
      </c>
      <c r="H64" s="12" t="s">
        <v>14</v>
      </c>
    </row>
    <row r="65" spans="1:8" x14ac:dyDescent="0.25">
      <c r="A65" s="11">
        <v>44712</v>
      </c>
      <c r="B65" s="3">
        <f t="shared" si="0"/>
        <v>31</v>
      </c>
      <c r="C65" s="3" t="str">
        <f t="shared" si="1"/>
        <v>May</v>
      </c>
      <c r="D65" s="6">
        <v>155</v>
      </c>
      <c r="E65" s="7" t="s">
        <v>9</v>
      </c>
      <c r="F65" s="3" t="s">
        <v>30</v>
      </c>
      <c r="G65" s="3" t="s">
        <v>31</v>
      </c>
      <c r="H65" s="12" t="s">
        <v>14</v>
      </c>
    </row>
    <row r="66" spans="1:8" x14ac:dyDescent="0.25">
      <c r="A66" s="11">
        <v>44712</v>
      </c>
      <c r="B66" s="3">
        <f t="shared" si="0"/>
        <v>31</v>
      </c>
      <c r="C66" s="3" t="str">
        <f t="shared" si="1"/>
        <v>May</v>
      </c>
      <c r="D66" s="4">
        <v>11000</v>
      </c>
      <c r="E66" s="5" t="s">
        <v>8</v>
      </c>
      <c r="F66" s="3" t="s">
        <v>27</v>
      </c>
      <c r="G66" s="3" t="s">
        <v>28</v>
      </c>
      <c r="H66" s="12" t="s">
        <v>14</v>
      </c>
    </row>
    <row r="67" spans="1:8" x14ac:dyDescent="0.25">
      <c r="A67" s="11">
        <v>44714</v>
      </c>
      <c r="B67" s="3">
        <f t="shared" ref="B67:B128" si="2">DAY(A67)</f>
        <v>2</v>
      </c>
      <c r="C67" s="3" t="str">
        <f t="shared" ref="C67:C128" si="3">TEXT(A67,"mmm")</f>
        <v>Jun</v>
      </c>
      <c r="D67" s="4">
        <v>9000</v>
      </c>
      <c r="E67" s="5" t="s">
        <v>8</v>
      </c>
      <c r="F67" s="3" t="s">
        <v>27</v>
      </c>
      <c r="G67" s="3" t="s">
        <v>28</v>
      </c>
      <c r="H67" s="12" t="s">
        <v>14</v>
      </c>
    </row>
    <row r="68" spans="1:8" x14ac:dyDescent="0.25">
      <c r="A68" s="11">
        <v>44714</v>
      </c>
      <c r="B68" s="3">
        <f t="shared" si="2"/>
        <v>2</v>
      </c>
      <c r="C68" s="3" t="str">
        <f t="shared" si="3"/>
        <v>Jun</v>
      </c>
      <c r="D68" s="6">
        <v>8907</v>
      </c>
      <c r="E68" s="7" t="s">
        <v>9</v>
      </c>
      <c r="F68" s="3" t="s">
        <v>19</v>
      </c>
      <c r="G68" s="3" t="s">
        <v>26</v>
      </c>
      <c r="H68" s="12" t="s">
        <v>13</v>
      </c>
    </row>
    <row r="69" spans="1:8" x14ac:dyDescent="0.25">
      <c r="A69" s="11">
        <v>44715</v>
      </c>
      <c r="B69" s="3">
        <f t="shared" si="2"/>
        <v>3</v>
      </c>
      <c r="C69" s="3" t="str">
        <f t="shared" si="3"/>
        <v>Jun</v>
      </c>
      <c r="D69" s="4">
        <v>1</v>
      </c>
      <c r="E69" s="5" t="s">
        <v>8</v>
      </c>
      <c r="F69" s="3" t="s">
        <v>19</v>
      </c>
      <c r="G69" s="3" t="s">
        <v>25</v>
      </c>
      <c r="H69" s="12" t="s">
        <v>14</v>
      </c>
    </row>
    <row r="70" spans="1:8" x14ac:dyDescent="0.25">
      <c r="A70" s="11">
        <v>44732</v>
      </c>
      <c r="B70" s="3">
        <f t="shared" si="2"/>
        <v>20</v>
      </c>
      <c r="C70" s="3" t="str">
        <f t="shared" si="3"/>
        <v>Jun</v>
      </c>
      <c r="D70" s="6">
        <v>40</v>
      </c>
      <c r="E70" s="7" t="s">
        <v>9</v>
      </c>
      <c r="F70" s="3" t="s">
        <v>19</v>
      </c>
      <c r="G70" s="3" t="s">
        <v>33</v>
      </c>
      <c r="H70" s="12" t="s">
        <v>14</v>
      </c>
    </row>
    <row r="71" spans="1:8" x14ac:dyDescent="0.25">
      <c r="A71" s="11">
        <v>44734</v>
      </c>
      <c r="B71" s="3">
        <f t="shared" si="2"/>
        <v>22</v>
      </c>
      <c r="C71" s="3" t="str">
        <f t="shared" si="3"/>
        <v>Jun</v>
      </c>
      <c r="D71" s="6">
        <v>244.65</v>
      </c>
      <c r="E71" s="7" t="s">
        <v>9</v>
      </c>
      <c r="F71" s="3" t="s">
        <v>16</v>
      </c>
      <c r="G71" s="3" t="s">
        <v>20</v>
      </c>
      <c r="H71" s="12" t="s">
        <v>14</v>
      </c>
    </row>
    <row r="72" spans="1:8" x14ac:dyDescent="0.25">
      <c r="A72" s="11">
        <v>44736</v>
      </c>
      <c r="B72" s="3">
        <f t="shared" si="2"/>
        <v>24</v>
      </c>
      <c r="C72" s="3" t="str">
        <f t="shared" si="3"/>
        <v>Jun</v>
      </c>
      <c r="D72" s="6">
        <v>40</v>
      </c>
      <c r="E72" s="7" t="s">
        <v>9</v>
      </c>
      <c r="F72" s="3" t="s">
        <v>19</v>
      </c>
      <c r="G72" s="3" t="s">
        <v>33</v>
      </c>
      <c r="H72" s="12" t="s">
        <v>14</v>
      </c>
    </row>
    <row r="73" spans="1:8" x14ac:dyDescent="0.25">
      <c r="A73" s="11">
        <v>44737</v>
      </c>
      <c r="B73" s="3">
        <f t="shared" si="2"/>
        <v>25</v>
      </c>
      <c r="C73" s="3" t="str">
        <f t="shared" si="3"/>
        <v>Jun</v>
      </c>
      <c r="D73" s="4">
        <v>141</v>
      </c>
      <c r="E73" s="5" t="s">
        <v>8</v>
      </c>
      <c r="F73" s="3" t="s">
        <v>19</v>
      </c>
      <c r="G73" s="3" t="s">
        <v>25</v>
      </c>
      <c r="H73" s="12" t="s">
        <v>14</v>
      </c>
    </row>
    <row r="74" spans="1:8" x14ac:dyDescent="0.25">
      <c r="A74" s="11">
        <v>44744</v>
      </c>
      <c r="B74" s="3">
        <f t="shared" si="2"/>
        <v>2</v>
      </c>
      <c r="C74" s="3" t="str">
        <f t="shared" si="3"/>
        <v>Jul</v>
      </c>
      <c r="D74" s="6">
        <v>192.15</v>
      </c>
      <c r="E74" s="7" t="s">
        <v>9</v>
      </c>
      <c r="F74" s="3" t="s">
        <v>16</v>
      </c>
      <c r="G74" s="3" t="s">
        <v>20</v>
      </c>
      <c r="H74" s="12" t="s">
        <v>14</v>
      </c>
    </row>
    <row r="75" spans="1:8" x14ac:dyDescent="0.25">
      <c r="A75" s="11">
        <v>44749</v>
      </c>
      <c r="B75" s="3">
        <f t="shared" si="2"/>
        <v>7</v>
      </c>
      <c r="C75" s="3" t="str">
        <f t="shared" si="3"/>
        <v>Jul</v>
      </c>
      <c r="D75" s="6">
        <v>145</v>
      </c>
      <c r="E75" s="7" t="s">
        <v>9</v>
      </c>
      <c r="F75" s="3" t="s">
        <v>30</v>
      </c>
      <c r="G75" s="3" t="s">
        <v>31</v>
      </c>
      <c r="H75" s="12" t="s">
        <v>14</v>
      </c>
    </row>
    <row r="76" spans="1:8" x14ac:dyDescent="0.25">
      <c r="A76" s="11">
        <v>44750</v>
      </c>
      <c r="B76" s="3">
        <f t="shared" si="2"/>
        <v>8</v>
      </c>
      <c r="C76" s="3" t="str">
        <f t="shared" si="3"/>
        <v>Jul</v>
      </c>
      <c r="D76" s="6">
        <v>40</v>
      </c>
      <c r="E76" s="7" t="s">
        <v>9</v>
      </c>
      <c r="F76" s="3" t="s">
        <v>19</v>
      </c>
      <c r="G76" s="3" t="s">
        <v>33</v>
      </c>
      <c r="H76" s="12" t="s">
        <v>14</v>
      </c>
    </row>
    <row r="77" spans="1:8" x14ac:dyDescent="0.25">
      <c r="A77" s="11">
        <v>44754</v>
      </c>
      <c r="B77" s="3">
        <f t="shared" si="2"/>
        <v>12</v>
      </c>
      <c r="C77" s="3" t="str">
        <f t="shared" si="3"/>
        <v>Jul</v>
      </c>
      <c r="D77" s="6">
        <v>957</v>
      </c>
      <c r="E77" s="7" t="s">
        <v>9</v>
      </c>
      <c r="F77" s="3" t="s">
        <v>17</v>
      </c>
      <c r="G77" s="3" t="s">
        <v>36</v>
      </c>
      <c r="H77" s="12" t="s">
        <v>14</v>
      </c>
    </row>
    <row r="78" spans="1:8" x14ac:dyDescent="0.25">
      <c r="A78" s="11">
        <v>44765</v>
      </c>
      <c r="B78" s="3">
        <f t="shared" si="2"/>
        <v>23</v>
      </c>
      <c r="C78" s="3" t="str">
        <f t="shared" si="3"/>
        <v>Jul</v>
      </c>
      <c r="D78" s="6">
        <v>80</v>
      </c>
      <c r="E78" s="7" t="s">
        <v>9</v>
      </c>
      <c r="F78" s="3" t="s">
        <v>17</v>
      </c>
      <c r="G78" s="3" t="s">
        <v>22</v>
      </c>
      <c r="H78" s="12" t="s">
        <v>14</v>
      </c>
    </row>
    <row r="79" spans="1:8" x14ac:dyDescent="0.25">
      <c r="A79" s="11">
        <v>44765</v>
      </c>
      <c r="B79" s="3">
        <f t="shared" si="2"/>
        <v>23</v>
      </c>
      <c r="C79" s="3" t="str">
        <f t="shared" si="3"/>
        <v>Jul</v>
      </c>
      <c r="D79" s="6">
        <v>483.65</v>
      </c>
      <c r="E79" s="7" t="s">
        <v>9</v>
      </c>
      <c r="F79" s="3" t="s">
        <v>16</v>
      </c>
      <c r="G79" s="3" t="s">
        <v>20</v>
      </c>
      <c r="H79" s="12" t="s">
        <v>14</v>
      </c>
    </row>
    <row r="80" spans="1:8" x14ac:dyDescent="0.25">
      <c r="A80" s="11">
        <v>44767</v>
      </c>
      <c r="B80" s="3">
        <f t="shared" si="2"/>
        <v>25</v>
      </c>
      <c r="C80" s="3" t="str">
        <f t="shared" si="3"/>
        <v>Jul</v>
      </c>
      <c r="D80" s="6">
        <v>40</v>
      </c>
      <c r="E80" s="7" t="s">
        <v>9</v>
      </c>
      <c r="F80" s="3" t="s">
        <v>19</v>
      </c>
      <c r="G80" s="3" t="s">
        <v>33</v>
      </c>
      <c r="H80" s="12" t="s">
        <v>14</v>
      </c>
    </row>
    <row r="81" spans="1:8" x14ac:dyDescent="0.25">
      <c r="A81" s="11">
        <v>44771</v>
      </c>
      <c r="B81" s="3">
        <f t="shared" si="2"/>
        <v>29</v>
      </c>
      <c r="C81" s="3" t="str">
        <f t="shared" si="3"/>
        <v>Jul</v>
      </c>
      <c r="D81" s="6">
        <v>400</v>
      </c>
      <c r="E81" s="7" t="s">
        <v>9</v>
      </c>
      <c r="F81" s="3" t="s">
        <v>19</v>
      </c>
      <c r="G81" s="3" t="s">
        <v>33</v>
      </c>
      <c r="H81" s="12" t="s">
        <v>14</v>
      </c>
    </row>
    <row r="82" spans="1:8" x14ac:dyDescent="0.25">
      <c r="A82" s="11">
        <v>44772</v>
      </c>
      <c r="B82" s="3">
        <f t="shared" si="2"/>
        <v>30</v>
      </c>
      <c r="C82" s="3" t="str">
        <f t="shared" si="3"/>
        <v>Jul</v>
      </c>
      <c r="D82" s="6">
        <v>293</v>
      </c>
      <c r="E82" s="7" t="s">
        <v>9</v>
      </c>
      <c r="F82" s="3" t="s">
        <v>19</v>
      </c>
      <c r="G82" s="3" t="s">
        <v>33</v>
      </c>
      <c r="H82" s="12" t="s">
        <v>14</v>
      </c>
    </row>
    <row r="83" spans="1:8" x14ac:dyDescent="0.25">
      <c r="A83" s="11">
        <v>44772</v>
      </c>
      <c r="B83" s="3">
        <f t="shared" si="2"/>
        <v>30</v>
      </c>
      <c r="C83" s="3" t="str">
        <f t="shared" si="3"/>
        <v>Jul</v>
      </c>
      <c r="D83" s="4">
        <v>10000</v>
      </c>
      <c r="E83" s="5" t="s">
        <v>8</v>
      </c>
      <c r="F83" s="3" t="s">
        <v>27</v>
      </c>
      <c r="G83" s="3" t="s">
        <v>28</v>
      </c>
      <c r="H83" s="12" t="s">
        <v>14</v>
      </c>
    </row>
    <row r="84" spans="1:8" x14ac:dyDescent="0.25">
      <c r="A84" s="11">
        <v>44773</v>
      </c>
      <c r="B84" s="3">
        <f t="shared" si="2"/>
        <v>31</v>
      </c>
      <c r="C84" s="3" t="str">
        <f t="shared" si="3"/>
        <v>Jul</v>
      </c>
      <c r="D84" s="6">
        <v>1</v>
      </c>
      <c r="E84" s="7" t="s">
        <v>9</v>
      </c>
      <c r="F84" s="3" t="s">
        <v>19</v>
      </c>
      <c r="G84" s="3" t="s">
        <v>25</v>
      </c>
      <c r="H84" s="12" t="s">
        <v>14</v>
      </c>
    </row>
    <row r="85" spans="1:8" x14ac:dyDescent="0.25">
      <c r="A85" s="11">
        <v>44774</v>
      </c>
      <c r="B85" s="3">
        <f t="shared" si="2"/>
        <v>1</v>
      </c>
      <c r="C85" s="3" t="str">
        <f t="shared" si="3"/>
        <v>Aug</v>
      </c>
      <c r="D85" s="6">
        <v>1000</v>
      </c>
      <c r="E85" s="7" t="s">
        <v>9</v>
      </c>
      <c r="F85" s="3" t="s">
        <v>19</v>
      </c>
      <c r="G85" s="3" t="s">
        <v>33</v>
      </c>
      <c r="H85" s="12" t="s">
        <v>14</v>
      </c>
    </row>
    <row r="86" spans="1:8" x14ac:dyDescent="0.25">
      <c r="A86" s="11">
        <v>44776</v>
      </c>
      <c r="B86" s="3">
        <f t="shared" si="2"/>
        <v>3</v>
      </c>
      <c r="C86" s="3" t="str">
        <f t="shared" si="3"/>
        <v>Aug</v>
      </c>
      <c r="D86" s="4">
        <v>10</v>
      </c>
      <c r="E86" s="5" t="s">
        <v>8</v>
      </c>
      <c r="F86" s="3" t="s">
        <v>19</v>
      </c>
      <c r="G86" s="3" t="s">
        <v>33</v>
      </c>
      <c r="H86" s="12" t="s">
        <v>14</v>
      </c>
    </row>
    <row r="87" spans="1:8" x14ac:dyDescent="0.25">
      <c r="A87" s="11">
        <v>44784</v>
      </c>
      <c r="B87" s="3">
        <f t="shared" si="2"/>
        <v>11</v>
      </c>
      <c r="C87" s="3" t="str">
        <f t="shared" si="3"/>
        <v>Aug</v>
      </c>
      <c r="D87" s="4">
        <v>180</v>
      </c>
      <c r="E87" s="5" t="s">
        <v>8</v>
      </c>
      <c r="F87" s="3" t="s">
        <v>19</v>
      </c>
      <c r="G87" s="3" t="s">
        <v>33</v>
      </c>
      <c r="H87" s="12" t="s">
        <v>14</v>
      </c>
    </row>
    <row r="88" spans="1:8" x14ac:dyDescent="0.25">
      <c r="A88" s="11">
        <v>44784</v>
      </c>
      <c r="B88" s="3">
        <f t="shared" si="2"/>
        <v>11</v>
      </c>
      <c r="C88" s="3" t="str">
        <f t="shared" si="3"/>
        <v>Aug</v>
      </c>
      <c r="D88" s="4">
        <v>3</v>
      </c>
      <c r="E88" s="5" t="s">
        <v>8</v>
      </c>
      <c r="F88" s="3" t="s">
        <v>19</v>
      </c>
      <c r="G88" s="3" t="s">
        <v>25</v>
      </c>
      <c r="H88" s="12" t="s">
        <v>14</v>
      </c>
    </row>
    <row r="89" spans="1:8" x14ac:dyDescent="0.25">
      <c r="A89" s="11">
        <v>44784</v>
      </c>
      <c r="B89" s="3">
        <f t="shared" si="2"/>
        <v>11</v>
      </c>
      <c r="C89" s="3" t="str">
        <f t="shared" si="3"/>
        <v>Aug</v>
      </c>
      <c r="D89" s="6">
        <v>200</v>
      </c>
      <c r="E89" s="7" t="s">
        <v>9</v>
      </c>
      <c r="F89" s="3" t="s">
        <v>19</v>
      </c>
      <c r="G89" s="3" t="s">
        <v>33</v>
      </c>
      <c r="H89" s="12" t="s">
        <v>14</v>
      </c>
    </row>
    <row r="90" spans="1:8" x14ac:dyDescent="0.25">
      <c r="A90" s="11">
        <v>44784</v>
      </c>
      <c r="B90" s="3">
        <f t="shared" si="2"/>
        <v>11</v>
      </c>
      <c r="C90" s="3" t="str">
        <f t="shared" si="3"/>
        <v>Aug</v>
      </c>
      <c r="D90" s="6">
        <v>240</v>
      </c>
      <c r="E90" s="7" t="s">
        <v>9</v>
      </c>
      <c r="F90" s="3" t="s">
        <v>19</v>
      </c>
      <c r="G90" s="3" t="s">
        <v>33</v>
      </c>
      <c r="H90" s="12" t="s">
        <v>14</v>
      </c>
    </row>
    <row r="91" spans="1:8" x14ac:dyDescent="0.25">
      <c r="A91" s="11">
        <v>44787</v>
      </c>
      <c r="B91" s="3">
        <f t="shared" si="2"/>
        <v>14</v>
      </c>
      <c r="C91" s="3" t="str">
        <f t="shared" si="3"/>
        <v>Aug</v>
      </c>
      <c r="D91" s="6">
        <v>192</v>
      </c>
      <c r="E91" s="7" t="s">
        <v>9</v>
      </c>
      <c r="F91" s="3" t="s">
        <v>17</v>
      </c>
      <c r="G91" s="3" t="s">
        <v>36</v>
      </c>
      <c r="H91" s="12" t="s">
        <v>14</v>
      </c>
    </row>
    <row r="92" spans="1:8" x14ac:dyDescent="0.25">
      <c r="A92" s="11">
        <v>44790</v>
      </c>
      <c r="B92" s="3">
        <f t="shared" si="2"/>
        <v>17</v>
      </c>
      <c r="C92" s="3" t="str">
        <f t="shared" si="3"/>
        <v>Aug</v>
      </c>
      <c r="D92" s="6">
        <v>490</v>
      </c>
      <c r="E92" s="7" t="s">
        <v>9</v>
      </c>
      <c r="F92" s="3" t="s">
        <v>17</v>
      </c>
      <c r="G92" s="3" t="s">
        <v>36</v>
      </c>
      <c r="H92" s="12" t="s">
        <v>14</v>
      </c>
    </row>
    <row r="93" spans="1:8" x14ac:dyDescent="0.25">
      <c r="A93" s="11">
        <v>44792</v>
      </c>
      <c r="B93" s="3">
        <f t="shared" si="2"/>
        <v>19</v>
      </c>
      <c r="C93" s="3" t="str">
        <f t="shared" si="3"/>
        <v>Aug</v>
      </c>
      <c r="D93" s="6">
        <v>385</v>
      </c>
      <c r="E93" s="7" t="s">
        <v>9</v>
      </c>
      <c r="F93" s="3" t="s">
        <v>19</v>
      </c>
      <c r="G93" s="3" t="s">
        <v>33</v>
      </c>
      <c r="H93" s="12" t="s">
        <v>14</v>
      </c>
    </row>
    <row r="94" spans="1:8" x14ac:dyDescent="0.25">
      <c r="A94" s="11">
        <v>44797</v>
      </c>
      <c r="B94" s="3">
        <f t="shared" si="2"/>
        <v>24</v>
      </c>
      <c r="C94" s="3" t="str">
        <f t="shared" si="3"/>
        <v>Aug</v>
      </c>
      <c r="D94" s="6">
        <v>3240</v>
      </c>
      <c r="E94" s="7" t="s">
        <v>9</v>
      </c>
      <c r="F94" s="3" t="s">
        <v>18</v>
      </c>
      <c r="G94" s="3" t="s">
        <v>24</v>
      </c>
      <c r="H94" s="12" t="s">
        <v>14</v>
      </c>
    </row>
    <row r="95" spans="1:8" x14ac:dyDescent="0.25">
      <c r="A95" s="11">
        <v>44808</v>
      </c>
      <c r="B95" s="3">
        <f t="shared" si="2"/>
        <v>4</v>
      </c>
      <c r="C95" s="3" t="str">
        <f t="shared" si="3"/>
        <v>Sep</v>
      </c>
      <c r="D95" s="6">
        <v>344</v>
      </c>
      <c r="E95" s="7" t="s">
        <v>9</v>
      </c>
      <c r="F95" s="3" t="s">
        <v>17</v>
      </c>
      <c r="G95" s="3" t="s">
        <v>23</v>
      </c>
      <c r="H95" s="12" t="s">
        <v>14</v>
      </c>
    </row>
    <row r="96" spans="1:8" x14ac:dyDescent="0.25">
      <c r="A96" s="11">
        <v>44809</v>
      </c>
      <c r="B96" s="3">
        <f t="shared" si="2"/>
        <v>5</v>
      </c>
      <c r="C96" s="3" t="str">
        <f t="shared" si="3"/>
        <v>Sep</v>
      </c>
      <c r="D96" s="6">
        <v>364</v>
      </c>
      <c r="E96" s="7" t="s">
        <v>9</v>
      </c>
      <c r="F96" s="3" t="s">
        <v>19</v>
      </c>
      <c r="G96" s="3" t="s">
        <v>33</v>
      </c>
      <c r="H96" s="12" t="s">
        <v>14</v>
      </c>
    </row>
    <row r="97" spans="1:8" x14ac:dyDescent="0.25">
      <c r="A97" s="11">
        <v>44809</v>
      </c>
      <c r="B97" s="3">
        <f t="shared" si="2"/>
        <v>5</v>
      </c>
      <c r="C97" s="3" t="str">
        <f t="shared" si="3"/>
        <v>Sep</v>
      </c>
      <c r="D97" s="6">
        <v>339</v>
      </c>
      <c r="E97" s="7" t="s">
        <v>9</v>
      </c>
      <c r="F97" s="3" t="s">
        <v>16</v>
      </c>
      <c r="G97" s="3" t="s">
        <v>37</v>
      </c>
      <c r="H97" s="12" t="s">
        <v>14</v>
      </c>
    </row>
    <row r="98" spans="1:8" x14ac:dyDescent="0.25">
      <c r="A98" s="11">
        <v>44809</v>
      </c>
      <c r="B98" s="3">
        <f t="shared" si="2"/>
        <v>5</v>
      </c>
      <c r="C98" s="3" t="str">
        <f t="shared" si="3"/>
        <v>Sep</v>
      </c>
      <c r="D98" s="6">
        <v>155</v>
      </c>
      <c r="E98" s="7" t="s">
        <v>9</v>
      </c>
      <c r="F98" s="3" t="s">
        <v>17</v>
      </c>
      <c r="G98" s="3" t="s">
        <v>21</v>
      </c>
      <c r="H98" s="12" t="s">
        <v>14</v>
      </c>
    </row>
    <row r="99" spans="1:8" x14ac:dyDescent="0.25">
      <c r="A99" s="11">
        <v>44812</v>
      </c>
      <c r="B99" s="3">
        <f t="shared" si="2"/>
        <v>8</v>
      </c>
      <c r="C99" s="3" t="str">
        <f t="shared" si="3"/>
        <v>Sep</v>
      </c>
      <c r="D99" s="6">
        <v>382</v>
      </c>
      <c r="E99" s="7" t="s">
        <v>9</v>
      </c>
      <c r="F99" s="3" t="s">
        <v>16</v>
      </c>
      <c r="G99" s="3" t="s">
        <v>37</v>
      </c>
      <c r="H99" s="12" t="s">
        <v>14</v>
      </c>
    </row>
    <row r="100" spans="1:8" x14ac:dyDescent="0.25">
      <c r="A100" s="11">
        <v>44813</v>
      </c>
      <c r="B100" s="3">
        <f t="shared" si="2"/>
        <v>9</v>
      </c>
      <c r="C100" s="3" t="str">
        <f t="shared" si="3"/>
        <v>Sep</v>
      </c>
      <c r="D100" s="6">
        <v>109</v>
      </c>
      <c r="E100" s="7" t="s">
        <v>9</v>
      </c>
      <c r="F100" s="3" t="s">
        <v>16</v>
      </c>
      <c r="G100" s="3" t="s">
        <v>37</v>
      </c>
      <c r="H100" s="12" t="s">
        <v>14</v>
      </c>
    </row>
    <row r="101" spans="1:8" x14ac:dyDescent="0.25">
      <c r="A101" s="11">
        <v>44814</v>
      </c>
      <c r="B101" s="3">
        <f t="shared" si="2"/>
        <v>10</v>
      </c>
      <c r="C101" s="3" t="str">
        <f t="shared" si="3"/>
        <v>Sep</v>
      </c>
      <c r="D101" s="6">
        <v>80</v>
      </c>
      <c r="E101" s="7" t="s">
        <v>9</v>
      </c>
      <c r="F101" s="3" t="s">
        <v>19</v>
      </c>
      <c r="G101" s="3" t="s">
        <v>33</v>
      </c>
      <c r="H101" s="12" t="s">
        <v>14</v>
      </c>
    </row>
    <row r="102" spans="1:8" x14ac:dyDescent="0.25">
      <c r="A102" s="11">
        <v>44818</v>
      </c>
      <c r="B102" s="3">
        <f t="shared" si="2"/>
        <v>14</v>
      </c>
      <c r="C102" s="3" t="str">
        <f t="shared" si="3"/>
        <v>Sep</v>
      </c>
      <c r="D102" s="6">
        <v>245</v>
      </c>
      <c r="E102" s="7" t="s">
        <v>9</v>
      </c>
      <c r="F102" s="3" t="s">
        <v>16</v>
      </c>
      <c r="G102" s="3" t="s">
        <v>37</v>
      </c>
      <c r="H102" s="12" t="s">
        <v>14</v>
      </c>
    </row>
    <row r="103" spans="1:8" x14ac:dyDescent="0.25">
      <c r="A103" s="11">
        <v>44819</v>
      </c>
      <c r="B103" s="3">
        <f t="shared" si="2"/>
        <v>15</v>
      </c>
      <c r="C103" s="3" t="str">
        <f t="shared" si="3"/>
        <v>Sep</v>
      </c>
      <c r="D103" s="6">
        <v>228</v>
      </c>
      <c r="E103" s="7" t="s">
        <v>9</v>
      </c>
      <c r="F103" s="3" t="s">
        <v>16</v>
      </c>
      <c r="G103" s="3" t="s">
        <v>37</v>
      </c>
      <c r="H103" s="12" t="s">
        <v>14</v>
      </c>
    </row>
    <row r="104" spans="1:8" x14ac:dyDescent="0.25">
      <c r="A104" s="11">
        <v>44819</v>
      </c>
      <c r="B104" s="3">
        <f t="shared" si="2"/>
        <v>15</v>
      </c>
      <c r="C104" s="3" t="str">
        <f t="shared" si="3"/>
        <v>Sep</v>
      </c>
      <c r="D104" s="6">
        <v>70</v>
      </c>
      <c r="E104" s="7" t="s">
        <v>9</v>
      </c>
      <c r="F104" s="3" t="s">
        <v>19</v>
      </c>
      <c r="G104" s="3" t="s">
        <v>33</v>
      </c>
      <c r="H104" s="12" t="s">
        <v>14</v>
      </c>
    </row>
    <row r="105" spans="1:8" x14ac:dyDescent="0.25">
      <c r="A105" s="11">
        <v>44821</v>
      </c>
      <c r="B105" s="3">
        <f t="shared" si="2"/>
        <v>17</v>
      </c>
      <c r="C105" s="3" t="str">
        <f t="shared" si="3"/>
        <v>Sep</v>
      </c>
      <c r="D105" s="6">
        <v>2598</v>
      </c>
      <c r="E105" s="7" t="s">
        <v>9</v>
      </c>
      <c r="F105" s="3" t="s">
        <v>19</v>
      </c>
      <c r="G105" s="3" t="s">
        <v>33</v>
      </c>
      <c r="H105" s="12" t="s">
        <v>14</v>
      </c>
    </row>
    <row r="106" spans="1:8" x14ac:dyDescent="0.25">
      <c r="A106" s="11">
        <v>44821</v>
      </c>
      <c r="B106" s="3">
        <f t="shared" si="2"/>
        <v>17</v>
      </c>
      <c r="C106" s="3" t="str">
        <f t="shared" si="3"/>
        <v>Sep</v>
      </c>
      <c r="D106" s="6">
        <v>675</v>
      </c>
      <c r="E106" s="7" t="s">
        <v>9</v>
      </c>
      <c r="F106" s="3" t="s">
        <v>19</v>
      </c>
      <c r="G106" s="3" t="s">
        <v>33</v>
      </c>
      <c r="H106" s="12" t="s">
        <v>14</v>
      </c>
    </row>
    <row r="107" spans="1:8" x14ac:dyDescent="0.25">
      <c r="A107" s="11">
        <v>44828</v>
      </c>
      <c r="B107" s="3">
        <f t="shared" si="2"/>
        <v>24</v>
      </c>
      <c r="C107" s="3" t="str">
        <f t="shared" si="3"/>
        <v>Sep</v>
      </c>
      <c r="D107" s="6">
        <v>151</v>
      </c>
      <c r="E107" s="7" t="s">
        <v>9</v>
      </c>
      <c r="F107" s="3" t="s">
        <v>16</v>
      </c>
      <c r="G107" s="3" t="s">
        <v>37</v>
      </c>
      <c r="H107" s="12" t="s">
        <v>14</v>
      </c>
    </row>
    <row r="108" spans="1:8" x14ac:dyDescent="0.25">
      <c r="A108" s="11">
        <v>44829</v>
      </c>
      <c r="B108" s="3">
        <f t="shared" si="2"/>
        <v>25</v>
      </c>
      <c r="C108" s="3" t="str">
        <f t="shared" si="3"/>
        <v>Sep</v>
      </c>
      <c r="D108" s="4">
        <v>95</v>
      </c>
      <c r="E108" s="5" t="s">
        <v>8</v>
      </c>
      <c r="F108" s="3" t="s">
        <v>19</v>
      </c>
      <c r="G108" s="3" t="s">
        <v>25</v>
      </c>
      <c r="H108" s="12" t="s">
        <v>14</v>
      </c>
    </row>
    <row r="109" spans="1:8" x14ac:dyDescent="0.25">
      <c r="A109" s="11">
        <v>44830</v>
      </c>
      <c r="B109" s="3">
        <f t="shared" si="2"/>
        <v>26</v>
      </c>
      <c r="C109" s="3" t="str">
        <f t="shared" si="3"/>
        <v>Sep</v>
      </c>
      <c r="D109" s="6">
        <v>371</v>
      </c>
      <c r="E109" s="7" t="s">
        <v>9</v>
      </c>
      <c r="F109" s="3" t="s">
        <v>19</v>
      </c>
      <c r="G109" s="3" t="s">
        <v>33</v>
      </c>
      <c r="H109" s="12" t="s">
        <v>14</v>
      </c>
    </row>
    <row r="110" spans="1:8" x14ac:dyDescent="0.25">
      <c r="A110" s="11">
        <v>44839</v>
      </c>
      <c r="B110" s="3">
        <f t="shared" si="2"/>
        <v>5</v>
      </c>
      <c r="C110" s="3" t="str">
        <f t="shared" si="3"/>
        <v>Oct</v>
      </c>
      <c r="D110" s="4">
        <v>5000</v>
      </c>
      <c r="E110" s="5" t="s">
        <v>8</v>
      </c>
      <c r="F110" s="3" t="s">
        <v>27</v>
      </c>
      <c r="G110" s="3" t="s">
        <v>28</v>
      </c>
      <c r="H110" s="12" t="s">
        <v>14</v>
      </c>
    </row>
    <row r="111" spans="1:8" x14ac:dyDescent="0.25">
      <c r="A111" s="11">
        <v>44839</v>
      </c>
      <c r="B111" s="3">
        <f t="shared" si="2"/>
        <v>5</v>
      </c>
      <c r="C111" s="3" t="str">
        <f t="shared" si="3"/>
        <v>Oct</v>
      </c>
      <c r="D111" s="6">
        <v>1031</v>
      </c>
      <c r="E111" s="7" t="s">
        <v>9</v>
      </c>
      <c r="F111" s="3" t="s">
        <v>17</v>
      </c>
      <c r="G111" s="3" t="s">
        <v>23</v>
      </c>
      <c r="H111" s="12" t="s">
        <v>14</v>
      </c>
    </row>
    <row r="112" spans="1:8" x14ac:dyDescent="0.25">
      <c r="A112" s="11">
        <v>44844</v>
      </c>
      <c r="B112" s="3">
        <f t="shared" si="2"/>
        <v>10</v>
      </c>
      <c r="C112" s="3" t="str">
        <f t="shared" si="3"/>
        <v>Oct</v>
      </c>
      <c r="D112" s="4">
        <v>75</v>
      </c>
      <c r="E112" s="5" t="s">
        <v>8</v>
      </c>
      <c r="F112" s="3" t="s">
        <v>29</v>
      </c>
      <c r="G112" s="3" t="s">
        <v>23</v>
      </c>
      <c r="H112" s="12" t="s">
        <v>14</v>
      </c>
    </row>
    <row r="113" spans="1:8" x14ac:dyDescent="0.25">
      <c r="A113" s="11">
        <v>44845</v>
      </c>
      <c r="B113" s="3">
        <f t="shared" si="2"/>
        <v>11</v>
      </c>
      <c r="C113" s="3" t="str">
        <f t="shared" si="3"/>
        <v>Oct</v>
      </c>
      <c r="D113" s="6">
        <v>190</v>
      </c>
      <c r="E113" s="7" t="s">
        <v>9</v>
      </c>
      <c r="F113" s="3" t="s">
        <v>19</v>
      </c>
      <c r="G113" s="3" t="s">
        <v>33</v>
      </c>
      <c r="H113" s="12" t="s">
        <v>14</v>
      </c>
    </row>
    <row r="114" spans="1:8" x14ac:dyDescent="0.25">
      <c r="A114" s="11">
        <v>44845</v>
      </c>
      <c r="B114" s="3">
        <f t="shared" si="2"/>
        <v>11</v>
      </c>
      <c r="C114" s="3" t="str">
        <f t="shared" si="3"/>
        <v>Oct</v>
      </c>
      <c r="D114" s="6">
        <v>190</v>
      </c>
      <c r="E114" s="7" t="s">
        <v>9</v>
      </c>
      <c r="F114" s="3" t="s">
        <v>19</v>
      </c>
      <c r="G114" s="3" t="s">
        <v>33</v>
      </c>
      <c r="H114" s="12" t="s">
        <v>14</v>
      </c>
    </row>
    <row r="115" spans="1:8" x14ac:dyDescent="0.25">
      <c r="A115" s="11">
        <v>44846</v>
      </c>
      <c r="B115" s="3">
        <f t="shared" si="2"/>
        <v>12</v>
      </c>
      <c r="C115" s="3" t="str">
        <f t="shared" si="3"/>
        <v>Oct</v>
      </c>
      <c r="D115" s="6">
        <v>388</v>
      </c>
      <c r="E115" s="7" t="s">
        <v>9</v>
      </c>
      <c r="F115" s="3" t="s">
        <v>19</v>
      </c>
      <c r="G115" s="3" t="s">
        <v>33</v>
      </c>
      <c r="H115" s="12" t="s">
        <v>14</v>
      </c>
    </row>
    <row r="116" spans="1:8" x14ac:dyDescent="0.25">
      <c r="A116" s="11">
        <v>44846</v>
      </c>
      <c r="B116" s="3">
        <f t="shared" si="2"/>
        <v>12</v>
      </c>
      <c r="C116" s="3" t="str">
        <f t="shared" si="3"/>
        <v>Oct</v>
      </c>
      <c r="D116" s="4">
        <v>169</v>
      </c>
      <c r="E116" s="5" t="s">
        <v>8</v>
      </c>
      <c r="F116" s="3" t="s">
        <v>29</v>
      </c>
      <c r="G116" s="3" t="s">
        <v>23</v>
      </c>
      <c r="H116" s="12" t="s">
        <v>14</v>
      </c>
    </row>
    <row r="117" spans="1:8" x14ac:dyDescent="0.25">
      <c r="A117" s="11">
        <v>44851</v>
      </c>
      <c r="B117" s="3">
        <f t="shared" si="2"/>
        <v>17</v>
      </c>
      <c r="C117" s="3" t="str">
        <f t="shared" si="3"/>
        <v>Oct</v>
      </c>
      <c r="D117" s="6">
        <v>303.95</v>
      </c>
      <c r="E117" s="7" t="s">
        <v>9</v>
      </c>
      <c r="F117" s="3" t="s">
        <v>16</v>
      </c>
      <c r="G117" s="3" t="s">
        <v>20</v>
      </c>
      <c r="H117" s="12" t="s">
        <v>14</v>
      </c>
    </row>
    <row r="118" spans="1:8" x14ac:dyDescent="0.25">
      <c r="A118" s="11">
        <v>44851</v>
      </c>
      <c r="B118" s="3">
        <f t="shared" si="2"/>
        <v>17</v>
      </c>
      <c r="C118" s="3" t="str">
        <f t="shared" si="3"/>
        <v>Oct</v>
      </c>
      <c r="D118" s="6">
        <v>147.5</v>
      </c>
      <c r="E118" s="7" t="s">
        <v>9</v>
      </c>
      <c r="F118" s="3" t="s">
        <v>19</v>
      </c>
      <c r="G118" s="3" t="s">
        <v>25</v>
      </c>
      <c r="H118" s="12" t="s">
        <v>14</v>
      </c>
    </row>
    <row r="119" spans="1:8" x14ac:dyDescent="0.25">
      <c r="A119" s="11">
        <v>44852</v>
      </c>
      <c r="B119" s="3">
        <f t="shared" si="2"/>
        <v>18</v>
      </c>
      <c r="C119" s="3" t="str">
        <f t="shared" si="3"/>
        <v>Oct</v>
      </c>
      <c r="D119" s="6">
        <v>226</v>
      </c>
      <c r="E119" s="7" t="s">
        <v>9</v>
      </c>
      <c r="F119" s="3" t="s">
        <v>19</v>
      </c>
      <c r="G119" s="3" t="s">
        <v>33</v>
      </c>
      <c r="H119" s="12" t="s">
        <v>14</v>
      </c>
    </row>
    <row r="120" spans="1:8" x14ac:dyDescent="0.25">
      <c r="A120" s="11">
        <v>44852</v>
      </c>
      <c r="B120" s="3">
        <f t="shared" si="2"/>
        <v>18</v>
      </c>
      <c r="C120" s="3" t="str">
        <f t="shared" si="3"/>
        <v>Oct</v>
      </c>
      <c r="D120" s="6">
        <v>158</v>
      </c>
      <c r="E120" s="7" t="s">
        <v>9</v>
      </c>
      <c r="F120" s="3" t="s">
        <v>16</v>
      </c>
      <c r="G120" s="3" t="s">
        <v>37</v>
      </c>
      <c r="H120" s="12" t="s">
        <v>14</v>
      </c>
    </row>
    <row r="121" spans="1:8" x14ac:dyDescent="0.25">
      <c r="A121" s="11">
        <v>44855</v>
      </c>
      <c r="B121" s="3">
        <f t="shared" si="2"/>
        <v>21</v>
      </c>
      <c r="C121" s="3" t="str">
        <f t="shared" si="3"/>
        <v>Oct</v>
      </c>
      <c r="D121" s="6">
        <v>250</v>
      </c>
      <c r="E121" s="7" t="s">
        <v>9</v>
      </c>
      <c r="F121" s="3" t="s">
        <v>19</v>
      </c>
      <c r="G121" s="3" t="s">
        <v>33</v>
      </c>
      <c r="H121" s="12" t="s">
        <v>14</v>
      </c>
    </row>
    <row r="122" spans="1:8" x14ac:dyDescent="0.25">
      <c r="A122" s="11">
        <v>44857</v>
      </c>
      <c r="B122" s="3">
        <f t="shared" si="2"/>
        <v>23</v>
      </c>
      <c r="C122" s="3" t="str">
        <f t="shared" si="3"/>
        <v>Oct</v>
      </c>
      <c r="D122" s="6">
        <v>359</v>
      </c>
      <c r="E122" s="7" t="s">
        <v>9</v>
      </c>
      <c r="F122" s="3" t="s">
        <v>17</v>
      </c>
      <c r="G122" s="3" t="s">
        <v>23</v>
      </c>
      <c r="H122" s="12" t="s">
        <v>14</v>
      </c>
    </row>
    <row r="123" spans="1:8" x14ac:dyDescent="0.25">
      <c r="A123" s="11">
        <v>44861</v>
      </c>
      <c r="B123" s="3">
        <f t="shared" si="2"/>
        <v>27</v>
      </c>
      <c r="C123" s="3" t="str">
        <f t="shared" si="3"/>
        <v>Oct</v>
      </c>
      <c r="D123" s="6">
        <v>145</v>
      </c>
      <c r="E123" s="7" t="s">
        <v>9</v>
      </c>
      <c r="F123" s="3" t="s">
        <v>30</v>
      </c>
      <c r="G123" s="3" t="s">
        <v>31</v>
      </c>
      <c r="H123" s="12" t="s">
        <v>14</v>
      </c>
    </row>
    <row r="124" spans="1:8" x14ac:dyDescent="0.25">
      <c r="A124" s="11">
        <v>44863</v>
      </c>
      <c r="B124" s="3">
        <f t="shared" si="2"/>
        <v>29</v>
      </c>
      <c r="C124" s="3" t="str">
        <f t="shared" si="3"/>
        <v>Oct</v>
      </c>
      <c r="D124" s="4">
        <v>1</v>
      </c>
      <c r="E124" s="5" t="s">
        <v>8</v>
      </c>
      <c r="F124" s="3" t="s">
        <v>19</v>
      </c>
      <c r="G124" s="3" t="s">
        <v>25</v>
      </c>
      <c r="H124" s="12" t="s">
        <v>14</v>
      </c>
    </row>
    <row r="125" spans="1:8" x14ac:dyDescent="0.25">
      <c r="A125" s="11">
        <v>44870</v>
      </c>
      <c r="B125" s="3">
        <f t="shared" si="2"/>
        <v>5</v>
      </c>
      <c r="C125" s="3" t="str">
        <f t="shared" si="3"/>
        <v>Nov</v>
      </c>
      <c r="D125" s="6">
        <v>567</v>
      </c>
      <c r="E125" s="7" t="s">
        <v>9</v>
      </c>
      <c r="F125" s="3" t="s">
        <v>19</v>
      </c>
      <c r="G125" s="3" t="s">
        <v>33</v>
      </c>
      <c r="H125" s="12" t="s">
        <v>14</v>
      </c>
    </row>
    <row r="126" spans="1:8" x14ac:dyDescent="0.25">
      <c r="A126" s="11">
        <v>44880</v>
      </c>
      <c r="B126" s="3">
        <f t="shared" si="2"/>
        <v>15</v>
      </c>
      <c r="C126" s="3" t="str">
        <f t="shared" si="3"/>
        <v>Nov</v>
      </c>
      <c r="D126" s="6">
        <v>285.55</v>
      </c>
      <c r="E126" s="7" t="s">
        <v>9</v>
      </c>
      <c r="F126" s="3" t="s">
        <v>16</v>
      </c>
      <c r="G126" s="3" t="s">
        <v>20</v>
      </c>
      <c r="H126" s="12" t="s">
        <v>14</v>
      </c>
    </row>
    <row r="127" spans="1:8" x14ac:dyDescent="0.25">
      <c r="A127" s="11">
        <v>44882</v>
      </c>
      <c r="B127" s="3">
        <f t="shared" si="2"/>
        <v>17</v>
      </c>
      <c r="C127" s="3" t="str">
        <f t="shared" si="3"/>
        <v>Nov</v>
      </c>
      <c r="D127" s="4">
        <v>25</v>
      </c>
      <c r="E127" s="5" t="s">
        <v>8</v>
      </c>
      <c r="F127" s="3" t="s">
        <v>29</v>
      </c>
      <c r="G127" s="3" t="s">
        <v>23</v>
      </c>
      <c r="H127" s="12" t="s">
        <v>14</v>
      </c>
    </row>
    <row r="128" spans="1:8" x14ac:dyDescent="0.25">
      <c r="A128" s="16">
        <v>44920</v>
      </c>
      <c r="B128" s="17">
        <f t="shared" si="2"/>
        <v>25</v>
      </c>
      <c r="C128" s="17" t="str">
        <f t="shared" si="3"/>
        <v>Dec</v>
      </c>
      <c r="D128" s="18">
        <v>68</v>
      </c>
      <c r="E128" s="19" t="s">
        <v>8</v>
      </c>
      <c r="F128" s="17" t="s">
        <v>19</v>
      </c>
      <c r="G128" s="17" t="s">
        <v>25</v>
      </c>
      <c r="H128" s="20" t="s">
        <v>14</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2B25-B464-4D84-91BF-B4C08D82178B}">
  <dimension ref="G1:N138"/>
  <sheetViews>
    <sheetView showGridLines="0" showRowColHeaders="0" tabSelected="1" zoomScale="48" zoomScaleNormal="48" workbookViewId="0">
      <selection activeCell="S154" sqref="S154"/>
    </sheetView>
  </sheetViews>
  <sheetFormatPr defaultRowHeight="20.100000000000001" customHeight="1" x14ac:dyDescent="0.25"/>
  <cols>
    <col min="1" max="6" width="9.140625" style="2"/>
    <col min="7" max="7" width="13" style="28" customWidth="1"/>
    <col min="8" max="8" width="16.28515625" style="2" bestFit="1" customWidth="1"/>
    <col min="9" max="9" width="18.28515625" style="27" bestFit="1" customWidth="1"/>
    <col min="10" max="10" width="20.5703125" style="22" customWidth="1"/>
    <col min="11" max="11" width="18.28515625" style="2" bestFit="1" customWidth="1"/>
    <col min="12" max="12" width="19.7109375" style="24" customWidth="1"/>
    <col min="13" max="13" width="9.140625" style="25"/>
    <col min="14" max="14" width="20.28515625" style="21" customWidth="1"/>
    <col min="15" max="15" width="11" style="2" customWidth="1"/>
    <col min="16" max="16" width="17.28515625" style="2" bestFit="1" customWidth="1"/>
    <col min="17" max="17" width="9.140625" style="2"/>
    <col min="18" max="18" width="23" style="2" bestFit="1" customWidth="1"/>
    <col min="19" max="19" width="13.85546875" style="2" bestFit="1" customWidth="1"/>
    <col min="20" max="16384" width="9.140625" style="2"/>
  </cols>
  <sheetData>
    <row r="1" spans="7:14" ht="20.100000000000001" customHeight="1" x14ac:dyDescent="0.25">
      <c r="L1" s="23"/>
      <c r="N1" s="2"/>
    </row>
    <row r="2" spans="7:14" ht="20.100000000000001" customHeight="1" x14ac:dyDescent="0.25">
      <c r="L2" s="23"/>
      <c r="N2" s="2"/>
    </row>
    <row r="3" spans="7:14" ht="20.100000000000001" customHeight="1" x14ac:dyDescent="0.25">
      <c r="L3" s="23"/>
      <c r="N3" s="2"/>
    </row>
    <row r="4" spans="7:14" ht="20.100000000000001" customHeight="1" x14ac:dyDescent="0.25">
      <c r="L4" s="23"/>
      <c r="N4" s="2"/>
    </row>
    <row r="5" spans="7:14" ht="20.100000000000001" customHeight="1" x14ac:dyDescent="0.25">
      <c r="L5" s="23"/>
      <c r="N5" s="2"/>
    </row>
    <row r="6" spans="7:14" ht="20.100000000000001" customHeight="1" x14ac:dyDescent="0.25">
      <c r="L6" s="23"/>
      <c r="N6" s="2"/>
    </row>
    <row r="7" spans="7:14" ht="20.100000000000001" customHeight="1" x14ac:dyDescent="0.25">
      <c r="L7" s="23"/>
      <c r="N7" s="2"/>
    </row>
    <row r="8" spans="7:14" ht="20.100000000000001" customHeight="1" x14ac:dyDescent="0.25">
      <c r="L8" s="23"/>
      <c r="N8" s="2"/>
    </row>
    <row r="9" spans="7:14" ht="20.100000000000001" customHeight="1" x14ac:dyDescent="0.3">
      <c r="G9" s="29" t="s">
        <v>11</v>
      </c>
      <c r="H9" s="26" t="s">
        <v>55</v>
      </c>
      <c r="I9" s="26" t="s">
        <v>1</v>
      </c>
      <c r="J9" s="26" t="s">
        <v>2</v>
      </c>
      <c r="K9" s="26" t="s">
        <v>3</v>
      </c>
      <c r="L9" s="26" t="s">
        <v>5</v>
      </c>
      <c r="M9" s="26" t="s">
        <v>4</v>
      </c>
      <c r="N9" s="2"/>
    </row>
    <row r="10" spans="7:14" ht="20.100000000000001" hidden="1" customHeight="1" x14ac:dyDescent="0.3">
      <c r="G10" s="30" t="str">
        <f t="shared" ref="G10:G41" si="0">TEXT(L10,"mmm")</f>
        <v>Jan</v>
      </c>
      <c r="H10" s="31" t="s">
        <v>8</v>
      </c>
      <c r="I10" s="32" t="s">
        <v>27</v>
      </c>
      <c r="J10" s="33" t="s">
        <v>28</v>
      </c>
      <c r="K10" s="34">
        <v>10000</v>
      </c>
      <c r="L10" s="35">
        <v>44574</v>
      </c>
      <c r="M10" s="36" t="s">
        <v>14</v>
      </c>
      <c r="N10" s="2"/>
    </row>
    <row r="11" spans="7:14" ht="20.100000000000001" hidden="1" customHeight="1" x14ac:dyDescent="0.3">
      <c r="G11" s="30" t="str">
        <f t="shared" si="0"/>
        <v>Jan</v>
      </c>
      <c r="H11" s="37" t="s">
        <v>9</v>
      </c>
      <c r="I11" s="32" t="s">
        <v>19</v>
      </c>
      <c r="J11" s="33" t="s">
        <v>26</v>
      </c>
      <c r="K11" s="38">
        <v>8907</v>
      </c>
      <c r="L11" s="35">
        <v>44577</v>
      </c>
      <c r="M11" s="39" t="s">
        <v>12</v>
      </c>
      <c r="N11" s="2"/>
    </row>
    <row r="12" spans="7:14" ht="20.100000000000001" hidden="1" customHeight="1" x14ac:dyDescent="0.3">
      <c r="G12" s="30" t="str">
        <f t="shared" si="0"/>
        <v>Jan</v>
      </c>
      <c r="H12" s="37" t="s">
        <v>9</v>
      </c>
      <c r="I12" s="32" t="s">
        <v>30</v>
      </c>
      <c r="J12" s="33" t="s">
        <v>31</v>
      </c>
      <c r="K12" s="38">
        <v>155</v>
      </c>
      <c r="L12" s="35">
        <v>44577</v>
      </c>
      <c r="M12" s="36" t="s">
        <v>14</v>
      </c>
      <c r="N12" s="2"/>
    </row>
    <row r="13" spans="7:14" ht="20.100000000000001" hidden="1" customHeight="1" x14ac:dyDescent="0.3">
      <c r="G13" s="30" t="str">
        <f t="shared" si="0"/>
        <v>Jan</v>
      </c>
      <c r="H13" s="37" t="s">
        <v>9</v>
      </c>
      <c r="I13" s="32" t="s">
        <v>30</v>
      </c>
      <c r="J13" s="33" t="s">
        <v>32</v>
      </c>
      <c r="K13" s="38">
        <v>150</v>
      </c>
      <c r="L13" s="35">
        <v>44577</v>
      </c>
      <c r="M13" s="36" t="s">
        <v>14</v>
      </c>
      <c r="N13" s="2"/>
    </row>
    <row r="14" spans="7:14" ht="20.100000000000001" hidden="1" customHeight="1" x14ac:dyDescent="0.3">
      <c r="G14" s="30" t="str">
        <f t="shared" si="0"/>
        <v>Jan</v>
      </c>
      <c r="H14" s="37" t="s">
        <v>9</v>
      </c>
      <c r="I14" s="32" t="s">
        <v>16</v>
      </c>
      <c r="J14" s="33" t="s">
        <v>20</v>
      </c>
      <c r="K14" s="38">
        <v>390.15</v>
      </c>
      <c r="L14" s="35">
        <v>44580</v>
      </c>
      <c r="M14" s="36" t="s">
        <v>14</v>
      </c>
      <c r="N14" s="2"/>
    </row>
    <row r="15" spans="7:14" ht="20.100000000000001" hidden="1" customHeight="1" x14ac:dyDescent="0.3">
      <c r="G15" s="30" t="str">
        <f t="shared" si="0"/>
        <v>Feb</v>
      </c>
      <c r="H15" s="37" t="s">
        <v>9</v>
      </c>
      <c r="I15" s="32" t="s">
        <v>17</v>
      </c>
      <c r="J15" s="33" t="s">
        <v>22</v>
      </c>
      <c r="K15" s="38">
        <v>749</v>
      </c>
      <c r="L15" s="35">
        <v>44598</v>
      </c>
      <c r="M15" s="36" t="s">
        <v>14</v>
      </c>
      <c r="N15" s="2"/>
    </row>
    <row r="16" spans="7:14" ht="20.100000000000001" hidden="1" customHeight="1" x14ac:dyDescent="0.3">
      <c r="G16" s="30" t="str">
        <f t="shared" si="0"/>
        <v>Feb</v>
      </c>
      <c r="H16" s="37" t="s">
        <v>9</v>
      </c>
      <c r="I16" s="32" t="s">
        <v>17</v>
      </c>
      <c r="J16" s="33" t="s">
        <v>22</v>
      </c>
      <c r="K16" s="38">
        <v>1889</v>
      </c>
      <c r="L16" s="35">
        <v>44598</v>
      </c>
      <c r="M16" s="36" t="s">
        <v>14</v>
      </c>
      <c r="N16" s="2"/>
    </row>
    <row r="17" spans="7:14" ht="20.100000000000001" hidden="1" customHeight="1" x14ac:dyDescent="0.3">
      <c r="G17" s="30" t="str">
        <f t="shared" si="0"/>
        <v>Feb</v>
      </c>
      <c r="H17" s="37" t="s">
        <v>9</v>
      </c>
      <c r="I17" s="32" t="s">
        <v>19</v>
      </c>
      <c r="J17" s="33" t="s">
        <v>33</v>
      </c>
      <c r="K17" s="38">
        <v>350</v>
      </c>
      <c r="L17" s="35">
        <v>44601</v>
      </c>
      <c r="M17" s="36" t="s">
        <v>14</v>
      </c>
      <c r="N17" s="2"/>
    </row>
    <row r="18" spans="7:14" ht="20.100000000000001" hidden="1" customHeight="1" x14ac:dyDescent="0.3">
      <c r="G18" s="30" t="str">
        <f t="shared" si="0"/>
        <v>Feb</v>
      </c>
      <c r="H18" s="31" t="s">
        <v>8</v>
      </c>
      <c r="I18" s="32" t="s">
        <v>29</v>
      </c>
      <c r="J18" s="33" t="s">
        <v>22</v>
      </c>
      <c r="K18" s="34">
        <v>1889</v>
      </c>
      <c r="L18" s="35">
        <v>44606</v>
      </c>
      <c r="M18" s="36" t="s">
        <v>14</v>
      </c>
      <c r="N18" s="2"/>
    </row>
    <row r="19" spans="7:14" ht="20.100000000000001" hidden="1" customHeight="1" x14ac:dyDescent="0.3">
      <c r="G19" s="30" t="str">
        <f t="shared" si="0"/>
        <v>Feb</v>
      </c>
      <c r="H19" s="37" t="s">
        <v>9</v>
      </c>
      <c r="I19" s="32" t="s">
        <v>16</v>
      </c>
      <c r="J19" s="33" t="s">
        <v>20</v>
      </c>
      <c r="K19" s="38">
        <v>165.05</v>
      </c>
      <c r="L19" s="35">
        <v>44607</v>
      </c>
      <c r="M19" s="36" t="s">
        <v>14</v>
      </c>
      <c r="N19" s="2"/>
    </row>
    <row r="20" spans="7:14" ht="20.100000000000001" hidden="1" customHeight="1" x14ac:dyDescent="0.3">
      <c r="G20" s="30" t="str">
        <f t="shared" si="0"/>
        <v>Feb</v>
      </c>
      <c r="H20" s="37" t="s">
        <v>9</v>
      </c>
      <c r="I20" s="32" t="s">
        <v>16</v>
      </c>
      <c r="J20" s="33" t="s">
        <v>20</v>
      </c>
      <c r="K20" s="38">
        <v>216.9</v>
      </c>
      <c r="L20" s="35">
        <v>44609</v>
      </c>
      <c r="M20" s="36" t="s">
        <v>14</v>
      </c>
      <c r="N20" s="2"/>
    </row>
    <row r="21" spans="7:14" ht="20.100000000000001" hidden="1" customHeight="1" x14ac:dyDescent="0.3">
      <c r="G21" s="30" t="str">
        <f t="shared" si="0"/>
        <v>Feb</v>
      </c>
      <c r="H21" s="37" t="s">
        <v>9</v>
      </c>
      <c r="I21" s="32" t="s">
        <v>16</v>
      </c>
      <c r="J21" s="33" t="s">
        <v>20</v>
      </c>
      <c r="K21" s="38">
        <v>345.8</v>
      </c>
      <c r="L21" s="35">
        <v>44610</v>
      </c>
      <c r="M21" s="36" t="s">
        <v>14</v>
      </c>
      <c r="N21" s="2"/>
    </row>
    <row r="22" spans="7:14" ht="20.100000000000001" hidden="1" customHeight="1" x14ac:dyDescent="0.3">
      <c r="G22" s="30" t="str">
        <f t="shared" si="0"/>
        <v>Feb</v>
      </c>
      <c r="H22" s="37" t="s">
        <v>9</v>
      </c>
      <c r="I22" s="32" t="s">
        <v>30</v>
      </c>
      <c r="J22" s="33" t="s">
        <v>31</v>
      </c>
      <c r="K22" s="38">
        <v>150</v>
      </c>
      <c r="L22" s="35">
        <v>44611</v>
      </c>
      <c r="M22" s="36" t="s">
        <v>14</v>
      </c>
      <c r="N22" s="2"/>
    </row>
    <row r="23" spans="7:14" ht="20.100000000000001" hidden="1" customHeight="1" x14ac:dyDescent="0.3">
      <c r="G23" s="30" t="str">
        <f t="shared" si="0"/>
        <v>Feb</v>
      </c>
      <c r="H23" s="37" t="s">
        <v>9</v>
      </c>
      <c r="I23" s="32" t="s">
        <v>18</v>
      </c>
      <c r="J23" s="33" t="s">
        <v>24</v>
      </c>
      <c r="K23" s="38">
        <v>3240</v>
      </c>
      <c r="L23" s="35">
        <v>44616</v>
      </c>
      <c r="M23" s="36" t="s">
        <v>14</v>
      </c>
      <c r="N23" s="2"/>
    </row>
    <row r="24" spans="7:14" ht="20.100000000000001" hidden="1" customHeight="1" x14ac:dyDescent="0.3">
      <c r="G24" s="30" t="str">
        <f t="shared" si="0"/>
        <v>Feb</v>
      </c>
      <c r="H24" s="37" t="s">
        <v>9</v>
      </c>
      <c r="I24" s="32" t="s">
        <v>17</v>
      </c>
      <c r="J24" s="33" t="s">
        <v>22</v>
      </c>
      <c r="K24" s="38">
        <v>149</v>
      </c>
      <c r="L24" s="35">
        <v>44618</v>
      </c>
      <c r="M24" s="36" t="s">
        <v>14</v>
      </c>
      <c r="N24" s="2"/>
    </row>
    <row r="25" spans="7:14" ht="20.100000000000001" hidden="1" customHeight="1" x14ac:dyDescent="0.3">
      <c r="G25" s="30" t="str">
        <f t="shared" si="0"/>
        <v>Mar</v>
      </c>
      <c r="H25" s="31" t="s">
        <v>8</v>
      </c>
      <c r="I25" s="32" t="s">
        <v>29</v>
      </c>
      <c r="J25" s="33" t="s">
        <v>22</v>
      </c>
      <c r="K25" s="34">
        <v>149</v>
      </c>
      <c r="L25" s="35">
        <v>44623</v>
      </c>
      <c r="M25" s="36" t="s">
        <v>14</v>
      </c>
      <c r="N25" s="2"/>
    </row>
    <row r="26" spans="7:14" ht="20.100000000000001" hidden="1" customHeight="1" x14ac:dyDescent="0.3">
      <c r="G26" s="30" t="str">
        <f t="shared" si="0"/>
        <v>Mar</v>
      </c>
      <c r="H26" s="37" t="s">
        <v>9</v>
      </c>
      <c r="I26" s="32" t="s">
        <v>17</v>
      </c>
      <c r="J26" s="33" t="s">
        <v>22</v>
      </c>
      <c r="K26" s="38">
        <v>149</v>
      </c>
      <c r="L26" s="35">
        <v>44625</v>
      </c>
      <c r="M26" s="36" t="s">
        <v>14</v>
      </c>
      <c r="N26" s="2"/>
    </row>
    <row r="27" spans="7:14" ht="20.100000000000001" hidden="1" customHeight="1" x14ac:dyDescent="0.3">
      <c r="G27" s="30" t="str">
        <f t="shared" si="0"/>
        <v>Mar</v>
      </c>
      <c r="H27" s="37" t="s">
        <v>9</v>
      </c>
      <c r="I27" s="32" t="s">
        <v>16</v>
      </c>
      <c r="J27" s="33" t="s">
        <v>20</v>
      </c>
      <c r="K27" s="38">
        <v>350</v>
      </c>
      <c r="L27" s="35">
        <v>44629</v>
      </c>
      <c r="M27" s="36" t="s">
        <v>14</v>
      </c>
      <c r="N27" s="2"/>
    </row>
    <row r="28" spans="7:14" ht="20.100000000000001" hidden="1" customHeight="1" x14ac:dyDescent="0.3">
      <c r="G28" s="30" t="str">
        <f t="shared" si="0"/>
        <v>Mar</v>
      </c>
      <c r="H28" s="31" t="s">
        <v>8</v>
      </c>
      <c r="I28" s="32" t="s">
        <v>19</v>
      </c>
      <c r="J28" s="33" t="s">
        <v>25</v>
      </c>
      <c r="K28" s="34">
        <v>51</v>
      </c>
      <c r="L28" s="35">
        <v>44639</v>
      </c>
      <c r="M28" s="36" t="s">
        <v>14</v>
      </c>
      <c r="N28" s="2"/>
    </row>
    <row r="29" spans="7:14" ht="20.100000000000001" hidden="1" customHeight="1" x14ac:dyDescent="0.3">
      <c r="G29" s="30" t="str">
        <f t="shared" si="0"/>
        <v>Mar</v>
      </c>
      <c r="H29" s="37" t="s">
        <v>9</v>
      </c>
      <c r="I29" s="32" t="s">
        <v>30</v>
      </c>
      <c r="J29" s="33" t="s">
        <v>31</v>
      </c>
      <c r="K29" s="38">
        <v>145</v>
      </c>
      <c r="L29" s="35">
        <v>44644</v>
      </c>
      <c r="M29" s="36" t="s">
        <v>14</v>
      </c>
      <c r="N29" s="2"/>
    </row>
    <row r="30" spans="7:14" ht="20.100000000000001" hidden="1" customHeight="1" x14ac:dyDescent="0.3">
      <c r="G30" s="30" t="str">
        <f t="shared" si="0"/>
        <v>Mar</v>
      </c>
      <c r="H30" s="37" t="s">
        <v>9</v>
      </c>
      <c r="I30" s="32" t="s">
        <v>17</v>
      </c>
      <c r="J30" s="33" t="s">
        <v>22</v>
      </c>
      <c r="K30" s="38">
        <v>290</v>
      </c>
      <c r="L30" s="35">
        <v>44644</v>
      </c>
      <c r="M30" s="36" t="s">
        <v>14</v>
      </c>
      <c r="N30" s="2"/>
    </row>
    <row r="31" spans="7:14" ht="20.100000000000001" hidden="1" customHeight="1" x14ac:dyDescent="0.3">
      <c r="G31" s="30" t="str">
        <f t="shared" si="0"/>
        <v>Mar</v>
      </c>
      <c r="H31" s="31" t="s">
        <v>8</v>
      </c>
      <c r="I31" s="32" t="s">
        <v>19</v>
      </c>
      <c r="J31" s="33" t="s">
        <v>25</v>
      </c>
      <c r="K31" s="34">
        <v>54</v>
      </c>
      <c r="L31" s="35">
        <v>44645</v>
      </c>
      <c r="M31" s="36" t="s">
        <v>14</v>
      </c>
      <c r="N31" s="2"/>
    </row>
    <row r="32" spans="7:14" ht="20.100000000000001" hidden="1" customHeight="1" x14ac:dyDescent="0.3">
      <c r="G32" s="30" t="str">
        <f t="shared" si="0"/>
        <v>Mar</v>
      </c>
      <c r="H32" s="37" t="s">
        <v>9</v>
      </c>
      <c r="I32" s="32" t="s">
        <v>16</v>
      </c>
      <c r="J32" s="33" t="s">
        <v>20</v>
      </c>
      <c r="K32" s="38">
        <v>350</v>
      </c>
      <c r="L32" s="35">
        <v>44646</v>
      </c>
      <c r="M32" s="36" t="s">
        <v>14</v>
      </c>
      <c r="N32" s="2"/>
    </row>
    <row r="33" spans="7:14" ht="20.100000000000001" hidden="1" customHeight="1" x14ac:dyDescent="0.3">
      <c r="G33" s="30" t="str">
        <f t="shared" si="0"/>
        <v>Mar</v>
      </c>
      <c r="H33" s="31" t="s">
        <v>8</v>
      </c>
      <c r="I33" s="32" t="s">
        <v>27</v>
      </c>
      <c r="J33" s="33" t="s">
        <v>28</v>
      </c>
      <c r="K33" s="34">
        <v>30000</v>
      </c>
      <c r="L33" s="35">
        <v>44650</v>
      </c>
      <c r="M33" s="36" t="s">
        <v>14</v>
      </c>
      <c r="N33" s="2"/>
    </row>
    <row r="34" spans="7:14" ht="20.100000000000001" hidden="1" customHeight="1" x14ac:dyDescent="0.3">
      <c r="G34" s="30" t="str">
        <f t="shared" si="0"/>
        <v>Apr</v>
      </c>
      <c r="H34" s="37" t="s">
        <v>9</v>
      </c>
      <c r="I34" s="32" t="s">
        <v>16</v>
      </c>
      <c r="J34" s="33" t="s">
        <v>20</v>
      </c>
      <c r="K34" s="38">
        <v>372.02</v>
      </c>
      <c r="L34" s="35">
        <v>44655</v>
      </c>
      <c r="M34" s="36" t="s">
        <v>14</v>
      </c>
      <c r="N34" s="2"/>
    </row>
    <row r="35" spans="7:14" ht="20.100000000000001" hidden="1" customHeight="1" x14ac:dyDescent="0.3">
      <c r="G35" s="30" t="str">
        <f t="shared" si="0"/>
        <v>Apr</v>
      </c>
      <c r="H35" s="37" t="s">
        <v>9</v>
      </c>
      <c r="I35" s="32" t="s">
        <v>19</v>
      </c>
      <c r="J35" s="33" t="s">
        <v>33</v>
      </c>
      <c r="K35" s="38">
        <v>40</v>
      </c>
      <c r="L35" s="35">
        <v>44669</v>
      </c>
      <c r="M35" s="36" t="s">
        <v>14</v>
      </c>
      <c r="N35" s="2"/>
    </row>
    <row r="36" spans="7:14" ht="20.100000000000001" hidden="1" customHeight="1" x14ac:dyDescent="0.3">
      <c r="G36" s="30" t="str">
        <f t="shared" si="0"/>
        <v>Apr</v>
      </c>
      <c r="H36" s="37" t="s">
        <v>9</v>
      </c>
      <c r="I36" s="32" t="s">
        <v>30</v>
      </c>
      <c r="J36" s="33" t="s">
        <v>31</v>
      </c>
      <c r="K36" s="38">
        <v>145</v>
      </c>
      <c r="L36" s="35">
        <v>44676</v>
      </c>
      <c r="M36" s="36" t="s">
        <v>14</v>
      </c>
      <c r="N36" s="2"/>
    </row>
    <row r="37" spans="7:14" ht="20.100000000000001" hidden="1" customHeight="1" x14ac:dyDescent="0.3">
      <c r="G37" s="30" t="str">
        <f t="shared" si="0"/>
        <v>Apr</v>
      </c>
      <c r="H37" s="37" t="s">
        <v>9</v>
      </c>
      <c r="I37" s="32" t="s">
        <v>17</v>
      </c>
      <c r="J37" s="33" t="s">
        <v>23</v>
      </c>
      <c r="K37" s="38">
        <v>1015</v>
      </c>
      <c r="L37" s="35">
        <v>44681</v>
      </c>
      <c r="M37" s="36" t="s">
        <v>14</v>
      </c>
      <c r="N37" s="2"/>
    </row>
    <row r="38" spans="7:14" ht="20.100000000000001" hidden="1" customHeight="1" x14ac:dyDescent="0.3">
      <c r="G38" s="30" t="str">
        <f t="shared" si="0"/>
        <v>Apr</v>
      </c>
      <c r="H38" s="37" t="s">
        <v>9</v>
      </c>
      <c r="I38" s="32" t="s">
        <v>17</v>
      </c>
      <c r="J38" s="33" t="s">
        <v>23</v>
      </c>
      <c r="K38" s="38">
        <v>140</v>
      </c>
      <c r="L38" s="35">
        <v>44681</v>
      </c>
      <c r="M38" s="36" t="s">
        <v>14</v>
      </c>
      <c r="N38" s="2"/>
    </row>
    <row r="39" spans="7:14" ht="20.100000000000001" hidden="1" customHeight="1" x14ac:dyDescent="0.3">
      <c r="G39" s="30" t="str">
        <f t="shared" si="0"/>
        <v>May</v>
      </c>
      <c r="H39" s="37" t="s">
        <v>9</v>
      </c>
      <c r="I39" s="32" t="s">
        <v>16</v>
      </c>
      <c r="J39" s="33" t="s">
        <v>20</v>
      </c>
      <c r="K39" s="38">
        <v>293</v>
      </c>
      <c r="L39" s="35">
        <v>44683</v>
      </c>
      <c r="M39" s="36" t="s">
        <v>14</v>
      </c>
      <c r="N39" s="2"/>
    </row>
    <row r="40" spans="7:14" ht="20.100000000000001" hidden="1" customHeight="1" x14ac:dyDescent="0.3">
      <c r="G40" s="30" t="str">
        <f t="shared" si="0"/>
        <v>May</v>
      </c>
      <c r="H40" s="37" t="s">
        <v>9</v>
      </c>
      <c r="I40" s="32" t="s">
        <v>19</v>
      </c>
      <c r="J40" s="33" t="s">
        <v>33</v>
      </c>
      <c r="K40" s="38">
        <v>24000</v>
      </c>
      <c r="L40" s="35">
        <v>44688</v>
      </c>
      <c r="M40" s="36" t="s">
        <v>14</v>
      </c>
      <c r="N40" s="2"/>
    </row>
    <row r="41" spans="7:14" ht="20.100000000000001" hidden="1" customHeight="1" x14ac:dyDescent="0.3">
      <c r="G41" s="30" t="str">
        <f t="shared" si="0"/>
        <v>May</v>
      </c>
      <c r="H41" s="31" t="s">
        <v>8</v>
      </c>
      <c r="I41" s="32" t="s">
        <v>19</v>
      </c>
      <c r="J41" s="33" t="s">
        <v>33</v>
      </c>
      <c r="K41" s="34">
        <v>20000</v>
      </c>
      <c r="L41" s="35">
        <v>44688</v>
      </c>
      <c r="M41" s="36" t="s">
        <v>14</v>
      </c>
      <c r="N41" s="2"/>
    </row>
    <row r="42" spans="7:14" ht="20.100000000000001" hidden="1" customHeight="1" x14ac:dyDescent="0.3">
      <c r="G42" s="30" t="str">
        <f t="shared" ref="G42:G73" si="1">TEXT(L42,"mmm")</f>
        <v>May</v>
      </c>
      <c r="H42" s="31" t="s">
        <v>8</v>
      </c>
      <c r="I42" s="32" t="s">
        <v>19</v>
      </c>
      <c r="J42" s="33" t="s">
        <v>33</v>
      </c>
      <c r="K42" s="34">
        <v>40000</v>
      </c>
      <c r="L42" s="35">
        <v>44688</v>
      </c>
      <c r="M42" s="36" t="s">
        <v>14</v>
      </c>
      <c r="N42" s="2"/>
    </row>
    <row r="43" spans="7:14" ht="20.100000000000001" hidden="1" customHeight="1" x14ac:dyDescent="0.3">
      <c r="G43" s="30" t="str">
        <f t="shared" si="1"/>
        <v>May</v>
      </c>
      <c r="H43" s="31" t="s">
        <v>8</v>
      </c>
      <c r="I43" s="32" t="s">
        <v>19</v>
      </c>
      <c r="J43" s="33" t="s">
        <v>33</v>
      </c>
      <c r="K43" s="34">
        <v>100</v>
      </c>
      <c r="L43" s="35">
        <v>44688</v>
      </c>
      <c r="M43" s="36" t="s">
        <v>14</v>
      </c>
      <c r="N43" s="2"/>
    </row>
    <row r="44" spans="7:14" ht="20.100000000000001" hidden="1" customHeight="1" x14ac:dyDescent="0.3">
      <c r="G44" s="30" t="str">
        <f t="shared" si="1"/>
        <v>May</v>
      </c>
      <c r="H44" s="37" t="s">
        <v>9</v>
      </c>
      <c r="I44" s="32" t="s">
        <v>19</v>
      </c>
      <c r="J44" s="33" t="s">
        <v>25</v>
      </c>
      <c r="K44" s="38">
        <v>1</v>
      </c>
      <c r="L44" s="35">
        <v>44688</v>
      </c>
      <c r="M44" s="36" t="s">
        <v>14</v>
      </c>
      <c r="N44" s="2"/>
    </row>
    <row r="45" spans="7:14" ht="20.100000000000001" hidden="1" customHeight="1" x14ac:dyDescent="0.3">
      <c r="G45" s="30" t="str">
        <f t="shared" si="1"/>
        <v>May</v>
      </c>
      <c r="H45" s="37" t="s">
        <v>9</v>
      </c>
      <c r="I45" s="32" t="s">
        <v>19</v>
      </c>
      <c r="J45" s="33" t="s">
        <v>33</v>
      </c>
      <c r="K45" s="38">
        <v>25000</v>
      </c>
      <c r="L45" s="35">
        <v>44689</v>
      </c>
      <c r="M45" s="36" t="s">
        <v>14</v>
      </c>
      <c r="N45" s="2"/>
    </row>
    <row r="46" spans="7:14" ht="20.100000000000001" hidden="1" customHeight="1" x14ac:dyDescent="0.3">
      <c r="G46" s="30" t="str">
        <f t="shared" si="1"/>
        <v>May</v>
      </c>
      <c r="H46" s="37" t="s">
        <v>9</v>
      </c>
      <c r="I46" s="32" t="s">
        <v>19</v>
      </c>
      <c r="J46" s="33" t="s">
        <v>33</v>
      </c>
      <c r="K46" s="38">
        <v>25000</v>
      </c>
      <c r="L46" s="35">
        <v>44690</v>
      </c>
      <c r="M46" s="36" t="s">
        <v>14</v>
      </c>
      <c r="N46" s="2"/>
    </row>
    <row r="47" spans="7:14" ht="20.100000000000001" hidden="1" customHeight="1" x14ac:dyDescent="0.3">
      <c r="G47" s="30" t="str">
        <f t="shared" si="1"/>
        <v>May</v>
      </c>
      <c r="H47" s="37" t="s">
        <v>9</v>
      </c>
      <c r="I47" s="32" t="s">
        <v>17</v>
      </c>
      <c r="J47" s="33" t="s">
        <v>21</v>
      </c>
      <c r="K47" s="38">
        <v>475</v>
      </c>
      <c r="L47" s="35">
        <v>44690</v>
      </c>
      <c r="M47" s="36" t="s">
        <v>14</v>
      </c>
      <c r="N47" s="2"/>
    </row>
    <row r="48" spans="7:14" ht="20.100000000000001" hidden="1" customHeight="1" x14ac:dyDescent="0.3">
      <c r="G48" s="30" t="str">
        <f t="shared" si="1"/>
        <v>May</v>
      </c>
      <c r="H48" s="31" t="s">
        <v>8</v>
      </c>
      <c r="I48" s="32" t="s">
        <v>27</v>
      </c>
      <c r="J48" s="33" t="s">
        <v>28</v>
      </c>
      <c r="K48" s="34">
        <v>15000</v>
      </c>
      <c r="L48" s="35">
        <v>44691</v>
      </c>
      <c r="M48" s="36" t="s">
        <v>14</v>
      </c>
      <c r="N48" s="2"/>
    </row>
    <row r="49" spans="7:14" ht="20.100000000000001" hidden="1" customHeight="1" x14ac:dyDescent="0.3">
      <c r="G49" s="30" t="str">
        <f t="shared" si="1"/>
        <v>May</v>
      </c>
      <c r="H49" s="31" t="s">
        <v>8</v>
      </c>
      <c r="I49" s="32" t="s">
        <v>27</v>
      </c>
      <c r="J49" s="33" t="s">
        <v>28</v>
      </c>
      <c r="K49" s="34">
        <v>5000</v>
      </c>
      <c r="L49" s="35">
        <v>44691</v>
      </c>
      <c r="M49" s="36" t="s">
        <v>14</v>
      </c>
      <c r="N49" s="2"/>
    </row>
    <row r="50" spans="7:14" ht="20.100000000000001" hidden="1" customHeight="1" x14ac:dyDescent="0.3">
      <c r="G50" s="30" t="str">
        <f t="shared" si="1"/>
        <v>May</v>
      </c>
      <c r="H50" s="37" t="s">
        <v>9</v>
      </c>
      <c r="I50" s="32" t="s">
        <v>19</v>
      </c>
      <c r="J50" s="33" t="s">
        <v>33</v>
      </c>
      <c r="K50" s="38">
        <v>25000</v>
      </c>
      <c r="L50" s="35">
        <v>44691</v>
      </c>
      <c r="M50" s="36" t="s">
        <v>14</v>
      </c>
      <c r="N50" s="2"/>
    </row>
    <row r="51" spans="7:14" ht="20.100000000000001" hidden="1" customHeight="1" x14ac:dyDescent="0.3">
      <c r="G51" s="30" t="str">
        <f t="shared" si="1"/>
        <v>May</v>
      </c>
      <c r="H51" s="37" t="s">
        <v>9</v>
      </c>
      <c r="I51" s="32" t="s">
        <v>19</v>
      </c>
      <c r="J51" s="33" t="s">
        <v>33</v>
      </c>
      <c r="K51" s="38">
        <v>1000</v>
      </c>
      <c r="L51" s="35">
        <v>44692</v>
      </c>
      <c r="M51" s="36" t="s">
        <v>14</v>
      </c>
      <c r="N51" s="2"/>
    </row>
    <row r="52" spans="7:14" ht="20.100000000000001" hidden="1" customHeight="1" x14ac:dyDescent="0.3">
      <c r="G52" s="30" t="str">
        <f t="shared" si="1"/>
        <v>May</v>
      </c>
      <c r="H52" s="31" t="s">
        <v>8</v>
      </c>
      <c r="I52" s="32" t="s">
        <v>29</v>
      </c>
      <c r="J52" s="33" t="s">
        <v>34</v>
      </c>
      <c r="K52" s="34">
        <v>140</v>
      </c>
      <c r="L52" s="35">
        <v>44693</v>
      </c>
      <c r="M52" s="36" t="s">
        <v>14</v>
      </c>
      <c r="N52" s="2"/>
    </row>
    <row r="53" spans="7:14" ht="20.100000000000001" hidden="1" customHeight="1" x14ac:dyDescent="0.3">
      <c r="G53" s="30" t="str">
        <f t="shared" si="1"/>
        <v>May</v>
      </c>
      <c r="H53" s="37" t="s">
        <v>9</v>
      </c>
      <c r="I53" s="32" t="s">
        <v>19</v>
      </c>
      <c r="J53" s="33" t="s">
        <v>33</v>
      </c>
      <c r="K53" s="38">
        <v>100</v>
      </c>
      <c r="L53" s="35">
        <v>44693</v>
      </c>
      <c r="M53" s="36" t="s">
        <v>14</v>
      </c>
      <c r="N53" s="2"/>
    </row>
    <row r="54" spans="7:14" ht="20.100000000000001" hidden="1" customHeight="1" x14ac:dyDescent="0.3">
      <c r="G54" s="30" t="str">
        <f t="shared" si="1"/>
        <v>May</v>
      </c>
      <c r="H54" s="37" t="s">
        <v>9</v>
      </c>
      <c r="I54" s="32" t="s">
        <v>19</v>
      </c>
      <c r="J54" s="33" t="s">
        <v>33</v>
      </c>
      <c r="K54" s="38">
        <v>196</v>
      </c>
      <c r="L54" s="35">
        <v>44693</v>
      </c>
      <c r="M54" s="36" t="s">
        <v>14</v>
      </c>
      <c r="N54" s="2"/>
    </row>
    <row r="55" spans="7:14" ht="20.100000000000001" hidden="1" customHeight="1" x14ac:dyDescent="0.3">
      <c r="G55" s="30" t="str">
        <f t="shared" si="1"/>
        <v>May</v>
      </c>
      <c r="H55" s="37" t="s">
        <v>9</v>
      </c>
      <c r="I55" s="32" t="s">
        <v>19</v>
      </c>
      <c r="J55" s="33" t="s">
        <v>33</v>
      </c>
      <c r="K55" s="38">
        <v>40</v>
      </c>
      <c r="L55" s="35">
        <v>44694</v>
      </c>
      <c r="M55" s="36" t="s">
        <v>14</v>
      </c>
      <c r="N55" s="2"/>
    </row>
    <row r="56" spans="7:14" ht="20.100000000000001" hidden="1" customHeight="1" x14ac:dyDescent="0.3">
      <c r="G56" s="30" t="str">
        <f t="shared" si="1"/>
        <v>May</v>
      </c>
      <c r="H56" s="37" t="s">
        <v>9</v>
      </c>
      <c r="I56" s="32" t="s">
        <v>17</v>
      </c>
      <c r="J56" s="33" t="s">
        <v>21</v>
      </c>
      <c r="K56" s="38">
        <v>225</v>
      </c>
      <c r="L56" s="35">
        <v>44694</v>
      </c>
      <c r="M56" s="36" t="s">
        <v>14</v>
      </c>
      <c r="N56" s="2"/>
    </row>
    <row r="57" spans="7:14" ht="20.100000000000001" hidden="1" customHeight="1" x14ac:dyDescent="0.3">
      <c r="G57" s="30" t="str">
        <f t="shared" si="1"/>
        <v>May</v>
      </c>
      <c r="H57" s="37" t="s">
        <v>9</v>
      </c>
      <c r="I57" s="32" t="s">
        <v>17</v>
      </c>
      <c r="J57" s="33" t="s">
        <v>23</v>
      </c>
      <c r="K57" s="38">
        <v>579</v>
      </c>
      <c r="L57" s="35">
        <v>44694</v>
      </c>
      <c r="M57" s="36" t="s">
        <v>14</v>
      </c>
      <c r="N57" s="2"/>
    </row>
    <row r="58" spans="7:14" ht="20.100000000000001" hidden="1" customHeight="1" x14ac:dyDescent="0.3">
      <c r="G58" s="30" t="str">
        <f t="shared" si="1"/>
        <v>May</v>
      </c>
      <c r="H58" s="37" t="s">
        <v>9</v>
      </c>
      <c r="I58" s="32" t="s">
        <v>16</v>
      </c>
      <c r="J58" s="33" t="s">
        <v>20</v>
      </c>
      <c r="K58" s="38">
        <v>323.75</v>
      </c>
      <c r="L58" s="35">
        <v>44696</v>
      </c>
      <c r="M58" s="36" t="s">
        <v>14</v>
      </c>
      <c r="N58" s="2"/>
    </row>
    <row r="59" spans="7:14" ht="20.100000000000001" hidden="1" customHeight="1" x14ac:dyDescent="0.3">
      <c r="G59" s="30" t="str">
        <f t="shared" si="1"/>
        <v>May</v>
      </c>
      <c r="H59" s="31" t="s">
        <v>8</v>
      </c>
      <c r="I59" s="32" t="s">
        <v>29</v>
      </c>
      <c r="J59" s="33" t="s">
        <v>34</v>
      </c>
      <c r="K59" s="34">
        <v>1015</v>
      </c>
      <c r="L59" s="35">
        <v>44697</v>
      </c>
      <c r="M59" s="36" t="s">
        <v>14</v>
      </c>
      <c r="N59" s="2"/>
    </row>
    <row r="60" spans="7:14" ht="20.100000000000001" hidden="1" customHeight="1" x14ac:dyDescent="0.3">
      <c r="G60" s="30" t="str">
        <f t="shared" si="1"/>
        <v>May</v>
      </c>
      <c r="H60" s="37" t="s">
        <v>9</v>
      </c>
      <c r="I60" s="32" t="s">
        <v>16</v>
      </c>
      <c r="J60" s="33" t="s">
        <v>20</v>
      </c>
      <c r="K60" s="38">
        <v>228.2</v>
      </c>
      <c r="L60" s="35">
        <v>44697</v>
      </c>
      <c r="M60" s="36" t="s">
        <v>14</v>
      </c>
      <c r="N60" s="2"/>
    </row>
    <row r="61" spans="7:14" ht="20.100000000000001" hidden="1" customHeight="1" x14ac:dyDescent="0.3">
      <c r="G61" s="30" t="str">
        <f t="shared" si="1"/>
        <v>May</v>
      </c>
      <c r="H61" s="37" t="s">
        <v>9</v>
      </c>
      <c r="I61" s="32" t="s">
        <v>30</v>
      </c>
      <c r="J61" s="33" t="s">
        <v>34</v>
      </c>
      <c r="K61" s="38">
        <v>1000</v>
      </c>
      <c r="L61" s="35">
        <v>44699</v>
      </c>
      <c r="M61" s="36" t="s">
        <v>14</v>
      </c>
      <c r="N61" s="2"/>
    </row>
    <row r="62" spans="7:14" ht="20.100000000000001" hidden="1" customHeight="1" x14ac:dyDescent="0.3">
      <c r="G62" s="30" t="str">
        <f t="shared" si="1"/>
        <v>May</v>
      </c>
      <c r="H62" s="37" t="s">
        <v>9</v>
      </c>
      <c r="I62" s="32" t="s">
        <v>19</v>
      </c>
      <c r="J62" s="33" t="s">
        <v>33</v>
      </c>
      <c r="K62" s="38">
        <v>40</v>
      </c>
      <c r="L62" s="35">
        <v>44699</v>
      </c>
      <c r="M62" s="36" t="s">
        <v>14</v>
      </c>
      <c r="N62" s="2"/>
    </row>
    <row r="63" spans="7:14" ht="20.100000000000001" hidden="1" customHeight="1" x14ac:dyDescent="0.3">
      <c r="G63" s="30" t="str">
        <f t="shared" si="1"/>
        <v>May</v>
      </c>
      <c r="H63" s="37" t="s">
        <v>9</v>
      </c>
      <c r="I63" s="32" t="s">
        <v>30</v>
      </c>
      <c r="J63" s="33" t="s">
        <v>31</v>
      </c>
      <c r="K63" s="38">
        <v>118</v>
      </c>
      <c r="L63" s="35">
        <v>44699</v>
      </c>
      <c r="M63" s="36" t="s">
        <v>14</v>
      </c>
      <c r="N63" s="2"/>
    </row>
    <row r="64" spans="7:14" ht="20.100000000000001" hidden="1" customHeight="1" x14ac:dyDescent="0.3">
      <c r="G64" s="30" t="str">
        <f t="shared" si="1"/>
        <v>May</v>
      </c>
      <c r="H64" s="37" t="s">
        <v>9</v>
      </c>
      <c r="I64" s="32" t="s">
        <v>30</v>
      </c>
      <c r="J64" s="33" t="s">
        <v>35</v>
      </c>
      <c r="K64" s="38">
        <v>50</v>
      </c>
      <c r="L64" s="35">
        <v>44700</v>
      </c>
      <c r="M64" s="36" t="s">
        <v>14</v>
      </c>
      <c r="N64" s="2"/>
    </row>
    <row r="65" spans="7:14" ht="20.100000000000001" hidden="1" customHeight="1" x14ac:dyDescent="0.3">
      <c r="G65" s="30" t="str">
        <f t="shared" si="1"/>
        <v>May</v>
      </c>
      <c r="H65" s="37" t="s">
        <v>9</v>
      </c>
      <c r="I65" s="32" t="s">
        <v>19</v>
      </c>
      <c r="J65" s="33" t="s">
        <v>33</v>
      </c>
      <c r="K65" s="38">
        <v>400</v>
      </c>
      <c r="L65" s="35">
        <v>44700</v>
      </c>
      <c r="M65" s="36" t="s">
        <v>14</v>
      </c>
      <c r="N65" s="2"/>
    </row>
    <row r="66" spans="7:14" ht="20.100000000000001" hidden="1" customHeight="1" x14ac:dyDescent="0.3">
      <c r="G66" s="30" t="str">
        <f t="shared" si="1"/>
        <v>May</v>
      </c>
      <c r="H66" s="37" t="s">
        <v>9</v>
      </c>
      <c r="I66" s="32" t="s">
        <v>16</v>
      </c>
      <c r="J66" s="33" t="s">
        <v>20</v>
      </c>
      <c r="K66" s="38">
        <v>446.92</v>
      </c>
      <c r="L66" s="35">
        <v>44701</v>
      </c>
      <c r="M66" s="36" t="s">
        <v>14</v>
      </c>
      <c r="N66" s="2"/>
    </row>
    <row r="67" spans="7:14" ht="20.100000000000001" hidden="1" customHeight="1" x14ac:dyDescent="0.3">
      <c r="G67" s="30" t="str">
        <f t="shared" si="1"/>
        <v>May</v>
      </c>
      <c r="H67" s="37" t="s">
        <v>9</v>
      </c>
      <c r="I67" s="32" t="s">
        <v>16</v>
      </c>
      <c r="J67" s="33" t="s">
        <v>20</v>
      </c>
      <c r="K67" s="38">
        <v>405.6</v>
      </c>
      <c r="L67" s="35">
        <v>44702</v>
      </c>
      <c r="M67" s="36" t="s">
        <v>14</v>
      </c>
      <c r="N67" s="2"/>
    </row>
    <row r="68" spans="7:14" ht="20.100000000000001" hidden="1" customHeight="1" x14ac:dyDescent="0.3">
      <c r="G68" s="30" t="str">
        <f t="shared" si="1"/>
        <v>May</v>
      </c>
      <c r="H68" s="37" t="s">
        <v>9</v>
      </c>
      <c r="I68" s="32" t="s">
        <v>16</v>
      </c>
      <c r="J68" s="33" t="s">
        <v>20</v>
      </c>
      <c r="K68" s="38">
        <v>421.86</v>
      </c>
      <c r="L68" s="35">
        <v>44703</v>
      </c>
      <c r="M68" s="36" t="s">
        <v>14</v>
      </c>
      <c r="N68" s="2"/>
    </row>
    <row r="69" spans="7:14" ht="20.100000000000001" hidden="1" customHeight="1" x14ac:dyDescent="0.3">
      <c r="G69" s="30" t="str">
        <f t="shared" si="1"/>
        <v>May</v>
      </c>
      <c r="H69" s="37" t="s">
        <v>9</v>
      </c>
      <c r="I69" s="32" t="s">
        <v>16</v>
      </c>
      <c r="J69" s="33" t="s">
        <v>20</v>
      </c>
      <c r="K69" s="38">
        <v>215.75</v>
      </c>
      <c r="L69" s="35">
        <v>44704</v>
      </c>
      <c r="M69" s="36" t="s">
        <v>14</v>
      </c>
      <c r="N69" s="2"/>
    </row>
    <row r="70" spans="7:14" ht="20.100000000000001" hidden="1" customHeight="1" x14ac:dyDescent="0.3">
      <c r="G70" s="30" t="str">
        <f t="shared" si="1"/>
        <v>May</v>
      </c>
      <c r="H70" s="37" t="s">
        <v>9</v>
      </c>
      <c r="I70" s="32" t="s">
        <v>16</v>
      </c>
      <c r="J70" s="33" t="s">
        <v>20</v>
      </c>
      <c r="K70" s="38">
        <v>366.32</v>
      </c>
      <c r="L70" s="35">
        <v>44705</v>
      </c>
      <c r="M70" s="36" t="s">
        <v>14</v>
      </c>
      <c r="N70" s="2"/>
    </row>
    <row r="71" spans="7:14" ht="20.100000000000001" hidden="1" customHeight="1" x14ac:dyDescent="0.3">
      <c r="G71" s="30" t="str">
        <f t="shared" si="1"/>
        <v>May</v>
      </c>
      <c r="H71" s="37" t="s">
        <v>9</v>
      </c>
      <c r="I71" s="32" t="s">
        <v>19</v>
      </c>
      <c r="J71" s="33" t="s">
        <v>33</v>
      </c>
      <c r="K71" s="38">
        <v>1400</v>
      </c>
      <c r="L71" s="35">
        <v>44708</v>
      </c>
      <c r="M71" s="36" t="s">
        <v>14</v>
      </c>
      <c r="N71" s="2"/>
    </row>
    <row r="72" spans="7:14" ht="20.100000000000001" hidden="1" customHeight="1" x14ac:dyDescent="0.3">
      <c r="G72" s="30" t="str">
        <f t="shared" si="1"/>
        <v>May</v>
      </c>
      <c r="H72" s="37" t="s">
        <v>9</v>
      </c>
      <c r="I72" s="32" t="s">
        <v>19</v>
      </c>
      <c r="J72" s="33" t="s">
        <v>33</v>
      </c>
      <c r="K72" s="38">
        <v>4000</v>
      </c>
      <c r="L72" s="35">
        <v>44709</v>
      </c>
      <c r="M72" s="36" t="s">
        <v>14</v>
      </c>
      <c r="N72" s="2"/>
    </row>
    <row r="73" spans="7:14" ht="20.100000000000001" hidden="1" customHeight="1" x14ac:dyDescent="0.3">
      <c r="G73" s="30" t="str">
        <f t="shared" si="1"/>
        <v>May</v>
      </c>
      <c r="H73" s="37" t="s">
        <v>9</v>
      </c>
      <c r="I73" s="32" t="s">
        <v>30</v>
      </c>
      <c r="J73" s="33" t="s">
        <v>31</v>
      </c>
      <c r="K73" s="38">
        <v>155</v>
      </c>
      <c r="L73" s="35">
        <v>44712</v>
      </c>
      <c r="M73" s="36" t="s">
        <v>14</v>
      </c>
      <c r="N73" s="2"/>
    </row>
    <row r="74" spans="7:14" ht="20.100000000000001" hidden="1" customHeight="1" x14ac:dyDescent="0.3">
      <c r="G74" s="30" t="str">
        <f t="shared" ref="G74:G105" si="2">TEXT(L74,"mmm")</f>
        <v>May</v>
      </c>
      <c r="H74" s="31" t="s">
        <v>8</v>
      </c>
      <c r="I74" s="32" t="s">
        <v>27</v>
      </c>
      <c r="J74" s="33" t="s">
        <v>28</v>
      </c>
      <c r="K74" s="34">
        <v>11000</v>
      </c>
      <c r="L74" s="35">
        <v>44712</v>
      </c>
      <c r="M74" s="36" t="s">
        <v>14</v>
      </c>
      <c r="N74" s="2"/>
    </row>
    <row r="75" spans="7:14" ht="20.100000000000001" hidden="1" customHeight="1" x14ac:dyDescent="0.3">
      <c r="G75" s="30" t="str">
        <f t="shared" si="2"/>
        <v>Jun</v>
      </c>
      <c r="H75" s="31" t="s">
        <v>8</v>
      </c>
      <c r="I75" s="32" t="s">
        <v>27</v>
      </c>
      <c r="J75" s="33" t="s">
        <v>28</v>
      </c>
      <c r="K75" s="34">
        <v>9000</v>
      </c>
      <c r="L75" s="35">
        <v>44714</v>
      </c>
      <c r="M75" s="36" t="s">
        <v>14</v>
      </c>
      <c r="N75" s="2"/>
    </row>
    <row r="76" spans="7:14" ht="20.100000000000001" hidden="1" customHeight="1" x14ac:dyDescent="0.3">
      <c r="G76" s="30" t="str">
        <f t="shared" si="2"/>
        <v>Jun</v>
      </c>
      <c r="H76" s="37" t="s">
        <v>9</v>
      </c>
      <c r="I76" s="32" t="s">
        <v>19</v>
      </c>
      <c r="J76" s="33" t="s">
        <v>26</v>
      </c>
      <c r="K76" s="38">
        <v>8907</v>
      </c>
      <c r="L76" s="35">
        <v>44714</v>
      </c>
      <c r="M76" s="39" t="s">
        <v>13</v>
      </c>
      <c r="N76" s="2"/>
    </row>
    <row r="77" spans="7:14" ht="20.100000000000001" hidden="1" customHeight="1" x14ac:dyDescent="0.3">
      <c r="G77" s="30" t="str">
        <f t="shared" si="2"/>
        <v>Jun</v>
      </c>
      <c r="H77" s="31" t="s">
        <v>8</v>
      </c>
      <c r="I77" s="32" t="s">
        <v>19</v>
      </c>
      <c r="J77" s="33" t="s">
        <v>25</v>
      </c>
      <c r="K77" s="34">
        <v>1</v>
      </c>
      <c r="L77" s="35">
        <v>44715</v>
      </c>
      <c r="M77" s="36" t="s">
        <v>14</v>
      </c>
      <c r="N77" s="2"/>
    </row>
    <row r="78" spans="7:14" ht="20.100000000000001" hidden="1" customHeight="1" x14ac:dyDescent="0.3">
      <c r="G78" s="30" t="str">
        <f t="shared" si="2"/>
        <v>Jun</v>
      </c>
      <c r="H78" s="37" t="s">
        <v>9</v>
      </c>
      <c r="I78" s="32" t="s">
        <v>19</v>
      </c>
      <c r="J78" s="33" t="s">
        <v>33</v>
      </c>
      <c r="K78" s="38">
        <v>40</v>
      </c>
      <c r="L78" s="35">
        <v>44732</v>
      </c>
      <c r="M78" s="36" t="s">
        <v>14</v>
      </c>
      <c r="N78" s="2"/>
    </row>
    <row r="79" spans="7:14" ht="20.100000000000001" hidden="1" customHeight="1" x14ac:dyDescent="0.3">
      <c r="G79" s="30" t="str">
        <f t="shared" si="2"/>
        <v>Jun</v>
      </c>
      <c r="H79" s="37" t="s">
        <v>9</v>
      </c>
      <c r="I79" s="32" t="s">
        <v>16</v>
      </c>
      <c r="J79" s="33" t="s">
        <v>20</v>
      </c>
      <c r="K79" s="38">
        <v>244.65</v>
      </c>
      <c r="L79" s="35">
        <v>44734</v>
      </c>
      <c r="M79" s="36" t="s">
        <v>14</v>
      </c>
      <c r="N79" s="2"/>
    </row>
    <row r="80" spans="7:14" ht="20.100000000000001" hidden="1" customHeight="1" x14ac:dyDescent="0.3">
      <c r="G80" s="30" t="str">
        <f t="shared" si="2"/>
        <v>Jun</v>
      </c>
      <c r="H80" s="37" t="s">
        <v>9</v>
      </c>
      <c r="I80" s="32" t="s">
        <v>19</v>
      </c>
      <c r="J80" s="33" t="s">
        <v>33</v>
      </c>
      <c r="K80" s="38">
        <v>40</v>
      </c>
      <c r="L80" s="35">
        <v>44736</v>
      </c>
      <c r="M80" s="36" t="s">
        <v>14</v>
      </c>
      <c r="N80" s="2"/>
    </row>
    <row r="81" spans="7:14" ht="20.100000000000001" hidden="1" customHeight="1" x14ac:dyDescent="0.3">
      <c r="G81" s="30" t="str">
        <f t="shared" si="2"/>
        <v>Jun</v>
      </c>
      <c r="H81" s="31" t="s">
        <v>8</v>
      </c>
      <c r="I81" s="32" t="s">
        <v>19</v>
      </c>
      <c r="J81" s="33" t="s">
        <v>25</v>
      </c>
      <c r="K81" s="34">
        <v>141</v>
      </c>
      <c r="L81" s="35">
        <v>44737</v>
      </c>
      <c r="M81" s="36" t="s">
        <v>14</v>
      </c>
      <c r="N81" s="2"/>
    </row>
    <row r="82" spans="7:14" ht="20.100000000000001" hidden="1" customHeight="1" x14ac:dyDescent="0.3">
      <c r="G82" s="30" t="str">
        <f t="shared" si="2"/>
        <v>Jul</v>
      </c>
      <c r="H82" s="37" t="s">
        <v>9</v>
      </c>
      <c r="I82" s="32" t="s">
        <v>16</v>
      </c>
      <c r="J82" s="33" t="s">
        <v>20</v>
      </c>
      <c r="K82" s="38">
        <v>192.15</v>
      </c>
      <c r="L82" s="35">
        <v>44744</v>
      </c>
      <c r="M82" s="36" t="s">
        <v>14</v>
      </c>
      <c r="N82" s="2"/>
    </row>
    <row r="83" spans="7:14" ht="20.100000000000001" hidden="1" customHeight="1" x14ac:dyDescent="0.3">
      <c r="G83" s="30" t="str">
        <f t="shared" si="2"/>
        <v>Jul</v>
      </c>
      <c r="H83" s="37" t="s">
        <v>9</v>
      </c>
      <c r="I83" s="32" t="s">
        <v>30</v>
      </c>
      <c r="J83" s="33" t="s">
        <v>31</v>
      </c>
      <c r="K83" s="38">
        <v>145</v>
      </c>
      <c r="L83" s="35">
        <v>44749</v>
      </c>
      <c r="M83" s="36" t="s">
        <v>14</v>
      </c>
      <c r="N83" s="2"/>
    </row>
    <row r="84" spans="7:14" ht="20.100000000000001" hidden="1" customHeight="1" x14ac:dyDescent="0.3">
      <c r="G84" s="30" t="str">
        <f t="shared" si="2"/>
        <v>Jul</v>
      </c>
      <c r="H84" s="37" t="s">
        <v>9</v>
      </c>
      <c r="I84" s="32" t="s">
        <v>19</v>
      </c>
      <c r="J84" s="33" t="s">
        <v>33</v>
      </c>
      <c r="K84" s="38">
        <v>40</v>
      </c>
      <c r="L84" s="35">
        <v>44750</v>
      </c>
      <c r="M84" s="36" t="s">
        <v>14</v>
      </c>
      <c r="N84" s="2"/>
    </row>
    <row r="85" spans="7:14" ht="20.100000000000001" hidden="1" customHeight="1" x14ac:dyDescent="0.3">
      <c r="G85" s="30" t="str">
        <f t="shared" si="2"/>
        <v>Jul</v>
      </c>
      <c r="H85" s="37" t="s">
        <v>9</v>
      </c>
      <c r="I85" s="32" t="s">
        <v>17</v>
      </c>
      <c r="J85" s="33" t="s">
        <v>36</v>
      </c>
      <c r="K85" s="38">
        <v>957</v>
      </c>
      <c r="L85" s="35">
        <v>44754</v>
      </c>
      <c r="M85" s="36" t="s">
        <v>14</v>
      </c>
      <c r="N85" s="2"/>
    </row>
    <row r="86" spans="7:14" ht="20.100000000000001" hidden="1" customHeight="1" x14ac:dyDescent="0.3">
      <c r="G86" s="30" t="str">
        <f t="shared" si="2"/>
        <v>Jul</v>
      </c>
      <c r="H86" s="37" t="s">
        <v>9</v>
      </c>
      <c r="I86" s="32" t="s">
        <v>17</v>
      </c>
      <c r="J86" s="33" t="s">
        <v>22</v>
      </c>
      <c r="K86" s="38">
        <v>80</v>
      </c>
      <c r="L86" s="35">
        <v>44765</v>
      </c>
      <c r="M86" s="36" t="s">
        <v>14</v>
      </c>
      <c r="N86" s="2"/>
    </row>
    <row r="87" spans="7:14" ht="20.100000000000001" hidden="1" customHeight="1" x14ac:dyDescent="0.3">
      <c r="G87" s="30" t="str">
        <f t="shared" si="2"/>
        <v>Jul</v>
      </c>
      <c r="H87" s="37" t="s">
        <v>9</v>
      </c>
      <c r="I87" s="32" t="s">
        <v>16</v>
      </c>
      <c r="J87" s="33" t="s">
        <v>20</v>
      </c>
      <c r="K87" s="38">
        <v>483.65</v>
      </c>
      <c r="L87" s="35">
        <v>44765</v>
      </c>
      <c r="M87" s="36" t="s">
        <v>14</v>
      </c>
      <c r="N87" s="2"/>
    </row>
    <row r="88" spans="7:14" ht="20.100000000000001" hidden="1" customHeight="1" x14ac:dyDescent="0.3">
      <c r="G88" s="30" t="str">
        <f t="shared" si="2"/>
        <v>Jul</v>
      </c>
      <c r="H88" s="37" t="s">
        <v>9</v>
      </c>
      <c r="I88" s="32" t="s">
        <v>19</v>
      </c>
      <c r="J88" s="33" t="s">
        <v>33</v>
      </c>
      <c r="K88" s="38">
        <v>40</v>
      </c>
      <c r="L88" s="35">
        <v>44767</v>
      </c>
      <c r="M88" s="36" t="s">
        <v>14</v>
      </c>
      <c r="N88" s="2"/>
    </row>
    <row r="89" spans="7:14" ht="20.100000000000001" hidden="1" customHeight="1" x14ac:dyDescent="0.3">
      <c r="G89" s="30" t="str">
        <f t="shared" si="2"/>
        <v>Jul</v>
      </c>
      <c r="H89" s="37" t="s">
        <v>9</v>
      </c>
      <c r="I89" s="32" t="s">
        <v>19</v>
      </c>
      <c r="J89" s="33" t="s">
        <v>33</v>
      </c>
      <c r="K89" s="38">
        <v>400</v>
      </c>
      <c r="L89" s="35">
        <v>44771</v>
      </c>
      <c r="M89" s="36" t="s">
        <v>14</v>
      </c>
      <c r="N89" s="2"/>
    </row>
    <row r="90" spans="7:14" ht="20.100000000000001" hidden="1" customHeight="1" x14ac:dyDescent="0.3">
      <c r="G90" s="30" t="str">
        <f t="shared" si="2"/>
        <v>Jul</v>
      </c>
      <c r="H90" s="37" t="s">
        <v>9</v>
      </c>
      <c r="I90" s="32" t="s">
        <v>19</v>
      </c>
      <c r="J90" s="33" t="s">
        <v>33</v>
      </c>
      <c r="K90" s="38">
        <v>293</v>
      </c>
      <c r="L90" s="35">
        <v>44772</v>
      </c>
      <c r="M90" s="36" t="s">
        <v>14</v>
      </c>
      <c r="N90" s="2"/>
    </row>
    <row r="91" spans="7:14" ht="20.100000000000001" hidden="1" customHeight="1" x14ac:dyDescent="0.3">
      <c r="G91" s="30" t="str">
        <f t="shared" si="2"/>
        <v>Jul</v>
      </c>
      <c r="H91" s="31" t="s">
        <v>8</v>
      </c>
      <c r="I91" s="32" t="s">
        <v>27</v>
      </c>
      <c r="J91" s="33" t="s">
        <v>28</v>
      </c>
      <c r="K91" s="34">
        <v>10000</v>
      </c>
      <c r="L91" s="35">
        <v>44772</v>
      </c>
      <c r="M91" s="36" t="s">
        <v>14</v>
      </c>
      <c r="N91" s="2"/>
    </row>
    <row r="92" spans="7:14" ht="20.100000000000001" hidden="1" customHeight="1" x14ac:dyDescent="0.3">
      <c r="G92" s="30" t="str">
        <f t="shared" si="2"/>
        <v>Jul</v>
      </c>
      <c r="H92" s="37" t="s">
        <v>9</v>
      </c>
      <c r="I92" s="32" t="s">
        <v>19</v>
      </c>
      <c r="J92" s="33" t="s">
        <v>25</v>
      </c>
      <c r="K92" s="38">
        <v>1</v>
      </c>
      <c r="L92" s="35">
        <v>44773</v>
      </c>
      <c r="M92" s="36" t="s">
        <v>14</v>
      </c>
      <c r="N92" s="2"/>
    </row>
    <row r="93" spans="7:14" ht="20.100000000000001" hidden="1" customHeight="1" x14ac:dyDescent="0.3">
      <c r="G93" s="30" t="str">
        <f t="shared" si="2"/>
        <v>Aug</v>
      </c>
      <c r="H93" s="37" t="s">
        <v>9</v>
      </c>
      <c r="I93" s="32" t="s">
        <v>19</v>
      </c>
      <c r="J93" s="33" t="s">
        <v>33</v>
      </c>
      <c r="K93" s="38">
        <v>1000</v>
      </c>
      <c r="L93" s="35">
        <v>44774</v>
      </c>
      <c r="M93" s="36" t="s">
        <v>14</v>
      </c>
      <c r="N93" s="2"/>
    </row>
    <row r="94" spans="7:14" ht="20.100000000000001" hidden="1" customHeight="1" x14ac:dyDescent="0.3">
      <c r="G94" s="30" t="str">
        <f t="shared" si="2"/>
        <v>Aug</v>
      </c>
      <c r="H94" s="31" t="s">
        <v>8</v>
      </c>
      <c r="I94" s="32" t="s">
        <v>19</v>
      </c>
      <c r="J94" s="33" t="s">
        <v>33</v>
      </c>
      <c r="K94" s="34">
        <v>10</v>
      </c>
      <c r="L94" s="35">
        <v>44776</v>
      </c>
      <c r="M94" s="36" t="s">
        <v>14</v>
      </c>
      <c r="N94" s="2"/>
    </row>
    <row r="95" spans="7:14" ht="20.100000000000001" hidden="1" customHeight="1" x14ac:dyDescent="0.3">
      <c r="G95" s="30" t="str">
        <f t="shared" si="2"/>
        <v>Aug</v>
      </c>
      <c r="H95" s="31" t="s">
        <v>8</v>
      </c>
      <c r="I95" s="32" t="s">
        <v>19</v>
      </c>
      <c r="J95" s="33" t="s">
        <v>33</v>
      </c>
      <c r="K95" s="34">
        <v>180</v>
      </c>
      <c r="L95" s="35">
        <v>44784</v>
      </c>
      <c r="M95" s="36" t="s">
        <v>14</v>
      </c>
      <c r="N95" s="2"/>
    </row>
    <row r="96" spans="7:14" ht="20.100000000000001" hidden="1" customHeight="1" x14ac:dyDescent="0.3">
      <c r="G96" s="30" t="str">
        <f t="shared" si="2"/>
        <v>Aug</v>
      </c>
      <c r="H96" s="31" t="s">
        <v>8</v>
      </c>
      <c r="I96" s="32" t="s">
        <v>19</v>
      </c>
      <c r="J96" s="33" t="s">
        <v>25</v>
      </c>
      <c r="K96" s="34">
        <v>3</v>
      </c>
      <c r="L96" s="35">
        <v>44784</v>
      </c>
      <c r="M96" s="36" t="s">
        <v>14</v>
      </c>
      <c r="N96" s="2"/>
    </row>
    <row r="97" spans="7:14" ht="20.100000000000001" hidden="1" customHeight="1" x14ac:dyDescent="0.3">
      <c r="G97" s="30" t="str">
        <f t="shared" si="2"/>
        <v>Aug</v>
      </c>
      <c r="H97" s="37" t="s">
        <v>9</v>
      </c>
      <c r="I97" s="32" t="s">
        <v>19</v>
      </c>
      <c r="J97" s="33" t="s">
        <v>33</v>
      </c>
      <c r="K97" s="38">
        <v>200</v>
      </c>
      <c r="L97" s="35">
        <v>44784</v>
      </c>
      <c r="M97" s="36" t="s">
        <v>14</v>
      </c>
      <c r="N97" s="2"/>
    </row>
    <row r="98" spans="7:14" ht="20.100000000000001" hidden="1" customHeight="1" x14ac:dyDescent="0.3">
      <c r="G98" s="30" t="str">
        <f t="shared" si="2"/>
        <v>Aug</v>
      </c>
      <c r="H98" s="37" t="s">
        <v>9</v>
      </c>
      <c r="I98" s="32" t="s">
        <v>19</v>
      </c>
      <c r="J98" s="33" t="s">
        <v>33</v>
      </c>
      <c r="K98" s="38">
        <v>240</v>
      </c>
      <c r="L98" s="35">
        <v>44784</v>
      </c>
      <c r="M98" s="36" t="s">
        <v>14</v>
      </c>
      <c r="N98" s="2"/>
    </row>
    <row r="99" spans="7:14" ht="20.100000000000001" hidden="1" customHeight="1" x14ac:dyDescent="0.3">
      <c r="G99" s="30" t="str">
        <f t="shared" si="2"/>
        <v>Aug</v>
      </c>
      <c r="H99" s="37" t="s">
        <v>9</v>
      </c>
      <c r="I99" s="32" t="s">
        <v>17</v>
      </c>
      <c r="J99" s="33" t="s">
        <v>36</v>
      </c>
      <c r="K99" s="38">
        <v>192</v>
      </c>
      <c r="L99" s="35">
        <v>44787</v>
      </c>
      <c r="M99" s="36" t="s">
        <v>14</v>
      </c>
      <c r="N99" s="2"/>
    </row>
    <row r="100" spans="7:14" ht="20.100000000000001" hidden="1" customHeight="1" x14ac:dyDescent="0.3">
      <c r="G100" s="30" t="str">
        <f t="shared" si="2"/>
        <v>Aug</v>
      </c>
      <c r="H100" s="37" t="s">
        <v>9</v>
      </c>
      <c r="I100" s="32" t="s">
        <v>17</v>
      </c>
      <c r="J100" s="33" t="s">
        <v>36</v>
      </c>
      <c r="K100" s="38">
        <v>490</v>
      </c>
      <c r="L100" s="35">
        <v>44790</v>
      </c>
      <c r="M100" s="36" t="s">
        <v>14</v>
      </c>
      <c r="N100" s="2"/>
    </row>
    <row r="101" spans="7:14" ht="20.100000000000001" hidden="1" customHeight="1" x14ac:dyDescent="0.3">
      <c r="G101" s="30" t="str">
        <f t="shared" si="2"/>
        <v>Aug</v>
      </c>
      <c r="H101" s="37" t="s">
        <v>9</v>
      </c>
      <c r="I101" s="32" t="s">
        <v>19</v>
      </c>
      <c r="J101" s="33" t="s">
        <v>33</v>
      </c>
      <c r="K101" s="38">
        <v>385</v>
      </c>
      <c r="L101" s="35">
        <v>44792</v>
      </c>
      <c r="M101" s="36" t="s">
        <v>14</v>
      </c>
      <c r="N101" s="2"/>
    </row>
    <row r="102" spans="7:14" ht="20.100000000000001" hidden="1" customHeight="1" x14ac:dyDescent="0.3">
      <c r="G102" s="30" t="str">
        <f t="shared" si="2"/>
        <v>Aug</v>
      </c>
      <c r="H102" s="37" t="s">
        <v>9</v>
      </c>
      <c r="I102" s="32" t="s">
        <v>18</v>
      </c>
      <c r="J102" s="33" t="s">
        <v>24</v>
      </c>
      <c r="K102" s="38">
        <v>3240</v>
      </c>
      <c r="L102" s="35">
        <v>44797</v>
      </c>
      <c r="M102" s="36" t="s">
        <v>14</v>
      </c>
      <c r="N102" s="2"/>
    </row>
    <row r="103" spans="7:14" ht="20.100000000000001" hidden="1" customHeight="1" x14ac:dyDescent="0.3">
      <c r="G103" s="30" t="str">
        <f t="shared" si="2"/>
        <v>Sep</v>
      </c>
      <c r="H103" s="37" t="s">
        <v>9</v>
      </c>
      <c r="I103" s="32" t="s">
        <v>17</v>
      </c>
      <c r="J103" s="33" t="s">
        <v>23</v>
      </c>
      <c r="K103" s="38">
        <v>344</v>
      </c>
      <c r="L103" s="35">
        <v>44808</v>
      </c>
      <c r="M103" s="36" t="s">
        <v>14</v>
      </c>
      <c r="N103" s="2"/>
    </row>
    <row r="104" spans="7:14" ht="20.100000000000001" hidden="1" customHeight="1" x14ac:dyDescent="0.3">
      <c r="G104" s="30" t="str">
        <f t="shared" si="2"/>
        <v>Sep</v>
      </c>
      <c r="H104" s="37" t="s">
        <v>9</v>
      </c>
      <c r="I104" s="32" t="s">
        <v>19</v>
      </c>
      <c r="J104" s="33" t="s">
        <v>33</v>
      </c>
      <c r="K104" s="38">
        <v>364</v>
      </c>
      <c r="L104" s="35">
        <v>44809</v>
      </c>
      <c r="M104" s="36" t="s">
        <v>14</v>
      </c>
      <c r="N104" s="2"/>
    </row>
    <row r="105" spans="7:14" ht="20.100000000000001" hidden="1" customHeight="1" x14ac:dyDescent="0.3">
      <c r="G105" s="30" t="str">
        <f t="shared" si="2"/>
        <v>Sep</v>
      </c>
      <c r="H105" s="37" t="s">
        <v>9</v>
      </c>
      <c r="I105" s="32" t="s">
        <v>16</v>
      </c>
      <c r="J105" s="33" t="s">
        <v>37</v>
      </c>
      <c r="K105" s="38">
        <v>339</v>
      </c>
      <c r="L105" s="35">
        <v>44809</v>
      </c>
      <c r="M105" s="36" t="s">
        <v>14</v>
      </c>
      <c r="N105" s="2"/>
    </row>
    <row r="106" spans="7:14" ht="20.100000000000001" hidden="1" customHeight="1" x14ac:dyDescent="0.3">
      <c r="G106" s="30" t="str">
        <f t="shared" ref="G106:G136" si="3">TEXT(L106,"mmm")</f>
        <v>Sep</v>
      </c>
      <c r="H106" s="37" t="s">
        <v>9</v>
      </c>
      <c r="I106" s="32" t="s">
        <v>17</v>
      </c>
      <c r="J106" s="33" t="s">
        <v>21</v>
      </c>
      <c r="K106" s="38">
        <v>155</v>
      </c>
      <c r="L106" s="35">
        <v>44809</v>
      </c>
      <c r="M106" s="36" t="s">
        <v>14</v>
      </c>
      <c r="N106" s="2"/>
    </row>
    <row r="107" spans="7:14" ht="20.100000000000001" hidden="1" customHeight="1" x14ac:dyDescent="0.3">
      <c r="G107" s="30" t="str">
        <f t="shared" si="3"/>
        <v>Sep</v>
      </c>
      <c r="H107" s="37" t="s">
        <v>9</v>
      </c>
      <c r="I107" s="32" t="s">
        <v>16</v>
      </c>
      <c r="J107" s="33" t="s">
        <v>37</v>
      </c>
      <c r="K107" s="38">
        <v>382</v>
      </c>
      <c r="L107" s="35">
        <v>44812</v>
      </c>
      <c r="M107" s="36" t="s">
        <v>14</v>
      </c>
      <c r="N107" s="2"/>
    </row>
    <row r="108" spans="7:14" ht="20.100000000000001" hidden="1" customHeight="1" x14ac:dyDescent="0.3">
      <c r="G108" s="30" t="str">
        <f t="shared" si="3"/>
        <v>Sep</v>
      </c>
      <c r="H108" s="37" t="s">
        <v>9</v>
      </c>
      <c r="I108" s="32" t="s">
        <v>16</v>
      </c>
      <c r="J108" s="33" t="s">
        <v>37</v>
      </c>
      <c r="K108" s="38">
        <v>109</v>
      </c>
      <c r="L108" s="35">
        <v>44813</v>
      </c>
      <c r="M108" s="36" t="s">
        <v>14</v>
      </c>
      <c r="N108" s="2"/>
    </row>
    <row r="109" spans="7:14" ht="20.100000000000001" hidden="1" customHeight="1" x14ac:dyDescent="0.3">
      <c r="G109" s="30" t="str">
        <f t="shared" si="3"/>
        <v>Sep</v>
      </c>
      <c r="H109" s="37" t="s">
        <v>9</v>
      </c>
      <c r="I109" s="32" t="s">
        <v>19</v>
      </c>
      <c r="J109" s="33" t="s">
        <v>33</v>
      </c>
      <c r="K109" s="38">
        <v>80</v>
      </c>
      <c r="L109" s="35">
        <v>44814</v>
      </c>
      <c r="M109" s="36" t="s">
        <v>14</v>
      </c>
      <c r="N109" s="2"/>
    </row>
    <row r="110" spans="7:14" ht="20.100000000000001" hidden="1" customHeight="1" x14ac:dyDescent="0.3">
      <c r="G110" s="30" t="str">
        <f t="shared" si="3"/>
        <v>Sep</v>
      </c>
      <c r="H110" s="37" t="s">
        <v>9</v>
      </c>
      <c r="I110" s="32" t="s">
        <v>16</v>
      </c>
      <c r="J110" s="33" t="s">
        <v>37</v>
      </c>
      <c r="K110" s="38">
        <v>245</v>
      </c>
      <c r="L110" s="35">
        <v>44818</v>
      </c>
      <c r="M110" s="36" t="s">
        <v>14</v>
      </c>
      <c r="N110" s="2"/>
    </row>
    <row r="111" spans="7:14" ht="20.100000000000001" hidden="1" customHeight="1" x14ac:dyDescent="0.3">
      <c r="G111" s="30" t="str">
        <f t="shared" si="3"/>
        <v>Sep</v>
      </c>
      <c r="H111" s="37" t="s">
        <v>9</v>
      </c>
      <c r="I111" s="32" t="s">
        <v>16</v>
      </c>
      <c r="J111" s="33" t="s">
        <v>37</v>
      </c>
      <c r="K111" s="38">
        <v>228</v>
      </c>
      <c r="L111" s="35">
        <v>44819</v>
      </c>
      <c r="M111" s="36" t="s">
        <v>14</v>
      </c>
      <c r="N111" s="2"/>
    </row>
    <row r="112" spans="7:14" ht="20.100000000000001" hidden="1" customHeight="1" x14ac:dyDescent="0.3">
      <c r="G112" s="30" t="str">
        <f t="shared" si="3"/>
        <v>Sep</v>
      </c>
      <c r="H112" s="37" t="s">
        <v>9</v>
      </c>
      <c r="I112" s="32" t="s">
        <v>19</v>
      </c>
      <c r="J112" s="33" t="s">
        <v>33</v>
      </c>
      <c r="K112" s="38">
        <v>70</v>
      </c>
      <c r="L112" s="35">
        <v>44819</v>
      </c>
      <c r="M112" s="36" t="s">
        <v>14</v>
      </c>
      <c r="N112" s="2"/>
    </row>
    <row r="113" spans="7:14" ht="20.100000000000001" hidden="1" customHeight="1" x14ac:dyDescent="0.3">
      <c r="G113" s="30" t="str">
        <f t="shared" si="3"/>
        <v>Sep</v>
      </c>
      <c r="H113" s="37" t="s">
        <v>9</v>
      </c>
      <c r="I113" s="32" t="s">
        <v>19</v>
      </c>
      <c r="J113" s="33" t="s">
        <v>33</v>
      </c>
      <c r="K113" s="38">
        <v>2598</v>
      </c>
      <c r="L113" s="35">
        <v>44821</v>
      </c>
      <c r="M113" s="36" t="s">
        <v>14</v>
      </c>
      <c r="N113" s="2"/>
    </row>
    <row r="114" spans="7:14" ht="20.100000000000001" hidden="1" customHeight="1" x14ac:dyDescent="0.3">
      <c r="G114" s="30" t="str">
        <f t="shared" si="3"/>
        <v>Sep</v>
      </c>
      <c r="H114" s="37" t="s">
        <v>9</v>
      </c>
      <c r="I114" s="32" t="s">
        <v>19</v>
      </c>
      <c r="J114" s="33" t="s">
        <v>33</v>
      </c>
      <c r="K114" s="38">
        <v>675</v>
      </c>
      <c r="L114" s="35">
        <v>44821</v>
      </c>
      <c r="M114" s="36" t="s">
        <v>14</v>
      </c>
      <c r="N114" s="2"/>
    </row>
    <row r="115" spans="7:14" ht="20.100000000000001" hidden="1" customHeight="1" x14ac:dyDescent="0.3">
      <c r="G115" s="30" t="str">
        <f t="shared" si="3"/>
        <v>Sep</v>
      </c>
      <c r="H115" s="37" t="s">
        <v>9</v>
      </c>
      <c r="I115" s="32" t="s">
        <v>16</v>
      </c>
      <c r="J115" s="33" t="s">
        <v>37</v>
      </c>
      <c r="K115" s="38">
        <v>151</v>
      </c>
      <c r="L115" s="35">
        <v>44828</v>
      </c>
      <c r="M115" s="36" t="s">
        <v>14</v>
      </c>
      <c r="N115" s="2"/>
    </row>
    <row r="116" spans="7:14" ht="20.100000000000001" hidden="1" customHeight="1" x14ac:dyDescent="0.3">
      <c r="G116" s="30" t="str">
        <f t="shared" si="3"/>
        <v>Sep</v>
      </c>
      <c r="H116" s="31" t="s">
        <v>8</v>
      </c>
      <c r="I116" s="32" t="s">
        <v>19</v>
      </c>
      <c r="J116" s="33" t="s">
        <v>25</v>
      </c>
      <c r="K116" s="34">
        <v>95</v>
      </c>
      <c r="L116" s="35">
        <v>44829</v>
      </c>
      <c r="M116" s="36" t="s">
        <v>14</v>
      </c>
      <c r="N116" s="2"/>
    </row>
    <row r="117" spans="7:14" ht="20.100000000000001" hidden="1" customHeight="1" x14ac:dyDescent="0.3">
      <c r="G117" s="30" t="str">
        <f t="shared" si="3"/>
        <v>Sep</v>
      </c>
      <c r="H117" s="37" t="s">
        <v>9</v>
      </c>
      <c r="I117" s="32" t="s">
        <v>19</v>
      </c>
      <c r="J117" s="33" t="s">
        <v>33</v>
      </c>
      <c r="K117" s="38">
        <v>371</v>
      </c>
      <c r="L117" s="35">
        <v>44830</v>
      </c>
      <c r="M117" s="36" t="s">
        <v>14</v>
      </c>
      <c r="N117" s="2"/>
    </row>
    <row r="118" spans="7:14" ht="20.100000000000001" hidden="1" customHeight="1" x14ac:dyDescent="0.3">
      <c r="G118" s="30" t="str">
        <f t="shared" si="3"/>
        <v>Oct</v>
      </c>
      <c r="H118" s="31" t="s">
        <v>8</v>
      </c>
      <c r="I118" s="32" t="s">
        <v>27</v>
      </c>
      <c r="J118" s="33" t="s">
        <v>28</v>
      </c>
      <c r="K118" s="34">
        <v>5000</v>
      </c>
      <c r="L118" s="35">
        <v>44839</v>
      </c>
      <c r="M118" s="36" t="s">
        <v>14</v>
      </c>
      <c r="N118" s="2"/>
    </row>
    <row r="119" spans="7:14" ht="20.100000000000001" hidden="1" customHeight="1" x14ac:dyDescent="0.3">
      <c r="G119" s="30" t="str">
        <f t="shared" si="3"/>
        <v>Oct</v>
      </c>
      <c r="H119" s="37" t="s">
        <v>9</v>
      </c>
      <c r="I119" s="32" t="s">
        <v>17</v>
      </c>
      <c r="J119" s="33" t="s">
        <v>23</v>
      </c>
      <c r="K119" s="38">
        <v>1031</v>
      </c>
      <c r="L119" s="35">
        <v>44839</v>
      </c>
      <c r="M119" s="36" t="s">
        <v>14</v>
      </c>
      <c r="N119" s="2"/>
    </row>
    <row r="120" spans="7:14" ht="20.100000000000001" hidden="1" customHeight="1" x14ac:dyDescent="0.3">
      <c r="G120" s="30" t="str">
        <f t="shared" si="3"/>
        <v>Oct</v>
      </c>
      <c r="H120" s="31" t="s">
        <v>8</v>
      </c>
      <c r="I120" s="32" t="s">
        <v>29</v>
      </c>
      <c r="J120" s="33" t="s">
        <v>23</v>
      </c>
      <c r="K120" s="34">
        <v>75</v>
      </c>
      <c r="L120" s="35">
        <v>44844</v>
      </c>
      <c r="M120" s="36" t="s">
        <v>14</v>
      </c>
      <c r="N120" s="2"/>
    </row>
    <row r="121" spans="7:14" ht="20.100000000000001" hidden="1" customHeight="1" x14ac:dyDescent="0.3">
      <c r="G121" s="30" t="str">
        <f t="shared" si="3"/>
        <v>Oct</v>
      </c>
      <c r="H121" s="37" t="s">
        <v>9</v>
      </c>
      <c r="I121" s="32" t="s">
        <v>19</v>
      </c>
      <c r="J121" s="33" t="s">
        <v>33</v>
      </c>
      <c r="K121" s="38">
        <v>190</v>
      </c>
      <c r="L121" s="35">
        <v>44845</v>
      </c>
      <c r="M121" s="36" t="s">
        <v>14</v>
      </c>
      <c r="N121" s="2"/>
    </row>
    <row r="122" spans="7:14" ht="20.100000000000001" hidden="1" customHeight="1" x14ac:dyDescent="0.3">
      <c r="G122" s="30" t="str">
        <f t="shared" si="3"/>
        <v>Oct</v>
      </c>
      <c r="H122" s="37" t="s">
        <v>9</v>
      </c>
      <c r="I122" s="32" t="s">
        <v>19</v>
      </c>
      <c r="J122" s="33" t="s">
        <v>33</v>
      </c>
      <c r="K122" s="38">
        <v>190</v>
      </c>
      <c r="L122" s="35">
        <v>44845</v>
      </c>
      <c r="M122" s="36" t="s">
        <v>14</v>
      </c>
      <c r="N122" s="2"/>
    </row>
    <row r="123" spans="7:14" ht="20.100000000000001" hidden="1" customHeight="1" x14ac:dyDescent="0.3">
      <c r="G123" s="30" t="str">
        <f t="shared" si="3"/>
        <v>Oct</v>
      </c>
      <c r="H123" s="37" t="s">
        <v>9</v>
      </c>
      <c r="I123" s="32" t="s">
        <v>19</v>
      </c>
      <c r="J123" s="33" t="s">
        <v>33</v>
      </c>
      <c r="K123" s="38">
        <v>388</v>
      </c>
      <c r="L123" s="35">
        <v>44846</v>
      </c>
      <c r="M123" s="36" t="s">
        <v>14</v>
      </c>
      <c r="N123" s="2"/>
    </row>
    <row r="124" spans="7:14" ht="20.100000000000001" hidden="1" customHeight="1" x14ac:dyDescent="0.3">
      <c r="G124" s="30" t="str">
        <f t="shared" si="3"/>
        <v>Oct</v>
      </c>
      <c r="H124" s="31" t="s">
        <v>8</v>
      </c>
      <c r="I124" s="32" t="s">
        <v>29</v>
      </c>
      <c r="J124" s="33" t="s">
        <v>23</v>
      </c>
      <c r="K124" s="34">
        <v>169</v>
      </c>
      <c r="L124" s="35">
        <v>44846</v>
      </c>
      <c r="M124" s="36" t="s">
        <v>14</v>
      </c>
      <c r="N124" s="2"/>
    </row>
    <row r="125" spans="7:14" ht="20.100000000000001" hidden="1" customHeight="1" x14ac:dyDescent="0.3">
      <c r="G125" s="30" t="str">
        <f t="shared" si="3"/>
        <v>Oct</v>
      </c>
      <c r="H125" s="37" t="s">
        <v>9</v>
      </c>
      <c r="I125" s="32" t="s">
        <v>16</v>
      </c>
      <c r="J125" s="33" t="s">
        <v>20</v>
      </c>
      <c r="K125" s="38">
        <v>303.95</v>
      </c>
      <c r="L125" s="35">
        <v>44851</v>
      </c>
      <c r="M125" s="36" t="s">
        <v>14</v>
      </c>
      <c r="N125" s="2"/>
    </row>
    <row r="126" spans="7:14" ht="20.100000000000001" hidden="1" customHeight="1" x14ac:dyDescent="0.3">
      <c r="G126" s="30" t="str">
        <f t="shared" si="3"/>
        <v>Oct</v>
      </c>
      <c r="H126" s="37" t="s">
        <v>9</v>
      </c>
      <c r="I126" s="32" t="s">
        <v>19</v>
      </c>
      <c r="J126" s="33" t="s">
        <v>25</v>
      </c>
      <c r="K126" s="38">
        <v>147.5</v>
      </c>
      <c r="L126" s="35">
        <v>44851</v>
      </c>
      <c r="M126" s="36" t="s">
        <v>14</v>
      </c>
      <c r="N126" s="2"/>
    </row>
    <row r="127" spans="7:14" ht="20.100000000000001" hidden="1" customHeight="1" x14ac:dyDescent="0.3">
      <c r="G127" s="30" t="str">
        <f t="shared" si="3"/>
        <v>Oct</v>
      </c>
      <c r="H127" s="37" t="s">
        <v>9</v>
      </c>
      <c r="I127" s="32" t="s">
        <v>19</v>
      </c>
      <c r="J127" s="33" t="s">
        <v>33</v>
      </c>
      <c r="K127" s="38">
        <v>226</v>
      </c>
      <c r="L127" s="35">
        <v>44852</v>
      </c>
      <c r="M127" s="36" t="s">
        <v>14</v>
      </c>
      <c r="N127" s="2"/>
    </row>
    <row r="128" spans="7:14" ht="20.100000000000001" hidden="1" customHeight="1" x14ac:dyDescent="0.3">
      <c r="G128" s="30" t="str">
        <f t="shared" si="3"/>
        <v>Oct</v>
      </c>
      <c r="H128" s="37" t="s">
        <v>9</v>
      </c>
      <c r="I128" s="32" t="s">
        <v>16</v>
      </c>
      <c r="J128" s="33" t="s">
        <v>37</v>
      </c>
      <c r="K128" s="38">
        <v>158</v>
      </c>
      <c r="L128" s="35">
        <v>44852</v>
      </c>
      <c r="M128" s="36" t="s">
        <v>14</v>
      </c>
      <c r="N128" s="2"/>
    </row>
    <row r="129" spans="7:14" ht="20.100000000000001" hidden="1" customHeight="1" x14ac:dyDescent="0.3">
      <c r="G129" s="30" t="str">
        <f t="shared" si="3"/>
        <v>Oct</v>
      </c>
      <c r="H129" s="37" t="s">
        <v>9</v>
      </c>
      <c r="I129" s="32" t="s">
        <v>19</v>
      </c>
      <c r="J129" s="33" t="s">
        <v>33</v>
      </c>
      <c r="K129" s="38">
        <v>250</v>
      </c>
      <c r="L129" s="35">
        <v>44855</v>
      </c>
      <c r="M129" s="36" t="s">
        <v>14</v>
      </c>
      <c r="N129" s="2"/>
    </row>
    <row r="130" spans="7:14" ht="20.100000000000001" hidden="1" customHeight="1" x14ac:dyDescent="0.3">
      <c r="G130" s="30" t="str">
        <f t="shared" si="3"/>
        <v>Oct</v>
      </c>
      <c r="H130" s="37" t="s">
        <v>9</v>
      </c>
      <c r="I130" s="32" t="s">
        <v>17</v>
      </c>
      <c r="J130" s="33" t="s">
        <v>23</v>
      </c>
      <c r="K130" s="38">
        <v>359</v>
      </c>
      <c r="L130" s="35">
        <v>44857</v>
      </c>
      <c r="M130" s="36" t="s">
        <v>14</v>
      </c>
      <c r="N130" s="2"/>
    </row>
    <row r="131" spans="7:14" ht="20.100000000000001" hidden="1" customHeight="1" x14ac:dyDescent="0.3">
      <c r="G131" s="30" t="str">
        <f t="shared" si="3"/>
        <v>Oct</v>
      </c>
      <c r="H131" s="37" t="s">
        <v>9</v>
      </c>
      <c r="I131" s="32" t="s">
        <v>30</v>
      </c>
      <c r="J131" s="33" t="s">
        <v>31</v>
      </c>
      <c r="K131" s="38">
        <v>145</v>
      </c>
      <c r="L131" s="35">
        <v>44861</v>
      </c>
      <c r="M131" s="36" t="s">
        <v>14</v>
      </c>
      <c r="N131" s="2"/>
    </row>
    <row r="132" spans="7:14" ht="20.100000000000001" hidden="1" customHeight="1" x14ac:dyDescent="0.3">
      <c r="G132" s="30" t="str">
        <f t="shared" si="3"/>
        <v>Oct</v>
      </c>
      <c r="H132" s="31" t="s">
        <v>8</v>
      </c>
      <c r="I132" s="32" t="s">
        <v>19</v>
      </c>
      <c r="J132" s="33" t="s">
        <v>25</v>
      </c>
      <c r="K132" s="34">
        <v>1</v>
      </c>
      <c r="L132" s="35">
        <v>44863</v>
      </c>
      <c r="M132" s="36" t="s">
        <v>14</v>
      </c>
      <c r="N132" s="2"/>
    </row>
    <row r="133" spans="7:14" ht="20.100000000000001" customHeight="1" x14ac:dyDescent="0.3">
      <c r="G133" s="30" t="str">
        <f t="shared" si="3"/>
        <v>Nov</v>
      </c>
      <c r="H133" s="37" t="s">
        <v>9</v>
      </c>
      <c r="I133" s="32" t="s">
        <v>19</v>
      </c>
      <c r="J133" s="33" t="s">
        <v>33</v>
      </c>
      <c r="K133" s="38">
        <v>567</v>
      </c>
      <c r="L133" s="35">
        <v>44870</v>
      </c>
      <c r="M133" s="36" t="s">
        <v>14</v>
      </c>
      <c r="N133" s="2"/>
    </row>
    <row r="134" spans="7:14" ht="20.100000000000001" customHeight="1" x14ac:dyDescent="0.3">
      <c r="G134" s="30" t="str">
        <f t="shared" si="3"/>
        <v>Nov</v>
      </c>
      <c r="H134" s="37" t="s">
        <v>9</v>
      </c>
      <c r="I134" s="32" t="s">
        <v>16</v>
      </c>
      <c r="J134" s="33" t="s">
        <v>20</v>
      </c>
      <c r="K134" s="38">
        <v>285.55</v>
      </c>
      <c r="L134" s="35">
        <v>44880</v>
      </c>
      <c r="M134" s="36" t="s">
        <v>14</v>
      </c>
      <c r="N134" s="2"/>
    </row>
    <row r="135" spans="7:14" ht="20.100000000000001" customHeight="1" x14ac:dyDescent="0.3">
      <c r="G135" s="30" t="str">
        <f t="shared" si="3"/>
        <v>Nov</v>
      </c>
      <c r="H135" s="31" t="s">
        <v>8</v>
      </c>
      <c r="I135" s="32" t="s">
        <v>29</v>
      </c>
      <c r="J135" s="33" t="s">
        <v>23</v>
      </c>
      <c r="K135" s="34">
        <v>25</v>
      </c>
      <c r="L135" s="35">
        <v>44882</v>
      </c>
      <c r="M135" s="36" t="s">
        <v>14</v>
      </c>
      <c r="N135" s="2"/>
    </row>
    <row r="136" spans="7:14" ht="20.100000000000001" hidden="1" customHeight="1" x14ac:dyDescent="0.3">
      <c r="G136" s="30" t="str">
        <f t="shared" si="3"/>
        <v>Dec</v>
      </c>
      <c r="H136" s="31" t="s">
        <v>8</v>
      </c>
      <c r="I136" s="32" t="s">
        <v>19</v>
      </c>
      <c r="J136" s="33" t="s">
        <v>25</v>
      </c>
      <c r="K136" s="34">
        <v>68</v>
      </c>
      <c r="L136" s="35">
        <v>44920</v>
      </c>
      <c r="M136" s="36" t="s">
        <v>14</v>
      </c>
      <c r="N136" s="2"/>
    </row>
    <row r="138" spans="7:14" ht="18.75" customHeight="1" x14ac:dyDescent="0.25"/>
  </sheetData>
  <dataValidations disablePrompts="1" count="1">
    <dataValidation type="list" allowBlank="1" showInputMessage="1" showErrorMessage="1" sqref="M10:M136" xr:uid="{73386BD5-408F-4C05-B9E8-6C835EB1715B}">
      <formula1>"Paid,Late"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4D52-CB92-4740-9191-573878745D68}">
  <dimension ref="G15:S48"/>
  <sheetViews>
    <sheetView zoomScale="70" zoomScaleNormal="70" workbookViewId="0">
      <selection activeCell="F87" sqref="A1:XFD1048576"/>
    </sheetView>
  </sheetViews>
  <sheetFormatPr defaultRowHeight="15" x14ac:dyDescent="0.25"/>
  <cols>
    <col min="1" max="6" width="9.140625" style="2"/>
    <col min="7" max="7" width="12.7109375" style="2" bestFit="1" customWidth="1"/>
    <col min="8" max="8" width="21.5703125" style="2" bestFit="1" customWidth="1"/>
    <col min="9" max="9" width="17.5703125" style="2" bestFit="1" customWidth="1"/>
    <col min="10" max="10" width="8.7109375" style="2" bestFit="1" customWidth="1"/>
    <col min="11" max="11" width="15.42578125" style="2" bestFit="1" customWidth="1"/>
    <col min="12" max="12" width="9.140625" style="2"/>
    <col min="13" max="13" width="9.7109375" style="2" bestFit="1" customWidth="1"/>
    <col min="14" max="14" width="22.7109375" style="2" bestFit="1" customWidth="1"/>
    <col min="15" max="15" width="9.42578125" style="2" bestFit="1" customWidth="1"/>
    <col min="16" max="17" width="9.140625" style="2"/>
    <col min="18" max="18" width="17.5703125" style="2" bestFit="1" customWidth="1"/>
    <col min="19" max="19" width="6.7109375" style="2" bestFit="1" customWidth="1"/>
    <col min="20" max="20" width="18" style="2" customWidth="1"/>
    <col min="21" max="21" width="9.140625" style="2"/>
    <col min="22" max="22" width="6.28515625" style="2" customWidth="1"/>
    <col min="23" max="16384" width="9.140625" style="2"/>
  </cols>
  <sheetData>
    <row r="15" spans="9:16" ht="18.75" x14ac:dyDescent="0.3">
      <c r="I15" s="43"/>
      <c r="J15" s="45" t="s">
        <v>0</v>
      </c>
      <c r="K15" s="45" t="s">
        <v>38</v>
      </c>
      <c r="L15" s="43"/>
      <c r="M15" s="45" t="s">
        <v>49</v>
      </c>
      <c r="N15" s="45" t="s">
        <v>3</v>
      </c>
      <c r="O15" s="41"/>
      <c r="P15" s="42"/>
    </row>
    <row r="16" spans="9:16" ht="18.75" x14ac:dyDescent="0.3">
      <c r="I16" s="43"/>
      <c r="J16" s="46"/>
      <c r="K16" s="44"/>
      <c r="L16" s="43"/>
      <c r="M16" s="43"/>
      <c r="N16" s="44"/>
      <c r="O16" s="41"/>
      <c r="P16" s="42"/>
    </row>
    <row r="17" spans="7:16" ht="18.75" x14ac:dyDescent="0.3">
      <c r="I17" s="43"/>
      <c r="J17" s="46"/>
      <c r="K17" s="44"/>
      <c r="L17" s="43"/>
      <c r="M17" s="43"/>
      <c r="N17" s="44"/>
      <c r="O17" s="41"/>
      <c r="P17" s="42"/>
    </row>
    <row r="18" spans="7:16" ht="18.75" x14ac:dyDescent="0.3">
      <c r="I18" s="43"/>
      <c r="J18" s="46"/>
      <c r="K18" s="44"/>
      <c r="L18" s="43"/>
      <c r="M18" s="43"/>
      <c r="N18" s="44"/>
      <c r="O18" s="41"/>
      <c r="P18" s="42"/>
    </row>
    <row r="19" spans="7:16" ht="18.75" x14ac:dyDescent="0.3">
      <c r="G19" s="40"/>
      <c r="H19" s="48"/>
      <c r="I19" s="50"/>
      <c r="J19" s="46"/>
      <c r="K19" s="44"/>
      <c r="L19" s="43"/>
      <c r="M19" s="43"/>
      <c r="N19" s="43"/>
      <c r="O19" s="41"/>
      <c r="P19" s="42"/>
    </row>
    <row r="20" spans="7:16" ht="18.75" x14ac:dyDescent="0.3">
      <c r="G20" s="50" t="s">
        <v>56</v>
      </c>
      <c r="H20" s="49">
        <v>20000</v>
      </c>
      <c r="I20" s="50"/>
      <c r="J20" s="46"/>
      <c r="K20" s="44"/>
      <c r="L20" s="43"/>
      <c r="M20" s="43"/>
      <c r="N20" s="43"/>
      <c r="O20" s="41"/>
      <c r="P20" s="42"/>
    </row>
    <row r="21" spans="7:16" ht="18.75" x14ac:dyDescent="0.3">
      <c r="G21" s="50" t="s">
        <v>57</v>
      </c>
      <c r="H21" s="49">
        <v>20500</v>
      </c>
      <c r="I21" s="50"/>
      <c r="J21" s="46"/>
      <c r="K21" s="44"/>
      <c r="L21" s="43"/>
      <c r="M21" s="43"/>
      <c r="N21" s="43"/>
      <c r="O21" s="41"/>
      <c r="P21" s="42"/>
    </row>
    <row r="22" spans="7:16" ht="18.75" x14ac:dyDescent="0.3">
      <c r="G22" s="50" t="s">
        <v>58</v>
      </c>
      <c r="H22" s="49">
        <v>20600</v>
      </c>
      <c r="I22" s="50"/>
      <c r="K22" s="44"/>
      <c r="L22" s="43"/>
      <c r="M22" s="43"/>
      <c r="N22" s="43"/>
      <c r="O22" s="41"/>
      <c r="P22" s="42"/>
    </row>
    <row r="23" spans="7:16" ht="18.75" x14ac:dyDescent="0.3">
      <c r="G23" s="50" t="s">
        <v>59</v>
      </c>
      <c r="H23" s="49">
        <v>20700</v>
      </c>
      <c r="I23" s="50"/>
      <c r="K23" s="44"/>
      <c r="L23" s="43"/>
      <c r="M23" s="43"/>
      <c r="N23" s="43"/>
      <c r="O23" s="41"/>
      <c r="P23" s="42"/>
    </row>
    <row r="24" spans="7:16" ht="18.75" x14ac:dyDescent="0.3">
      <c r="G24" s="50" t="s">
        <v>60</v>
      </c>
      <c r="H24" s="49">
        <v>20800</v>
      </c>
      <c r="I24" s="50"/>
      <c r="K24" s="44"/>
      <c r="L24" s="43"/>
      <c r="M24" s="43"/>
      <c r="N24" s="43"/>
      <c r="O24" s="41"/>
      <c r="P24" s="42"/>
    </row>
    <row r="25" spans="7:16" ht="18.75" x14ac:dyDescent="0.3">
      <c r="G25" s="50" t="s">
        <v>61</v>
      </c>
      <c r="H25" s="49">
        <v>20900</v>
      </c>
      <c r="I25" s="48"/>
      <c r="K25" s="44"/>
      <c r="O25" s="41"/>
      <c r="P25" s="42"/>
    </row>
    <row r="26" spans="7:16" ht="18.75" x14ac:dyDescent="0.3">
      <c r="G26" s="50" t="s">
        <v>62</v>
      </c>
      <c r="H26" s="49">
        <v>20910</v>
      </c>
      <c r="I26" s="47"/>
      <c r="K26" s="44"/>
      <c r="O26" s="41"/>
      <c r="P26" s="42"/>
    </row>
    <row r="27" spans="7:16" ht="18.75" x14ac:dyDescent="0.3">
      <c r="G27" s="50" t="s">
        <v>63</v>
      </c>
      <c r="H27" s="49">
        <v>21000</v>
      </c>
      <c r="I27" s="47"/>
      <c r="K27" s="44"/>
      <c r="P27" s="42"/>
    </row>
    <row r="28" spans="7:16" ht="18.75" x14ac:dyDescent="0.3">
      <c r="G28" s="50" t="s">
        <v>64</v>
      </c>
      <c r="H28" s="49">
        <v>22000</v>
      </c>
      <c r="I28" s="47"/>
      <c r="K28" s="43"/>
      <c r="P28" s="42"/>
    </row>
    <row r="29" spans="7:16" ht="18.75" x14ac:dyDescent="0.3">
      <c r="G29" s="50" t="s">
        <v>65</v>
      </c>
      <c r="H29" s="49">
        <v>23000</v>
      </c>
      <c r="I29" s="51"/>
      <c r="K29" s="41"/>
      <c r="P29" s="42"/>
    </row>
    <row r="30" spans="7:16" ht="18.75" x14ac:dyDescent="0.3">
      <c r="G30" s="50" t="s">
        <v>66</v>
      </c>
      <c r="H30" s="49">
        <v>24000</v>
      </c>
      <c r="I30" s="51"/>
      <c r="K30" s="41"/>
      <c r="P30" s="42"/>
    </row>
    <row r="31" spans="7:16" ht="18.75" x14ac:dyDescent="0.3">
      <c r="G31" s="50" t="s">
        <v>67</v>
      </c>
      <c r="H31" s="49">
        <v>25000</v>
      </c>
      <c r="I31" s="40"/>
      <c r="K31" s="41"/>
      <c r="O31" s="41"/>
      <c r="P31" s="42"/>
    </row>
    <row r="32" spans="7:16" x14ac:dyDescent="0.25">
      <c r="G32" s="40"/>
      <c r="H32" s="40"/>
      <c r="I32" s="40"/>
      <c r="K32" s="42"/>
      <c r="L32" s="42"/>
      <c r="M32" s="42"/>
      <c r="N32" s="42"/>
      <c r="O32" s="42"/>
      <c r="P32" s="42"/>
    </row>
    <row r="33" spans="7:19" x14ac:dyDescent="0.25">
      <c r="G33" s="40"/>
      <c r="K33" s="42"/>
      <c r="L33" s="42"/>
      <c r="M33" s="42"/>
      <c r="N33" s="42"/>
      <c r="O33" s="42"/>
      <c r="P33" s="42"/>
    </row>
    <row r="34" spans="7:19" x14ac:dyDescent="0.25">
      <c r="G34" s="40"/>
    </row>
    <row r="35" spans="7:19" x14ac:dyDescent="0.25">
      <c r="G35" s="40"/>
    </row>
    <row r="37" spans="7:19" ht="18.75" x14ac:dyDescent="0.3">
      <c r="Q37" s="43"/>
      <c r="R37" s="43"/>
      <c r="S37" s="43"/>
    </row>
    <row r="38" spans="7:19" ht="18.75" x14ac:dyDescent="0.3">
      <c r="Q38" s="43"/>
      <c r="R38" s="43"/>
      <c r="S38" s="43"/>
    </row>
    <row r="39" spans="7:19" ht="18.75" x14ac:dyDescent="0.3">
      <c r="Q39" s="43"/>
    </row>
    <row r="40" spans="7:19" ht="18.75" x14ac:dyDescent="0.3">
      <c r="N40" s="47"/>
      <c r="O40" s="48"/>
      <c r="Q40" s="43"/>
    </row>
    <row r="41" spans="7:19" ht="18.75" x14ac:dyDescent="0.3">
      <c r="N41" s="49">
        <v>30000</v>
      </c>
      <c r="O41" s="50" t="s">
        <v>50</v>
      </c>
      <c r="Q41" s="41"/>
    </row>
    <row r="42" spans="7:19" ht="18.75" x14ac:dyDescent="0.3">
      <c r="N42" s="49">
        <v>15000</v>
      </c>
      <c r="O42" s="50" t="s">
        <v>18</v>
      </c>
      <c r="Q42" s="41"/>
    </row>
    <row r="43" spans="7:19" ht="18.75" x14ac:dyDescent="0.3">
      <c r="N43" s="49">
        <v>300000</v>
      </c>
      <c r="O43" s="50" t="s">
        <v>51</v>
      </c>
      <c r="Q43" s="41"/>
    </row>
    <row r="44" spans="7:19" ht="18.75" x14ac:dyDescent="0.3">
      <c r="N44" s="47"/>
      <c r="O44" s="47"/>
    </row>
    <row r="48" spans="7:19" x14ac:dyDescent="0.25">
      <c r="O48" s="2" t="s">
        <v>68</v>
      </c>
    </row>
  </sheetData>
  <phoneticPr fontId="3" type="noConversion"/>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D6FD2-BB27-4DD2-AC22-084D186203EE}">
  <dimension ref="G15:S48"/>
  <sheetViews>
    <sheetView zoomScale="40" zoomScaleNormal="40" workbookViewId="0">
      <selection activeCell="AI26" sqref="AI26"/>
    </sheetView>
  </sheetViews>
  <sheetFormatPr defaultRowHeight="15" x14ac:dyDescent="0.25"/>
  <cols>
    <col min="1" max="6" width="9.140625" style="2"/>
    <col min="7" max="7" width="12.7109375" style="2" bestFit="1" customWidth="1"/>
    <col min="8" max="8" width="16" style="2" customWidth="1"/>
    <col min="9" max="9" width="17.5703125" style="2" bestFit="1" customWidth="1"/>
    <col min="10" max="10" width="8.7109375" style="2" bestFit="1" customWidth="1"/>
    <col min="11" max="11" width="15.42578125" style="2" bestFit="1" customWidth="1"/>
    <col min="12" max="12" width="9.140625" style="2"/>
    <col min="13" max="13" width="9.7109375" style="2" bestFit="1" customWidth="1"/>
    <col min="14" max="14" width="22.7109375" style="2" bestFit="1" customWidth="1"/>
    <col min="15" max="15" width="9.42578125" style="2" bestFit="1" customWidth="1"/>
    <col min="16" max="17" width="9.140625" style="2"/>
    <col min="18" max="18" width="17.5703125" style="2" bestFit="1" customWidth="1"/>
    <col min="19" max="19" width="6.7109375" style="2" bestFit="1" customWidth="1"/>
    <col min="20" max="20" width="18" style="2" customWidth="1"/>
    <col min="21" max="21" width="9.140625" style="2"/>
    <col min="22" max="22" width="6.28515625" style="2" customWidth="1"/>
    <col min="23" max="16384" width="9.140625" style="2"/>
  </cols>
  <sheetData>
    <row r="15" spans="9:16" ht="18.75" x14ac:dyDescent="0.3">
      <c r="I15" s="43"/>
      <c r="J15" s="45"/>
      <c r="K15" s="45"/>
      <c r="L15" s="43"/>
      <c r="M15" s="45"/>
      <c r="N15" s="45"/>
      <c r="O15" s="41"/>
      <c r="P15" s="42"/>
    </row>
    <row r="16" spans="9:16" ht="18.75" x14ac:dyDescent="0.3">
      <c r="I16" s="43"/>
      <c r="J16" s="46"/>
      <c r="K16" s="44"/>
      <c r="L16" s="43"/>
      <c r="M16" s="43"/>
      <c r="N16" s="44"/>
      <c r="O16" s="41"/>
      <c r="P16" s="42"/>
    </row>
    <row r="17" spans="7:16" ht="18.75" x14ac:dyDescent="0.3">
      <c r="I17" s="43"/>
      <c r="J17" s="46"/>
      <c r="K17" s="44"/>
      <c r="L17" s="43"/>
      <c r="M17" s="43"/>
      <c r="N17" s="44"/>
      <c r="O17" s="41"/>
      <c r="P17" s="42"/>
    </row>
    <row r="18" spans="7:16" ht="18.75" x14ac:dyDescent="0.3">
      <c r="I18" s="43"/>
      <c r="J18" s="46"/>
      <c r="K18" s="44"/>
      <c r="L18" s="43"/>
      <c r="M18" s="43"/>
      <c r="N18" s="44"/>
      <c r="O18" s="41"/>
      <c r="P18" s="42"/>
    </row>
    <row r="19" spans="7:16" ht="18.75" x14ac:dyDescent="0.3">
      <c r="G19" s="40"/>
      <c r="H19" s="48"/>
      <c r="I19" s="50"/>
      <c r="J19" s="46"/>
      <c r="K19" s="44"/>
      <c r="L19" s="43"/>
      <c r="M19" s="43"/>
      <c r="N19" s="43"/>
      <c r="O19" s="41"/>
      <c r="P19" s="42"/>
    </row>
    <row r="20" spans="7:16" ht="18.75" x14ac:dyDescent="0.3">
      <c r="G20" s="50"/>
      <c r="H20" s="49"/>
      <c r="I20" s="50"/>
      <c r="J20" s="46"/>
      <c r="K20" s="44"/>
      <c r="L20" s="43"/>
      <c r="M20" s="43"/>
      <c r="N20" s="43"/>
      <c r="O20" s="41"/>
      <c r="P20" s="42"/>
    </row>
    <row r="21" spans="7:16" ht="18.75" x14ac:dyDescent="0.3">
      <c r="G21" s="50"/>
      <c r="H21" s="49"/>
      <c r="I21" s="50"/>
      <c r="J21" s="46"/>
      <c r="K21" s="44"/>
      <c r="L21" s="43"/>
      <c r="M21" s="43"/>
      <c r="N21" s="43"/>
      <c r="O21" s="41"/>
      <c r="P21" s="42"/>
    </row>
    <row r="22" spans="7:16" ht="18.75" x14ac:dyDescent="0.3">
      <c r="G22" s="50"/>
      <c r="H22" s="49"/>
      <c r="I22" s="50"/>
      <c r="K22" s="44"/>
      <c r="L22" s="43"/>
      <c r="M22" s="43"/>
      <c r="N22" s="43"/>
      <c r="O22" s="41"/>
      <c r="P22" s="42"/>
    </row>
    <row r="23" spans="7:16" ht="18.75" x14ac:dyDescent="0.3">
      <c r="G23" s="50"/>
      <c r="H23" s="49"/>
      <c r="I23" s="50"/>
      <c r="K23" s="44"/>
      <c r="L23" s="43"/>
      <c r="M23" s="43"/>
      <c r="N23" s="43"/>
      <c r="O23" s="41"/>
      <c r="P23" s="42"/>
    </row>
    <row r="24" spans="7:16" ht="18.75" x14ac:dyDescent="0.3">
      <c r="G24" s="50"/>
      <c r="H24" s="49"/>
      <c r="I24" s="50"/>
      <c r="K24" s="44"/>
      <c r="L24" s="43"/>
      <c r="M24" s="43"/>
      <c r="N24" s="43"/>
      <c r="O24" s="41"/>
      <c r="P24" s="42"/>
    </row>
    <row r="25" spans="7:16" ht="18.75" x14ac:dyDescent="0.3">
      <c r="G25" s="50"/>
      <c r="H25" s="49"/>
      <c r="I25" s="48"/>
      <c r="K25" s="44"/>
      <c r="O25" s="41"/>
      <c r="P25" s="42"/>
    </row>
    <row r="26" spans="7:16" ht="18.75" x14ac:dyDescent="0.3">
      <c r="G26" s="50"/>
      <c r="H26" s="49"/>
      <c r="I26" s="47"/>
      <c r="K26" s="44"/>
      <c r="O26" s="41"/>
      <c r="P26" s="42"/>
    </row>
    <row r="27" spans="7:16" ht="18.75" x14ac:dyDescent="0.3">
      <c r="G27" s="50"/>
      <c r="H27" s="49"/>
      <c r="I27" s="47"/>
      <c r="K27" s="44"/>
      <c r="P27" s="42"/>
    </row>
    <row r="28" spans="7:16" ht="18.75" x14ac:dyDescent="0.3">
      <c r="G28" s="50"/>
      <c r="H28" s="49"/>
      <c r="I28" s="47"/>
      <c r="K28" s="43"/>
      <c r="P28" s="42"/>
    </row>
    <row r="29" spans="7:16" ht="18.75" x14ac:dyDescent="0.3">
      <c r="G29" s="50"/>
      <c r="H29" s="49"/>
      <c r="I29" s="51"/>
      <c r="K29" s="41"/>
      <c r="P29" s="42"/>
    </row>
    <row r="30" spans="7:16" ht="18.75" x14ac:dyDescent="0.3">
      <c r="G30" s="50"/>
      <c r="H30" s="49"/>
      <c r="I30" s="51"/>
      <c r="K30" s="41"/>
      <c r="P30" s="42"/>
    </row>
    <row r="31" spans="7:16" ht="18.75" x14ac:dyDescent="0.3">
      <c r="G31" s="50"/>
      <c r="H31" s="49"/>
      <c r="I31" s="40"/>
      <c r="K31" s="41"/>
      <c r="O31" s="41"/>
      <c r="P31" s="42"/>
    </row>
    <row r="32" spans="7:16" x14ac:dyDescent="0.25">
      <c r="G32" s="40"/>
      <c r="H32" s="40"/>
      <c r="I32" s="40"/>
      <c r="K32" s="42"/>
      <c r="L32" s="42"/>
      <c r="M32" s="42"/>
      <c r="N32" s="42"/>
      <c r="O32" s="42"/>
      <c r="P32" s="42"/>
    </row>
    <row r="33" spans="7:19" x14ac:dyDescent="0.25">
      <c r="G33" s="40"/>
      <c r="K33" s="42"/>
      <c r="L33" s="42"/>
      <c r="M33" s="42"/>
      <c r="N33" s="42"/>
      <c r="O33" s="42"/>
      <c r="P33" s="42"/>
    </row>
    <row r="34" spans="7:19" x14ac:dyDescent="0.25">
      <c r="G34" s="40"/>
    </row>
    <row r="35" spans="7:19" x14ac:dyDescent="0.25">
      <c r="G35" s="40"/>
    </row>
    <row r="37" spans="7:19" ht="18.75" x14ac:dyDescent="0.3">
      <c r="Q37" s="43"/>
      <c r="R37" s="43"/>
      <c r="S37" s="43"/>
    </row>
    <row r="38" spans="7:19" ht="18.75" x14ac:dyDescent="0.3">
      <c r="Q38" s="43"/>
      <c r="R38" s="43"/>
      <c r="S38" s="43"/>
    </row>
    <row r="39" spans="7:19" ht="18.75" x14ac:dyDescent="0.3">
      <c r="Q39" s="43"/>
    </row>
    <row r="40" spans="7:19" ht="18.75" x14ac:dyDescent="0.3">
      <c r="N40" s="47"/>
      <c r="O40" s="48"/>
      <c r="Q40" s="43"/>
    </row>
    <row r="41" spans="7:19" ht="18.75" x14ac:dyDescent="0.3">
      <c r="N41" s="49"/>
      <c r="O41" s="50"/>
      <c r="Q41" s="41"/>
    </row>
    <row r="42" spans="7:19" ht="18.75" x14ac:dyDescent="0.3">
      <c r="N42" s="49"/>
      <c r="O42" s="50"/>
      <c r="Q42" s="41"/>
    </row>
    <row r="43" spans="7:19" ht="18.75" x14ac:dyDescent="0.3">
      <c r="N43" s="49"/>
      <c r="O43" s="50"/>
      <c r="Q43" s="41"/>
    </row>
    <row r="44" spans="7:19" ht="18.75" x14ac:dyDescent="0.3">
      <c r="N44" s="47"/>
      <c r="O44" s="47"/>
    </row>
    <row r="48" spans="7:19" x14ac:dyDescent="0.25">
      <c r="O48" s="2" t="s">
        <v>68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PT</vt:lpstr>
      <vt:lpstr>data</vt:lpstr>
      <vt:lpstr>D1</vt:lpstr>
      <vt:lpstr>D2</vt:lpstr>
      <vt:lpst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dc:creator>
  <cp:lastModifiedBy>Saur</cp:lastModifiedBy>
  <dcterms:created xsi:type="dcterms:W3CDTF">2023-05-25T16:57:13Z</dcterms:created>
  <dcterms:modified xsi:type="dcterms:W3CDTF">2023-05-28T08:55:28Z</dcterms:modified>
</cp:coreProperties>
</file>