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anda\Downloads\"/>
    </mc:Choice>
  </mc:AlternateContent>
  <bookViews>
    <workbookView xWindow="0" yWindow="0" windowWidth="10230" windowHeight="3050" tabRatio="0"/>
  </bookViews>
  <sheets>
    <sheet name="Dashboard" sheetId="3" r:id="rId1"/>
    <sheet name="Data" sheetId="1" state="hidden" r:id="rId2"/>
    <sheet name="Controller" sheetId="2" state="hidden" r:id="rId3"/>
    <sheet name="Caixinha" sheetId="4" state="hidden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B19" i="1"/>
  <c r="B18" i="1"/>
  <c r="B17" i="1"/>
  <c r="B16" i="1"/>
  <c r="B15" i="1"/>
  <c r="B14" i="1"/>
  <c r="B13" i="1"/>
  <c r="B12" i="1"/>
  <c r="B11" i="1"/>
  <c r="B2" i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<sst xmlns="http://schemas.openxmlformats.org/spreadsheetml/2006/main" count="120" uniqueCount="40">
  <si>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</si>
  <si>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</si>
  <si>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</si>
  <si>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</si>
  <si>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</si>
  <si>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</si>
  <si>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</si>
  <si>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</si>
  <si>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</si>
  <si>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</si>
  <si>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</si>
  <si>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</si>
  <si>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</si>
  <si>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</si>
  <si>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</si>
  <si>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</si>
  <si>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</si>
  <si>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</si>
  <si>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</si>
  <si>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</si>
  <si>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Lazer</t>
  </si>
  <si>
    <t>Cinema</t>
  </si>
  <si>
    <t>Saúde</t>
  </si>
  <si>
    <t>Consulta Odontológica</t>
  </si>
  <si>
    <t>Pago</t>
  </si>
  <si>
    <t>Vesturário</t>
  </si>
  <si>
    <t>Compra de roupas</t>
  </si>
  <si>
    <t>Praia</t>
  </si>
  <si>
    <t>Investimentos</t>
  </si>
  <si>
    <t>Dividendos</t>
  </si>
  <si>
    <t>Gastronomia</t>
  </si>
  <si>
    <t xml:space="preserve">Jantar 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</si>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</sst>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6600FF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/>
    <xf numFmtId="0" fontId="3" fillId="3" borderId="0" xfId="0" applyFont="1" applyFill="1"/>
    <xf numFmtId="44" fontId="0" fillId="0" borderId="0" xfId="1" applyFont="1"/>
    <xf numFmtId="0" fontId="2" fillId="2" borderId="0" xfId="2"/>
    <xf numFmtId="164" fontId="0" fillId="0" borderId="0" xfId="1" applyNumberFormat="1" applyFont="1"/>
  </cellXfs>
  <cellStyles count="3">
    <cellStyle name="Ênfase1" xfId="2" builtinId="29"/>
    <cellStyle name="Moeda" xfId="1" builtinId="4"/>
    <cellStyle name="Normal" xfId="0" builtinId="0"/>
  </cellStyles>
  <dxfs count="6">
    <dxf>
      <numFmt numFmtId="164" formatCode="&quot;R$&quot;\ #,##0.00"/>
    </dxf>
    <dxf>
      <numFmt numFmtId="164" formatCode="&quot;R$&quot;\ #,##0.00"/>
    </dxf>
    <dxf>
      <numFmt numFmtId="1" formatCode="0"/>
    </dxf>
    <dxf>
      <numFmt numFmtId="19" formatCode="dd/mm/yyyy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7544D8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 style" pivot="0" table="0" count="10">
      <tableStyleElement type="wholeTable" dxfId="5"/>
      <tableStyleElement type="headerRow" dxfId="4"/>
    </tableStyle>
  </tableStyles>
  <colors>
    <mruColors>
      <color rgb="FF7544D8"/>
      <color rgb="FF6600FF"/>
      <color rgb="FF9E68B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 tint="-4.9989318521683403E-2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rgb="FF9E68B6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theme="0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0" tint="-4.9989318521683403E-2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[Planilha_Financeira_Natalia.xlsx]Controller!Tabela dinâmica1</c:name>
    <c:fmtId val="3"/>
  </c:pivotSource>
  <c:chart>
    <c:autoTitleDeleted val="1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600FF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7897088569978584E-2"/>
          <c:y val="7.407407407407407E-2"/>
          <c:w val="0.95466254507985571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600FF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Controller!$B$5:$B$11</c:f>
              <c:strCache>
                <c:ptCount val="6"/>
                <c:pt idx="0">
                  <c:v>Alimentação</c:v>
                </c:pt>
                <c:pt idx="1">
                  <c:v>Gastronomia</c:v>
                </c:pt>
                <c:pt idx="2">
                  <c:v>Lazer</c:v>
                </c:pt>
                <c:pt idx="3">
                  <c:v>Saúde</c:v>
                </c:pt>
                <c:pt idx="4">
                  <c:v>Transporte</c:v>
                </c:pt>
                <c:pt idx="5">
                  <c:v>Vesturário</c:v>
                </c:pt>
              </c:strCache>
            </c:strRef>
          </c:cat>
          <c:val>
            <c:numRef>
              <c:f>Controller!$C$5:$C$11</c:f>
              <c:numCache>
                <c:formatCode>"R$"\ #,##0.00</c:formatCode>
                <c:ptCount val="6"/>
                <c:pt idx="0">
                  <c:v>2500</c:v>
                </c:pt>
                <c:pt idx="1">
                  <c:v>650</c:v>
                </c:pt>
                <c:pt idx="2">
                  <c:v>770</c:v>
                </c:pt>
                <c:pt idx="3">
                  <c:v>505</c:v>
                </c:pt>
                <c:pt idx="4">
                  <c:v>1450</c:v>
                </c:pt>
                <c:pt idx="5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69-43C3-B548-167E46C207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520607488"/>
        <c:axId val="1520615104"/>
      </c:barChart>
      <c:catAx>
        <c:axId val="152060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615104"/>
        <c:crosses val="autoZero"/>
        <c:auto val="1"/>
        <c:lblAlgn val="ctr"/>
        <c:lblOffset val="100"/>
        <c:noMultiLvlLbl val="0"/>
      </c:catAx>
      <c:valAx>
        <c:axId val="152061510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52060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[Planilha_Financeira_Natalia.xlsx]Controller!Tabela dinâmica2</c:name>
    <c:fmtId val="3"/>
  </c:pivotSource>
  <c:chart>
    <c:autoTitleDeleted val="1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600FF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layout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600FF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Controller!$E$5:$E$7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Controller!$F$5:$F$7</c:f>
              <c:numCache>
                <c:formatCode>General</c:formatCode>
                <c:ptCount val="2"/>
                <c:pt idx="0">
                  <c:v>1700</c:v>
                </c:pt>
                <c:pt idx="1">
                  <c:v>24000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49-4933-A310-E371066553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520614560"/>
        <c:axId val="1520615648"/>
      </c:barChart>
      <c:catAx>
        <c:axId val="15206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615648"/>
        <c:crosses val="autoZero"/>
        <c:auto val="1"/>
        <c:lblAlgn val="ctr"/>
        <c:lblOffset val="100"/>
        <c:noMultiLvlLbl val="0"/>
      </c:catAx>
      <c:valAx>
        <c:axId val="1520615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2061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6600FF"/>
            </a:solidFill>
            <a:ln>
              <a:gradFill>
                <a:gsLst>
                  <a:gs pos="28443">
                    <a:srgbClr val="9E8DE3"/>
                  </a:gs>
                  <a:gs pos="57000">
                    <a:srgbClr val="7544D8"/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Caixinha!$C$3</c:f>
              <c:numCache>
                <c:formatCode>"R$"\ #,##0.00</c:formatCode>
                <c:ptCount val="1"/>
                <c:pt idx="0">
                  <c:v>8482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FA-42E9-91E7-DC40A20A462D}"/>
            </c:ext>
          </c:extLst>
        </c:ser>
        <c:ser>
          <c:idx val="1"/>
          <c:order val="1"/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Caixinha!$C$4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FA-42E9-91E7-DC40A20A4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0616192"/>
        <c:axId val="1520616736"/>
      </c:barChart>
      <c:catAx>
        <c:axId val="15206161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0616736"/>
        <c:crosses val="autoZero"/>
        <c:auto val="1"/>
        <c:lblAlgn val="ctr"/>
        <c:lblOffset val="100"/>
        <c:noMultiLvlLbl val="0"/>
      </c:catAx>
      <c:valAx>
        <c:axId val="152061673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52061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6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5.png"/><Relationship Id="rId5" Type="http://schemas.openxmlformats.org/officeDocument/2006/relationships/image" Target="../media/image2.png"/><Relationship Id="rId15" Type="http://schemas.openxmlformats.org/officeDocument/2006/relationships/chart" Target="../charts/chart3.xml"/><Relationship Id="rId10" Type="http://schemas.openxmlformats.org/officeDocument/2006/relationships/image" Target="../media/image4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345280</xdr:colOff>
      <xdr:row>25</xdr:row>
      <xdr:rowOff>95249</xdr:rowOff>
    </xdr:from>
    <xdr:to>
      <xdr:col>12</xdr:col>
      <xdr:colOff>35718</xdr:colOff>
      <xdr:row>44</xdr:row>
      <xdr:rowOff>166686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xmlns="" id="{415D63C3-5F02-D2F1-587D-E212AF77EC42}"/>
            </a:ext>
          </a:extLst>
        </xdr:cNvPr>
        <xdr:cNvGrpSpPr/>
      </xdr:nvGrpSpPr>
      <xdr:grpSpPr>
        <a:xfrm>
          <a:off x="2170905" y="4659312"/>
          <a:ext cx="6762751" cy="3540124"/>
          <a:chOff x="2083593" y="4286249"/>
          <a:chExt cx="6369844" cy="3690937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xmlns="" id="{457D6E52-9049-3E22-9DFF-04E0BC702B2C}"/>
              </a:ext>
            </a:extLst>
          </xdr:cNvPr>
          <xdr:cNvGrpSpPr/>
        </xdr:nvGrpSpPr>
        <xdr:grpSpPr>
          <a:xfrm>
            <a:off x="2083593" y="4286249"/>
            <a:ext cx="6369844" cy="3690937"/>
            <a:chOff x="4024313" y="5095874"/>
            <a:chExt cx="6369844" cy="3690937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xmlns="" id="{B5964FA4-45DC-2DB6-C4D2-698C115974D6}"/>
                </a:ext>
              </a:extLst>
            </xdr:cNvPr>
            <xdr:cNvGrpSpPr/>
          </xdr:nvGrpSpPr>
          <xdr:grpSpPr>
            <a:xfrm>
              <a:off x="4024313" y="5095874"/>
              <a:ext cx="6369844" cy="3690937"/>
              <a:chOff x="1619252" y="5191125"/>
              <a:chExt cx="6369843" cy="3690937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xmlns="" id="{E40327D1-0E3C-4BA5-A892-8012E4FC8418}"/>
                  </a:ext>
                </a:extLst>
              </xdr:cNvPr>
              <xdr:cNvSpPr/>
            </xdr:nvSpPr>
            <xdr:spPr>
              <a:xfrm>
                <a:off x="1631157" y="5238750"/>
                <a:ext cx="6357938" cy="3643312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xmlns="" id="{1DE96BB1-4267-4266-A984-8434C68A0AC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905000" y="5917406"/>
              <a:ext cx="5676900" cy="238601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xmlns="" id="{165418B4-8B40-4C96-806C-40CD76426B44}"/>
                  </a:ext>
                </a:extLst>
              </xdr:cNvPr>
              <xdr:cNvSpPr/>
            </xdr:nvSpPr>
            <xdr:spPr>
              <a:xfrm>
                <a:off x="1619252" y="5191125"/>
                <a:ext cx="6357937" cy="607220"/>
              </a:xfrm>
              <a:prstGeom prst="round2SameRect">
                <a:avLst/>
              </a:prstGeom>
              <a:solidFill>
                <a:srgbClr val="6600FF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xmlns="" id="{7438AFA4-524E-63A5-C8FD-E4A68AC2EF75}"/>
                </a:ext>
              </a:extLst>
            </xdr:cNvPr>
            <xdr:cNvSpPr txBox="1"/>
          </xdr:nvSpPr>
          <xdr:spPr>
            <a:xfrm>
              <a:off x="4488655" y="5155406"/>
              <a:ext cx="4643438" cy="5238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2" name="Gráfico 21" descr="Dinheiro voador estrutura de tópicos">
            <a:extLst>
              <a:ext uri="{FF2B5EF4-FFF2-40B4-BE49-F238E27FC236}">
                <a16:creationId xmlns:a16="http://schemas.microsoft.com/office/drawing/2014/main" xmlns="" id="{BC549BD6-48EC-EF97-20CD-1C82172B87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3"/>
              </a:ext>
            </a:extLst>
          </a:blip>
          <a:stretch>
            <a:fillRect/>
          </a:stretch>
        </xdr:blipFill>
        <xdr:spPr>
          <a:xfrm>
            <a:off x="2095501" y="4286250"/>
            <a:ext cx="547687" cy="54768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345280</xdr:colOff>
      <xdr:row>4</xdr:row>
      <xdr:rowOff>83343</xdr:rowOff>
    </xdr:from>
    <xdr:to>
      <xdr:col>12</xdr:col>
      <xdr:colOff>11906</xdr:colOff>
      <xdr:row>22</xdr:row>
      <xdr:rowOff>107158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xmlns="" id="{719CF893-4A31-7C0A-882A-9A13EC6D1CE7}"/>
            </a:ext>
          </a:extLst>
        </xdr:cNvPr>
        <xdr:cNvGrpSpPr/>
      </xdr:nvGrpSpPr>
      <xdr:grpSpPr>
        <a:xfrm>
          <a:off x="2170905" y="813593"/>
          <a:ext cx="6738939" cy="3309940"/>
          <a:chOff x="2083593" y="273843"/>
          <a:chExt cx="5334001" cy="3452815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xmlns="" id="{7AD34213-2952-1BE5-6292-3C542EF2C0F1}"/>
              </a:ext>
            </a:extLst>
          </xdr:cNvPr>
          <xdr:cNvGrpSpPr/>
        </xdr:nvGrpSpPr>
        <xdr:grpSpPr>
          <a:xfrm>
            <a:off x="2083593" y="321469"/>
            <a:ext cx="5334001" cy="3405189"/>
            <a:chOff x="3167062" y="678656"/>
            <a:chExt cx="5334001" cy="3405189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xmlns="" id="{432EC281-9E2A-B38E-6F4A-F511ACD8528F}"/>
                </a:ext>
              </a:extLst>
            </xdr:cNvPr>
            <xdr:cNvGrpSpPr/>
          </xdr:nvGrpSpPr>
          <xdr:grpSpPr>
            <a:xfrm>
              <a:off x="3167062" y="678656"/>
              <a:ext cx="5334001" cy="3405189"/>
              <a:chOff x="3167062" y="678656"/>
              <a:chExt cx="5334001" cy="3405189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xmlns="" id="{ED2EECEB-DC60-145A-D291-7DFC5324CBD2}"/>
                  </a:ext>
                </a:extLst>
              </xdr:cNvPr>
              <xdr:cNvSpPr/>
            </xdr:nvSpPr>
            <xdr:spPr>
              <a:xfrm>
                <a:off x="3190874" y="702470"/>
                <a:ext cx="5310189" cy="338137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xmlns="" id="{91620A50-DF68-B59A-3E63-18013654B4BB}"/>
                  </a:ext>
                </a:extLst>
              </xdr:cNvPr>
              <xdr:cNvSpPr/>
            </xdr:nvSpPr>
            <xdr:spPr>
              <a:xfrm>
                <a:off x="3167062" y="678656"/>
                <a:ext cx="5322093" cy="452438"/>
              </a:xfrm>
              <a:prstGeom prst="round2SameRect">
                <a:avLst/>
              </a:prstGeom>
              <a:solidFill>
                <a:srgbClr val="6600FF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xmlns="" id="{7F6EC150-25F7-4024-AF40-7C1CD5B3807F}"/>
                </a:ext>
              </a:extLst>
            </xdr:cNvPr>
            <xdr:cNvGraphicFramePr>
              <a:graphicFrameLocks/>
            </xdr:cNvGraphicFramePr>
          </xdr:nvGraphicFramePr>
          <xdr:xfrm>
            <a:off x="3452813" y="1250157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xmlns="" id="{015ED88A-70D8-1625-2810-46B6DB4DEF3D}"/>
                </a:ext>
              </a:extLst>
            </xdr:cNvPr>
            <xdr:cNvSpPr txBox="1"/>
          </xdr:nvSpPr>
          <xdr:spPr>
            <a:xfrm>
              <a:off x="3845718" y="678656"/>
              <a:ext cx="3607594" cy="44053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  <a:p>
              <a:endParaRPr lang="pt-BR" sz="20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xdr:grpSp>
      <xdr:pic>
        <xdr:nvPicPr>
          <xdr:cNvPr id="24" name="Gráfico 23" descr="Baú de tesouro estrutura de tópicos">
            <a:extLst>
              <a:ext uri="{FF2B5EF4-FFF2-40B4-BE49-F238E27FC236}">
                <a16:creationId xmlns:a16="http://schemas.microsoft.com/office/drawing/2014/main" xmlns="" id="{E7EEDE0E-8D3B-70B7-FC56-8540AE5FDD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2190751" y="273843"/>
            <a:ext cx="561949" cy="56194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4</xdr:row>
      <xdr:rowOff>178593</xdr:rowOff>
    </xdr:from>
    <xdr:to>
      <xdr:col>0</xdr:col>
      <xdr:colOff>1714500</xdr:colOff>
      <xdr:row>18</xdr:row>
      <xdr:rowOff>35718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mês 1">
              <a:extLst>
                <a:ext uri="{FF2B5EF4-FFF2-40B4-BE49-F238E27FC236}">
                  <a16:creationId xmlns:a16="http://schemas.microsoft.com/office/drawing/2014/main" xmlns="" id="{AB1ED315-432F-4192-B735-B4598C95F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0593"/>
              <a:ext cx="17145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12</xdr:col>
      <xdr:colOff>83344</xdr:colOff>
      <xdr:row>1</xdr:row>
      <xdr:rowOff>107156</xdr:rowOff>
    </xdr:from>
    <xdr:to>
      <xdr:col>19</xdr:col>
      <xdr:colOff>464344</xdr:colOff>
      <xdr:row>3</xdr:row>
      <xdr:rowOff>71437</xdr:rowOff>
    </xdr:to>
    <xdr:grpSp>
      <xdr:nvGrpSpPr>
        <xdr:cNvPr id="34" name="Agrupar 3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38C50A04-3C5B-93FE-24D4-1BD9AFBCE956}"/>
            </a:ext>
          </a:extLst>
        </xdr:cNvPr>
        <xdr:cNvGrpSpPr/>
      </xdr:nvGrpSpPr>
      <xdr:grpSpPr>
        <a:xfrm>
          <a:off x="8981282" y="289719"/>
          <a:ext cx="4881562" cy="329406"/>
          <a:chOff x="8846344" y="523875"/>
          <a:chExt cx="4631531" cy="345281"/>
        </a:xfrm>
      </xdr:grpSpPr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xmlns="" id="{DD071B9F-8AB9-4A67-A869-B349B1391E26}"/>
              </a:ext>
            </a:extLst>
          </xdr:cNvPr>
          <xdr:cNvSpPr/>
        </xdr:nvSpPr>
        <xdr:spPr>
          <a:xfrm>
            <a:off x="8846344" y="523875"/>
            <a:ext cx="4631531" cy="345281"/>
          </a:xfrm>
          <a:prstGeom prst="roundRect">
            <a:avLst/>
          </a:prstGeom>
          <a:solidFill>
            <a:schemeClr val="bg2">
              <a:lumMod val="90000"/>
            </a:schemeClr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>
                <a:solidFill>
                  <a:sysClr val="windowText" lastClr="000000"/>
                </a:solidFill>
              </a:rPr>
              <a:t>Pesquisar Dados</a:t>
            </a:r>
          </a:p>
        </xdr:txBody>
      </xdr:sp>
      <xdr:pic>
        <xdr:nvPicPr>
          <xdr:cNvPr id="33" name="Gráfico 32" descr="Lupa com preenchimento sólido">
            <a:extLst>
              <a:ext uri="{FF2B5EF4-FFF2-40B4-BE49-F238E27FC236}">
                <a16:creationId xmlns:a16="http://schemas.microsoft.com/office/drawing/2014/main" xmlns="" id="{DC37807B-57D1-728C-EA34-7DFBAC385E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9"/>
              </a:ext>
            </a:extLst>
          </a:blip>
          <a:stretch>
            <a:fillRect/>
          </a:stretch>
        </xdr:blipFill>
        <xdr:spPr>
          <a:xfrm>
            <a:off x="12882562" y="547689"/>
            <a:ext cx="375045" cy="32146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345280</xdr:colOff>
      <xdr:row>0</xdr:row>
      <xdr:rowOff>59530</xdr:rowOff>
    </xdr:from>
    <xdr:to>
      <xdr:col>8</xdr:col>
      <xdr:colOff>324335</xdr:colOff>
      <xdr:row>4</xdr:row>
      <xdr:rowOff>83343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xmlns="" id="{129114C1-2887-AE03-4C26-D9E7F00DA051}"/>
            </a:ext>
          </a:extLst>
        </xdr:cNvPr>
        <xdr:cNvGrpSpPr/>
      </xdr:nvGrpSpPr>
      <xdr:grpSpPr>
        <a:xfrm>
          <a:off x="2170905" y="59530"/>
          <a:ext cx="4479618" cy="754063"/>
          <a:chOff x="2083594" y="59530"/>
          <a:chExt cx="4229586" cy="785813"/>
        </a:xfrm>
      </xdr:grpSpPr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xmlns="" id="{065EC081-A9E9-4D1B-9B3F-B62D7CEE2AED}"/>
              </a:ext>
            </a:extLst>
          </xdr:cNvPr>
          <xdr:cNvSpPr/>
        </xdr:nvSpPr>
        <xdr:spPr>
          <a:xfrm>
            <a:off x="2083594" y="95251"/>
            <a:ext cx="1000125" cy="702469"/>
          </a:xfrm>
          <a:prstGeom prst="roundRect">
            <a:avLst/>
          </a:prstGeom>
          <a:solidFill>
            <a:srgbClr val="6600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xmlns="" id="{10F338D3-02EF-40D3-703D-679071248CBF}"/>
              </a:ext>
            </a:extLst>
          </xdr:cNvPr>
          <xdr:cNvSpPr txBox="1"/>
        </xdr:nvSpPr>
        <xdr:spPr>
          <a:xfrm>
            <a:off x="3167061" y="59530"/>
            <a:ext cx="3146119" cy="428625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latin typeface="Segoe UI Light" panose="020B0502040204020203" pitchFamily="34" charset="0"/>
                <a:cs typeface="Segoe UI Light" panose="020B0502040204020203" pitchFamily="34" charset="0"/>
              </a:rPr>
              <a:t>Hello, Natalia</a:t>
            </a:r>
          </a:p>
        </xdr:txBody>
      </xdr: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xmlns="" id="{BD87AC33-4A68-470B-8EEB-8827A57B686B}"/>
              </a:ext>
            </a:extLst>
          </xdr:cNvPr>
          <xdr:cNvSpPr txBox="1"/>
        </xdr:nvSpPr>
        <xdr:spPr>
          <a:xfrm>
            <a:off x="3167061" y="416718"/>
            <a:ext cx="2997507" cy="428625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>
                <a:solidFill>
                  <a:schemeClr val="tx2">
                    <a:lumMod val="60000"/>
                    <a:lumOff val="4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  <a:p>
            <a:endParaRPr lang="pt-BR" sz="2000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42" name="Imagem 41" descr="3D illustration golden money coins 10842366 PNG">
            <a:extLst>
              <a:ext uri="{FF2B5EF4-FFF2-40B4-BE49-F238E27FC236}">
                <a16:creationId xmlns:a16="http://schemas.microsoft.com/office/drawing/2014/main" xmlns="" id="{4EB62842-1268-FFA1-5EC3-A8DFA4441A98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5260" b="18164"/>
          <a:stretch/>
        </xdr:blipFill>
        <xdr:spPr bwMode="auto">
          <a:xfrm flipH="1">
            <a:off x="2145621" y="154781"/>
            <a:ext cx="878568" cy="54768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0</xdr:row>
      <xdr:rowOff>71437</xdr:rowOff>
    </xdr:from>
    <xdr:to>
      <xdr:col>0</xdr:col>
      <xdr:colOff>1726405</xdr:colOff>
      <xdr:row>4</xdr:row>
      <xdr:rowOff>71437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xmlns="" id="{E2B2C496-8B3F-EBCB-B4A4-EBA41FD3C1C7}"/>
            </a:ext>
          </a:extLst>
        </xdr:cNvPr>
        <xdr:cNvSpPr/>
      </xdr:nvSpPr>
      <xdr:spPr>
        <a:xfrm>
          <a:off x="0" y="71437"/>
          <a:ext cx="1726405" cy="76200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 b="1">
              <a:latin typeface="Segoe UI Light" panose="020B0502040204020203" pitchFamily="34" charset="0"/>
              <a:cs typeface="Segoe UI Light" panose="020B0502040204020203" pitchFamily="34" charset="0"/>
            </a:rPr>
            <a:t>Money</a:t>
          </a:r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 APP</a:t>
          </a:r>
        </a:p>
      </xdr:txBody>
    </xdr:sp>
    <xdr:clientData/>
  </xdr:twoCellAnchor>
  <xdr:twoCellAnchor editAs="oneCell">
    <xdr:from>
      <xdr:col>0</xdr:col>
      <xdr:colOff>1178719</xdr:colOff>
      <xdr:row>0</xdr:row>
      <xdr:rowOff>178594</xdr:rowOff>
    </xdr:from>
    <xdr:to>
      <xdr:col>0</xdr:col>
      <xdr:colOff>1726406</xdr:colOff>
      <xdr:row>3</xdr:row>
      <xdr:rowOff>154781</xdr:rowOff>
    </xdr:to>
    <xdr:pic>
      <xdr:nvPicPr>
        <xdr:cNvPr id="46" name="Gráfico 45" descr="Dinheiro com preenchimento sólido">
          <a:extLst>
            <a:ext uri="{FF2B5EF4-FFF2-40B4-BE49-F238E27FC236}">
              <a16:creationId xmlns:a16="http://schemas.microsoft.com/office/drawing/2014/main" xmlns="" id="{2BD996CA-E739-D591-531A-AD8B509CB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1178719" y="178594"/>
          <a:ext cx="547687" cy="547687"/>
        </a:xfrm>
        <a:prstGeom prst="rect">
          <a:avLst/>
        </a:prstGeom>
      </xdr:spPr>
    </xdr:pic>
    <xdr:clientData/>
  </xdr:twoCellAnchor>
  <xdr:twoCellAnchor>
    <xdr:from>
      <xdr:col>12</xdr:col>
      <xdr:colOff>261936</xdr:colOff>
      <xdr:row>4</xdr:row>
      <xdr:rowOff>83343</xdr:rowOff>
    </xdr:from>
    <xdr:to>
      <xdr:col>20</xdr:col>
      <xdr:colOff>264318</xdr:colOff>
      <xdr:row>22</xdr:row>
      <xdr:rowOff>107157</xdr:rowOff>
    </xdr:to>
    <xdr:grpSp>
      <xdr:nvGrpSpPr>
        <xdr:cNvPr id="61" name="Agrupar 60">
          <a:extLst>
            <a:ext uri="{FF2B5EF4-FFF2-40B4-BE49-F238E27FC236}">
              <a16:creationId xmlns:a16="http://schemas.microsoft.com/office/drawing/2014/main" xmlns="" id="{F5F84BB1-07ED-E517-EB2B-1F3DE61D1C29}"/>
            </a:ext>
          </a:extLst>
        </xdr:cNvPr>
        <xdr:cNvGrpSpPr/>
      </xdr:nvGrpSpPr>
      <xdr:grpSpPr>
        <a:xfrm>
          <a:off x="9159874" y="813593"/>
          <a:ext cx="5145882" cy="3309939"/>
          <a:chOff x="8608218" y="1214438"/>
          <a:chExt cx="4860132" cy="3452814"/>
        </a:xfrm>
      </xdr:grpSpPr>
      <xdr:grpSp>
        <xdr:nvGrpSpPr>
          <xdr:cNvPr id="48" name="Agrupar 47">
            <a:extLst>
              <a:ext uri="{FF2B5EF4-FFF2-40B4-BE49-F238E27FC236}">
                <a16:creationId xmlns:a16="http://schemas.microsoft.com/office/drawing/2014/main" xmlns="" id="{F535C439-881F-6C1E-EA9D-22B4AB2D637E}"/>
              </a:ext>
            </a:extLst>
          </xdr:cNvPr>
          <xdr:cNvGrpSpPr/>
        </xdr:nvGrpSpPr>
        <xdr:grpSpPr>
          <a:xfrm>
            <a:off x="8608218" y="1262063"/>
            <a:ext cx="4860132" cy="3405189"/>
            <a:chOff x="3167062" y="678656"/>
            <a:chExt cx="5334001" cy="3405189"/>
          </a:xfrm>
        </xdr:grpSpPr>
        <xdr:grpSp>
          <xdr:nvGrpSpPr>
            <xdr:cNvPr id="50" name="Agrupar 49">
              <a:extLst>
                <a:ext uri="{FF2B5EF4-FFF2-40B4-BE49-F238E27FC236}">
                  <a16:creationId xmlns:a16="http://schemas.microsoft.com/office/drawing/2014/main" xmlns="" id="{57EC2499-8BF0-B358-92EF-956807D85B62}"/>
                </a:ext>
              </a:extLst>
            </xdr:cNvPr>
            <xdr:cNvGrpSpPr/>
          </xdr:nvGrpSpPr>
          <xdr:grpSpPr>
            <a:xfrm>
              <a:off x="3167062" y="678656"/>
              <a:ext cx="5334001" cy="3405189"/>
              <a:chOff x="3167062" y="678656"/>
              <a:chExt cx="5334001" cy="3405189"/>
            </a:xfrm>
          </xdr:grpSpPr>
          <xdr:sp macro="" textlink="">
            <xdr:nvSpPr>
              <xdr:cNvPr id="53" name="Retângulo: Cantos Arredondados 52">
                <a:extLst>
                  <a:ext uri="{FF2B5EF4-FFF2-40B4-BE49-F238E27FC236}">
                    <a16:creationId xmlns:a16="http://schemas.microsoft.com/office/drawing/2014/main" xmlns="" id="{28424754-34DC-8DB5-7D6D-9D78C750BBCF}"/>
                  </a:ext>
                </a:extLst>
              </xdr:cNvPr>
              <xdr:cNvSpPr/>
            </xdr:nvSpPr>
            <xdr:spPr>
              <a:xfrm>
                <a:off x="3190874" y="702470"/>
                <a:ext cx="5310189" cy="338137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54" name="Retângulo: Cantos Superiores Arredondados 53">
                <a:extLst>
                  <a:ext uri="{FF2B5EF4-FFF2-40B4-BE49-F238E27FC236}">
                    <a16:creationId xmlns:a16="http://schemas.microsoft.com/office/drawing/2014/main" xmlns="" id="{38659880-6ED6-E717-DEA3-B9524FF971F1}"/>
                  </a:ext>
                </a:extLst>
              </xdr:cNvPr>
              <xdr:cNvSpPr/>
            </xdr:nvSpPr>
            <xdr:spPr>
              <a:xfrm>
                <a:off x="3167062" y="678656"/>
                <a:ext cx="5322093" cy="452438"/>
              </a:xfrm>
              <a:prstGeom prst="round2SameRect">
                <a:avLst/>
              </a:prstGeom>
              <a:solidFill>
                <a:srgbClr val="6600FF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52" name="CaixaDeTexto 51">
              <a:extLst>
                <a:ext uri="{FF2B5EF4-FFF2-40B4-BE49-F238E27FC236}">
                  <a16:creationId xmlns:a16="http://schemas.microsoft.com/office/drawing/2014/main" xmlns="" id="{62A8AA10-6A44-213A-9959-15A2E4352224}"/>
                </a:ext>
              </a:extLst>
            </xdr:cNvPr>
            <xdr:cNvSpPr txBox="1"/>
          </xdr:nvSpPr>
          <xdr:spPr>
            <a:xfrm>
              <a:off x="3845718" y="678656"/>
              <a:ext cx="3607594" cy="44053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  <a:p>
              <a:endParaRPr lang="pt-BR" sz="20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xdr:grpSp>
      <xdr:pic>
        <xdr:nvPicPr>
          <xdr:cNvPr id="58" name="Gráfico 57" descr="Cofrinho estrutura de tópicos">
            <a:extLst>
              <a:ext uri="{FF2B5EF4-FFF2-40B4-BE49-F238E27FC236}">
                <a16:creationId xmlns:a16="http://schemas.microsoft.com/office/drawing/2014/main" xmlns="" id="{34A9FB79-65EB-E5F6-CFE9-8AAFC1BFA2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14"/>
              </a:ext>
            </a:extLst>
          </a:blip>
          <a:stretch>
            <a:fillRect/>
          </a:stretch>
        </xdr:blipFill>
        <xdr:spPr>
          <a:xfrm>
            <a:off x="8679655" y="1214438"/>
            <a:ext cx="632431" cy="511968"/>
          </a:xfrm>
          <a:prstGeom prst="rect">
            <a:avLst/>
          </a:prstGeom>
        </xdr:spPr>
      </xdr:pic>
      <xdr:graphicFrame macro="">
        <xdr:nvGraphicFramePr>
          <xdr:cNvPr id="60" name="Gráfico 59">
            <a:extLst>
              <a:ext uri="{FF2B5EF4-FFF2-40B4-BE49-F238E27FC236}">
                <a16:creationId xmlns:a16="http://schemas.microsoft.com/office/drawing/2014/main" xmlns="" id="{F499B169-F645-4A95-B4DB-0B856024D0EA}"/>
              </a:ext>
            </a:extLst>
          </xdr:cNvPr>
          <xdr:cNvGraphicFramePr>
            <a:graphicFrameLocks/>
          </xdr:cNvGraphicFramePr>
        </xdr:nvGraphicFramePr>
        <xdr:xfrm>
          <a:off x="9786937" y="2107407"/>
          <a:ext cx="2771775" cy="22621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971550</xdr:colOff>
      <xdr:row>8</xdr:row>
      <xdr:rowOff>28575</xdr:rowOff>
    </xdr:from>
    <xdr:to>
      <xdr:col>8</xdr:col>
      <xdr:colOff>190500</xdr:colOff>
      <xdr:row>21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xmlns="" id="{21322196-6EDA-BF29-D8DE-863DE95791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34225" y="15525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 Isaura Fernandes" refreshedDate="45657.435881712961" createdVersion="8" refreshedVersion="8" minRefreshableVersion="3" recordCount="18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0-01T00:00:00"/>
    </cacheField>
    <cacheField name="mês" numFmtId="1">
      <sharedItems containsSemiMixedTypes="0" containsString="0" containsNumber="1" containsInteger="1" minValue="8" maxValue="9" count="2">
        <n v="8"/>
        <n v="9"/>
      </sharedItems>
    </cacheField>
    <cacheField name="Tipo" numFmtId="0">
      <sharedItems count="2">
        <s v="ENTRADA"/>
        <s v="SAÍDA"/>
      </sharedItems>
    </cacheField>
    <cacheField name="Categoria" numFmtId="0">
      <sharedItems count="8">
        <s v="Renda Fixa"/>
        <s v="Alimentação"/>
        <s v="Transporte"/>
        <s v="Lazer"/>
        <s v="Saúde"/>
        <s v="Vesturário"/>
        <s v="Investimentos"/>
        <s v="Gastronomia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120" maxValue="12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3398762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d v="2024-08-01T00:00:00"/>
    <x v="0"/>
    <x v="0"/>
    <x v="0"/>
    <s v="Salário mensal"/>
    <n v="12000"/>
    <s v="Transferência"/>
    <s v="Recebido"/>
  </r>
  <r>
    <d v="2024-08-01T00:00:00"/>
    <x v="0"/>
    <x v="1"/>
    <x v="1"/>
    <s v="Compras no Supermercado"/>
    <n v="1200"/>
    <s v="Débito Automático"/>
    <s v="Pendente"/>
  </r>
  <r>
    <d v="2024-08-03T00:00:00"/>
    <x v="0"/>
    <x v="1"/>
    <x v="2"/>
    <s v="Gasolina"/>
    <n v="7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2T00:00:00"/>
    <x v="0"/>
    <x v="1"/>
    <x v="5"/>
    <s v="Compra de roupas"/>
    <n v="500"/>
    <s v="Cartão de Crédito"/>
    <s v="Pago"/>
  </r>
  <r>
    <d v="2024-08-05T00:00:00"/>
    <x v="0"/>
    <x v="1"/>
    <x v="3"/>
    <s v="Praia"/>
    <n v="250"/>
    <s v="Cartão de Crédito"/>
    <s v="Pago"/>
  </r>
  <r>
    <d v="2024-08-15T00:00:00"/>
    <x v="0"/>
    <x v="0"/>
    <x v="6"/>
    <s v="Dividendos"/>
    <n v="800"/>
    <s v="Transferência"/>
    <s v="Recebido"/>
  </r>
  <r>
    <d v="2024-08-31T00:00:00"/>
    <x v="0"/>
    <x v="1"/>
    <x v="7"/>
    <s v="Jantar "/>
    <n v="350"/>
    <s v="Cartão de Crédito"/>
    <s v="Pago"/>
  </r>
  <r>
    <d v="2024-09-01T00:00:00"/>
    <x v="1"/>
    <x v="0"/>
    <x v="0"/>
    <s v="Salário mensal"/>
    <n v="12000"/>
    <s v="Transferência"/>
    <s v="Recebido"/>
  </r>
  <r>
    <d v="2024-09-01T00:00:00"/>
    <x v="1"/>
    <x v="1"/>
    <x v="1"/>
    <s v="Compras no Supermercado"/>
    <n v="1300"/>
    <s v="Débito Automático"/>
    <s v="Pendente"/>
  </r>
  <r>
    <d v="2024-09-03T00:00:00"/>
    <x v="1"/>
    <x v="1"/>
    <x v="2"/>
    <s v="Gasolina"/>
    <n v="750"/>
    <s v="Cartão de Crédito"/>
    <s v="Pago"/>
  </r>
  <r>
    <d v="2024-09-05T00:00:00"/>
    <x v="1"/>
    <x v="1"/>
    <x v="3"/>
    <s v="Cinema"/>
    <n v="150"/>
    <s v="Cartão de Crédito"/>
    <s v="Pago"/>
  </r>
  <r>
    <d v="2024-09-07T00:00:00"/>
    <x v="1"/>
    <x v="1"/>
    <x v="4"/>
    <s v="Consulta Odontológica"/>
    <n v="255"/>
    <s v="Transferência"/>
    <s v="Pago"/>
  </r>
  <r>
    <d v="2024-09-12T00:00:00"/>
    <x v="1"/>
    <x v="1"/>
    <x v="5"/>
    <s v="Compra de roupas"/>
    <n v="300"/>
    <s v="Cartão de Crédito"/>
    <s v="Pago"/>
  </r>
  <r>
    <d v="2024-09-05T00:00:00"/>
    <x v="1"/>
    <x v="1"/>
    <x v="3"/>
    <s v="Praia"/>
    <n v="250"/>
    <s v="Cartão de Crédito"/>
    <s v="Pago"/>
  </r>
  <r>
    <d v="2024-09-15T00:00:00"/>
    <x v="1"/>
    <x v="0"/>
    <x v="6"/>
    <s v="Dividendos"/>
    <n v="900"/>
    <s v="Transferência"/>
    <s v="Recebido"/>
  </r>
  <r>
    <d v="2024-09-30T00:00:00"/>
    <x v="1"/>
    <x v="1"/>
    <x v="7"/>
    <s v="Jantar "/>
    <n v="300"/>
    <s v="Cartão de Crédit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 chartFormat="4">
  <location ref="B4:C11" firstHeaderRow="1" firstDataRow="1" firstDataCol="1" rowPageCount="1" colPageCount="1"/>
  <pivotFields count="8">
    <pivotField numFmtId="14" showAll="0"/>
    <pivotField numFmtId="1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9">
        <item x="1"/>
        <item x="7"/>
        <item x="6"/>
        <item x="3"/>
        <item x="0"/>
        <item x="4"/>
        <item x="2"/>
        <item x="5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7">
    <i>
      <x/>
    </i>
    <i>
      <x v="1"/>
    </i>
    <i>
      <x v="3"/>
    </i>
    <i>
      <x v="5"/>
    </i>
    <i>
      <x v="6"/>
    </i>
    <i>
      <x v="7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 chartFormat="7">
  <location ref="E4:F7" firstHeaderRow="1" firstDataRow="1" firstDataCol="1" rowPageCount="1" colPageCount="1"/>
  <pivotFields count="8">
    <pivotField numFmtId="14" showAll="0"/>
    <pivotField numFmtId="1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9">
        <item x="1"/>
        <item x="7"/>
        <item x="6"/>
        <item x="3"/>
        <item x="0"/>
        <item x="4"/>
        <item x="2"/>
        <item x="5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2"/>
    </i>
    <i>
      <x v="4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1"/>
    <pivotTable tabId="2" name="Tabela dinâmica2"/>
  </pivotTables>
  <data>
    <tabular pivotCacheId="339876248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1" cache="SegmentaçãodeDados_mês" caption="Mês" style="my styl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rowHeight="241300"/>
</slicers>
</file>

<file path=xl/tables/table1.xml><?xml version="1.0" encoding="utf-8"?>
<table xmlns="http://schemas.openxmlformats.org/spreadsheetml/2006/main" id="1" name="tbl_operations" displayName="tbl_operations" ref="A1:H19" totalsRowShown="0">
  <autoFilter ref="A1:H19"/>
  <tableColumns count="8">
    <tableColumn id="1" name="Data" dataDxfId="3"/>
    <tableColumn id="8" name="mês" dataDxfId="2">
      <calculatedColumnFormula>MONTH(tbl_operations[[#This Row],[Data]])</calculatedColumnFormula>
    </tableColumn>
    <tableColumn id="2" name="Tipo"/>
    <tableColumn id="3" name="Categoria"/>
    <tableColumn id="4" name="Descrição"/>
    <tableColumn id="5" name="Valor" dataDxfId="1"/>
    <tableColumn id="6" name="Operação Bancária"/>
    <tableColumn id="7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6:C22" totalsRowShown="0">
  <autoFilter ref="B6:C22"/>
  <tableColumns count="2">
    <tableColumn id="1" name="Data de Lançamento"/>
    <tableColumn id="2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2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showGridLines="0" showRowColHeaders="0" tabSelected="1" zoomScale="80" zoomScaleNormal="80" workbookViewId="0">
      <selection activeCell="R28" sqref="R28"/>
    </sheetView>
  </sheetViews>
  <sheetFormatPr defaultColWidth="0" defaultRowHeight="14.5" x14ac:dyDescent="0.35"/>
  <cols>
    <col min="1" max="1" width="26.1796875" style="6" customWidth="1"/>
    <col min="2" max="21" width="9.1796875" style="7" customWidth="1"/>
    <col min="22" max="16384" width="9.179687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9"/>
  <sheetViews>
    <sheetView workbookViewId="0"/>
  </sheetViews>
  <sheetFormatPr defaultRowHeight="14.5" x14ac:dyDescent="0.35"/>
  <cols>
    <col min="1" max="1" width="10.81640625" customWidth="1"/>
    <col min="2" max="2" width="10.7265625" bestFit="1" customWidth="1"/>
    <col min="3" max="3" width="9.453125" bestFit="1" customWidth="1"/>
    <col min="4" max="4" width="12.1796875" bestFit="1" customWidth="1"/>
    <col min="5" max="5" width="25.1796875" bestFit="1" customWidth="1"/>
    <col min="6" max="6" width="11.7265625" bestFit="1" customWidth="1"/>
    <col min="7" max="7" width="19.81640625" bestFit="1" customWidth="1"/>
    <col min="8" max="8" width="9.7265625" bestFit="1" customWidth="1"/>
  </cols>
  <sheetData>
    <row r="1" spans="1:8" x14ac:dyDescent="0.35">
      <c r="A1" s="1" t="s">
        <v>0</v>
      </c>
      <c r="B1" s="1" t="s">
        <v>35</v>
      </c>
      <c r="C1" t="s">
        <v>1</v>
      </c>
      <c r="D1" t="s">
        <v>4</v>
      </c>
      <c r="E1" t="s">
        <v>2</v>
      </c>
      <c r="F1" s="2" t="s">
        <v>3</v>
      </c>
      <c r="G1" t="s">
        <v>5</v>
      </c>
      <c r="H1" t="s">
        <v>6</v>
      </c>
    </row>
    <row r="2" spans="1:8" x14ac:dyDescent="0.35">
      <c r="A2" s="1">
        <v>45505</v>
      </c>
      <c r="B2" s="8">
        <f>MONTH(tbl_operations[[#This Row],[Data]])</f>
        <v>8</v>
      </c>
      <c r="C2" t="s">
        <v>7</v>
      </c>
      <c r="D2" t="s">
        <v>8</v>
      </c>
      <c r="E2" t="s">
        <v>9</v>
      </c>
      <c r="F2" s="2">
        <v>12000</v>
      </c>
      <c r="G2" t="s">
        <v>10</v>
      </c>
      <c r="H2" t="s">
        <v>11</v>
      </c>
    </row>
    <row r="3" spans="1:8" x14ac:dyDescent="0.35">
      <c r="A3" s="1">
        <v>45505</v>
      </c>
      <c r="B3" s="8">
        <f>MONTH(tbl_operations[[#This Row],[Data]])</f>
        <v>8</v>
      </c>
      <c r="C3" t="s">
        <v>12</v>
      </c>
      <c r="D3" t="s">
        <v>13</v>
      </c>
      <c r="E3" t="s">
        <v>14</v>
      </c>
      <c r="F3" s="2">
        <v>1200</v>
      </c>
      <c r="G3" t="s">
        <v>15</v>
      </c>
      <c r="H3" t="s">
        <v>16</v>
      </c>
    </row>
    <row r="4" spans="1:8" x14ac:dyDescent="0.35">
      <c r="A4" s="1">
        <v>45507</v>
      </c>
      <c r="B4" s="8">
        <f>MONTH(tbl_operations[[#This Row],[Data]])</f>
        <v>8</v>
      </c>
      <c r="C4" t="s">
        <v>12</v>
      </c>
      <c r="D4" t="s">
        <v>17</v>
      </c>
      <c r="E4" t="s">
        <v>18</v>
      </c>
      <c r="F4" s="2">
        <v>700</v>
      </c>
      <c r="G4" t="s">
        <v>19</v>
      </c>
      <c r="H4" t="s">
        <v>24</v>
      </c>
    </row>
    <row r="5" spans="1:8" x14ac:dyDescent="0.35">
      <c r="A5" s="1">
        <v>45509</v>
      </c>
      <c r="B5" s="8">
        <f>MONTH(tbl_operations[[#This Row],[Data]])</f>
        <v>8</v>
      </c>
      <c r="C5" t="s">
        <v>12</v>
      </c>
      <c r="D5" t="s">
        <v>20</v>
      </c>
      <c r="E5" t="s">
        <v>21</v>
      </c>
      <c r="F5" s="2">
        <v>120</v>
      </c>
      <c r="G5" t="s">
        <v>19</v>
      </c>
      <c r="H5" t="s">
        <v>24</v>
      </c>
    </row>
    <row r="6" spans="1:8" x14ac:dyDescent="0.35">
      <c r="A6" s="1">
        <v>45511</v>
      </c>
      <c r="B6" s="8">
        <f>MONTH(tbl_operations[[#This Row],[Data]])</f>
        <v>8</v>
      </c>
      <c r="C6" t="s">
        <v>12</v>
      </c>
      <c r="D6" t="s">
        <v>22</v>
      </c>
      <c r="E6" t="s">
        <v>23</v>
      </c>
      <c r="F6" s="2">
        <v>250</v>
      </c>
      <c r="G6" t="s">
        <v>10</v>
      </c>
      <c r="H6" t="s">
        <v>24</v>
      </c>
    </row>
    <row r="7" spans="1:8" x14ac:dyDescent="0.35">
      <c r="A7" s="1">
        <v>45516</v>
      </c>
      <c r="B7" s="8">
        <f>MONTH(tbl_operations[[#This Row],[Data]])</f>
        <v>8</v>
      </c>
      <c r="C7" t="s">
        <v>12</v>
      </c>
      <c r="D7" t="s">
        <v>25</v>
      </c>
      <c r="E7" t="s">
        <v>26</v>
      </c>
      <c r="F7" s="2">
        <v>500</v>
      </c>
      <c r="G7" t="s">
        <v>19</v>
      </c>
      <c r="H7" t="s">
        <v>24</v>
      </c>
    </row>
    <row r="8" spans="1:8" x14ac:dyDescent="0.35">
      <c r="A8" s="1">
        <v>45509</v>
      </c>
      <c r="B8" s="8">
        <f>MONTH(tbl_operations[[#This Row],[Data]])</f>
        <v>8</v>
      </c>
      <c r="C8" t="s">
        <v>12</v>
      </c>
      <c r="D8" t="s">
        <v>20</v>
      </c>
      <c r="E8" t="s">
        <v>27</v>
      </c>
      <c r="F8" s="2">
        <v>250</v>
      </c>
      <c r="G8" t="s">
        <v>19</v>
      </c>
      <c r="H8" t="s">
        <v>24</v>
      </c>
    </row>
    <row r="9" spans="1:8" x14ac:dyDescent="0.35">
      <c r="A9" s="1">
        <v>45519</v>
      </c>
      <c r="B9" s="8">
        <f>MONTH(tbl_operations[[#This Row],[Data]])</f>
        <v>8</v>
      </c>
      <c r="C9" t="s">
        <v>7</v>
      </c>
      <c r="D9" t="s">
        <v>28</v>
      </c>
      <c r="E9" t="s">
        <v>29</v>
      </c>
      <c r="F9" s="2">
        <v>800</v>
      </c>
      <c r="G9" t="s">
        <v>10</v>
      </c>
      <c r="H9" t="s">
        <v>11</v>
      </c>
    </row>
    <row r="10" spans="1:8" x14ac:dyDescent="0.35">
      <c r="A10" s="1">
        <v>45535</v>
      </c>
      <c r="B10" s="8">
        <f>MONTH(tbl_operations[[#This Row],[Data]])</f>
        <v>8</v>
      </c>
      <c r="C10" t="s">
        <v>12</v>
      </c>
      <c r="D10" t="s">
        <v>30</v>
      </c>
      <c r="E10" t="s">
        <v>31</v>
      </c>
      <c r="F10" s="2">
        <v>350</v>
      </c>
      <c r="G10" t="s">
        <v>19</v>
      </c>
      <c r="H10" t="s">
        <v>24</v>
      </c>
    </row>
    <row r="11" spans="1:8" x14ac:dyDescent="0.35">
      <c r="A11" s="1">
        <v>45536</v>
      </c>
      <c r="B11" s="8">
        <f>MONTH(tbl_operations[[#This Row],[Data]])</f>
        <v>9</v>
      </c>
      <c r="C11" t="s">
        <v>7</v>
      </c>
      <c r="D11" t="s">
        <v>8</v>
      </c>
      <c r="E11" t="s">
        <v>9</v>
      </c>
      <c r="F11" s="2">
        <v>12000</v>
      </c>
      <c r="G11" t="s">
        <v>10</v>
      </c>
      <c r="H11" t="s">
        <v>11</v>
      </c>
    </row>
    <row r="12" spans="1:8" x14ac:dyDescent="0.35">
      <c r="A12" s="1">
        <v>45536</v>
      </c>
      <c r="B12" s="8">
        <f>MONTH(tbl_operations[[#This Row],[Data]])</f>
        <v>9</v>
      </c>
      <c r="C12" t="s">
        <v>12</v>
      </c>
      <c r="D12" t="s">
        <v>13</v>
      </c>
      <c r="E12" t="s">
        <v>14</v>
      </c>
      <c r="F12" s="2">
        <v>1300</v>
      </c>
      <c r="G12" t="s">
        <v>15</v>
      </c>
      <c r="H12" t="s">
        <v>16</v>
      </c>
    </row>
    <row r="13" spans="1:8" x14ac:dyDescent="0.35">
      <c r="A13" s="1">
        <v>45538</v>
      </c>
      <c r="B13" s="8">
        <f>MONTH(tbl_operations[[#This Row],[Data]])</f>
        <v>9</v>
      </c>
      <c r="C13" t="s">
        <v>12</v>
      </c>
      <c r="D13" t="s">
        <v>17</v>
      </c>
      <c r="E13" t="s">
        <v>18</v>
      </c>
      <c r="F13" s="2">
        <v>750</v>
      </c>
      <c r="G13" t="s">
        <v>19</v>
      </c>
      <c r="H13" t="s">
        <v>24</v>
      </c>
    </row>
    <row r="14" spans="1:8" x14ac:dyDescent="0.35">
      <c r="A14" s="1">
        <v>45540</v>
      </c>
      <c r="B14" s="8">
        <f>MONTH(tbl_operations[[#This Row],[Data]])</f>
        <v>9</v>
      </c>
      <c r="C14" t="s">
        <v>12</v>
      </c>
      <c r="D14" t="s">
        <v>20</v>
      </c>
      <c r="E14" t="s">
        <v>21</v>
      </c>
      <c r="F14" s="2">
        <v>150</v>
      </c>
      <c r="G14" t="s">
        <v>19</v>
      </c>
      <c r="H14" t="s">
        <v>24</v>
      </c>
    </row>
    <row r="15" spans="1:8" x14ac:dyDescent="0.35">
      <c r="A15" s="1">
        <v>45542</v>
      </c>
      <c r="B15" s="8">
        <f>MONTH(tbl_operations[[#This Row],[Data]])</f>
        <v>9</v>
      </c>
      <c r="C15" t="s">
        <v>12</v>
      </c>
      <c r="D15" t="s">
        <v>22</v>
      </c>
      <c r="E15" t="s">
        <v>23</v>
      </c>
      <c r="F15" s="2">
        <v>255</v>
      </c>
      <c r="G15" t="s">
        <v>10</v>
      </c>
      <c r="H15" t="s">
        <v>24</v>
      </c>
    </row>
    <row r="16" spans="1:8" x14ac:dyDescent="0.35">
      <c r="A16" s="1">
        <v>45547</v>
      </c>
      <c r="B16" s="8">
        <f>MONTH(tbl_operations[[#This Row],[Data]])</f>
        <v>9</v>
      </c>
      <c r="C16" t="s">
        <v>12</v>
      </c>
      <c r="D16" t="s">
        <v>25</v>
      </c>
      <c r="E16" t="s">
        <v>26</v>
      </c>
      <c r="F16" s="2">
        <v>300</v>
      </c>
      <c r="G16" t="s">
        <v>19</v>
      </c>
      <c r="H16" t="s">
        <v>24</v>
      </c>
    </row>
    <row r="17" spans="1:8" x14ac:dyDescent="0.35">
      <c r="A17" s="1">
        <v>45540</v>
      </c>
      <c r="B17" s="8">
        <f>MONTH(tbl_operations[[#This Row],[Data]])</f>
        <v>9</v>
      </c>
      <c r="C17" t="s">
        <v>12</v>
      </c>
      <c r="D17" t="s">
        <v>20</v>
      </c>
      <c r="E17" t="s">
        <v>27</v>
      </c>
      <c r="F17" s="2">
        <v>250</v>
      </c>
      <c r="G17" t="s">
        <v>19</v>
      </c>
      <c r="H17" t="s">
        <v>24</v>
      </c>
    </row>
    <row r="18" spans="1:8" x14ac:dyDescent="0.35">
      <c r="A18" s="1">
        <v>45550</v>
      </c>
      <c r="B18" s="8">
        <f>MONTH(tbl_operations[[#This Row],[Data]])</f>
        <v>9</v>
      </c>
      <c r="C18" t="s">
        <v>7</v>
      </c>
      <c r="D18" t="s">
        <v>28</v>
      </c>
      <c r="E18" t="s">
        <v>29</v>
      </c>
      <c r="F18" s="2">
        <v>900</v>
      </c>
      <c r="G18" t="s">
        <v>10</v>
      </c>
      <c r="H18" t="s">
        <v>11</v>
      </c>
    </row>
    <row r="19" spans="1:8" x14ac:dyDescent="0.35">
      <c r="A19" s="1">
        <v>45565</v>
      </c>
      <c r="B19" s="8">
        <f>MONTH(tbl_operations[[#This Row],[Data]])</f>
        <v>9</v>
      </c>
      <c r="C19" t="s">
        <v>12</v>
      </c>
      <c r="D19" t="s">
        <v>30</v>
      </c>
      <c r="E19" t="s">
        <v>31</v>
      </c>
      <c r="F19" s="2">
        <v>300</v>
      </c>
      <c r="G19" t="s">
        <v>19</v>
      </c>
      <c r="H19" t="s">
        <v>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F11"/>
  <sheetViews>
    <sheetView workbookViewId="0">
      <selection activeCell="F2" sqref="F2 F5:F7"/>
      <pivotSelection pane="bottomRight" showHeader="1" extendable="1" axis="axisPage" activeRow="1" activeCol="5" previousRow="1" previousCol="5" click="1" r:id="rId2">
        <pivotArea dataOnly="0" outline="0" fieldPosition="0">
          <references count="1">
            <reference field="2" count="1">
              <x v="0"/>
            </reference>
          </references>
        </pivotArea>
      </pivotSelection>
    </sheetView>
  </sheetViews>
  <sheetFormatPr defaultRowHeight="14.5" x14ac:dyDescent="0.35"/>
  <cols>
    <col min="2" max="2" width="17" bestFit="1" customWidth="1"/>
    <col min="3" max="3" width="13" bestFit="1" customWidth="1"/>
    <col min="4" max="4" width="19.54296875" bestFit="1" customWidth="1"/>
    <col min="5" max="5" width="17" customWidth="1"/>
    <col min="6" max="6" width="13" customWidth="1"/>
    <col min="7" max="9" width="19.54296875" bestFit="1" customWidth="1"/>
    <col min="10" max="10" width="10.7265625" bestFit="1" customWidth="1"/>
  </cols>
  <sheetData>
    <row r="2" spans="2:6" x14ac:dyDescent="0.35">
      <c r="B2" s="3" t="s">
        <v>1</v>
      </c>
      <c r="C2" t="s">
        <v>12</v>
      </c>
      <c r="E2" s="3" t="s">
        <v>1</v>
      </c>
      <c r="F2" t="s">
        <v>7</v>
      </c>
    </row>
    <row r="4" spans="2:6" x14ac:dyDescent="0.35">
      <c r="B4" s="3" t="s">
        <v>32</v>
      </c>
      <c r="C4" t="s">
        <v>34</v>
      </c>
      <c r="E4" s="3" t="s">
        <v>32</v>
      </c>
      <c r="F4" t="s">
        <v>34</v>
      </c>
    </row>
    <row r="5" spans="2:6" x14ac:dyDescent="0.35">
      <c r="B5" s="4" t="s">
        <v>13</v>
      </c>
      <c r="C5" s="2">
        <v>2500</v>
      </c>
      <c r="E5" s="4" t="s">
        <v>28</v>
      </c>
      <c r="F5" s="5">
        <v>1700</v>
      </c>
    </row>
    <row r="6" spans="2:6" x14ac:dyDescent="0.35">
      <c r="B6" s="4" t="s">
        <v>30</v>
      </c>
      <c r="C6" s="2">
        <v>650</v>
      </c>
      <c r="E6" s="4" t="s">
        <v>8</v>
      </c>
      <c r="F6" s="5">
        <v>24000</v>
      </c>
    </row>
    <row r="7" spans="2:6" x14ac:dyDescent="0.35">
      <c r="B7" s="4" t="s">
        <v>20</v>
      </c>
      <c r="C7" s="2">
        <v>770</v>
      </c>
      <c r="E7" s="4" t="s">
        <v>33</v>
      </c>
      <c r="F7" s="5">
        <v>25700</v>
      </c>
    </row>
    <row r="8" spans="2:6" x14ac:dyDescent="0.35">
      <c r="B8" s="4" t="s">
        <v>22</v>
      </c>
      <c r="C8" s="2">
        <v>505</v>
      </c>
    </row>
    <row r="9" spans="2:6" x14ac:dyDescent="0.35">
      <c r="B9" s="4" t="s">
        <v>17</v>
      </c>
      <c r="C9" s="2">
        <v>1450</v>
      </c>
    </row>
    <row r="10" spans="2:6" x14ac:dyDescent="0.35">
      <c r="B10" s="4" t="s">
        <v>25</v>
      </c>
      <c r="C10" s="2">
        <v>800</v>
      </c>
    </row>
    <row r="11" spans="2:6" x14ac:dyDescent="0.35">
      <c r="B11" s="4" t="s">
        <v>33</v>
      </c>
      <c r="C11" s="2">
        <v>6675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C22"/>
  <sheetViews>
    <sheetView workbookViewId="0">
      <selection activeCell="C4" sqref="C4"/>
    </sheetView>
  </sheetViews>
  <sheetFormatPr defaultRowHeight="14.5" x14ac:dyDescent="0.35"/>
  <cols>
    <col min="2" max="2" width="21" customWidth="1"/>
    <col min="3" max="3" width="20.81640625" customWidth="1"/>
  </cols>
  <sheetData>
    <row r="1" spans="2:3" s="9" customFormat="1" x14ac:dyDescent="0.35"/>
    <row r="2" spans="2:3" ht="19.5" customHeight="1" x14ac:dyDescent="0.35"/>
    <row r="3" spans="2:3" ht="19.5" customHeight="1" x14ac:dyDescent="0.35">
      <c r="B3" s="11" t="s">
        <v>38</v>
      </c>
      <c r="C3" s="12">
        <f>SUM(Tabela2[Depósito Reservado])</f>
        <v>8482</v>
      </c>
    </row>
    <row r="4" spans="2:3" x14ac:dyDescent="0.35">
      <c r="B4" s="11" t="s">
        <v>39</v>
      </c>
      <c r="C4" s="10">
        <v>20000</v>
      </c>
    </row>
    <row r="6" spans="2:3" x14ac:dyDescent="0.35">
      <c r="B6" t="s">
        <v>36</v>
      </c>
      <c r="C6" t="s">
        <v>37</v>
      </c>
    </row>
    <row r="7" spans="2:3" x14ac:dyDescent="0.35">
      <c r="B7" s="1">
        <v>45603</v>
      </c>
      <c r="C7" s="2">
        <v>50</v>
      </c>
    </row>
    <row r="8" spans="2:3" x14ac:dyDescent="0.35">
      <c r="B8" s="1">
        <v>45604</v>
      </c>
      <c r="C8" s="2">
        <v>139</v>
      </c>
    </row>
    <row r="9" spans="2:3" x14ac:dyDescent="0.35">
      <c r="B9" s="1">
        <v>45605</v>
      </c>
      <c r="C9" s="2">
        <v>514</v>
      </c>
    </row>
    <row r="10" spans="2:3" x14ac:dyDescent="0.35">
      <c r="B10" s="1">
        <v>45606</v>
      </c>
      <c r="C10" s="2">
        <v>568</v>
      </c>
    </row>
    <row r="11" spans="2:3" x14ac:dyDescent="0.35">
      <c r="B11" s="1">
        <v>45607</v>
      </c>
      <c r="C11" s="2">
        <v>466</v>
      </c>
    </row>
    <row r="12" spans="2:3" x14ac:dyDescent="0.35">
      <c r="B12" s="1">
        <v>45608</v>
      </c>
      <c r="C12" s="2">
        <v>297</v>
      </c>
    </row>
    <row r="13" spans="2:3" x14ac:dyDescent="0.35">
      <c r="B13" s="1">
        <v>45609</v>
      </c>
      <c r="C13" s="2">
        <v>510</v>
      </c>
    </row>
    <row r="14" spans="2:3" x14ac:dyDescent="0.35">
      <c r="B14" s="1">
        <v>45610</v>
      </c>
      <c r="C14" s="2">
        <v>907</v>
      </c>
    </row>
    <row r="15" spans="2:3" x14ac:dyDescent="0.35">
      <c r="B15" s="1">
        <v>45611</v>
      </c>
      <c r="C15" s="2">
        <v>830</v>
      </c>
    </row>
    <row r="16" spans="2:3" x14ac:dyDescent="0.35">
      <c r="B16" s="1">
        <v>45612</v>
      </c>
      <c r="C16" s="2">
        <v>836</v>
      </c>
    </row>
    <row r="17" spans="2:3" x14ac:dyDescent="0.35">
      <c r="B17" s="1">
        <v>45613</v>
      </c>
      <c r="C17" s="2">
        <v>375</v>
      </c>
    </row>
    <row r="18" spans="2:3" x14ac:dyDescent="0.35">
      <c r="B18" s="1">
        <v>45614</v>
      </c>
      <c r="C18" s="2">
        <v>934</v>
      </c>
    </row>
    <row r="19" spans="2:3" x14ac:dyDescent="0.35">
      <c r="B19" s="1">
        <v>45615</v>
      </c>
      <c r="C19" s="2">
        <v>490</v>
      </c>
    </row>
    <row r="20" spans="2:3" x14ac:dyDescent="0.35">
      <c r="B20" s="1">
        <v>45616</v>
      </c>
      <c r="C20" s="2">
        <v>118</v>
      </c>
    </row>
    <row r="21" spans="2:3" x14ac:dyDescent="0.35">
      <c r="B21" s="1">
        <v>45617</v>
      </c>
      <c r="C21" s="2">
        <v>539</v>
      </c>
    </row>
    <row r="22" spans="2:3" x14ac:dyDescent="0.35">
      <c r="B22" s="1">
        <v>45618</v>
      </c>
      <c r="C22" s="2">
        <v>909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Data</vt:lpstr>
      <vt:lpstr>Controller</vt:lpstr>
      <vt:lpstr>Caixinha</vt:lpstr>
    </vt:vector>
  </TitlesOfParts>
  <Company>Caixa Economica Federal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Isaura Fernandes</dc:creator>
  <cp:lastModifiedBy>Amanda</cp:lastModifiedBy>
  <dcterms:created xsi:type="dcterms:W3CDTF">2024-12-31T12:14:12Z</dcterms:created>
  <dcterms:modified xsi:type="dcterms:W3CDTF">2024-12-31T16:12:14Z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2024-12-31T14:17:56Z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52f660b7-d713-489f-a0b5-8e3b5268defe</vt:lpwstr>
  </property>
  <property fmtid="{D5CDD505-2E9C-101B-9397-08002B2CF9AE}" pid="8" name="MSIP_Label_fde7aacd-7cc4-4c31-9e6f-7ef306428f09_ContentBits">
    <vt:lpwstr>1</vt:lpwstr>
  </property>
</Properties>
</file>