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 activeTab="1"/>
  </bookViews>
  <sheets>
    <sheet name="Blad2" sheetId="2" r:id="rId1"/>
    <sheet name="Blad3" sheetId="3" r:id="rId2"/>
  </sheets>
  <calcPr calcId="145621"/>
</workbook>
</file>

<file path=xl/calcChain.xml><?xml version="1.0" encoding="utf-8"?>
<calcChain xmlns="http://schemas.openxmlformats.org/spreadsheetml/2006/main">
  <c r="C18" i="3" l="1"/>
  <c r="C8" i="3" l="1"/>
  <c r="D4" i="3"/>
  <c r="H4" i="3"/>
  <c r="G4" i="3"/>
  <c r="F4" i="3"/>
  <c r="E4" i="3"/>
  <c r="C4" i="3"/>
  <c r="H3" i="3"/>
  <c r="G3" i="3"/>
  <c r="F3" i="3"/>
  <c r="E3" i="3"/>
  <c r="D3" i="3"/>
  <c r="C3" i="3"/>
  <c r="H2" i="3"/>
  <c r="G2" i="3"/>
  <c r="F2" i="3"/>
  <c r="E2" i="3"/>
  <c r="D2" i="3"/>
  <c r="C2" i="3"/>
  <c r="D3" i="2"/>
  <c r="B4" i="2"/>
  <c r="C4" i="2"/>
  <c r="C5" i="2"/>
  <c r="D11" i="2"/>
  <c r="D13" i="2"/>
  <c r="D19" i="2"/>
  <c r="B20" i="2"/>
  <c r="D20" i="2" s="1"/>
  <c r="C20" i="2"/>
  <c r="C21" i="2"/>
  <c r="D27" i="2"/>
  <c r="D29" i="2"/>
  <c r="D35" i="2"/>
  <c r="B36" i="2"/>
  <c r="C36" i="2"/>
  <c r="C37" i="2"/>
  <c r="D43" i="2"/>
  <c r="D45" i="2"/>
  <c r="D21" i="2" l="1"/>
  <c r="D4" i="2"/>
  <c r="D12" i="2" s="1"/>
  <c r="D36" i="2"/>
  <c r="D44" i="2" s="1"/>
  <c r="D24" i="2"/>
  <c r="D26" i="2"/>
  <c r="D34" i="2"/>
  <c r="D46" i="2" s="1"/>
  <c r="D2" i="2"/>
  <c r="D14" i="2" s="1"/>
  <c r="D9" i="2"/>
  <c r="D37" i="2"/>
  <c r="D5" i="2"/>
  <c r="D18" i="2"/>
  <c r="D30" i="2" s="1"/>
  <c r="D28" i="2"/>
  <c r="D25" i="2"/>
  <c r="B37" i="2"/>
  <c r="B21" i="2"/>
  <c r="B5" i="2"/>
  <c r="D41" i="2" l="1"/>
  <c r="D8" i="2"/>
  <c r="D10" i="2"/>
  <c r="D40" i="2"/>
  <c r="D42" i="2"/>
  <c r="D15" i="2"/>
  <c r="D31" i="2"/>
  <c r="D47" i="2"/>
</calcChain>
</file>

<file path=xl/sharedStrings.xml><?xml version="1.0" encoding="utf-8"?>
<sst xmlns="http://schemas.openxmlformats.org/spreadsheetml/2006/main" count="95" uniqueCount="35">
  <si>
    <t>Dorsal</t>
  </si>
  <si>
    <t>Clean</t>
  </si>
  <si>
    <t>w-test</t>
  </si>
  <si>
    <t>Head</t>
  </si>
  <si>
    <t>Profile</t>
  </si>
  <si>
    <t>accuracy</t>
  </si>
  <si>
    <t>images</t>
  </si>
  <si>
    <t>correct predicted</t>
  </si>
  <si>
    <t>incorrect</t>
  </si>
  <si>
    <t>reproductives</t>
  </si>
  <si>
    <t xml:space="preserve">for an increase in </t>
  </si>
  <si>
    <t>workers</t>
  </si>
  <si>
    <t>Which means</t>
  </si>
  <si>
    <t>of incorrect classifications are removed</t>
  </si>
  <si>
    <t>Accuracy for workers only is</t>
  </si>
  <si>
    <t>Accuracy for reproductives only is</t>
  </si>
  <si>
    <t>Difference in accuracy is</t>
  </si>
  <si>
    <t>txt</t>
  </si>
  <si>
    <t>are incorrect predicted reproductives</t>
  </si>
  <si>
    <t>are correct predicted reproductives</t>
  </si>
  <si>
    <t>Explanation</t>
  </si>
  <si>
    <t>missclassified reproductives were removed</t>
  </si>
  <si>
    <t>between workers and reproductives</t>
  </si>
  <si>
    <t>Accuracy</t>
  </si>
  <si>
    <t>Workers accuracy</t>
  </si>
  <si>
    <t>Workers correct prediction</t>
  </si>
  <si>
    <t>Workers incorrect prediction</t>
  </si>
  <si>
    <t>Reproductives correct prediction</t>
  </si>
  <si>
    <t>Reproductives incorrect prediction</t>
  </si>
  <si>
    <t>Reproductives accuracy</t>
  </si>
  <si>
    <t>Workers</t>
  </si>
  <si>
    <t>Reproductives</t>
  </si>
  <si>
    <t>Correct prediction</t>
  </si>
  <si>
    <t>Incorrect prediction</t>
  </si>
  <si>
    <t>Shot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</si>
</sst>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0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10" fontId="0" fillId="0" borderId="0" xfId="0" applyNumberFormat="1"/>
  </cellXfs>
  <cellStyles count="2">
    <cellStyle name="Procent" xfId="1" builtinId="5"/>
    <cellStyle name="Standaard" xfId="0" builtinId="0"/>
  </cellStyles>
  <dxfs count="5">
    <dxf>
      <border diagonalUp="0" diagonalDown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el47" displayName="Tabel47" ref="A33:E47" totalsRowShown="0" headerRowCellStyle="Standaard" dataCellStyle="Standaard">
  <autoFilter ref="A33:E47"/>
  <tableColumns count="5">
    <tableColumn id="1" name="Profile" totalsRowDxfId="4" dataCellStyle="Standaard"/>
    <tableColumn id="2" name="Clean" totalsRowDxfId="3" dataCellStyle="Standaard"/>
    <tableColumn id="3" name="workers" totalsRowDxfId="2" dataCellStyle="Standaard"/>
    <tableColumn id="4" name="reproductives" totalsRowDxfId="1" dataCellStyle="Standaard"/>
    <tableColumn id="5" name="txt" totalsRowDxfId="0" dataCellStyle="Standa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el36" displayName="Tabel36" ref="A17:E31" totalsRowShown="0" headerRowCellStyle="Standaard" dataCellStyle="Standaard">
  <autoFilter ref="A17:E31"/>
  <tableColumns count="5">
    <tableColumn id="1" name="Head" dataCellStyle="Standaard"/>
    <tableColumn id="2" name="Clean" dataCellStyle="Standaard"/>
    <tableColumn id="3" name="w-test" dataCellStyle="Standaard"/>
    <tableColumn id="4" name="reproductives" dataCellStyle="Standaard"/>
    <tableColumn id="5" name="txt" dataCellStyle="Standaar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el22" displayName="Tabel22" ref="A1:E15" totalsRowShown="0" headerRowCellStyle="Standaard" dataCellStyle="Standaard">
  <autoFilter ref="A1:E15"/>
  <tableColumns count="5">
    <tableColumn id="1" name="Dorsal" dataCellStyle="Standaard"/>
    <tableColumn id="2" name="Clean" dataCellStyle="Standaard"/>
    <tableColumn id="3" name="w-test" dataCellStyle="Standaard"/>
    <tableColumn id="4" name="reproductives" dataCellStyle="Standaard"/>
    <tableColumn id="5" name="txt" dataCellStyle="Standa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J5" sqref="J5:P8"/>
    </sheetView>
  </sheetViews>
  <sheetFormatPr defaultRowHeight="15" x14ac:dyDescent="0.25"/>
  <cols>
    <col min="1" max="1" width="31.28515625" bestFit="1" customWidth="1"/>
    <col min="2" max="2" width="8.28515625" bestFit="1" customWidth="1"/>
    <col min="3" max="3" width="10.42578125" bestFit="1" customWidth="1"/>
    <col min="4" max="4" width="15.7109375" bestFit="1" customWidth="1"/>
    <col min="5" max="5" width="40.42578125" bestFit="1" customWidth="1"/>
    <col min="10" max="10" width="7" bestFit="1" customWidth="1"/>
    <col min="11" max="11" width="15.140625" bestFit="1" customWidth="1"/>
    <col min="12" max="12" width="16.5703125" bestFit="1" customWidth="1"/>
    <col min="13" max="13" width="12.7109375" bestFit="1" customWidth="1"/>
    <col min="14" max="14" width="20.42578125" bestFit="1" customWidth="1"/>
    <col min="15" max="15" width="22" bestFit="1" customWidth="1"/>
    <col min="16" max="16" width="18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9</v>
      </c>
      <c r="E1" t="s">
        <v>17</v>
      </c>
    </row>
    <row r="2" spans="1:5" x14ac:dyDescent="0.25">
      <c r="A2" t="s">
        <v>5</v>
      </c>
      <c r="B2" s="2">
        <v>0.6361</v>
      </c>
      <c r="C2" s="2">
        <v>0.64390000000000003</v>
      </c>
      <c r="D2" s="2">
        <f>D4/D3</f>
        <v>0.60341428571428557</v>
      </c>
      <c r="E2" s="2"/>
    </row>
    <row r="3" spans="1:5" x14ac:dyDescent="0.25">
      <c r="A3" t="s">
        <v>6</v>
      </c>
      <c r="B3" s="4">
        <v>327</v>
      </c>
      <c r="C3" s="4">
        <v>264</v>
      </c>
      <c r="D3" s="4">
        <f>B3-C3</f>
        <v>63</v>
      </c>
    </row>
    <row r="4" spans="1:5" x14ac:dyDescent="0.25">
      <c r="A4" t="s">
        <v>7</v>
      </c>
      <c r="B4" s="4">
        <f>B3*B2</f>
        <v>208.00469999999999</v>
      </c>
      <c r="C4" s="4">
        <f t="shared" ref="C4" si="0">C3*C2</f>
        <v>169.9896</v>
      </c>
      <c r="D4" s="4">
        <f>B4-C4</f>
        <v>38.01509999999999</v>
      </c>
    </row>
    <row r="5" spans="1:5" x14ac:dyDescent="0.25">
      <c r="A5" t="s">
        <v>8</v>
      </c>
      <c r="B5" s="4">
        <f>B3-B4</f>
        <v>118.99530000000001</v>
      </c>
      <c r="C5" s="4">
        <f t="shared" ref="C5:D5" si="1">C3-C4</f>
        <v>94.010400000000004</v>
      </c>
      <c r="D5" s="4">
        <f t="shared" si="1"/>
        <v>24.98490000000001</v>
      </c>
    </row>
    <row r="7" spans="1:5" x14ac:dyDescent="0.25">
      <c r="A7" s="1" t="s">
        <v>20</v>
      </c>
    </row>
    <row r="8" spans="1:5" x14ac:dyDescent="0.25">
      <c r="D8" s="2">
        <f>D5/D3</f>
        <v>0.39658571428571443</v>
      </c>
      <c r="E8" t="s">
        <v>18</v>
      </c>
    </row>
    <row r="9" spans="1:5" x14ac:dyDescent="0.25">
      <c r="D9" s="2">
        <f>D4/D3</f>
        <v>0.60341428571428557</v>
      </c>
      <c r="E9" t="s">
        <v>19</v>
      </c>
    </row>
    <row r="10" spans="1:5" x14ac:dyDescent="0.25">
      <c r="D10" s="3">
        <f>D5</f>
        <v>24.98490000000001</v>
      </c>
      <c r="E10" t="s">
        <v>21</v>
      </c>
    </row>
    <row r="11" spans="1:5" x14ac:dyDescent="0.25">
      <c r="A11" t="s">
        <v>10</v>
      </c>
      <c r="D11" s="2">
        <f>C2-B2</f>
        <v>7.8000000000000291E-3</v>
      </c>
      <c r="E11" t="s">
        <v>5</v>
      </c>
    </row>
    <row r="12" spans="1:5" x14ac:dyDescent="0.25">
      <c r="A12" t="s">
        <v>12</v>
      </c>
      <c r="D12" s="2">
        <f>D4/B4</f>
        <v>0.18276077415558395</v>
      </c>
      <c r="E12" t="s">
        <v>13</v>
      </c>
    </row>
    <row r="13" spans="1:5" x14ac:dyDescent="0.25">
      <c r="A13" t="s">
        <v>14</v>
      </c>
      <c r="D13" s="2">
        <f>C2</f>
        <v>0.64390000000000003</v>
      </c>
    </row>
    <row r="14" spans="1:5" x14ac:dyDescent="0.25">
      <c r="A14" t="s">
        <v>15</v>
      </c>
      <c r="D14" s="2">
        <f>D2</f>
        <v>0.60341428571428557</v>
      </c>
    </row>
    <row r="15" spans="1:5" x14ac:dyDescent="0.25">
      <c r="A15" t="s">
        <v>16</v>
      </c>
      <c r="D15" s="2">
        <f>D13-D14</f>
        <v>4.0485714285714458E-2</v>
      </c>
      <c r="E15" t="s">
        <v>22</v>
      </c>
    </row>
    <row r="17" spans="1:5" x14ac:dyDescent="0.25">
      <c r="A17" t="s">
        <v>3</v>
      </c>
      <c r="B17" t="s">
        <v>1</v>
      </c>
      <c r="C17" t="s">
        <v>2</v>
      </c>
      <c r="D17" t="s">
        <v>9</v>
      </c>
      <c r="E17" t="s">
        <v>17</v>
      </c>
    </row>
    <row r="18" spans="1:5" x14ac:dyDescent="0.25">
      <c r="A18" t="s">
        <v>5</v>
      </c>
      <c r="B18" s="2">
        <v>0.78549999999999998</v>
      </c>
      <c r="C18" s="2">
        <v>0.81</v>
      </c>
      <c r="D18" s="2">
        <f>D20/D19</f>
        <v>0.65404807692307654</v>
      </c>
      <c r="E18" s="2"/>
    </row>
    <row r="19" spans="1:5" x14ac:dyDescent="0.25">
      <c r="A19" t="s">
        <v>6</v>
      </c>
      <c r="B19" s="4">
        <v>331</v>
      </c>
      <c r="C19" s="4">
        <v>279</v>
      </c>
      <c r="D19" s="4">
        <f>B19-C19</f>
        <v>52</v>
      </c>
    </row>
    <row r="20" spans="1:5" x14ac:dyDescent="0.25">
      <c r="A20" t="s">
        <v>7</v>
      </c>
      <c r="B20" s="4">
        <f>B19*B18</f>
        <v>260.00049999999999</v>
      </c>
      <c r="C20" s="4">
        <f t="shared" ref="C20" si="2">C19*C18</f>
        <v>225.99</v>
      </c>
      <c r="D20" s="4">
        <f>B20-C20</f>
        <v>34.010499999999979</v>
      </c>
    </row>
    <row r="21" spans="1:5" x14ac:dyDescent="0.25">
      <c r="A21" t="s">
        <v>8</v>
      </c>
      <c r="B21" s="4">
        <f>B19-B20</f>
        <v>70.999500000000012</v>
      </c>
      <c r="C21" s="4">
        <f t="shared" ref="C21:D21" si="3">C19-C20</f>
        <v>53.009999999999991</v>
      </c>
      <c r="D21" s="4">
        <f t="shared" si="3"/>
        <v>17.989500000000021</v>
      </c>
    </row>
    <row r="23" spans="1:5" x14ac:dyDescent="0.25">
      <c r="A23" s="1" t="s">
        <v>20</v>
      </c>
    </row>
    <row r="24" spans="1:5" x14ac:dyDescent="0.25">
      <c r="D24" s="2">
        <f>D21/D19</f>
        <v>0.34595192307692346</v>
      </c>
      <c r="E24" t="s">
        <v>18</v>
      </c>
    </row>
    <row r="25" spans="1:5" x14ac:dyDescent="0.25">
      <c r="D25" s="2">
        <f>D20/D19</f>
        <v>0.65404807692307654</v>
      </c>
      <c r="E25" t="s">
        <v>19</v>
      </c>
    </row>
    <row r="26" spans="1:5" x14ac:dyDescent="0.25">
      <c r="D26" s="3">
        <f>D21</f>
        <v>17.989500000000021</v>
      </c>
      <c r="E26" t="s">
        <v>21</v>
      </c>
    </row>
    <row r="27" spans="1:5" x14ac:dyDescent="0.25">
      <c r="A27" t="s">
        <v>10</v>
      </c>
      <c r="D27" s="2">
        <f>C18-B18</f>
        <v>2.4500000000000077E-2</v>
      </c>
      <c r="E27" t="s">
        <v>5</v>
      </c>
    </row>
    <row r="28" spans="1:5" x14ac:dyDescent="0.25">
      <c r="A28" t="s">
        <v>12</v>
      </c>
      <c r="D28" s="2">
        <f>D20/B20</f>
        <v>0.1308093638281464</v>
      </c>
      <c r="E28" t="s">
        <v>13</v>
      </c>
    </row>
    <row r="29" spans="1:5" x14ac:dyDescent="0.25">
      <c r="A29" t="s">
        <v>14</v>
      </c>
      <c r="D29" s="2">
        <f>C18</f>
        <v>0.81</v>
      </c>
    </row>
    <row r="30" spans="1:5" x14ac:dyDescent="0.25">
      <c r="A30" t="s">
        <v>15</v>
      </c>
      <c r="D30" s="2">
        <f>D18</f>
        <v>0.65404807692307654</v>
      </c>
    </row>
    <row r="31" spans="1:5" x14ac:dyDescent="0.25">
      <c r="A31" t="s">
        <v>16</v>
      </c>
      <c r="D31" s="2">
        <f>D29-D30</f>
        <v>0.15595192307692352</v>
      </c>
      <c r="E31" t="s">
        <v>22</v>
      </c>
    </row>
    <row r="33" spans="1:5" x14ac:dyDescent="0.25">
      <c r="A33" t="s">
        <v>4</v>
      </c>
      <c r="B33" t="s">
        <v>1</v>
      </c>
      <c r="C33" t="s">
        <v>11</v>
      </c>
      <c r="D33" t="s">
        <v>9</v>
      </c>
      <c r="E33" t="s">
        <v>17</v>
      </c>
    </row>
    <row r="34" spans="1:5" x14ac:dyDescent="0.25">
      <c r="A34" t="s">
        <v>5</v>
      </c>
      <c r="B34" s="2">
        <v>0.6875</v>
      </c>
      <c r="C34" s="2">
        <v>0.69420000000000004</v>
      </c>
      <c r="D34" s="2">
        <f>D36/D35</f>
        <v>0.65538620689655147</v>
      </c>
      <c r="E34" s="2"/>
    </row>
    <row r="35" spans="1:5" x14ac:dyDescent="0.25">
      <c r="A35" t="s">
        <v>6</v>
      </c>
      <c r="B35" s="4">
        <v>336</v>
      </c>
      <c r="C35" s="4">
        <v>278</v>
      </c>
      <c r="D35" s="4">
        <f>B35-C35</f>
        <v>58</v>
      </c>
    </row>
    <row r="36" spans="1:5" x14ac:dyDescent="0.25">
      <c r="A36" t="s">
        <v>7</v>
      </c>
      <c r="B36" s="4">
        <f>B35*B34</f>
        <v>231</v>
      </c>
      <c r="C36" s="4">
        <f>C35*C34</f>
        <v>192.98760000000001</v>
      </c>
      <c r="D36" s="4">
        <f>B36-C36</f>
        <v>38.012399999999985</v>
      </c>
    </row>
    <row r="37" spans="1:5" x14ac:dyDescent="0.25">
      <c r="A37" t="s">
        <v>8</v>
      </c>
      <c r="B37" s="4">
        <f>B35-B36</f>
        <v>105</v>
      </c>
      <c r="C37" s="4">
        <f t="shared" ref="C37:D37" si="4">C35-C36</f>
        <v>85.012399999999985</v>
      </c>
      <c r="D37" s="4">
        <f t="shared" si="4"/>
        <v>19.987600000000015</v>
      </c>
    </row>
    <row r="39" spans="1:5" x14ac:dyDescent="0.25">
      <c r="A39" s="1" t="s">
        <v>20</v>
      </c>
    </row>
    <row r="40" spans="1:5" x14ac:dyDescent="0.25">
      <c r="D40" s="2">
        <f>D37/D35</f>
        <v>0.34461379310344853</v>
      </c>
      <c r="E40" t="s">
        <v>18</v>
      </c>
    </row>
    <row r="41" spans="1:5" x14ac:dyDescent="0.25">
      <c r="D41" s="2">
        <f>D36/D35</f>
        <v>0.65538620689655147</v>
      </c>
      <c r="E41" t="s">
        <v>19</v>
      </c>
    </row>
    <row r="42" spans="1:5" x14ac:dyDescent="0.25">
      <c r="D42" s="3">
        <f>D37</f>
        <v>19.987600000000015</v>
      </c>
      <c r="E42" t="s">
        <v>21</v>
      </c>
    </row>
    <row r="43" spans="1:5" x14ac:dyDescent="0.25">
      <c r="A43" t="s">
        <v>10</v>
      </c>
      <c r="D43" s="2">
        <f>C34-B34</f>
        <v>6.7000000000000393E-3</v>
      </c>
      <c r="E43" t="s">
        <v>5</v>
      </c>
    </row>
    <row r="44" spans="1:5" x14ac:dyDescent="0.25">
      <c r="A44" t="s">
        <v>12</v>
      </c>
      <c r="D44" s="2">
        <f>D36/B36</f>
        <v>0.16455584415584409</v>
      </c>
      <c r="E44" t="s">
        <v>13</v>
      </c>
    </row>
    <row r="45" spans="1:5" x14ac:dyDescent="0.25">
      <c r="A45" t="s">
        <v>14</v>
      </c>
      <c r="D45" s="2">
        <f>C34</f>
        <v>0.69420000000000004</v>
      </c>
    </row>
    <row r="46" spans="1:5" x14ac:dyDescent="0.25">
      <c r="A46" t="s">
        <v>15</v>
      </c>
      <c r="D46" s="2">
        <f>D34</f>
        <v>0.65538620689655147</v>
      </c>
    </row>
    <row r="47" spans="1:5" x14ac:dyDescent="0.25">
      <c r="A47" t="s">
        <v>16</v>
      </c>
      <c r="D47" s="2">
        <f>D45-D46</f>
        <v>3.8813793103448568E-2</v>
      </c>
      <c r="E47" t="s">
        <v>22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33" sqref="G33"/>
    </sheetView>
  </sheetViews>
  <sheetFormatPr defaultRowHeight="15" x14ac:dyDescent="0.25"/>
  <cols>
    <col min="2" max="2" width="32.28515625" bestFit="1" customWidth="1"/>
    <col min="3" max="3" width="25" bestFit="1" customWidth="1"/>
    <col min="4" max="4" width="26.85546875" bestFit="1" customWidth="1"/>
    <col min="5" max="5" width="16.42578125" bestFit="1" customWidth="1"/>
    <col min="6" max="6" width="20.42578125" bestFit="1" customWidth="1"/>
    <col min="7" max="7" width="22" bestFit="1" customWidth="1"/>
    <col min="8" max="8" width="18.28515625" bestFit="1" customWidth="1"/>
  </cols>
  <sheetData>
    <row r="1" spans="1:8" x14ac:dyDescent="0.25">
      <c r="C1" t="s">
        <v>25</v>
      </c>
      <c r="D1" t="s">
        <v>26</v>
      </c>
      <c r="E1" t="s">
        <v>24</v>
      </c>
      <c r="F1" t="s">
        <v>27</v>
      </c>
      <c r="G1" t="s">
        <v>28</v>
      </c>
      <c r="H1" t="s">
        <v>29</v>
      </c>
    </row>
    <row r="2" spans="1:8" x14ac:dyDescent="0.25">
      <c r="B2" t="s">
        <v>0</v>
      </c>
      <c r="C2" s="4">
        <f>Blad2!C4</f>
        <v>169.9896</v>
      </c>
      <c r="D2" s="4">
        <f>Blad2!C5</f>
        <v>94.010400000000004</v>
      </c>
      <c r="E2" s="5">
        <f>Blad2!D13</f>
        <v>0.64390000000000003</v>
      </c>
      <c r="F2" s="4">
        <f>Blad2!D4</f>
        <v>38.01509999999999</v>
      </c>
      <c r="G2" s="4">
        <f>Blad2!D5</f>
        <v>24.98490000000001</v>
      </c>
      <c r="H2" s="5">
        <f>Blad2!D14</f>
        <v>0.60341428571428557</v>
      </c>
    </row>
    <row r="3" spans="1:8" x14ac:dyDescent="0.25">
      <c r="B3" t="s">
        <v>3</v>
      </c>
      <c r="C3" s="4">
        <f>Blad2!C20</f>
        <v>225.99</v>
      </c>
      <c r="D3" s="4">
        <f>Blad2!C21</f>
        <v>53.009999999999991</v>
      </c>
      <c r="E3" s="5">
        <f>Blad2!D29</f>
        <v>0.81</v>
      </c>
      <c r="F3" s="4">
        <f>Blad2!D20</f>
        <v>34.010499999999979</v>
      </c>
      <c r="G3" s="4">
        <f>Blad2!D21</f>
        <v>17.989500000000021</v>
      </c>
      <c r="H3" s="5">
        <f>Blad2!D30</f>
        <v>0.65404807692307654</v>
      </c>
    </row>
    <row r="4" spans="1:8" x14ac:dyDescent="0.25">
      <c r="B4" t="s">
        <v>4</v>
      </c>
      <c r="C4" s="4">
        <f>Blad2!C36</f>
        <v>192.98760000000001</v>
      </c>
      <c r="D4" s="4">
        <f>Blad2!C37</f>
        <v>85.012399999999985</v>
      </c>
      <c r="E4" s="5">
        <f>Blad2!D45</f>
        <v>0.69420000000000004</v>
      </c>
      <c r="F4" s="4">
        <f>Blad2!D36</f>
        <v>38.012399999999985</v>
      </c>
      <c r="G4" s="4">
        <f>Blad2!D37</f>
        <v>19.987600000000015</v>
      </c>
      <c r="H4" s="5">
        <f>Blad2!D46</f>
        <v>0.65538620689655147</v>
      </c>
    </row>
    <row r="7" spans="1:8" x14ac:dyDescent="0.25">
      <c r="C7" t="s">
        <v>0</v>
      </c>
      <c r="D7" t="s">
        <v>3</v>
      </c>
      <c r="E7" t="s">
        <v>4</v>
      </c>
    </row>
    <row r="8" spans="1:8" x14ac:dyDescent="0.25">
      <c r="A8" t="s">
        <v>30</v>
      </c>
      <c r="B8" t="s">
        <v>32</v>
      </c>
      <c r="C8" s="4">
        <f>$C$2</f>
        <v>169.9896</v>
      </c>
      <c r="D8" s="4">
        <v>225.99</v>
      </c>
      <c r="E8" s="4">
        <v>192.98760000000001</v>
      </c>
    </row>
    <row r="9" spans="1:8" x14ac:dyDescent="0.25">
      <c r="B9" t="s">
        <v>33</v>
      </c>
      <c r="C9" s="4">
        <v>94.010400000000004</v>
      </c>
      <c r="D9" s="4">
        <v>53.009999999999991</v>
      </c>
      <c r="E9" s="4">
        <v>85.012399999999985</v>
      </c>
    </row>
    <row r="10" spans="1:8" x14ac:dyDescent="0.25">
      <c r="B10" t="s">
        <v>23</v>
      </c>
      <c r="C10" s="2">
        <v>0.64390000000000003</v>
      </c>
      <c r="D10" s="2">
        <v>0.81</v>
      </c>
      <c r="E10" s="2">
        <v>0.69420000000000004</v>
      </c>
    </row>
    <row r="11" spans="1:8" x14ac:dyDescent="0.25">
      <c r="A11" t="s">
        <v>31</v>
      </c>
      <c r="B11" t="s">
        <v>32</v>
      </c>
      <c r="C11" s="4">
        <v>38.01509999999999</v>
      </c>
      <c r="D11" s="4">
        <v>34.010499999999979</v>
      </c>
      <c r="E11" s="4">
        <v>38.012399999999985</v>
      </c>
    </row>
    <row r="12" spans="1:8" x14ac:dyDescent="0.25">
      <c r="B12" t="s">
        <v>33</v>
      </c>
      <c r="C12" s="4">
        <v>24.98490000000001</v>
      </c>
      <c r="D12" s="4">
        <v>17.989500000000021</v>
      </c>
      <c r="E12" s="4">
        <v>19.987600000000015</v>
      </c>
    </row>
    <row r="13" spans="1:8" x14ac:dyDescent="0.25">
      <c r="B13" t="s">
        <v>23</v>
      </c>
      <c r="C13" s="2">
        <v>0.60341428571428557</v>
      </c>
      <c r="D13" s="2">
        <v>0.65404807692307654</v>
      </c>
      <c r="E13" s="2">
        <v>0.65538620689655147</v>
      </c>
    </row>
    <row r="16" spans="1:8" x14ac:dyDescent="0.25">
      <c r="B16" t="s">
        <v>34</v>
      </c>
      <c r="C16" t="s">
        <v>30</v>
      </c>
      <c r="F16" t="s">
        <v>31</v>
      </c>
    </row>
    <row r="17" spans="2:8" x14ac:dyDescent="0.25">
      <c r="C17" t="s">
        <v>32</v>
      </c>
      <c r="D17" t="s">
        <v>33</v>
      </c>
      <c r="E17" t="s">
        <v>23</v>
      </c>
      <c r="F17" t="s">
        <v>32</v>
      </c>
      <c r="G17" t="s">
        <v>33</v>
      </c>
      <c r="H17" t="s">
        <v>23</v>
      </c>
    </row>
    <row r="18" spans="2:8" x14ac:dyDescent="0.25">
      <c r="B18" t="s">
        <v>0</v>
      </c>
      <c r="C18" s="4">
        <f>$C$2</f>
        <v>169.9896</v>
      </c>
      <c r="D18" s="4">
        <v>94.010400000000004</v>
      </c>
      <c r="E18" s="2">
        <v>0.64390000000000003</v>
      </c>
      <c r="F18" s="4">
        <v>38.01509999999999</v>
      </c>
      <c r="G18" s="4">
        <v>24.98490000000001</v>
      </c>
      <c r="H18" s="2">
        <v>0.60341428571428557</v>
      </c>
    </row>
    <row r="19" spans="2:8" x14ac:dyDescent="0.25">
      <c r="B19" t="s">
        <v>3</v>
      </c>
      <c r="C19" s="4">
        <v>225.99</v>
      </c>
      <c r="D19" s="4">
        <v>53.009999999999991</v>
      </c>
      <c r="E19" s="2">
        <v>0.81</v>
      </c>
      <c r="F19" s="4">
        <v>34.010499999999979</v>
      </c>
      <c r="G19" s="4">
        <v>17.989500000000021</v>
      </c>
      <c r="H19" s="2">
        <v>0.65404807692307654</v>
      </c>
    </row>
    <row r="20" spans="2:8" x14ac:dyDescent="0.25">
      <c r="B20" t="s">
        <v>4</v>
      </c>
      <c r="C20" s="4">
        <v>192.98760000000001</v>
      </c>
      <c r="D20" s="4">
        <v>85.012399999999985</v>
      </c>
      <c r="E20" s="2">
        <v>0.69420000000000004</v>
      </c>
      <c r="F20" s="4">
        <v>38.012399999999985</v>
      </c>
      <c r="G20" s="4">
        <v>19.987600000000015</v>
      </c>
      <c r="H20" s="2">
        <v>0.65538620689655147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MJABOER</dc:creator>
  <cp:lastModifiedBy>MJABOER</cp:lastModifiedBy>
  <cp:lastPrinted>2018-07-16T13:33:34Z</cp:lastPrinted>
  <dcterms:created xsi:type="dcterms:W3CDTF">2018-07-16T13:00:01Z</dcterms:created>
  <dcterms:modified xsi:type="dcterms:W3CDTF">2018-07-19T08:54:05Z</dcterms:modified>
</cp:coreProperties>
</file>