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hiel\OVERIG\Vlinderdata\Waarnemingen_Europa\"/>
    </mc:Choice>
  </mc:AlternateContent>
  <bookViews>
    <workbookView xWindow="0" yWindow="0" windowWidth="20490" windowHeight="7755" firstSheet="3" activeTab="8"/>
  </bookViews>
  <sheets>
    <sheet name="Tab1_PCs" sheetId="1" r:id="rId1"/>
    <sheet name="Tab2_PCbyFAM" sheetId="5" r:id="rId2"/>
    <sheet name="Tab3_MultRegr" sheetId="2" r:id="rId3"/>
    <sheet name="Fig1" sheetId="6" r:id="rId4"/>
    <sheet name="Fig2-not necessary" sheetId="4" r:id="rId5"/>
    <sheet name="SupplTable1" sheetId="3" r:id="rId6"/>
    <sheet name="SupplTable2" sheetId="9" r:id="rId7"/>
    <sheet name="SupplTable3" sheetId="7" r:id="rId8"/>
    <sheet name="SupplTable4" sheetId="10" r:id="rId9"/>
  </sheets>
  <definedNames>
    <definedName name="_xlnm._FilterDatabase" localSheetId="5" hidden="1">SupplTable1!$A$1:$O$398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F11" i="2"/>
  <c r="E11" i="2"/>
  <c r="D11" i="2"/>
  <c r="C11" i="2"/>
  <c r="C6" i="6" l="1"/>
  <c r="C5" i="6"/>
  <c r="C4" i="6"/>
  <c r="C3" i="6"/>
  <c r="C2" i="6"/>
  <c r="B6" i="6" l="1"/>
  <c r="B5" i="6"/>
  <c r="B4" i="6"/>
  <c r="B3" i="6"/>
  <c r="B2" i="6"/>
  <c r="G10" i="4" l="1"/>
  <c r="F10" i="4"/>
  <c r="E10" i="4"/>
  <c r="D10" i="4"/>
  <c r="C10" i="4"/>
  <c r="G8" i="4"/>
  <c r="F8" i="4"/>
  <c r="E8" i="4"/>
  <c r="D8" i="4"/>
  <c r="C8" i="4"/>
  <c r="G5" i="4"/>
  <c r="F5" i="4"/>
  <c r="E5" i="4"/>
  <c r="D5" i="4"/>
  <c r="C5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<sst xmlns="http://schemas.openxmlformats.org/spreadsheetml/2006/main" count="2133" uniqueCount="1017">
  <si>
    <t>Rotated PCs</t>
  </si>
  <si>
    <t>PC-B1</t>
  </si>
  <si>
    <t>PC-B2</t>
  </si>
  <si>
    <t>PC-B3</t>
  </si>
  <si>
    <t>PC-C1</t>
  </si>
  <si>
    <t>PC-C2</t>
  </si>
  <si>
    <t>Variance</t>
  </si>
  <si>
    <t>Vagrancy</t>
  </si>
  <si>
    <t>Voltinism</t>
  </si>
  <si>
    <t>Biological traits</t>
  </si>
  <si>
    <t>Climate traits</t>
  </si>
  <si>
    <t>+0.83</t>
  </si>
  <si>
    <t>+0.84</t>
  </si>
  <si>
    <t>+0.71</t>
  </si>
  <si>
    <t>+0.18</t>
  </si>
  <si>
    <t>+0.19</t>
  </si>
  <si>
    <t>+0.04</t>
  </si>
  <si>
    <t>+0.02</t>
  </si>
  <si>
    <t>+0.01</t>
  </si>
  <si>
    <t>+0.92</t>
  </si>
  <si>
    <t>+0.16</t>
  </si>
  <si>
    <t>+0.05</t>
  </si>
  <si>
    <t>+0.96</t>
  </si>
  <si>
    <t>+0.91</t>
  </si>
  <si>
    <t>Range Annual Temperature</t>
  </si>
  <si>
    <t>Range Annual Precipitation</t>
  </si>
  <si>
    <t>Species Temperature Index</t>
  </si>
  <si>
    <t>Soil Water Content</t>
  </si>
  <si>
    <t>Annual Precipitation</t>
  </si>
  <si>
    <t>-0.33</t>
  </si>
  <si>
    <t>-0.15</t>
  </si>
  <si>
    <t>-0.09</t>
  </si>
  <si>
    <t>-0.13</t>
  </si>
  <si>
    <r>
      <t>R</t>
    </r>
    <r>
      <rPr>
        <vertAlign val="superscript"/>
        <sz val="12"/>
        <color theme="1"/>
        <rFont val="Times New Roman"/>
        <family val="1"/>
      </rPr>
      <t>2</t>
    </r>
  </si>
  <si>
    <t>ns</t>
  </si>
  <si>
    <t>Obs-Pred kappa 0.16±0.06 P=0.0002; 83.4% correct</t>
  </si>
  <si>
    <t>Obs-Pred kappa 0.51±0.06 P&lt;0.0001</t>
  </si>
  <si>
    <t>86.8% correct</t>
  </si>
  <si>
    <t>Red List status</t>
  </si>
  <si>
    <t>Range Size</t>
  </si>
  <si>
    <t>Habitat Specialisation Index</t>
  </si>
  <si>
    <t>Affinity for Natural Habitats</t>
  </si>
  <si>
    <t>Regression type</t>
  </si>
  <si>
    <t>Logistic</t>
  </si>
  <si>
    <t>Least Squares</t>
  </si>
  <si>
    <t>N</t>
  </si>
  <si>
    <r>
      <t>PC-C1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</si>
  <si>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PC-C2</t>
    </r>
    <r>
      <rPr>
        <vertAlign val="superscript"/>
        <sz val="11"/>
        <color theme="1"/>
        <rFont val="Calibri"/>
        <family val="2"/>
        <scheme val="minor"/>
      </rPr>
      <t>2</t>
    </r>
  </si>
  <si>
    <t>Obs-Pred kappa 0.51±0.05 P&lt;0.0001; 82.9% correct</t>
  </si>
  <si>
    <r>
      <t>12.3</t>
    </r>
    <r>
      <rPr>
        <vertAlign val="superscript"/>
        <sz val="12"/>
        <color theme="1"/>
        <rFont val="Times New Roman"/>
        <family val="1"/>
      </rPr>
      <t>+++</t>
    </r>
  </si>
  <si>
    <r>
      <t>4.8</t>
    </r>
    <r>
      <rPr>
        <vertAlign val="superscript"/>
        <sz val="12"/>
        <color theme="1"/>
        <rFont val="Times New Roman"/>
        <family val="1"/>
      </rPr>
      <t>-</t>
    </r>
  </si>
  <si>
    <r>
      <t>2.8</t>
    </r>
    <r>
      <rPr>
        <vertAlign val="superscript"/>
        <sz val="12"/>
        <color theme="1"/>
        <rFont val="Times New Roman"/>
        <family val="1"/>
      </rPr>
      <t>ns</t>
    </r>
  </si>
  <si>
    <r>
      <t>0.1</t>
    </r>
    <r>
      <rPr>
        <vertAlign val="superscript"/>
        <sz val="12"/>
        <color theme="1"/>
        <rFont val="Times New Roman"/>
        <family val="1"/>
      </rPr>
      <t>ns</t>
    </r>
  </si>
  <si>
    <r>
      <t>5.0</t>
    </r>
    <r>
      <rPr>
        <vertAlign val="superscript"/>
        <sz val="12"/>
        <color theme="1"/>
        <rFont val="Times New Roman"/>
        <family val="1"/>
      </rPr>
      <t>-</t>
    </r>
  </si>
  <si>
    <r>
      <t>11.0</t>
    </r>
    <r>
      <rPr>
        <vertAlign val="superscript"/>
        <sz val="12"/>
        <color theme="1"/>
        <rFont val="Times New Roman"/>
        <family val="1"/>
      </rPr>
      <t>+++</t>
    </r>
  </si>
  <si>
    <r>
      <t>68.6</t>
    </r>
    <r>
      <rPr>
        <vertAlign val="superscript"/>
        <sz val="12"/>
        <color theme="1"/>
        <rFont val="Times New Roman"/>
        <family val="1"/>
      </rPr>
      <t>++++</t>
    </r>
  </si>
  <si>
    <r>
      <t>0.3</t>
    </r>
    <r>
      <rPr>
        <vertAlign val="superscript"/>
        <sz val="12"/>
        <color theme="1"/>
        <rFont val="Times New Roman"/>
        <family val="1"/>
      </rPr>
      <t>ns</t>
    </r>
  </si>
  <si>
    <r>
      <t>27.4</t>
    </r>
    <r>
      <rPr>
        <vertAlign val="superscript"/>
        <sz val="12"/>
        <color theme="1"/>
        <rFont val="Times New Roman"/>
        <family val="1"/>
      </rPr>
      <t>----</t>
    </r>
  </si>
  <si>
    <r>
      <t>128.4</t>
    </r>
    <r>
      <rPr>
        <vertAlign val="superscript"/>
        <sz val="12"/>
        <color theme="1"/>
        <rFont val="Times New Roman"/>
        <family val="1"/>
      </rPr>
      <t>++++</t>
    </r>
  </si>
  <si>
    <r>
      <t>172.8</t>
    </r>
    <r>
      <rPr>
        <vertAlign val="superscript"/>
        <sz val="12"/>
        <color theme="1"/>
        <rFont val="Times New Roman"/>
        <family val="1"/>
      </rPr>
      <t>----</t>
    </r>
  </si>
  <si>
    <r>
      <t>127.2</t>
    </r>
    <r>
      <rPr>
        <vertAlign val="superscript"/>
        <sz val="12"/>
        <color theme="1"/>
        <rFont val="Times New Roman"/>
        <family val="1"/>
      </rPr>
      <t>++++</t>
    </r>
  </si>
  <si>
    <r>
      <t>175.9</t>
    </r>
    <r>
      <rPr>
        <vertAlign val="superscript"/>
        <sz val="12"/>
        <color theme="1"/>
        <rFont val="Times New Roman"/>
        <family val="1"/>
      </rPr>
      <t>----</t>
    </r>
  </si>
  <si>
    <r>
      <t>69.0</t>
    </r>
    <r>
      <rPr>
        <vertAlign val="superscript"/>
        <sz val="12"/>
        <color theme="1"/>
        <rFont val="Times New Roman"/>
        <family val="1"/>
      </rPr>
      <t>++++</t>
    </r>
  </si>
  <si>
    <r>
      <t>23.9</t>
    </r>
    <r>
      <rPr>
        <vertAlign val="superscript"/>
        <sz val="12"/>
        <color theme="1"/>
        <rFont val="Times New Roman"/>
        <family val="1"/>
      </rPr>
      <t>----</t>
    </r>
  </si>
  <si>
    <r>
      <t>51.4</t>
    </r>
    <r>
      <rPr>
        <vertAlign val="superscript"/>
        <sz val="12"/>
        <color theme="1"/>
        <rFont val="Times New Roman"/>
        <family val="1"/>
      </rPr>
      <t>++++</t>
    </r>
  </si>
  <si>
    <r>
      <t>62.8</t>
    </r>
    <r>
      <rPr>
        <vertAlign val="superscript"/>
        <sz val="12"/>
        <color theme="1"/>
        <rFont val="Times New Roman"/>
        <family val="1"/>
      </rPr>
      <t>----</t>
    </r>
  </si>
  <si>
    <r>
      <t>6.0</t>
    </r>
    <r>
      <rPr>
        <vertAlign val="superscript"/>
        <sz val="12"/>
        <color theme="1"/>
        <rFont val="Times New Roman"/>
        <family val="1"/>
      </rPr>
      <t>+</t>
    </r>
  </si>
  <si>
    <r>
      <t>0.9</t>
    </r>
    <r>
      <rPr>
        <vertAlign val="superscript"/>
        <sz val="12"/>
        <color theme="1"/>
        <rFont val="Times New Roman"/>
        <family val="1"/>
      </rPr>
      <t>ns</t>
    </r>
  </si>
  <si>
    <r>
      <t>96.1</t>
    </r>
    <r>
      <rPr>
        <vertAlign val="superscript"/>
        <sz val="12"/>
        <color theme="1"/>
        <rFont val="Times New Roman"/>
        <family val="1"/>
      </rPr>
      <t>----</t>
    </r>
  </si>
  <si>
    <r>
      <t>63.0</t>
    </r>
    <r>
      <rPr>
        <vertAlign val="superscript"/>
        <sz val="12"/>
        <color theme="1"/>
        <rFont val="Times New Roman"/>
        <family val="1"/>
      </rPr>
      <t>----</t>
    </r>
  </si>
  <si>
    <r>
      <t>0.0</t>
    </r>
    <r>
      <rPr>
        <vertAlign val="superscript"/>
        <sz val="12"/>
        <color theme="1"/>
        <rFont val="Times New Roman"/>
        <family val="1"/>
      </rPr>
      <t>ns</t>
    </r>
  </si>
  <si>
    <r>
      <t>6.7</t>
    </r>
    <r>
      <rPr>
        <vertAlign val="superscript"/>
        <sz val="12"/>
        <color theme="1"/>
        <rFont val="Times New Roman"/>
        <family val="1"/>
      </rPr>
      <t>++</t>
    </r>
  </si>
  <si>
    <r>
      <t>4.0</t>
    </r>
    <r>
      <rPr>
        <vertAlign val="superscript"/>
        <sz val="12"/>
        <color theme="1"/>
        <rFont val="Times New Roman"/>
        <family val="1"/>
      </rPr>
      <t>-</t>
    </r>
  </si>
  <si>
    <r>
      <t>19.4</t>
    </r>
    <r>
      <rPr>
        <vertAlign val="superscript"/>
        <sz val="12"/>
        <color theme="1"/>
        <rFont val="Times New Roman"/>
        <family val="1"/>
      </rPr>
      <t>----</t>
    </r>
  </si>
  <si>
    <r>
      <t>1.5</t>
    </r>
    <r>
      <rPr>
        <vertAlign val="superscript"/>
        <sz val="12"/>
        <color theme="1"/>
        <rFont val="Times New Roman"/>
        <family val="1"/>
      </rPr>
      <t>ns</t>
    </r>
  </si>
  <si>
    <r>
      <t>14.1</t>
    </r>
    <r>
      <rPr>
        <vertAlign val="superscript"/>
        <sz val="12"/>
        <color theme="1"/>
        <rFont val="Times New Roman"/>
        <family val="1"/>
      </rPr>
      <t>+++</t>
    </r>
  </si>
  <si>
    <r>
      <t>35.8</t>
    </r>
    <r>
      <rPr>
        <vertAlign val="superscript"/>
        <sz val="12"/>
        <color theme="1"/>
        <rFont val="Times New Roman"/>
        <family val="1"/>
      </rPr>
      <t>----</t>
    </r>
  </si>
  <si>
    <r>
      <t>15.3</t>
    </r>
    <r>
      <rPr>
        <vertAlign val="superscript"/>
        <sz val="12"/>
        <color theme="1"/>
        <rFont val="Times New Roman"/>
        <family val="1"/>
      </rPr>
      <t>++++</t>
    </r>
  </si>
  <si>
    <t>+0.99</t>
  </si>
  <si>
    <t>ID</t>
  </si>
  <si>
    <t>Species</t>
  </si>
  <si>
    <t>Anthocharis damone</t>
  </si>
  <si>
    <t>Anthocharis euphenoides</t>
  </si>
  <si>
    <t>Anthocharis gruneri</t>
  </si>
  <si>
    <t>Apatura metis</t>
  </si>
  <si>
    <t>Archon apollinus</t>
  </si>
  <si>
    <t>Argynnis elisa</t>
  </si>
  <si>
    <t>Argynnis laodice</t>
  </si>
  <si>
    <t>Argynnis pandora</t>
  </si>
  <si>
    <t>Aricia anteros</t>
  </si>
  <si>
    <t>Aricia cramera</t>
  </si>
  <si>
    <t>Aricia montensis</t>
  </si>
  <si>
    <t>Aricia morronensis</t>
  </si>
  <si>
    <t>Aricia nicias</t>
  </si>
  <si>
    <t>Boloria chariclea</t>
  </si>
  <si>
    <t>Boloria freija</t>
  </si>
  <si>
    <t>Boloria frigga</t>
  </si>
  <si>
    <t>Boloria graeca</t>
  </si>
  <si>
    <t>Boloria improba</t>
  </si>
  <si>
    <t>Boloria napaea</t>
  </si>
  <si>
    <t>Boloria pales</t>
  </si>
  <si>
    <t>Boloria polaris</t>
  </si>
  <si>
    <t>Boloria thore</t>
  </si>
  <si>
    <t>Boloria titania</t>
  </si>
  <si>
    <t>Borbo borbonica</t>
  </si>
  <si>
    <t>Brenthis hecate</t>
  </si>
  <si>
    <t>Cacyreus marshalli</t>
  </si>
  <si>
    <t>Callophrys avis</t>
  </si>
  <si>
    <t>Carcharodus baeticus</t>
  </si>
  <si>
    <t>Carcharodus flocciferus</t>
  </si>
  <si>
    <t>Carcharodus orientalis</t>
  </si>
  <si>
    <t>Carcharodus stauderi</t>
  </si>
  <si>
    <t>Charaxes jasius</t>
  </si>
  <si>
    <t>Chazara prieuri</t>
  </si>
  <si>
    <t>Chilades trochylus</t>
  </si>
  <si>
    <t>Coenonympha corinna</t>
  </si>
  <si>
    <t>Coenonympha dorus</t>
  </si>
  <si>
    <t>Coenonympha gardetta</t>
  </si>
  <si>
    <t>Coenonympha leander</t>
  </si>
  <si>
    <t>Coenonympha orientalis</t>
  </si>
  <si>
    <t>Coenonympha rhodopensis</t>
  </si>
  <si>
    <t>Coenonympha thyrsis</t>
  </si>
  <si>
    <t>Colias aurorina</t>
  </si>
  <si>
    <t>Colias caucasica</t>
  </si>
  <si>
    <t>Colias chrysotheme</t>
  </si>
  <si>
    <t>Colias erate</t>
  </si>
  <si>
    <t>Colias hecla</t>
  </si>
  <si>
    <t>Colias phicomone</t>
  </si>
  <si>
    <t>Colias tyche</t>
  </si>
  <si>
    <t>Colotis evagore</t>
  </si>
  <si>
    <t>Cupido alcetas</t>
  </si>
  <si>
    <t>Cupido decoloratus</t>
  </si>
  <si>
    <t>Cupido lorquinii</t>
  </si>
  <si>
    <t>Cupido osiris</t>
  </si>
  <si>
    <t>Danaus chrysippus</t>
  </si>
  <si>
    <t>Erebia aethiopella</t>
  </si>
  <si>
    <t>Erebia alberganus</t>
  </si>
  <si>
    <t>Erebia calcaria</t>
  </si>
  <si>
    <t>Erebia cassioides</t>
  </si>
  <si>
    <t>Erebia christi</t>
  </si>
  <si>
    <t>Erebia claudina</t>
  </si>
  <si>
    <t>Erebia disa</t>
  </si>
  <si>
    <t>Erebia embla</t>
  </si>
  <si>
    <t>Erebia epistygne</t>
  </si>
  <si>
    <t>Erebia eriphyle</t>
  </si>
  <si>
    <t>Erebia flavofasciata</t>
  </si>
  <si>
    <t>Erebia gorge</t>
  </si>
  <si>
    <t>Erebia gorgone</t>
  </si>
  <si>
    <t>Erebia hispania</t>
  </si>
  <si>
    <t>Erebia lefebvrei</t>
  </si>
  <si>
    <t>Erebia melampus</t>
  </si>
  <si>
    <t>Erebia melas</t>
  </si>
  <si>
    <t>Erebia mnestra</t>
  </si>
  <si>
    <t>Erebia montana</t>
  </si>
  <si>
    <t>Erebia neoridas</t>
  </si>
  <si>
    <t>Erebia nivalis</t>
  </si>
  <si>
    <t>Erebia oeme</t>
  </si>
  <si>
    <t>Erebia orientalis</t>
  </si>
  <si>
    <t>Erebia ottomana</t>
  </si>
  <si>
    <t>Erebia palarica</t>
  </si>
  <si>
    <t>Erebia pandrose</t>
  </si>
  <si>
    <t>Erebia pharte</t>
  </si>
  <si>
    <t>Erebia pluto</t>
  </si>
  <si>
    <t>Erebia polaris</t>
  </si>
  <si>
    <t>Erebia pronoe</t>
  </si>
  <si>
    <t>Erebia rhodopensis</t>
  </si>
  <si>
    <t>Erebia scipio</t>
  </si>
  <si>
    <t>Erebia sthennyo</t>
  </si>
  <si>
    <t>Erebia stiria</t>
  </si>
  <si>
    <t>Erebia styx</t>
  </si>
  <si>
    <t>Erebia sudetica</t>
  </si>
  <si>
    <t>Erebia triaria</t>
  </si>
  <si>
    <t>Erebia tyndarus</t>
  </si>
  <si>
    <t>Erebia zapateri</t>
  </si>
  <si>
    <t>Erynnis marloyi</t>
  </si>
  <si>
    <t>Euchloe ausonia</t>
  </si>
  <si>
    <t>Euchloe bazae</t>
  </si>
  <si>
    <t>Euchloe belemia</t>
  </si>
  <si>
    <t>Euchloe crameri</t>
  </si>
  <si>
    <t>Euchloe insularis</t>
  </si>
  <si>
    <t>Euchloe penia</t>
  </si>
  <si>
    <t>Euchloe simplonia</t>
  </si>
  <si>
    <t>Euchloe tagis</t>
  </si>
  <si>
    <t>Euphydryas cynthia</t>
  </si>
  <si>
    <t>Euphydryas desfontainii</t>
  </si>
  <si>
    <t>Euphydryas iduna</t>
  </si>
  <si>
    <t>Euphydryas intermedia</t>
  </si>
  <si>
    <t>Gegenes nostrodamus</t>
  </si>
  <si>
    <t>Gegenes pumilio</t>
  </si>
  <si>
    <t>Glaucopsyche melanops</t>
  </si>
  <si>
    <t>Gonepteryx cleopatra</t>
  </si>
  <si>
    <t>Gonepteryx farinosa</t>
  </si>
  <si>
    <t>Hipparchia aristaeus</t>
  </si>
  <si>
    <t>Hipparchia blachieri</t>
  </si>
  <si>
    <t>Hipparchia christenseni</t>
  </si>
  <si>
    <t>Hipparchia cretica</t>
  </si>
  <si>
    <t>Hipparchia fatua</t>
  </si>
  <si>
    <t>Hipparchia fidia</t>
  </si>
  <si>
    <t>Hipparchia leighebi</t>
  </si>
  <si>
    <t>Hipparchia mersina</t>
  </si>
  <si>
    <t>Hipparchia neomiris</t>
  </si>
  <si>
    <t>Hipparchia pellucida</t>
  </si>
  <si>
    <t>Hipparchia senthes</t>
  </si>
  <si>
    <t>Hipparchia syriaca</t>
  </si>
  <si>
    <t>Hipparchia volgensis</t>
  </si>
  <si>
    <t>Hyponephele lupina</t>
  </si>
  <si>
    <t>Iolana iolas</t>
  </si>
  <si>
    <t>Kirinia climene</t>
  </si>
  <si>
    <t>Kirinia roxelana</t>
  </si>
  <si>
    <t>Laeosopis roboris</t>
  </si>
  <si>
    <t>Lasiommata paramegaera</t>
  </si>
  <si>
    <t>Leptidea duponcheli</t>
  </si>
  <si>
    <t>Leptidea morsei</t>
  </si>
  <si>
    <t>Libythea celtis</t>
  </si>
  <si>
    <t>Lycaena ottomana</t>
  </si>
  <si>
    <t>Lycaena thersamon</t>
  </si>
  <si>
    <t>Lycaena thetis</t>
  </si>
  <si>
    <t>Maniola chia</t>
  </si>
  <si>
    <t>Maniola megala</t>
  </si>
  <si>
    <t>Maniola nurag</t>
  </si>
  <si>
    <t>Maniola telmessia</t>
  </si>
  <si>
    <t>Melanargia arge</t>
  </si>
  <si>
    <t>Melanargia ines</t>
  </si>
  <si>
    <t>Melanargia lachesis</t>
  </si>
  <si>
    <t>Melanargia larissa</t>
  </si>
  <si>
    <t>Melanargia occitanica</t>
  </si>
  <si>
    <t>Melanargia pherusa</t>
  </si>
  <si>
    <t>Melanargia russiae</t>
  </si>
  <si>
    <t>Melitaea aetherie</t>
  </si>
  <si>
    <t>Melitaea arduinna</t>
  </si>
  <si>
    <t>Melitaea asteria</t>
  </si>
  <si>
    <t>Melitaea deione</t>
  </si>
  <si>
    <t>Melitaea trivia</t>
  </si>
  <si>
    <t>Melitaea varia</t>
  </si>
  <si>
    <t>Muschampia cribrellum</t>
  </si>
  <si>
    <t>Muschampia proto</t>
  </si>
  <si>
    <t>Muschampia tessellum</t>
  </si>
  <si>
    <t>Neptis rivularis</t>
  </si>
  <si>
    <t>Neptis sappho</t>
  </si>
  <si>
    <t>Nymphalis vaualbum</t>
  </si>
  <si>
    <t>Nymphalis xanthomelas</t>
  </si>
  <si>
    <t>Oeneis bore</t>
  </si>
  <si>
    <t>Oeneis glacialis</t>
  </si>
  <si>
    <t>Oeneis jutta</t>
  </si>
  <si>
    <t>Oeneis norna</t>
  </si>
  <si>
    <t>Papilio alexanor</t>
  </si>
  <si>
    <t>Papilio hospiton</t>
  </si>
  <si>
    <t>Parnassius phoebus</t>
  </si>
  <si>
    <t>Pelopidas thrax</t>
  </si>
  <si>
    <t>Pieris bryoniae</t>
  </si>
  <si>
    <t>Pieris ergane</t>
  </si>
  <si>
    <t>Pieris krueperi</t>
  </si>
  <si>
    <t>Pieris mannii</t>
  </si>
  <si>
    <t>Plebejus aquilo</t>
  </si>
  <si>
    <t>Plebejus bellieri</t>
  </si>
  <si>
    <t>Plebejus dardanus</t>
  </si>
  <si>
    <t>Plebejus eurypilus</t>
  </si>
  <si>
    <t>Plebejus glandon</t>
  </si>
  <si>
    <t>Plebejus hespericus</t>
  </si>
  <si>
    <t>Plebejus loewii</t>
  </si>
  <si>
    <t>Plebejus orbitulus</t>
  </si>
  <si>
    <t>Plebejus psyloritus</t>
  </si>
  <si>
    <t>Plebejus pylaon</t>
  </si>
  <si>
    <t>Plebejus pyrenaicus</t>
  </si>
  <si>
    <t>Plebejus trappi</t>
  </si>
  <si>
    <t>Plebejus zullichi</t>
  </si>
  <si>
    <t>Polygonia egea</t>
  </si>
  <si>
    <t>Polyommatus admetus</t>
  </si>
  <si>
    <t>Polyommatus albicans</t>
  </si>
  <si>
    <t>Polyommatus aroaniensis</t>
  </si>
  <si>
    <t>Polyommatus coelestinus</t>
  </si>
  <si>
    <t>Polyommatus dolus</t>
  </si>
  <si>
    <t>Polyommatus eros</t>
  </si>
  <si>
    <t>Polyommatus escheri</t>
  </si>
  <si>
    <t>Polyommatus fabressei</t>
  </si>
  <si>
    <t>Polyommatus fulgens</t>
  </si>
  <si>
    <t>Polyommatus golgus</t>
  </si>
  <si>
    <t>Polyommatus hispanus</t>
  </si>
  <si>
    <t>Polyommatus humedasae</t>
  </si>
  <si>
    <t>Polyommatus iphigenia</t>
  </si>
  <si>
    <t>Polyommatus nivescens</t>
  </si>
  <si>
    <t>Polyommatus orphicus</t>
  </si>
  <si>
    <t>Polyommatus ripartii</t>
  </si>
  <si>
    <t>Polyommatus violetae</t>
  </si>
  <si>
    <t>Pontia callidice</t>
  </si>
  <si>
    <t>Pontia chloridice</t>
  </si>
  <si>
    <t>Proterebia afra</t>
  </si>
  <si>
    <t>Pseudochazara anthelea</t>
  </si>
  <si>
    <t>Pseudochazara cingovskii</t>
  </si>
  <si>
    <t>Pseudochazara geyeri</t>
  </si>
  <si>
    <t>Pseudochazara graeca</t>
  </si>
  <si>
    <t>Pseudochazara hippolyte</t>
  </si>
  <si>
    <t>Pseudochazara mniszechii</t>
  </si>
  <si>
    <t>Pseudochazara orestes</t>
  </si>
  <si>
    <t>Pseudophilotes abencerragus</t>
  </si>
  <si>
    <t>Pseudophilotes barbagiae</t>
  </si>
  <si>
    <t>Pseudophilotes bavius</t>
  </si>
  <si>
    <t>Pseudophilotes panoptes</t>
  </si>
  <si>
    <t>Pseudophilotes vicrama</t>
  </si>
  <si>
    <t>Pyrgus andromedae</t>
  </si>
  <si>
    <t>Pyrgus bellieri</t>
  </si>
  <si>
    <t>Pyrgus cacaliae</t>
  </si>
  <si>
    <t>Pyrgus carlinae</t>
  </si>
  <si>
    <t>Pyrgus centaureae</t>
  </si>
  <si>
    <t>Pyrgus cinarae</t>
  </si>
  <si>
    <t>Pyrgus onopordi</t>
  </si>
  <si>
    <t>Pyrgus sidae</t>
  </si>
  <si>
    <t>Pyrgus warrenensis</t>
  </si>
  <si>
    <t>Pyronia bathseba</t>
  </si>
  <si>
    <t>Pyronia cecilia</t>
  </si>
  <si>
    <t>Satyrium esculi</t>
  </si>
  <si>
    <t>Satyrium ledereri</t>
  </si>
  <si>
    <t>Satyrus actaea</t>
  </si>
  <si>
    <t>Satyrus ferula</t>
  </si>
  <si>
    <t>Spialia orbifer</t>
  </si>
  <si>
    <t>Spialia phlomidis</t>
  </si>
  <si>
    <t>Spialia therapne</t>
  </si>
  <si>
    <t>Tarucus balkanicus</t>
  </si>
  <si>
    <t>Tarucus theophrastus</t>
  </si>
  <si>
    <t>Thymelicus hyrax</t>
  </si>
  <si>
    <t>Tomares ballus</t>
  </si>
  <si>
    <t>Tomares nogelii</t>
  </si>
  <si>
    <t>Turanana taygetica</t>
  </si>
  <si>
    <t>Vanessa virginiensis</t>
  </si>
  <si>
    <t>Ypthima asterope</t>
  </si>
  <si>
    <t>Zegris eupheme</t>
  </si>
  <si>
    <t>Zerynthia cassandra</t>
  </si>
  <si>
    <t>Zerynthia cerisy</t>
  </si>
  <si>
    <t>Zerynthia cretica</t>
  </si>
  <si>
    <t>Zerynthia polyxena</t>
  </si>
  <si>
    <t>Zerynthia rumina</t>
  </si>
  <si>
    <t>Zizeeria knysna</t>
  </si>
  <si>
    <t>Aglais io</t>
  </si>
  <si>
    <t>Aglais urticae</t>
  </si>
  <si>
    <t>Anthocharis cardamines</t>
  </si>
  <si>
    <t>Apatura ilia</t>
  </si>
  <si>
    <t>Apatura iris</t>
  </si>
  <si>
    <t>Aphantopus hyperantus</t>
  </si>
  <si>
    <t>Aporia crataegi</t>
  </si>
  <si>
    <t>Araschnia levana</t>
  </si>
  <si>
    <t>Arethusana arethusa</t>
  </si>
  <si>
    <t>Argynnis adippe</t>
  </si>
  <si>
    <t>Argynnis aglaja</t>
  </si>
  <si>
    <t>Argynnis niobe</t>
  </si>
  <si>
    <t>Argynnis paphia</t>
  </si>
  <si>
    <t>Aricia agestis</t>
  </si>
  <si>
    <t>Aricia artaxerxes</t>
  </si>
  <si>
    <t>Aricia eumedon</t>
  </si>
  <si>
    <t>Boloria aquilonaris</t>
  </si>
  <si>
    <t>Boloria dia</t>
  </si>
  <si>
    <t>Boloria eunomia</t>
  </si>
  <si>
    <t>Boloria euphrosyne</t>
  </si>
  <si>
    <t>Boloria selene</t>
  </si>
  <si>
    <t>Brenthis daphne</t>
  </si>
  <si>
    <t>Brenthis ino</t>
  </si>
  <si>
    <t>Brintesia circe</t>
  </si>
  <si>
    <t>Callophrys rubi</t>
  </si>
  <si>
    <t>Carcharodus alceae</t>
  </si>
  <si>
    <t>Carcharodus lavatherae</t>
  </si>
  <si>
    <t>Carterocephalus palaemon</t>
  </si>
  <si>
    <t>Carterocephalus silvicolus</t>
  </si>
  <si>
    <t>Celastrina argiolus</t>
  </si>
  <si>
    <t>Chazara briseis</t>
  </si>
  <si>
    <t>Coenonympha arcania</t>
  </si>
  <si>
    <t>Coenonympha glycerion</t>
  </si>
  <si>
    <t>Coenonympha hero</t>
  </si>
  <si>
    <t>Coenonympha oedippus</t>
  </si>
  <si>
    <t>Coenonympha pamphilus</t>
  </si>
  <si>
    <t>Coenonympha tullia</t>
  </si>
  <si>
    <t>Colias alfacariensis</t>
  </si>
  <si>
    <t>Colias crocea</t>
  </si>
  <si>
    <t>Colias hyale</t>
  </si>
  <si>
    <t>Colias myrmidone</t>
  </si>
  <si>
    <t>Colias palaeno</t>
  </si>
  <si>
    <t>Cupido argiades</t>
  </si>
  <si>
    <t>Cupido minimus</t>
  </si>
  <si>
    <t>Cyaniris semiargus</t>
  </si>
  <si>
    <t>Danaus plexippus</t>
  </si>
  <si>
    <t>Erebia aethiops</t>
  </si>
  <si>
    <t>Erebia epiphron</t>
  </si>
  <si>
    <t>Erebia euryale</t>
  </si>
  <si>
    <t>Erebia ligea</t>
  </si>
  <si>
    <t>Erebia manto</t>
  </si>
  <si>
    <t>Erebia medusa</t>
  </si>
  <si>
    <t>Erebia meolans</t>
  </si>
  <si>
    <t>Erynnis tages</t>
  </si>
  <si>
    <t>Euphydryas aurinia</t>
  </si>
  <si>
    <t>Euphydryas maturna</t>
  </si>
  <si>
    <t>Favonius quercus</t>
  </si>
  <si>
    <t>Glaucopsyche alexis</t>
  </si>
  <si>
    <t>Gonepteryx rhamni</t>
  </si>
  <si>
    <t>Hamearis lucina</t>
  </si>
  <si>
    <t>Hesperia comma</t>
  </si>
  <si>
    <t>Heteropterus morpheus</t>
  </si>
  <si>
    <t>Hipparchia fagi</t>
  </si>
  <si>
    <t>Hipparchia hermione</t>
  </si>
  <si>
    <t>Hipparchia semele</t>
  </si>
  <si>
    <t>Hipparchia statilinus</t>
  </si>
  <si>
    <t>Hyponephele lycaon</t>
  </si>
  <si>
    <t>Iphiclides podalirius</t>
  </si>
  <si>
    <t>Issoria lathonia</t>
  </si>
  <si>
    <t>Lampides boeticus</t>
  </si>
  <si>
    <t>Lasiommata maera</t>
  </si>
  <si>
    <t>Lasiommata megera</t>
  </si>
  <si>
    <t>Lasiommata petropolitana</t>
  </si>
  <si>
    <t>Leptidea sinapis</t>
  </si>
  <si>
    <t>Leptotes pirithous</t>
  </si>
  <si>
    <t>Limenitis camilla</t>
  </si>
  <si>
    <t>Limenitis populi</t>
  </si>
  <si>
    <t>Limenitis reducta</t>
  </si>
  <si>
    <t>Lopinga achine</t>
  </si>
  <si>
    <t>Lycaena alciphron</t>
  </si>
  <si>
    <t>Lycaena dispar</t>
  </si>
  <si>
    <t>Lycaena helle</t>
  </si>
  <si>
    <t>Lycaena hippothoe</t>
  </si>
  <si>
    <t>Lycaena phlaeas</t>
  </si>
  <si>
    <t>Lycaena tityrus</t>
  </si>
  <si>
    <t>Lycaena virgaureae</t>
  </si>
  <si>
    <t>Maniola jurtina</t>
  </si>
  <si>
    <t>Melanargia galathea</t>
  </si>
  <si>
    <t>Melitaea athalia</t>
  </si>
  <si>
    <t>Melitaea aurelia</t>
  </si>
  <si>
    <t>Melitaea britomartis</t>
  </si>
  <si>
    <t>Melitaea cinxia</t>
  </si>
  <si>
    <t>Melitaea diamina</t>
  </si>
  <si>
    <t>Melitaea didyma</t>
  </si>
  <si>
    <t>Melitaea parthenoides</t>
  </si>
  <si>
    <t>Melitaea phoebe</t>
  </si>
  <si>
    <t>Minois dryas</t>
  </si>
  <si>
    <t>Nymphalis antiopa</t>
  </si>
  <si>
    <t>Nymphalis polychloros</t>
  </si>
  <si>
    <t>Ochlodes sylvanus</t>
  </si>
  <si>
    <t>Papilio machaon</t>
  </si>
  <si>
    <t>Pararge aegeria</t>
  </si>
  <si>
    <t>Parnassius apollo</t>
  </si>
  <si>
    <t>Parnassius mnemosyne</t>
  </si>
  <si>
    <t>Phengaris alcon</t>
  </si>
  <si>
    <t>Phengaris arion</t>
  </si>
  <si>
    <t>Phengaris nausithous</t>
  </si>
  <si>
    <t>Phengaris teleius</t>
  </si>
  <si>
    <t>Pieris brassicae</t>
  </si>
  <si>
    <t>Pieris napi</t>
  </si>
  <si>
    <t>Pieris rapae</t>
  </si>
  <si>
    <t>Plebejus argus</t>
  </si>
  <si>
    <t>Plebejus argyrognomon</t>
  </si>
  <si>
    <t>Plebejus idas</t>
  </si>
  <si>
    <t>Plebejus optilete</t>
  </si>
  <si>
    <t>Polygonia c-album</t>
  </si>
  <si>
    <t>Polyommatus amandus</t>
  </si>
  <si>
    <t>Polyommatus bellargus</t>
  </si>
  <si>
    <t>Polyommatus coridon</t>
  </si>
  <si>
    <t>Polyommatus damon</t>
  </si>
  <si>
    <t>Polyommatus daphnis</t>
  </si>
  <si>
    <t>Polyommatus dorylas</t>
  </si>
  <si>
    <t>Polyommatus icarus</t>
  </si>
  <si>
    <t>Polyommatus thersites</t>
  </si>
  <si>
    <t>Pontia daplidice</t>
  </si>
  <si>
    <t>Pseudophilotes baton</t>
  </si>
  <si>
    <t>Pyrgus alveus</t>
  </si>
  <si>
    <t>Pyrgus armoricanus</t>
  </si>
  <si>
    <t>Pyrgus carthami</t>
  </si>
  <si>
    <t>Pyrgus cirsii</t>
  </si>
  <si>
    <t>Pyrgus malvae</t>
  </si>
  <si>
    <t>Pyrgus serratulae</t>
  </si>
  <si>
    <t>Pyronia tithonus</t>
  </si>
  <si>
    <t>Satyrium acaciae</t>
  </si>
  <si>
    <t>Satyrium ilicis</t>
  </si>
  <si>
    <t>Satyrium pruni</t>
  </si>
  <si>
    <t>Satyrium spini</t>
  </si>
  <si>
    <t>Satyrium w-album</t>
  </si>
  <si>
    <t>Scolitantides orion</t>
  </si>
  <si>
    <t>Spialia sertorius</t>
  </si>
  <si>
    <t>Thecla betulae</t>
  </si>
  <si>
    <t>Thymelicus acteon</t>
  </si>
  <si>
    <t>Thymelicus lineola</t>
  </si>
  <si>
    <t>Thymelicus sylvestris</t>
  </si>
  <si>
    <t>Vanessa atalanta</t>
  </si>
  <si>
    <t>Vanessa cardui</t>
  </si>
  <si>
    <t>RedList</t>
  </si>
  <si>
    <t>LC</t>
  </si>
  <si>
    <t>NT</t>
  </si>
  <si>
    <t>EN</t>
  </si>
  <si>
    <t>VU</t>
  </si>
  <si>
    <t>NA</t>
  </si>
  <si>
    <t>CR</t>
  </si>
  <si>
    <t>N Rows</t>
  </si>
  <si>
    <t>Mean(log_RangeSize)</t>
  </si>
  <si>
    <t>Quantiles25(log_RangeSize)</t>
  </si>
  <si>
    <t>Median(log_RangeSize)</t>
  </si>
  <si>
    <t>Quantiles75(log_RangeSize)</t>
  </si>
  <si>
    <t>Mean(Biol-Factor1)</t>
  </si>
  <si>
    <t>Quantiles25(Biol-Factor1)</t>
  </si>
  <si>
    <t>Median(Biol-Factor1)</t>
  </si>
  <si>
    <t>Quantiles75(Biol-Factor1)</t>
  </si>
  <si>
    <t>Family</t>
  </si>
  <si>
    <t>Pieridae</t>
  </si>
  <si>
    <t>Nymphalidae</t>
  </si>
  <si>
    <t>Papilionidae</t>
  </si>
  <si>
    <t>Lycaenidae</t>
  </si>
  <si>
    <t>Hesperiidae</t>
  </si>
  <si>
    <t>Riodinidae</t>
  </si>
  <si>
    <t>Anthocharis damone Boisduval, 1836</t>
  </si>
  <si>
    <t>Anthocharis euphenoides Staudinger, 1869</t>
  </si>
  <si>
    <t>Anthocharis gruneri Herrich-Schäffer, 1851</t>
  </si>
  <si>
    <t>Apatura metis Freyer, 1829</t>
  </si>
  <si>
    <t>Archon apollinus (Herbst, 1798)</t>
  </si>
  <si>
    <t>Argynnis elisa Godart, 1823</t>
  </si>
  <si>
    <t>Argynnis laodice (Pallas, 1771)</t>
  </si>
  <si>
    <t>Argynnis pandora (Denis &amp; Schiffermüller, 1775)</t>
  </si>
  <si>
    <t>Aricia anteros (Freyer, 1838)</t>
  </si>
  <si>
    <t>Aricia cramera (Eschscholtz, 1821)</t>
  </si>
  <si>
    <t>Aricia montensis Verity, 1928</t>
  </si>
  <si>
    <t>Aricia morronensis Ribbe, 1910</t>
  </si>
  <si>
    <t>Aricia nicias (Meigen, 1830)</t>
  </si>
  <si>
    <t>Boloria chariclea (Schneider, 1794)</t>
  </si>
  <si>
    <t>Boloria freija (Becklin, 1791)</t>
  </si>
  <si>
    <t>Boloria frigga (Becklin, 1791)</t>
  </si>
  <si>
    <t>Boloria graeca (Staudinger, 1870)</t>
  </si>
  <si>
    <t>Boloria improba (Butler, 1877)</t>
  </si>
  <si>
    <t>Boloria napaea (Hoffmannsegg, 1804)</t>
  </si>
  <si>
    <t>Boloria pales (Denis &amp; Schiffermüller, 1775)</t>
  </si>
  <si>
    <t>Boloria polaris (Boisduval, 1828)</t>
  </si>
  <si>
    <t>Boloria thore (Hübner, 1803)</t>
  </si>
  <si>
    <t>Boloria titania (Esper, 1793)</t>
  </si>
  <si>
    <t>Borbo borbonica (Boisduval, 1833)</t>
  </si>
  <si>
    <t>Brenthis hecate (Denis &amp; Schiffermüller, 1775)</t>
  </si>
  <si>
    <t>Cacyreus marshalli Butler, 1898</t>
  </si>
  <si>
    <t>Callophrys avis Chapman, 1909</t>
  </si>
  <si>
    <t>Carcharodus baeticus (Rambur, 1839)</t>
  </si>
  <si>
    <t>Carcharodus flocciferus (Zeller, 1847)</t>
  </si>
  <si>
    <t>Carcharodus orientalis Reverdin, 1913</t>
  </si>
  <si>
    <t>Carcharodus stauderi Reverdin, 1913</t>
  </si>
  <si>
    <t>Charaxes jasius (Linnaeus, 1767)</t>
  </si>
  <si>
    <t>Chazara prieuri (Pierret, 1837)</t>
  </si>
  <si>
    <t>Chilades trochylus (Freyer, 1845)</t>
  </si>
  <si>
    <t>Coenonympha corinna (Hübner, 1806)</t>
  </si>
  <si>
    <t>Coenonympha dorus (Esper, 1782)</t>
  </si>
  <si>
    <t>Coenonympha gardetta (De Prunner, 1798)</t>
  </si>
  <si>
    <t>Coenonympha leander (Esper, 1784)</t>
  </si>
  <si>
    <t>Coenonympha orientalis Rebel, 1910</t>
  </si>
  <si>
    <t>Coenonympha rhodopensis Elwes, 1900</t>
  </si>
  <si>
    <t>Coenonympha thyrsis (Freyer, 1845)</t>
  </si>
  <si>
    <t>Colias aurorina Herrich-Schäffer, 1850</t>
  </si>
  <si>
    <t>Colias caucasica Staudinger, 1871</t>
  </si>
  <si>
    <t>Colias chrysotheme (Esper, 1781)</t>
  </si>
  <si>
    <t>Colias erate (Esper, 1805)</t>
  </si>
  <si>
    <t>Colias hecla Lefèbvre, 1836</t>
  </si>
  <si>
    <t>Colias phicomone (Esper, 1780)</t>
  </si>
  <si>
    <t>Colias tyche de Böber, 1812</t>
  </si>
  <si>
    <t>Colotis evagore (Klug, 1829)</t>
  </si>
  <si>
    <t>Cupido alcetas (Hoffmannsegg, 1804)</t>
  </si>
  <si>
    <t>Cupido decoloratus (Staudinger, 1886)</t>
  </si>
  <si>
    <t>Cupido lorquinii (Herrich-Schäffer, 1847)</t>
  </si>
  <si>
    <t>Cupido osiris (Meigen, 1829)</t>
  </si>
  <si>
    <t>Danaus chrysippus (Linnaeus, 1758)</t>
  </si>
  <si>
    <t>Erebia aethiopella (Hoffmannsegg, 1806)</t>
  </si>
  <si>
    <t>Erebia alberganus (De Prunner, 1798)</t>
  </si>
  <si>
    <t>Erebia calcaria Lorkovic, 1953</t>
  </si>
  <si>
    <t>Erebia cassioides (Reiner &amp; Hohenwarth, 1792)</t>
  </si>
  <si>
    <t>Erebia christi Rätzer, 1890</t>
  </si>
  <si>
    <t>Erebia claudina (Borkhausen, 1789)</t>
  </si>
  <si>
    <t>Erebia disa (Thunberg, 1791)</t>
  </si>
  <si>
    <t>Erebia embla (Thunberg, 1791)</t>
  </si>
  <si>
    <t>Erebia epistygne (Hübner, 1819)</t>
  </si>
  <si>
    <t>Erebia eriphyle (Freyer, 1836)</t>
  </si>
  <si>
    <t>Erebia flavofasciata Heyne, 1895</t>
  </si>
  <si>
    <t>Erebia gorge (Hübner, 1804)</t>
  </si>
  <si>
    <t>Erebia gorgone Boisduval, 1833</t>
  </si>
  <si>
    <t>Erebia hispania Butler, 1868</t>
  </si>
  <si>
    <t>Erebia lefebvrei (Boisduval, 1828)</t>
  </si>
  <si>
    <t>Erebia melampus (Fuessly, 1775)</t>
  </si>
  <si>
    <t>Erebia melas (Herbst, 1796)</t>
  </si>
  <si>
    <t>Erebia mnestra (Hübner, 1804)</t>
  </si>
  <si>
    <t>Erebia montana (de Prunner, 1798)</t>
  </si>
  <si>
    <t>Erebia neoridas (Boisduval, 1828)</t>
  </si>
  <si>
    <t>Erebia nivalis Lorkovic &amp; De Lesse, 1954)</t>
  </si>
  <si>
    <t>Erebia oeme (Hübner, 1804)</t>
  </si>
  <si>
    <t>Erebia orientalis Elwes, 1900</t>
  </si>
  <si>
    <t>Erebia ottomana Herrich-Schäffer, 1847</t>
  </si>
  <si>
    <t>Erebia palarica Chapman, 1905</t>
  </si>
  <si>
    <t>Erebia pandrose (Borkhausen, 1788)</t>
  </si>
  <si>
    <t>Erebia pharte (Hübner, 1804)</t>
  </si>
  <si>
    <t>Erebia pluto (De Prunner, 1798)</t>
  </si>
  <si>
    <t>Erebia polaris Staudinger, 1871</t>
  </si>
  <si>
    <t>Erebia pronoe (Esper, 1780)</t>
  </si>
  <si>
    <t>Erebia rhodopensis Nicholl, 1900</t>
  </si>
  <si>
    <t>Erebia scipio Boisduval, 1832</t>
  </si>
  <si>
    <t>Erebia sthennyo Graslin, 1850</t>
  </si>
  <si>
    <t>Erebia stiria (Godart, 1824)</t>
  </si>
  <si>
    <t>Erebia styx (Freyer, 1834)</t>
  </si>
  <si>
    <t>Erebia sudetica Staudinger, 1861</t>
  </si>
  <si>
    <t>Erebia triaria (de Prunner, 1798)</t>
  </si>
  <si>
    <t>Erebia tyndarus (Esper, 1781)</t>
  </si>
  <si>
    <t>Erebia zapateri Oberthür, 1875</t>
  </si>
  <si>
    <t>Erynnis marloyi (Boisduval, 1834)</t>
  </si>
  <si>
    <t>Euchloe ausonia (Hübner, 1804)</t>
  </si>
  <si>
    <t>Euchloe bazae (Fabiano, 1993)</t>
  </si>
  <si>
    <t>Euchloe belemia (Esper, 1800)</t>
  </si>
  <si>
    <t>Euchloe crameri Butler, 1869</t>
  </si>
  <si>
    <t>Euchloe insularis (Staudinger, 1861)</t>
  </si>
  <si>
    <t>Euchloe penia (Freyer, 1852)</t>
  </si>
  <si>
    <t>Euchloe simplonia (Freyer, 1829)</t>
  </si>
  <si>
    <t>Euchloe tagis (Hübner, 1804)</t>
  </si>
  <si>
    <t>Euphydryas cynthia (Denis &amp; Schiffermüller, 1775)</t>
  </si>
  <si>
    <t>Euphydryas desfontainii (Godart, 1819)</t>
  </si>
  <si>
    <t>Euphydryas iduna (Dalman, 1816)</t>
  </si>
  <si>
    <t>Euphydryas intermedia (Ménétriés, 1859)</t>
  </si>
  <si>
    <t>Gegenes nostrodamus (Fabricius, 1793)</t>
  </si>
  <si>
    <t>Gegenes pumilio (Hoffmannsegg, 1804)</t>
  </si>
  <si>
    <t>Glaucopsyche melanops (Boisduval, 1828)</t>
  </si>
  <si>
    <t>Gonepteryx cleopatra (Linnaeus, 1767)</t>
  </si>
  <si>
    <t>Gonepteryx farinosa (Zeller, 1847)</t>
  </si>
  <si>
    <t>Hipparchia aristaeus (Bonelli, 1826)</t>
  </si>
  <si>
    <t>Hipparchia blachieri (Frühstorfer, 1908) (syn Hipparchia neapolitana Stauder, 1921)</t>
  </si>
  <si>
    <t>Hipparchia christenseni Kudrna, 1977</t>
  </si>
  <si>
    <t>Hipparchia cretica (Rebel, 1916)</t>
  </si>
  <si>
    <t>Hipparchia fatua Freyer, 1844</t>
  </si>
  <si>
    <t>Hipparchia fidia (Linnaeus, 1767)</t>
  </si>
  <si>
    <t>Hipparchia leighebi Kudrna, 1976</t>
  </si>
  <si>
    <t>Hipparchia mersina (Staudinger, 1871)</t>
  </si>
  <si>
    <t>Hipparchia neomiris (Godart, 1822)</t>
  </si>
  <si>
    <t>Hipparchia pellucida (Stauder, 1923)</t>
  </si>
  <si>
    <t>Hipparchia senthes (Fruhstorfer, 1908)</t>
  </si>
  <si>
    <t>Hipparchia syriaca (Staudinger, 1871)</t>
  </si>
  <si>
    <t>Hipparchia volgensis (Mazochin-Porshnjakov, 1952)</t>
  </si>
  <si>
    <t>Hyponephele lupina (Costa, 1836)</t>
  </si>
  <si>
    <t>Iolana iolas (Ochsenheimer, 1816)</t>
  </si>
  <si>
    <t>Kirinia climene (Esper, 1783)</t>
  </si>
  <si>
    <t>Kirinia roxelana (Cramer, 1777)</t>
  </si>
  <si>
    <t>Laeosopis roboris (Esper, 1789)</t>
  </si>
  <si>
    <t>Lasiommata paramegaera (Hübner, 1824)</t>
  </si>
  <si>
    <t>Leptidea duponcheli (Staudinger, 1871)</t>
  </si>
  <si>
    <t>Leptidea morsei (Fenton, 1881)</t>
  </si>
  <si>
    <t>Libythea celtis (Laicharting, 1782)</t>
  </si>
  <si>
    <t>Lycaena ottomana (Lefèbvre, 1830)</t>
  </si>
  <si>
    <t>Lycaena thersamon (Esper, 1784)</t>
  </si>
  <si>
    <t>Lycaena thetis Klug, 1834</t>
  </si>
  <si>
    <t>Maniola chia Thomson, 1987</t>
  </si>
  <si>
    <t>Maniola megala (Oberthür, 1909)</t>
  </si>
  <si>
    <t>Maniola nurag Ghiliani, 1852</t>
  </si>
  <si>
    <t>Maniola telmessia (Zeller, 1847)</t>
  </si>
  <si>
    <t>Melanargia arge (Sulzer, 1776)</t>
  </si>
  <si>
    <t>Melanargia ines (Hoffmannsegg, 1804)</t>
  </si>
  <si>
    <t>Melanargia lachesis (Hübner, 1790)</t>
  </si>
  <si>
    <t>Melanargia larissa (Geyer, 1828)</t>
  </si>
  <si>
    <t>Melanargia occitanica (Esper, 1793)</t>
  </si>
  <si>
    <t>Melanargia pherusa (Boisduval, 1833)</t>
  </si>
  <si>
    <t>Melanargia russiae (Esper, 1783)</t>
  </si>
  <si>
    <t>Melitaea aetherie (Hübner, 1826)</t>
  </si>
  <si>
    <t>Melitaea arduinna (Esper, 1783)</t>
  </si>
  <si>
    <t>Melitaea asteria Freyer, 1828</t>
  </si>
  <si>
    <t>Melitaea deione (Geyer, 1832)</t>
  </si>
  <si>
    <t>Melitaea trivia (Denis &amp; Schiffermüller, 1775)</t>
  </si>
  <si>
    <t>Melitaea varia Meyer-Dür, 1851</t>
  </si>
  <si>
    <t>Muschampia cribrellum (Eversmann, 1841)</t>
  </si>
  <si>
    <t>Muschampia proto (Ochsenheimer, 1808)</t>
  </si>
  <si>
    <t>Muschampia tessellum (Hübner, 1803)</t>
  </si>
  <si>
    <t>Neptis rivularis (Scopoli, 1763)</t>
  </si>
  <si>
    <t>Neptis sappho (Pallas, 1771)</t>
  </si>
  <si>
    <t>Nymphalis vaualbum (Denis &amp; Schiffermüller, 1775)</t>
  </si>
  <si>
    <t>Nymphalis xanthomelas (Esper, 1781)</t>
  </si>
  <si>
    <t>Oeneis bore (Schneider, 1792)</t>
  </si>
  <si>
    <t>Oeneis glacialis (Moll, 1783)</t>
  </si>
  <si>
    <t>Oeneis jutta (Hübner, 1806)</t>
  </si>
  <si>
    <t>Oeneis norna (Thunberg, 1791)</t>
  </si>
  <si>
    <t>Papilio alexanor Esper, 1800</t>
  </si>
  <si>
    <t>Papilio hospiton Guenée, 1839</t>
  </si>
  <si>
    <t>Parnassius phoebus (Fabricius, 1793)</t>
  </si>
  <si>
    <t>Pelopidas thrax (Hübner, 1821)</t>
  </si>
  <si>
    <t>Pieris bryoniae (Hübner, 1805)</t>
  </si>
  <si>
    <t>Pieris ergane (Geyer, 1828)</t>
  </si>
  <si>
    <t>Pieris krueperi Staudinger, 1860</t>
  </si>
  <si>
    <t>Pieris mannii (Mayer, 1851)</t>
  </si>
  <si>
    <t>Plebejus aquilo (Boisduval, 1832)</t>
  </si>
  <si>
    <t>Plebejus bellieri (Oberthür, 1910)</t>
  </si>
  <si>
    <t>Plebejus dardanus (Freyer, 1844)</t>
  </si>
  <si>
    <t>Plebejus eurypilus (Freyer, 1851)</t>
  </si>
  <si>
    <t>Plebejus glandon (de Prunner, 1798)</t>
  </si>
  <si>
    <t>Plebejus hespericus (Rambur, 1839)</t>
  </si>
  <si>
    <t>Plebejus loewii (Zeller, 1847)</t>
  </si>
  <si>
    <t>Plebejus orbitulus (de Prunner, 1798)</t>
  </si>
  <si>
    <t>Plebejus psyloritus (Freyer, 1845)</t>
  </si>
  <si>
    <t>Plebejus pylaon (Fischer, 1832)</t>
  </si>
  <si>
    <t>Plebejus pyrenaicus (Boisduval, 1840)</t>
  </si>
  <si>
    <t>Plebejus trappi (Verity, 1927)</t>
  </si>
  <si>
    <t>Plebejus zullichi (Hemming, 1933)</t>
  </si>
  <si>
    <t>Polygonia egea (Cramer, 1775)</t>
  </si>
  <si>
    <t>Polyommatus admetus (Esper, 1783)</t>
  </si>
  <si>
    <t>Polyommatus albicans (Gerhard, 1851)</t>
  </si>
  <si>
    <t>Polyommatus aroaniensis (Brown, 1976)</t>
  </si>
  <si>
    <t>Polyommatus coelestinus (Eversmann, 1843)</t>
  </si>
  <si>
    <t>Polyommatus dolus (Hübner, 1823)</t>
  </si>
  <si>
    <t>Polyommatus eros (Ochsenheimer, 1808)</t>
  </si>
  <si>
    <t>Polyommatus escheri (Hübner, 1823)</t>
  </si>
  <si>
    <t>Polyommatus fabressei (Oberthür, 1910)</t>
  </si>
  <si>
    <t>Polyommatus fulgens (de Sagarra, 1925)</t>
  </si>
  <si>
    <t>Polyommatus golgus (Hübner, 1813)</t>
  </si>
  <si>
    <t>Polyommatus hispanus (Herrich-Schäffer, 1851)</t>
  </si>
  <si>
    <t>Polyommatus humedasae Toso &amp; Balletto 1976)</t>
  </si>
  <si>
    <t>Polyommatus iphigenia (Herrich-Schäffer, 1847)</t>
  </si>
  <si>
    <t>Polyommatus nivescens Keferstein, 1851</t>
  </si>
  <si>
    <t>Polyommatus orphicus Kolev, 2005</t>
  </si>
  <si>
    <t>Polyommatus ripartii (Freyer, 1830)</t>
  </si>
  <si>
    <t>Polyommatus violetae (Gomez-Bustillo et al., 1979)</t>
  </si>
  <si>
    <t>Pontia callidice (Hübner, 1800)</t>
  </si>
  <si>
    <t>Pontia chloridice (Hübner, 1813)</t>
  </si>
  <si>
    <t>Proterebia afra (Fabricius, 1787)</t>
  </si>
  <si>
    <t>Pseudochazara anthelea (Hübner, 1824)</t>
  </si>
  <si>
    <t>Pseudochazara cingovskii (Gross, 1973)</t>
  </si>
  <si>
    <t>Pseudochazara geyeri (Herrich-Schäffer, 1846)</t>
  </si>
  <si>
    <t>Pseudochazara graeca (Staudinger, 1870)</t>
  </si>
  <si>
    <t>Pseudochazara hippolyte (Esper, 1783)</t>
  </si>
  <si>
    <t>Pseudochazara mniszechii (Herrich-Schäffer, 1851)</t>
  </si>
  <si>
    <t>Pseudochazara orestes De Prins &amp; van der Poorten, 1982)</t>
  </si>
  <si>
    <t>Pseudophilotes abencerragus (Pierret, 1837)</t>
  </si>
  <si>
    <t>Pseudophilotes barbagiae De Prins &amp; van der Poorten, 1982)</t>
  </si>
  <si>
    <t xml:space="preserve">Pseudophilotes bavius (Eversmann, 1832) </t>
  </si>
  <si>
    <t>Pseudophilotes panoptes (Hübner, 1813)</t>
  </si>
  <si>
    <t>Pseudophilotes vicrama (Moore, 1865)</t>
  </si>
  <si>
    <t>Pyrgus andromedae (Wallengren, 1853)</t>
  </si>
  <si>
    <t>Pyrgus bellieri (Oberthür, 1910)</t>
  </si>
  <si>
    <t>Pyrgus cacaliae (Rambur, 1839)</t>
  </si>
  <si>
    <t>Pyrgus carlinae (Rambur, 1839)</t>
  </si>
  <si>
    <t>Pyrgus centaureae (Rambur, 1839)</t>
  </si>
  <si>
    <t>Pyrgus cinarae (Rambur, 1839)</t>
  </si>
  <si>
    <t>Pyrgus onopordi (Rambur, 1839)</t>
  </si>
  <si>
    <t>Pyrgus sidae (Esper, 1784)</t>
  </si>
  <si>
    <t>Pyrgus warrenensis (Verity, 1928)</t>
  </si>
  <si>
    <t>Pyronia bathseba (Fabricius, 1793)</t>
  </si>
  <si>
    <t>Pyronia cecilia (Vallantin, 1894)</t>
  </si>
  <si>
    <t>Satyrium esculi (Hübner, 1804)</t>
  </si>
  <si>
    <t>Satyrium ledereri (Boisduval, 1848)</t>
  </si>
  <si>
    <t>Satyrus actaea (Esper, 1781)</t>
  </si>
  <si>
    <t>Satyrus ferula (Fabricius, 1793)</t>
  </si>
  <si>
    <t>Spialia orbifer (Hübner, 1823)</t>
  </si>
  <si>
    <t>Spialia phlomidis (Herrich-Schäffer, 1845)</t>
  </si>
  <si>
    <t>Spialia therapne (Rambur, 1832)</t>
  </si>
  <si>
    <t>Tarucus balkanicus (Freyer, 1844)</t>
  </si>
  <si>
    <t>Tarucus theophrastus (Fabricius, 1793)</t>
  </si>
  <si>
    <t>Thymelicus hyrax (Lederer, 1861)</t>
  </si>
  <si>
    <t>Tomares ballus (Fabricius, 1787)</t>
  </si>
  <si>
    <t>Tomares nogelii (Herrich-Schäffer, 1851)</t>
  </si>
  <si>
    <t>Turanana taygetica (Rebel, 1902)</t>
  </si>
  <si>
    <t>Vanessa virginiensis (Drury, 1773)</t>
  </si>
  <si>
    <t>Ypthima asterope (Klug, 1832)</t>
  </si>
  <si>
    <t>Zegris eupheme (Esper, 1804)</t>
  </si>
  <si>
    <t>Zerynthia cassandra (Geyer 1882)</t>
  </si>
  <si>
    <t>Zerynthia cerisy (Godart, 1824)</t>
  </si>
  <si>
    <t>Zerynthia cretica (Rebel, 1904)</t>
  </si>
  <si>
    <t>Zerynthia polyxena (Denis &amp; Schiffermüller, 1775)</t>
  </si>
  <si>
    <t>Zerynthia rumina (Linnaeus, 1758)</t>
  </si>
  <si>
    <t>Zizeeria knysna (Trimen, 1862)</t>
  </si>
  <si>
    <t>Aglais io (Linnaeus, 1758)</t>
  </si>
  <si>
    <t>Aglais urticae (Linnaeus, 1758)</t>
  </si>
  <si>
    <t>Anthocharis cardamines (Linnaeus, 1758)</t>
  </si>
  <si>
    <t>Apatura ilia (Denis &amp; Schiffermüller, 1775)</t>
  </si>
  <si>
    <t>Apatura iris (Linnaeus, 1758)</t>
  </si>
  <si>
    <t>Aphantopus hyperantus (Linnaeus, 1758)</t>
  </si>
  <si>
    <t>Aporia crataegi (Linnaeus, 1758)</t>
  </si>
  <si>
    <t>Araschnia levana (Linnaeus, 1758)</t>
  </si>
  <si>
    <t>Arethusana arethusa (Denis &amp; Schiffermüller, 1775)</t>
  </si>
  <si>
    <t>Argynnis adippe (Denis &amp; Schiffermüller, 1775)</t>
  </si>
  <si>
    <t>Argynnis aglaja (Linnaeus, 1758)</t>
  </si>
  <si>
    <t>Argynnis niobe (Linnaeus, 1758)</t>
  </si>
  <si>
    <t>Argynnis paphia (Linnaeus, 1758)</t>
  </si>
  <si>
    <t>Aricia agestis (Denis &amp; Schiffermüller, 1775)</t>
  </si>
  <si>
    <t>Aricia artaxerxes (Fabricius, 1793)</t>
  </si>
  <si>
    <t>Aricia eumedon (Esper, 1780)</t>
  </si>
  <si>
    <t>Boloria aquilonaris (Stichel, 1908)</t>
  </si>
  <si>
    <t>Boloria dia (Linnaeus, 1767)</t>
  </si>
  <si>
    <t>Boloria eunomia (Esper, 1799)</t>
  </si>
  <si>
    <t>Boloria euphrosyne (Linnaeus, 1758)</t>
  </si>
  <si>
    <t>Boloria selene (Denis &amp; Schiffermüller, 1775)</t>
  </si>
  <si>
    <t>Brenthis daphne (Bergsträsser, 1780)</t>
  </si>
  <si>
    <t>Brenthis ino (Rottemburg, 1775)</t>
  </si>
  <si>
    <t>Brintesia circe (Fabricius, 1775)</t>
  </si>
  <si>
    <t>Callophrys rubi (Linnaeus, 1758)</t>
  </si>
  <si>
    <t>Carcharodus alceae (Esper, 1780)</t>
  </si>
  <si>
    <t>Carcharodus lavatherae (Esper, 1783)</t>
  </si>
  <si>
    <t>Carterocephalus palaemon (Pallas, 1771)</t>
  </si>
  <si>
    <t>Carterocephalus silvicolus (Meigen, 1829)</t>
  </si>
  <si>
    <t>Celastrina argiolus (Linnaeus, 1758)</t>
  </si>
  <si>
    <t>Chazara briseis (Linnaeus, 1764)</t>
  </si>
  <si>
    <t>Coenonympha arcania (Linnaeus, 1761)</t>
  </si>
  <si>
    <t>Coenonympha glycerion (Borkhausen, 1788)</t>
  </si>
  <si>
    <t>Coenonympha hero (Linnaeus, 1761)</t>
  </si>
  <si>
    <t>Coenonympha oedippus (Fabricius, 1787)</t>
  </si>
  <si>
    <t>Coenonympha pamphilus (Linnaeus, 1758)</t>
  </si>
  <si>
    <t>Coenonympha tullia (Müller, 1764)</t>
  </si>
  <si>
    <t>Colias alfacariensis Ribbe, 1905</t>
  </si>
  <si>
    <t>Colias crocea (Geoffroy, 1785)</t>
  </si>
  <si>
    <t>Colias hyale (Linnaeus, 1758)</t>
  </si>
  <si>
    <t>Colias myrmidone (Esper, 1781)</t>
  </si>
  <si>
    <t>Colias palaeno (Linnaeus, 1761)</t>
  </si>
  <si>
    <t>Cupido argiades (Pallas, 1771)</t>
  </si>
  <si>
    <t>Cupido minimus (Fuessly, 1775)</t>
  </si>
  <si>
    <t>Cyaniris semiargus (Rottemburg, 1775)</t>
  </si>
  <si>
    <t>Danaus plexippus (Linnaeus, 1758)</t>
  </si>
  <si>
    <t>Erebia aethiops (Esper, 1777)</t>
  </si>
  <si>
    <t>Erebia epiphron (Knoch, 1783)</t>
  </si>
  <si>
    <t>Erebia euryale (Esper, 1805)</t>
  </si>
  <si>
    <t>Erebia ligea (Linnaeus, 1758)</t>
  </si>
  <si>
    <t>Erebia manto (Denis &amp; Schiffermüller, 1775)</t>
  </si>
  <si>
    <t>Erebia medusa (Denis &amp; Schiffermüller, 1775)</t>
  </si>
  <si>
    <t>Erebia meolans (de Prunner, 1798)</t>
  </si>
  <si>
    <t>Erynnis tages (Linnaeus, 1758)</t>
  </si>
  <si>
    <t>Euphydryas aurinia (Rottemburg, 1775)</t>
  </si>
  <si>
    <t>Euphydryas maturna (Linnaeus, 1758)</t>
  </si>
  <si>
    <t>Favonius quercus (Linnaeus, 1758)</t>
  </si>
  <si>
    <t>Glaucopsyche alexis (Poda, 1761)</t>
  </si>
  <si>
    <t>Gonepteryx rhamni (Linnaeus, 1758)</t>
  </si>
  <si>
    <t>Hamearis lucina (Linnaeus, 1758)</t>
  </si>
  <si>
    <t>Hesperia comma (Linnaeus, 1758)</t>
  </si>
  <si>
    <t>Heteropterus morpheus (Pallas, 1771)</t>
  </si>
  <si>
    <t>Hipparchia fagi (Scopoli, 1763)</t>
  </si>
  <si>
    <t>Hipparchia hermione (Linnaeus, 1764)</t>
  </si>
  <si>
    <t>Hipparchia semele (Linnaeus, 1758)</t>
  </si>
  <si>
    <t>Hipparchia statilinus (Hufnagel, 1766)</t>
  </si>
  <si>
    <t>Hyponephele lycaon (Kühn, 1774)</t>
  </si>
  <si>
    <t>Iphiclides podalirius (Linnaeus, 1758)</t>
  </si>
  <si>
    <t>Issoria lathonia (Linnaeus, 1758)</t>
  </si>
  <si>
    <t>Lampides boeticus (Linnaeus, 1767)</t>
  </si>
  <si>
    <t>Lasiommata maera (Linnaeus, 1758)</t>
  </si>
  <si>
    <t>Lasiommata megera (Linnaeus, 1767)</t>
  </si>
  <si>
    <t>Lasiommata petropolitana (Fabricius, 1787)</t>
  </si>
  <si>
    <t>Leptidea sinapis (Linnaeus, 1758)</t>
  </si>
  <si>
    <t>Leptotes pirithous (Linnaeus, 1767)</t>
  </si>
  <si>
    <t>Limenitis camilla (Linnaeus, 1764)</t>
  </si>
  <si>
    <t>Limenitis populi (Linnaeus, 1758)</t>
  </si>
  <si>
    <t>Limenitis reducta Staudinger, 1901</t>
  </si>
  <si>
    <t>Lopinga achine (Scopoli, 1763)</t>
  </si>
  <si>
    <t>Lycaena alciphron (Rottemburg, 1775)</t>
  </si>
  <si>
    <t>Lycaena dispar (Haworth, 1802)</t>
  </si>
  <si>
    <t>Lycaena helle (Denis &amp; Schiffermüller, 1775)</t>
  </si>
  <si>
    <t>Lycaena hippothoe (Linnaeus, 1761)</t>
  </si>
  <si>
    <t>Lycaena phlaeas (Linnaeus, 1761)</t>
  </si>
  <si>
    <t>Lycaena tityrus (Poda, 1761)</t>
  </si>
  <si>
    <t>Lycaena virgaureae (Linnaeus, 1758)</t>
  </si>
  <si>
    <t>Maniola jurtina (Linnaeus, 1758)</t>
  </si>
  <si>
    <t>Melanargia galathea (Linnaeus, 1758)</t>
  </si>
  <si>
    <t>Melitaea athalia (Rottemburg, 1775)</t>
  </si>
  <si>
    <t>Melitaea aurelia Nickerl, 1850</t>
  </si>
  <si>
    <t>Melitaea britomartis Assmann, 1847</t>
  </si>
  <si>
    <t>Melitaea cinxia (Linnaeus, 1758)</t>
  </si>
  <si>
    <t>Melitaea diamina (Lang, 1789)</t>
  </si>
  <si>
    <t>Melitaea didyma (Esper, 1778)</t>
  </si>
  <si>
    <t>Melitaea parthenoides Keferstein, 1851</t>
  </si>
  <si>
    <t>Melitaea phoebe (Denis &amp; Schiffermüller, 1775)</t>
  </si>
  <si>
    <t>Minois dryas (Scopoli, 1763)</t>
  </si>
  <si>
    <t>Nymphalis antiopa (Linnaeus, 1758)</t>
  </si>
  <si>
    <t>Nymphalis polychloros (Linnaeus, 1758)</t>
  </si>
  <si>
    <t>Ochlodes sylvanus (Esper, 1777)</t>
  </si>
  <si>
    <t>Papilio machaon Linnaeus, 1758</t>
  </si>
  <si>
    <t>Pararge aegeria (Linnaeus, 1758)</t>
  </si>
  <si>
    <t>Parnassius apollo (Linnaeus, 1758)</t>
  </si>
  <si>
    <t>Parnassius mnemosyne (Linnaeus, 1758)</t>
  </si>
  <si>
    <t>Phengaris alcon (Denis &amp; Schiffermüller, 1775)</t>
  </si>
  <si>
    <t>Phengaris arion (Linnaeus, 1758)</t>
  </si>
  <si>
    <t>Phengaris nausithous (Bergsträsser, 1779)</t>
  </si>
  <si>
    <t>Phengaris teleius (Bergsträsser, 1779)</t>
  </si>
  <si>
    <t>Pieris brassicae (Linnaeus, 1758)</t>
  </si>
  <si>
    <t>Pieris napi (Linnaeus, 1758)</t>
  </si>
  <si>
    <t>Pieris rapae (Linnaeus, 1758)</t>
  </si>
  <si>
    <t>Plebejus argus (Linnaeus, 1758)</t>
  </si>
  <si>
    <t>Plebejus argyrognomon (Bergsträsser, 1779)</t>
  </si>
  <si>
    <t>Plebejus idas (Linnaeus, 1761)</t>
  </si>
  <si>
    <t>Plebejus optilete (Knoch, 1781)</t>
  </si>
  <si>
    <t>Polygonia c-album (Linnaeus, 1758)</t>
  </si>
  <si>
    <t>Polyommatus amandus (Schneider, 1792)</t>
  </si>
  <si>
    <t>Polyommatus bellargus (Rottemburg, 1775)</t>
  </si>
  <si>
    <t>Polyommatus coridon (Poda, 1761)</t>
  </si>
  <si>
    <t>Polyommatus damon (Denis &amp; Schiffermüller, 1775)</t>
  </si>
  <si>
    <t>Polyommatus daphnis (Denis &amp; Schiffermüller, 1775)</t>
  </si>
  <si>
    <t>Polyommatus dorylas (Denis &amp; Schiffermüller, 1775)</t>
  </si>
  <si>
    <t>Polyommatus icarus (Rottemburg, 1775)</t>
  </si>
  <si>
    <t>Polyommatus thersites (Cantener, 1835)</t>
  </si>
  <si>
    <t>Pontia daplidice (Linnaeus, 1758)</t>
  </si>
  <si>
    <t>Pseudophilotes baton (Bergsträsser, 1779)</t>
  </si>
  <si>
    <t>Pyrgus alveus (Hübner, 1803)</t>
  </si>
  <si>
    <t>Pyrgus armoricanus (Oberthür, 1910)</t>
  </si>
  <si>
    <t>Pyrgus carthami (Hübner, 1813)</t>
  </si>
  <si>
    <t>Pyrgus cirsii (Rambur, 1839)</t>
  </si>
  <si>
    <t>Pyrgus malvae (Linnaeus, 1758)</t>
  </si>
  <si>
    <t>Pyrgus serratulae (Rambur, 1839)</t>
  </si>
  <si>
    <t>Pyronia tithonus (Linnaeus, 1767)</t>
  </si>
  <si>
    <t>Satyrium acaciae (Fabricius, 1787)</t>
  </si>
  <si>
    <t>Satyrium ilicis (Esper, 1779)</t>
  </si>
  <si>
    <t>Satyrium pruni (Linnaeus, 1758)</t>
  </si>
  <si>
    <t>Satyrium spini (Denis &amp; Schiffermüller, 1775)</t>
  </si>
  <si>
    <t>Satyrium w-album (Knoch, 1782)</t>
  </si>
  <si>
    <t>Scolitantides orion (Pallas, 1771)</t>
  </si>
  <si>
    <t>Spialia sertorius (Hoffmannsegg, 1804)</t>
  </si>
  <si>
    <t>Thecla betulae (Linnaeus, 1758)</t>
  </si>
  <si>
    <t>Thymelicus acteon (Rottemburg, 1775)</t>
  </si>
  <si>
    <t>Thymelicus lineola (Ochsenheimer, 1808)</t>
  </si>
  <si>
    <t>Thymelicus sylvestris (Poda, 1761)</t>
  </si>
  <si>
    <t>Vanessa atalanta (Linnaeus, 1758)</t>
  </si>
  <si>
    <t>Vanessa cardui (Linnaeus, 1758)</t>
  </si>
  <si>
    <t>Foodplant specialisation</t>
  </si>
  <si>
    <t>Overwintering stage</t>
  </si>
  <si>
    <t>Wingspan</t>
  </si>
  <si>
    <t>EggVolume</t>
  </si>
  <si>
    <t>Cumulative Percent</t>
  </si>
  <si>
    <t>% Explained</t>
  </si>
  <si>
    <t>Other</t>
  </si>
  <si>
    <t>Red List category</t>
  </si>
  <si>
    <t>Fam#</t>
  </si>
  <si>
    <t>not in table</t>
  </si>
  <si>
    <t>Other = Papilionidae (13) and Riodinidae (1)</t>
  </si>
  <si>
    <t>N species</t>
  </si>
  <si>
    <r>
      <t>-0.23</t>
    </r>
    <r>
      <rPr>
        <vertAlign val="superscript"/>
        <sz val="11"/>
        <color theme="1"/>
        <rFont val="Times New Roman"/>
        <family val="1"/>
      </rPr>
      <t>b</t>
    </r>
  </si>
  <si>
    <r>
      <t>+0.02</t>
    </r>
    <r>
      <rPr>
        <vertAlign val="superscript"/>
        <sz val="11"/>
        <color theme="1"/>
        <rFont val="Times New Roman"/>
        <family val="1"/>
      </rPr>
      <t>b</t>
    </r>
  </si>
  <si>
    <r>
      <t>-0.20</t>
    </r>
    <r>
      <rPr>
        <vertAlign val="superscript"/>
        <sz val="11"/>
        <color theme="1"/>
        <rFont val="Times New Roman"/>
        <family val="1"/>
      </rPr>
      <t>b</t>
    </r>
  </si>
  <si>
    <r>
      <t>0.96</t>
    </r>
    <r>
      <rPr>
        <vertAlign val="superscript"/>
        <sz val="11"/>
        <color theme="1"/>
        <rFont val="Times New Roman"/>
        <family val="1"/>
      </rPr>
      <t>a</t>
    </r>
  </si>
  <si>
    <r>
      <t>+0.34</t>
    </r>
    <r>
      <rPr>
        <vertAlign val="superscript"/>
        <sz val="11"/>
        <color theme="1"/>
        <rFont val="Times New Roman"/>
        <family val="1"/>
      </rPr>
      <t>ab</t>
    </r>
  </si>
  <si>
    <r>
      <t>+0.53</t>
    </r>
    <r>
      <rPr>
        <vertAlign val="superscript"/>
        <sz val="11"/>
        <color theme="1"/>
        <rFont val="Times New Roman"/>
        <family val="1"/>
      </rPr>
      <t>b</t>
    </r>
  </si>
  <si>
    <r>
      <t>+1.10</t>
    </r>
    <r>
      <rPr>
        <vertAlign val="superscript"/>
        <sz val="11"/>
        <color theme="1"/>
        <rFont val="Times New Roman"/>
        <family val="1"/>
      </rPr>
      <t>a</t>
    </r>
  </si>
  <si>
    <r>
      <t>-0.63</t>
    </r>
    <r>
      <rPr>
        <vertAlign val="superscript"/>
        <sz val="11"/>
        <color theme="1"/>
        <rFont val="Times New Roman"/>
        <family val="1"/>
      </rPr>
      <t>d</t>
    </r>
  </si>
  <si>
    <r>
      <t>+0.04</t>
    </r>
    <r>
      <rPr>
        <vertAlign val="superscript"/>
        <sz val="11"/>
        <color theme="1"/>
        <rFont val="Times New Roman"/>
        <family val="1"/>
      </rPr>
      <t>c</t>
    </r>
  </si>
  <si>
    <r>
      <t>-1.22</t>
    </r>
    <r>
      <rPr>
        <vertAlign val="superscript"/>
        <sz val="11"/>
        <color theme="1"/>
        <rFont val="Times New Roman"/>
        <family val="1"/>
      </rPr>
      <t>e</t>
    </r>
  </si>
  <si>
    <r>
      <t>-0.09</t>
    </r>
    <r>
      <rPr>
        <vertAlign val="superscript"/>
        <sz val="11"/>
        <color theme="1"/>
        <rFont val="Times New Roman"/>
        <family val="1"/>
      </rPr>
      <t>ab</t>
    </r>
  </si>
  <si>
    <r>
      <t>+0.27</t>
    </r>
    <r>
      <rPr>
        <vertAlign val="superscript"/>
        <sz val="11"/>
        <color theme="1"/>
        <rFont val="Times New Roman"/>
        <family val="1"/>
      </rPr>
      <t>a</t>
    </r>
  </si>
  <si>
    <r>
      <t>-0.12</t>
    </r>
    <r>
      <rPr>
        <vertAlign val="superscript"/>
        <sz val="11"/>
        <color theme="1"/>
        <rFont val="Times New Roman"/>
        <family val="1"/>
      </rPr>
      <t>b</t>
    </r>
  </si>
  <si>
    <r>
      <t>+0.19</t>
    </r>
    <r>
      <rPr>
        <vertAlign val="superscript"/>
        <sz val="11"/>
        <color theme="1"/>
        <rFont val="Times New Roman"/>
        <family val="1"/>
      </rPr>
      <t>ab</t>
    </r>
  </si>
  <si>
    <r>
      <t>-0.12</t>
    </r>
    <r>
      <rPr>
        <vertAlign val="superscript"/>
        <sz val="11"/>
        <color theme="1"/>
        <rFont val="Times New Roman"/>
        <family val="1"/>
      </rPr>
      <t>a</t>
    </r>
  </si>
  <si>
    <r>
      <t>-0.03</t>
    </r>
    <r>
      <rPr>
        <vertAlign val="superscript"/>
        <sz val="11"/>
        <color theme="1"/>
        <rFont val="Times New Roman"/>
        <family val="1"/>
      </rPr>
      <t>a</t>
    </r>
  </si>
  <si>
    <r>
      <t>+0.03</t>
    </r>
    <r>
      <rPr>
        <vertAlign val="superscript"/>
        <sz val="11"/>
        <color theme="1"/>
        <rFont val="Times New Roman"/>
        <family val="1"/>
      </rPr>
      <t>a</t>
    </r>
  </si>
  <si>
    <r>
      <t>+0.16</t>
    </r>
    <r>
      <rPr>
        <vertAlign val="superscript"/>
        <sz val="11"/>
        <color theme="1"/>
        <rFont val="Times New Roman"/>
        <family val="1"/>
      </rPr>
      <t>a</t>
    </r>
  </si>
  <si>
    <r>
      <t>-0.39</t>
    </r>
    <r>
      <rPr>
        <vertAlign val="superscript"/>
        <sz val="11"/>
        <color theme="1"/>
        <rFont val="Times New Roman"/>
        <family val="1"/>
      </rPr>
      <t>a</t>
    </r>
  </si>
  <si>
    <r>
      <t>-0.10</t>
    </r>
    <r>
      <rPr>
        <vertAlign val="superscript"/>
        <sz val="11"/>
        <color theme="1"/>
        <rFont val="Times New Roman"/>
        <family val="1"/>
      </rPr>
      <t>ab</t>
    </r>
  </si>
  <si>
    <r>
      <t>-0.25</t>
    </r>
    <r>
      <rPr>
        <vertAlign val="superscript"/>
        <sz val="11"/>
        <color theme="1"/>
        <rFont val="Times New Roman"/>
        <family val="1"/>
      </rPr>
      <t>b</t>
    </r>
  </si>
  <si>
    <r>
      <t>+0.22</t>
    </r>
    <r>
      <rPr>
        <vertAlign val="superscript"/>
        <sz val="11"/>
        <color theme="1"/>
        <rFont val="Times New Roman"/>
        <family val="1"/>
      </rPr>
      <t>a</t>
    </r>
  </si>
  <si>
    <r>
      <t>-0.24</t>
    </r>
    <r>
      <rPr>
        <vertAlign val="superscript"/>
        <sz val="11"/>
        <color theme="1"/>
        <rFont val="Times New Roman"/>
        <family val="1"/>
      </rPr>
      <t>ab</t>
    </r>
  </si>
  <si>
    <r>
      <t>-0.11</t>
    </r>
    <r>
      <rPr>
        <vertAlign val="superscript"/>
        <sz val="11"/>
        <color theme="1"/>
        <rFont val="Times New Roman"/>
        <family val="1"/>
      </rPr>
      <t>ab</t>
    </r>
  </si>
  <si>
    <t>In Text:</t>
  </si>
  <si>
    <t>% Variation explained by Biological traits</t>
  </si>
  <si>
    <t>squares denote mean values, error bars indicate 25% and 75% quantiles</t>
  </si>
  <si>
    <r>
      <t>-0.19</t>
    </r>
    <r>
      <rPr>
        <vertAlign val="superscript"/>
        <sz val="12"/>
        <color theme="1"/>
        <rFont val="Times New Roman"/>
        <family val="1"/>
      </rPr>
      <t>*</t>
    </r>
  </si>
  <si>
    <r>
      <t>-0.17</t>
    </r>
    <r>
      <rPr>
        <vertAlign val="superscript"/>
        <sz val="12"/>
        <color theme="1"/>
        <rFont val="Times New Roman"/>
        <family val="1"/>
      </rPr>
      <t>*</t>
    </r>
  </si>
  <si>
    <r>
      <t>-0.24</t>
    </r>
    <r>
      <rPr>
        <vertAlign val="superscript"/>
        <sz val="12"/>
        <color theme="1"/>
        <rFont val="Times New Roman"/>
        <family val="1"/>
      </rPr>
      <t>**</t>
    </r>
  </si>
  <si>
    <r>
      <t>-0.21</t>
    </r>
    <r>
      <rPr>
        <vertAlign val="superscript"/>
        <sz val="12"/>
        <color theme="1"/>
        <rFont val="Times New Roman"/>
        <family val="1"/>
      </rPr>
      <t>*</t>
    </r>
  </si>
  <si>
    <r>
      <t>-0.08</t>
    </r>
    <r>
      <rPr>
        <vertAlign val="superscript"/>
        <sz val="12"/>
        <color theme="1"/>
        <rFont val="Times New Roman"/>
        <family val="1"/>
      </rPr>
      <t>ns</t>
    </r>
  </si>
  <si>
    <r>
      <t>-0.35</t>
    </r>
    <r>
      <rPr>
        <vertAlign val="superscript"/>
        <sz val="12"/>
        <color theme="1"/>
        <rFont val="Times New Roman"/>
        <family val="1"/>
      </rPr>
      <t>****</t>
    </r>
  </si>
  <si>
    <t>PC1 – population area, vagrancy, wing size, potential egg production (all +)</t>
  </si>
  <si>
    <t>PC2 – hardiness (–), moisture (+), temperature (–)</t>
  </si>
  <si>
    <t>PC3 – larval growth rate, voltinism, overwintering stage, diapause flexibility (all –)</t>
  </si>
  <si>
    <t>PC4 – territorial behaviour, food plant specialisation, oviposition behaviour (all +)</t>
  </si>
  <si>
    <r>
      <t>+0.64</t>
    </r>
    <r>
      <rPr>
        <b/>
        <vertAlign val="superscript"/>
        <sz val="12"/>
        <color theme="1"/>
        <rFont val="Times New Roman"/>
        <family val="1"/>
      </rPr>
      <t>****</t>
    </r>
  </si>
  <si>
    <r>
      <t>-0.62</t>
    </r>
    <r>
      <rPr>
        <b/>
        <vertAlign val="superscript"/>
        <sz val="12"/>
        <color theme="1"/>
        <rFont val="Times New Roman"/>
        <family val="1"/>
      </rPr>
      <t>****</t>
    </r>
  </si>
  <si>
    <r>
      <t>+0.55</t>
    </r>
    <r>
      <rPr>
        <b/>
        <vertAlign val="superscript"/>
        <sz val="12"/>
        <color theme="1"/>
        <rFont val="Times New Roman"/>
        <family val="1"/>
      </rPr>
      <t>****</t>
    </r>
  </si>
  <si>
    <r>
      <t>+0.35</t>
    </r>
    <r>
      <rPr>
        <b/>
        <vertAlign val="superscript"/>
        <sz val="12"/>
        <color theme="1"/>
        <rFont val="Times New Roman"/>
        <family val="1"/>
      </rPr>
      <t>****</t>
    </r>
  </si>
  <si>
    <r>
      <t>-0.64</t>
    </r>
    <r>
      <rPr>
        <b/>
        <vertAlign val="superscript"/>
        <sz val="12"/>
        <color theme="1"/>
        <rFont val="Times New Roman"/>
        <family val="1"/>
      </rPr>
      <t>****</t>
    </r>
  </si>
  <si>
    <r>
      <t>+0.39</t>
    </r>
    <r>
      <rPr>
        <b/>
        <vertAlign val="superscript"/>
        <sz val="12"/>
        <color theme="1"/>
        <rFont val="Times New Roman"/>
        <family val="1"/>
      </rPr>
      <t>****</t>
    </r>
  </si>
  <si>
    <r>
      <t>F</t>
    </r>
    <r>
      <rPr>
        <vertAlign val="subscript"/>
        <sz val="11"/>
        <color theme="1"/>
        <rFont val="Times New Roman"/>
        <family val="1"/>
      </rPr>
      <t>4,392</t>
    </r>
    <r>
      <rPr>
        <sz val="11"/>
        <color theme="1"/>
        <rFont val="Times New Roman"/>
        <family val="1"/>
      </rPr>
      <t>=14.4</t>
    </r>
    <r>
      <rPr>
        <vertAlign val="superscript"/>
        <sz val="11"/>
        <color theme="1"/>
        <rFont val="Times New Roman"/>
        <family val="1"/>
      </rPr>
      <t>****</t>
    </r>
  </si>
  <si>
    <r>
      <t>F</t>
    </r>
    <r>
      <rPr>
        <vertAlign val="subscript"/>
        <sz val="11"/>
        <color theme="1"/>
        <rFont val="Times New Roman"/>
        <family val="1"/>
      </rPr>
      <t>4,70.6</t>
    </r>
    <r>
      <rPr>
        <sz val="11"/>
        <color theme="1"/>
        <rFont val="Times New Roman"/>
        <family val="1"/>
      </rPr>
      <t>=142.3</t>
    </r>
    <r>
      <rPr>
        <vertAlign val="superscript"/>
        <sz val="11"/>
        <color theme="1"/>
        <rFont val="Times New Roman"/>
        <family val="1"/>
      </rPr>
      <t>****</t>
    </r>
  </si>
  <si>
    <r>
      <t>F</t>
    </r>
    <r>
      <rPr>
        <vertAlign val="subscript"/>
        <sz val="11"/>
        <color theme="1"/>
        <rFont val="Times New Roman"/>
        <family val="1"/>
      </rPr>
      <t>4,70.6</t>
    </r>
    <r>
      <rPr>
        <sz val="11"/>
        <color theme="1"/>
        <rFont val="Times New Roman"/>
        <family val="1"/>
      </rPr>
      <t xml:space="preserve"> = 2.9</t>
    </r>
    <r>
      <rPr>
        <vertAlign val="superscript"/>
        <sz val="11"/>
        <color theme="1"/>
        <rFont val="Times New Roman"/>
        <family val="1"/>
      </rPr>
      <t>*</t>
    </r>
  </si>
  <si>
    <r>
      <t>F</t>
    </r>
    <r>
      <rPr>
        <vertAlign val="subscript"/>
        <sz val="11"/>
        <color theme="1"/>
        <rFont val="Times New Roman"/>
        <family val="1"/>
      </rPr>
      <t>4,392</t>
    </r>
    <r>
      <rPr>
        <sz val="11"/>
        <color theme="1"/>
        <rFont val="Times New Roman"/>
        <family val="1"/>
      </rPr>
      <t xml:space="preserve"> = 1.0</t>
    </r>
    <r>
      <rPr>
        <vertAlign val="superscript"/>
        <sz val="11"/>
        <color theme="1"/>
        <rFont val="Times New Roman"/>
        <family val="1"/>
      </rPr>
      <t>ns</t>
    </r>
  </si>
  <si>
    <r>
      <t>F</t>
    </r>
    <r>
      <rPr>
        <vertAlign val="subscript"/>
        <sz val="11"/>
        <color theme="1"/>
        <rFont val="Times New Roman"/>
        <family val="1"/>
      </rPr>
      <t>4,70.9</t>
    </r>
    <r>
      <rPr>
        <sz val="11"/>
        <color theme="1"/>
        <rFont val="Times New Roman"/>
        <family val="1"/>
      </rPr>
      <t>=4.7</t>
    </r>
    <r>
      <rPr>
        <vertAlign val="superscript"/>
        <sz val="11"/>
        <color theme="1"/>
        <rFont val="Times New Roman"/>
        <family val="1"/>
      </rPr>
      <t>**</t>
    </r>
  </si>
  <si>
    <t>.</t>
  </si>
  <si>
    <t>SSI</t>
  </si>
  <si>
    <t>Endemicity</t>
  </si>
  <si>
    <t>Natural?</t>
  </si>
  <si>
    <t>Range size</t>
  </si>
  <si>
    <t>Habitat type</t>
  </si>
  <si>
    <t>Corine</t>
  </si>
  <si>
    <t>Natural</t>
  </si>
  <si>
    <t>inland rocks, screes and sands</t>
  </si>
  <si>
    <t>coastal sand-dunes and sand beaches</t>
  </si>
  <si>
    <t>cliffs and rocky shores</t>
  </si>
  <si>
    <t>islets and rock stacks</t>
  </si>
  <si>
    <t>heath and scrub</t>
  </si>
  <si>
    <t>sclerophyllous scrub</t>
  </si>
  <si>
    <t>phrygana</t>
  </si>
  <si>
    <t>dry calcareous grasslands and steppes</t>
  </si>
  <si>
    <t>dry siliceous grasslands</t>
  </si>
  <si>
    <t>alpine and subalpine grasslands</t>
  </si>
  <si>
    <t>humid grasslands and tall herb communities</t>
  </si>
  <si>
    <t>mesophile grasslands</t>
  </si>
  <si>
    <t>raised bogs</t>
  </si>
  <si>
    <t>blanket bogs</t>
  </si>
  <si>
    <t>fens, transition mires and springs</t>
  </si>
  <si>
    <t>screes</t>
  </si>
  <si>
    <t>inland cliffs and exposed rocks</t>
  </si>
  <si>
    <t>inland sand-dunes</t>
  </si>
  <si>
    <t>volcanic features</t>
  </si>
  <si>
    <t>Anthropogenic</t>
  </si>
  <si>
    <t>agricultural land and artificial landscapes</t>
  </si>
  <si>
    <t>improved grasslands</t>
  </si>
  <si>
    <t>orchards, groves and tree plantations</t>
  </si>
  <si>
    <t>urban parks and large gardens</t>
  </si>
  <si>
    <t>towns, villages, industrial sites</t>
  </si>
  <si>
    <t>fallow land, waste places</t>
  </si>
  <si>
    <t>Indistinct</t>
  </si>
  <si>
    <t>scrub and grassland</t>
  </si>
  <si>
    <t>broad-leaved deciduous forests</t>
  </si>
  <si>
    <t>coniferous woodland</t>
  </si>
  <si>
    <t>mixed woodland</t>
  </si>
  <si>
    <t>alluvial and very wet forests and brush</t>
  </si>
  <si>
    <t>broad-leaved evergreen woodland</t>
  </si>
  <si>
    <t>water-fringe vegetation</t>
  </si>
  <si>
    <t>tree lines, hedges, small woods, bocage, parkland dehesa</t>
  </si>
  <si>
    <t>Species classification after relative proportion of habitat mentions in Van Swaay et al. (2006). Classification criteria were: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</si>
  <si>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 xml:space="preserve">exceedance of the median value of the percentage of habitat mentions in either natural or anthropogenic habitats in, 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</si>
  <si>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the difference in percentage of habitat mentions in natural habitats minus the percentage in anthropogenic habitats being 50% or greater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</si>
  <si>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the percentage of habitat mentions in indistinct habitats: if this was &gt;50%, then species were only assigned as ‘anthropogenic’ if the percentage in anthropogenic habitats exceeded 10%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</si>
  <si>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for 8 species exclusively listed in indistinct habitats, we assigned an intermediate value of 0.5</t>
    </r>
  </si>
  <si>
    <t>Table Suppl. Mat. 2: Classification of Corine habitat types as natural, anthropogenic or indistinct (i.e. if habitat types may be natural, but often are significantly modified by anthropogenic influence).</t>
  </si>
  <si>
    <t>Vulnerability indicator</t>
  </si>
  <si>
    <t>Results on trait component values for 145 species from WallisDeVries (2014)</t>
  </si>
  <si>
    <t>Principal Components NW-European butterflies</t>
  </si>
  <si>
    <t>Moisture</t>
  </si>
  <si>
    <t>Continentality</t>
  </si>
  <si>
    <t>Food plant specialisation</t>
  </si>
  <si>
    <t>Size</t>
  </si>
  <si>
    <t>Vagrancy, voltinism, overwintering stage</t>
  </si>
  <si>
    <t>Rangesize</t>
  </si>
  <si>
    <t>Species (author)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</si>
</sst>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Border="1"/>
    <xf numFmtId="0" fontId="4" fillId="0" borderId="2" xfId="0" applyFont="1" applyBorder="1"/>
    <xf numFmtId="0" fontId="4" fillId="0" borderId="0" xfId="0" applyFont="1"/>
    <xf numFmtId="0" fontId="4" fillId="0" borderId="1" xfId="0" applyFont="1" applyBorder="1"/>
    <xf numFmtId="2" fontId="4" fillId="0" borderId="1" xfId="0" applyNumberFormat="1" applyFont="1" applyBorder="1" applyAlignment="1">
      <alignment horizontal="center"/>
    </xf>
    <xf numFmtId="2" fontId="4" fillId="0" borderId="0" xfId="0" applyNumberFormat="1" applyFont="1"/>
    <xf numFmtId="164" fontId="4" fillId="0" borderId="1" xfId="0" applyNumberFormat="1" applyFont="1" applyBorder="1"/>
    <xf numFmtId="2" fontId="5" fillId="0" borderId="0" xfId="0" quotePrefix="1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2" fontId="4" fillId="0" borderId="0" xfId="0" quotePrefix="1" applyNumberFormat="1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  <xf numFmtId="0" fontId="4" fillId="0" borderId="0" xfId="0" applyFont="1" applyBorder="1"/>
    <xf numFmtId="2" fontId="4" fillId="0" borderId="0" xfId="0" applyNumberFormat="1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right"/>
    </xf>
    <xf numFmtId="0" fontId="4" fillId="0" borderId="0" xfId="0" quotePrefix="1" applyFont="1" applyAlignment="1">
      <alignment horizontal="right"/>
    </xf>
    <xf numFmtId="0" fontId="4" fillId="0" borderId="1" xfId="0" quotePrefix="1" applyFont="1" applyBorder="1" applyAlignment="1">
      <alignment horizontal="right"/>
    </xf>
    <xf numFmtId="0" fontId="1" fillId="0" borderId="0" xfId="0" applyFont="1" applyBorder="1" applyAlignment="1">
      <alignment vertical="center" wrapText="1"/>
    </xf>
    <xf numFmtId="0" fontId="0" fillId="0" borderId="3" xfId="0" applyBorder="1"/>
    <xf numFmtId="0" fontId="4" fillId="0" borderId="3" xfId="0" applyFont="1" applyBorder="1"/>
    <xf numFmtId="0" fontId="1" fillId="0" borderId="3" xfId="0" applyFont="1" applyBorder="1" applyAlignment="1">
      <alignment vertical="center" wrapText="1"/>
    </xf>
    <xf numFmtId="2" fontId="0" fillId="0" borderId="0" xfId="0" applyNumberFormat="1" applyFill="1" applyBorder="1"/>
    <xf numFmtId="0" fontId="1" fillId="0" borderId="0" xfId="0" applyFont="1" applyFill="1" applyBorder="1" applyAlignment="1">
      <alignment vertical="center" wrapText="1"/>
    </xf>
    <xf numFmtId="164" fontId="4" fillId="2" borderId="1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0" fillId="2" borderId="0" xfId="0" applyNumberFormat="1" applyFill="1" applyBorder="1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/>
    </xf>
    <xf numFmtId="0" fontId="1" fillId="0" borderId="0" xfId="0" quotePrefix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indent="5"/>
    </xf>
    <xf numFmtId="2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758530183727"/>
          <c:y val="0.10021241606139511"/>
          <c:w val="0.87999081364829401"/>
          <c:h val="0.68662355477702075"/>
        </c:manualLayout>
      </c:layout>
      <c:barChart>
        <c:barDir val="col"/>
        <c:grouping val="clustered"/>
        <c:varyColors val="0"/>
        <c:ser>
          <c:idx val="0"/>
          <c:order val="0"/>
          <c:tx>
            <c:v>Biological traits</c:v>
          </c:tx>
          <c:spPr>
            <a:solidFill>
              <a:schemeClr val="tx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'Fig1'!$A$2:$A$6</c:f>
              <c:strCache>
                <c:ptCount val="5"/>
                <c:pt idx="0">
                  <c:v>Red List status</c:v>
                </c:pt>
                <c:pt idx="1">
                  <c:v>Endemicity</c:v>
                </c:pt>
                <c:pt idx="2">
                  <c:v>Range Size</c:v>
                </c:pt>
                <c:pt idx="3">
                  <c:v>Habitat Specialisation Index</c:v>
                </c:pt>
                <c:pt idx="4">
                  <c:v>Affinity for Natural Habitats</c:v>
                </c:pt>
              </c:strCache>
            </c:strRef>
          </c:cat>
          <c:val>
            <c:numRef>
              <c:f>'Fig1'!$B$2:$B$6</c:f>
              <c:numCache>
                <c:formatCode>General</c:formatCode>
                <c:ptCount val="5"/>
                <c:pt idx="0">
                  <c:v>21.388888888888889</c:v>
                </c:pt>
                <c:pt idx="1">
                  <c:v>40.650406504065046</c:v>
                </c:pt>
                <c:pt idx="2">
                  <c:v>13.745361119040821</c:v>
                </c:pt>
                <c:pt idx="3">
                  <c:v>33.215091905836829</c:v>
                </c:pt>
                <c:pt idx="4">
                  <c:v>94.572591587516968</c:v>
                </c:pt>
              </c:numCache>
            </c:numRef>
          </c:val>
        </c:ser>
        <c:ser>
          <c:idx val="1"/>
          <c:order val="1"/>
          <c:tx>
            <c:v>Climatic traits</c:v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val>
            <c:numRef>
              <c:f>'Fig1'!$C$2:$C$6</c:f>
              <c:numCache>
                <c:formatCode>General</c:formatCode>
                <c:ptCount val="5"/>
                <c:pt idx="0">
                  <c:v>78.611111111111114</c:v>
                </c:pt>
                <c:pt idx="1">
                  <c:v>59.349593495934954</c:v>
                </c:pt>
                <c:pt idx="2">
                  <c:v>86.254638880959178</c:v>
                </c:pt>
                <c:pt idx="3">
                  <c:v>66.784908094163171</c:v>
                </c:pt>
                <c:pt idx="4">
                  <c:v>5.4274084124830324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850632"/>
        <c:axId val="345851024"/>
      </c:barChart>
      <c:catAx>
        <c:axId val="34585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51024"/>
        <c:crosses val="autoZero"/>
        <c:auto val="1"/>
        <c:lblAlgn val="ctr"/>
        <c:lblOffset val="100"/>
        <c:noMultiLvlLbl val="0"/>
      </c:catAx>
      <c:valAx>
        <c:axId val="3458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/>
                    </a:solidFill>
                  </a:rPr>
                  <a:t>% of Total Ecxplained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50632"/>
        <c:crosses val="autoZero"/>
        <c:crossBetween val="between"/>
        <c:majorUnit val="5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b) Range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3648293963254"/>
          <c:y val="5.0925925925925923E-2"/>
          <c:w val="0.8683079615048120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'Fig2-not necessary'!$A$2</c:f>
              <c:strCache>
                <c:ptCount val="1"/>
                <c:pt idx="0">
                  <c:v>Mean(log_RangeSize)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'Fig2-not necessary'!$B$5:$G$5</c:f>
                <c:numCache>
                  <c:formatCode>General</c:formatCode>
                  <c:ptCount val="6"/>
                  <c:pt idx="1">
                    <c:v>0.81667876375000015</c:v>
                  </c:pt>
                  <c:pt idx="2">
                    <c:v>0.98647106794117612</c:v>
                  </c:pt>
                  <c:pt idx="3">
                    <c:v>0.59349753060975563</c:v>
                  </c:pt>
                  <c:pt idx="4">
                    <c:v>0.69059673854632608</c:v>
                  </c:pt>
                  <c:pt idx="5">
                    <c:v>0.46986105441176462</c:v>
                  </c:pt>
                </c:numCache>
              </c:numRef>
            </c:plus>
            <c:minus>
              <c:numRef>
                <c:f>'Fig2-not necessary'!$B$3:$G$3</c:f>
                <c:numCache>
                  <c:formatCode>General</c:formatCode>
                  <c:ptCount val="6"/>
                  <c:pt idx="1">
                    <c:v>0.95924667624999982</c:v>
                  </c:pt>
                  <c:pt idx="2">
                    <c:v>0.81654037705882376</c:v>
                  </c:pt>
                  <c:pt idx="3">
                    <c:v>0.37683333439024413</c:v>
                  </c:pt>
                  <c:pt idx="4">
                    <c:v>0.55313093145367409</c:v>
                  </c:pt>
                  <c:pt idx="5">
                    <c:v>0.35674520058823544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'Fig2-not necessary'!$B$1:$G$1</c:f>
              <c:strCache>
                <c:ptCount val="6"/>
                <c:pt idx="0">
                  <c:v>CR</c:v>
                </c:pt>
                <c:pt idx="1">
                  <c:v>EN</c:v>
                </c:pt>
                <c:pt idx="2">
                  <c:v>VU</c:v>
                </c:pt>
                <c:pt idx="3">
                  <c:v>NT</c:v>
                </c:pt>
                <c:pt idx="4">
                  <c:v>LC</c:v>
                </c:pt>
                <c:pt idx="5">
                  <c:v>NA</c:v>
                </c:pt>
              </c:strCache>
            </c:strRef>
          </c:cat>
          <c:val>
            <c:numRef>
              <c:f>'Fig2-not necessary'!$B$2:$G$2</c:f>
              <c:numCache>
                <c:formatCode>General</c:formatCode>
                <c:ptCount val="6"/>
                <c:pt idx="0">
                  <c:v>0.30103000000000002</c:v>
                </c:pt>
                <c:pt idx="1">
                  <c:v>1.3042994887499999</c:v>
                </c:pt>
                <c:pt idx="2">
                  <c:v>1.2936616270588237</c:v>
                </c:pt>
                <c:pt idx="3">
                  <c:v>1.7570445743902441</c:v>
                </c:pt>
                <c:pt idx="4">
                  <c:v>2.0228905564536741</c:v>
                </c:pt>
                <c:pt idx="5">
                  <c:v>0.65777520058823546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53768"/>
        <c:axId val="345851808"/>
      </c:lineChart>
      <c:catAx>
        <c:axId val="34585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51808"/>
        <c:crosses val="autoZero"/>
        <c:auto val="1"/>
        <c:lblAlgn val="ctr"/>
        <c:lblOffset val="100"/>
        <c:noMultiLvlLbl val="0"/>
      </c:catAx>
      <c:valAx>
        <c:axId val="345851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log (Range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53768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a) PC-B1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13648293963254"/>
          <c:y val="5.0925925925925923E-2"/>
          <c:w val="0.86830796150481204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'Fig2-not necessary'!$A$2</c:f>
              <c:strCache>
                <c:ptCount val="1"/>
                <c:pt idx="0">
                  <c:v>Mean(log_RangeSize)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'Fig2-not necessary'!$B$10:$G$10</c:f>
                <c:numCache>
                  <c:formatCode>General</c:formatCode>
                  <c:ptCount val="6"/>
                  <c:pt idx="1">
                    <c:v>0.46952598625000008</c:v>
                  </c:pt>
                  <c:pt idx="2">
                    <c:v>0.43307075294117647</c:v>
                  </c:pt>
                  <c:pt idx="3">
                    <c:v>0.41675683280487802</c:v>
                  </c:pt>
                  <c:pt idx="4">
                    <c:v>0.50697409485622991</c:v>
                  </c:pt>
                  <c:pt idx="5">
                    <c:v>1.522977885</c:v>
                  </c:pt>
                </c:numCache>
              </c:numRef>
            </c:plus>
            <c:minus>
              <c:numRef>
                <c:f>'Fig2-not necessary'!$B$8:$G$8</c:f>
                <c:numCache>
                  <c:formatCode>General</c:formatCode>
                  <c:ptCount val="6"/>
                  <c:pt idx="1">
                    <c:v>0.48598289624999996</c:v>
                  </c:pt>
                  <c:pt idx="2">
                    <c:v>0.34866859705882358</c:v>
                  </c:pt>
                  <c:pt idx="3">
                    <c:v>0.37102193219512203</c:v>
                  </c:pt>
                  <c:pt idx="4">
                    <c:v>0.63596031514377016</c:v>
                  </c:pt>
                  <c:pt idx="5">
                    <c:v>1.40222348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'Fig2-not necessary'!$B$1:$G$1</c:f>
              <c:strCache>
                <c:ptCount val="6"/>
                <c:pt idx="0">
                  <c:v>CR</c:v>
                </c:pt>
                <c:pt idx="1">
                  <c:v>EN</c:v>
                </c:pt>
                <c:pt idx="2">
                  <c:v>VU</c:v>
                </c:pt>
                <c:pt idx="3">
                  <c:v>NT</c:v>
                </c:pt>
                <c:pt idx="4">
                  <c:v>LC</c:v>
                </c:pt>
                <c:pt idx="5">
                  <c:v>NA</c:v>
                </c:pt>
              </c:strCache>
            </c:strRef>
          </c:cat>
          <c:val>
            <c:numRef>
              <c:f>'Fig2-not necessary'!$B$7:$G$7</c:f>
              <c:numCache>
                <c:formatCode>General</c:formatCode>
                <c:ptCount val="6"/>
                <c:pt idx="0">
                  <c:v>-0.87631899999999996</c:v>
                </c:pt>
                <c:pt idx="1">
                  <c:v>-0.27703135375000004</c:v>
                </c:pt>
                <c:pt idx="2">
                  <c:v>-0.52443230294117649</c:v>
                </c:pt>
                <c:pt idx="3">
                  <c:v>-0.30635916780487804</c:v>
                </c:pt>
                <c:pt idx="4">
                  <c:v>2.9772265143770033E-2</c:v>
                </c:pt>
                <c:pt idx="5">
                  <c:v>0.89705447999999999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52592"/>
        <c:axId val="344830616"/>
      </c:lineChart>
      <c:catAx>
        <c:axId val="3458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30616"/>
        <c:crossesAt val="-2"/>
        <c:auto val="1"/>
        <c:lblAlgn val="ctr"/>
        <c:lblOffset val="100"/>
        <c:noMultiLvlLbl val="0"/>
      </c:catAx>
      <c:valAx>
        <c:axId val="344830616"/>
        <c:scaling>
          <c:orientation val="minMax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PC-B1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5259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7</xdr:row>
      <xdr:rowOff>71437</xdr:rowOff>
    </xdr:from>
    <xdr:to>
      <xdr:col>6</xdr:col>
      <xdr:colOff>228600</xdr:colOff>
      <xdr:row>22</xdr:row>
      <xdr:rowOff>161925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15</xdr:row>
      <xdr:rowOff>71437</xdr:rowOff>
    </xdr:from>
    <xdr:to>
      <xdr:col>15</xdr:col>
      <xdr:colOff>47625</xdr:colOff>
      <xdr:row>29</xdr:row>
      <xdr:rowOff>147637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</xdr:row>
      <xdr:rowOff>19050</xdr:rowOff>
    </xdr:from>
    <xdr:to>
      <xdr:col>15</xdr:col>
      <xdr:colOff>38100</xdr:colOff>
      <xdr:row>15</xdr:row>
      <xdr:rowOff>95250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F18"/>
    </sheetView>
  </sheetViews>
  <sheetFormatPr defaultRowHeight="15" x14ac:dyDescent="0.25"/>
  <cols>
    <col min="1" max="1" width="25.7109375" style="3" bestFit="1" customWidth="1"/>
    <col min="2" max="16384" width="9.140625" style="3"/>
  </cols>
  <sheetData>
    <row r="1" spans="1:6" x14ac:dyDescent="0.25">
      <c r="A1" s="2"/>
      <c r="B1" s="2" t="s">
        <v>9</v>
      </c>
      <c r="C1" s="2"/>
      <c r="D1" s="2"/>
      <c r="E1" s="2" t="s">
        <v>10</v>
      </c>
      <c r="F1" s="2"/>
    </row>
    <row r="2" spans="1:6" x14ac:dyDescent="0.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5">
      <c r="A3" s="3" t="s">
        <v>6</v>
      </c>
      <c r="B3" s="6">
        <v>1.9912260799999999</v>
      </c>
      <c r="C3" s="6">
        <v>1.6812087099999999</v>
      </c>
      <c r="D3" s="6">
        <v>1.00864379</v>
      </c>
      <c r="E3" s="6">
        <v>2.2000000000000002</v>
      </c>
      <c r="F3" s="6">
        <v>2.1863203000000002</v>
      </c>
    </row>
    <row r="4" spans="1:6" x14ac:dyDescent="0.25">
      <c r="A4" s="4" t="s">
        <v>903</v>
      </c>
      <c r="B4" s="7">
        <v>33.200000000000003</v>
      </c>
      <c r="C4" s="7">
        <v>28</v>
      </c>
      <c r="D4" s="7">
        <v>16.8</v>
      </c>
      <c r="E4" s="7">
        <v>44.1</v>
      </c>
      <c r="F4" s="7">
        <v>43.7</v>
      </c>
    </row>
    <row r="5" spans="1:6" x14ac:dyDescent="0.25">
      <c r="A5" s="3" t="s">
        <v>7</v>
      </c>
      <c r="B5" s="8" t="s">
        <v>11</v>
      </c>
      <c r="C5" s="9">
        <v>-0.26236419999999999</v>
      </c>
      <c r="D5" s="9">
        <v>-0.10223069999999999</v>
      </c>
      <c r="E5" s="10"/>
      <c r="F5" s="10"/>
    </row>
    <row r="6" spans="1:6" x14ac:dyDescent="0.25">
      <c r="A6" s="3" t="s">
        <v>8</v>
      </c>
      <c r="B6" s="8" t="s">
        <v>12</v>
      </c>
      <c r="C6" s="11" t="s">
        <v>15</v>
      </c>
      <c r="D6" s="11" t="s">
        <v>17</v>
      </c>
      <c r="E6" s="10"/>
      <c r="F6" s="10"/>
    </row>
    <row r="7" spans="1:6" x14ac:dyDescent="0.25">
      <c r="A7" s="3" t="s">
        <v>899</v>
      </c>
      <c r="B7" s="8" t="s">
        <v>13</v>
      </c>
      <c r="C7" s="11" t="s">
        <v>16</v>
      </c>
      <c r="D7" s="9">
        <v>-4.9432400000000001E-2</v>
      </c>
      <c r="E7" s="10"/>
      <c r="F7" s="10"/>
    </row>
    <row r="8" spans="1:6" x14ac:dyDescent="0.25">
      <c r="A8" s="3" t="s">
        <v>900</v>
      </c>
      <c r="B8" s="11" t="s">
        <v>14</v>
      </c>
      <c r="C8" s="12">
        <v>-0.90746329999999997</v>
      </c>
      <c r="D8" s="11" t="s">
        <v>18</v>
      </c>
      <c r="E8" s="10"/>
      <c r="F8" s="10"/>
    </row>
    <row r="9" spans="1:6" x14ac:dyDescent="0.25">
      <c r="A9" s="13" t="s">
        <v>901</v>
      </c>
      <c r="B9" s="14">
        <v>-0.20895759999999999</v>
      </c>
      <c r="C9" s="15">
        <v>-0.86493229999999999</v>
      </c>
      <c r="D9" s="14">
        <v>-7.3719300000000001E-2</v>
      </c>
      <c r="E9" s="10"/>
      <c r="F9" s="10"/>
    </row>
    <row r="10" spans="1:6" x14ac:dyDescent="0.25">
      <c r="A10" s="3" t="s">
        <v>898</v>
      </c>
      <c r="B10" s="6">
        <v>-7.6344400000000007E-2</v>
      </c>
      <c r="C10" s="6">
        <v>4.0870690000000001E-2</v>
      </c>
      <c r="D10" s="8" t="s">
        <v>78</v>
      </c>
      <c r="E10" s="10"/>
      <c r="F10" s="10"/>
    </row>
    <row r="11" spans="1:6" x14ac:dyDescent="0.25">
      <c r="A11" s="3" t="s">
        <v>24</v>
      </c>
      <c r="B11" s="10"/>
      <c r="C11" s="10"/>
      <c r="D11" s="10"/>
      <c r="E11" s="8" t="s">
        <v>19</v>
      </c>
      <c r="F11" s="9">
        <v>-4.5726599999999999E-2</v>
      </c>
    </row>
    <row r="12" spans="1:6" x14ac:dyDescent="0.25">
      <c r="A12" s="3" t="s">
        <v>25</v>
      </c>
      <c r="B12" s="10"/>
      <c r="C12" s="10"/>
      <c r="D12" s="10"/>
      <c r="E12" s="12">
        <v>-0.85000370000000003</v>
      </c>
      <c r="F12" s="11" t="s">
        <v>21</v>
      </c>
    </row>
    <row r="13" spans="1:6" x14ac:dyDescent="0.25">
      <c r="A13" s="3" t="s">
        <v>26</v>
      </c>
      <c r="B13" s="10"/>
      <c r="C13" s="10"/>
      <c r="D13" s="10"/>
      <c r="E13" s="12">
        <v>-0.73978299999999997</v>
      </c>
      <c r="F13" s="12">
        <v>-0.65067450000000004</v>
      </c>
    </row>
    <row r="14" spans="1:6" x14ac:dyDescent="0.25">
      <c r="A14" s="3" t="s">
        <v>27</v>
      </c>
      <c r="B14" s="10"/>
      <c r="C14" s="10"/>
      <c r="D14" s="10"/>
      <c r="E14" s="11" t="s">
        <v>20</v>
      </c>
      <c r="F14" s="8" t="s">
        <v>22</v>
      </c>
    </row>
    <row r="15" spans="1:6" x14ac:dyDescent="0.25">
      <c r="A15" s="3" t="s">
        <v>28</v>
      </c>
      <c r="B15" s="10"/>
      <c r="C15" s="10"/>
      <c r="D15" s="10"/>
      <c r="E15" s="9">
        <v>-0.25182599999999999</v>
      </c>
      <c r="F15" s="8" t="s">
        <v>23</v>
      </c>
    </row>
    <row r="17" spans="1:7" x14ac:dyDescent="0.25">
      <c r="A17" s="3" t="s">
        <v>4</v>
      </c>
      <c r="B17" s="16" t="s">
        <v>30</v>
      </c>
      <c r="C17" s="16" t="s">
        <v>18</v>
      </c>
      <c r="D17" s="16" t="s">
        <v>30</v>
      </c>
    </row>
    <row r="18" spans="1:7" x14ac:dyDescent="0.25">
      <c r="A18" s="4" t="s">
        <v>5</v>
      </c>
      <c r="B18" s="17" t="s">
        <v>29</v>
      </c>
      <c r="C18" s="17" t="s">
        <v>31</v>
      </c>
      <c r="D18" s="17" t="s">
        <v>32</v>
      </c>
      <c r="E18" s="4"/>
      <c r="F18" s="4"/>
    </row>
    <row r="20" spans="1:7" x14ac:dyDescent="0.25">
      <c r="A20" s="4" t="s">
        <v>902</v>
      </c>
      <c r="B20" s="7">
        <v>33.200000000000003</v>
      </c>
      <c r="C20" s="7">
        <v>61.2</v>
      </c>
      <c r="D20" s="24">
        <v>78</v>
      </c>
      <c r="E20" s="7">
        <v>44.1</v>
      </c>
      <c r="F20" s="24">
        <v>87.8</v>
      </c>
      <c r="G20" s="3" t="s">
        <v>907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B1" workbookViewId="0">
      <selection activeCell="B1" sqref="B1:H8"/>
    </sheetView>
  </sheetViews>
  <sheetFormatPr defaultRowHeight="15" x14ac:dyDescent="0.25"/>
  <cols>
    <col min="1" max="2" width="12.85546875" style="3" bestFit="1" customWidth="1"/>
    <col min="3" max="3" width="9.140625" style="3"/>
    <col min="4" max="4" width="15.28515625" style="3" bestFit="1" customWidth="1"/>
    <col min="5" max="5" width="16.85546875" style="3" bestFit="1" customWidth="1"/>
    <col min="6" max="6" width="12.5703125" style="3" bestFit="1" customWidth="1"/>
    <col min="7" max="7" width="13.140625" style="3" bestFit="1" customWidth="1"/>
    <col min="8" max="8" width="12.7109375" style="3" bestFit="1" customWidth="1"/>
    <col min="9" max="16384" width="9.140625" style="3"/>
  </cols>
  <sheetData>
    <row r="1" spans="1:8" x14ac:dyDescent="0.25">
      <c r="B1" s="2"/>
      <c r="C1" s="2"/>
      <c r="D1" s="2" t="s">
        <v>9</v>
      </c>
      <c r="E1" s="2"/>
      <c r="F1" s="2"/>
      <c r="G1" s="2" t="s">
        <v>10</v>
      </c>
      <c r="H1" s="2"/>
    </row>
    <row r="2" spans="1:8" x14ac:dyDescent="0.25">
      <c r="A2" s="3" t="s">
        <v>494</v>
      </c>
      <c r="B2" s="4" t="s">
        <v>494</v>
      </c>
      <c r="C2" s="33" t="s">
        <v>909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</row>
    <row r="3" spans="1:8" ht="18" x14ac:dyDescent="0.25">
      <c r="A3" s="3" t="s">
        <v>499</v>
      </c>
      <c r="B3" s="3" t="s">
        <v>499</v>
      </c>
      <c r="C3" s="34">
        <v>43</v>
      </c>
      <c r="D3" s="36" t="s">
        <v>910</v>
      </c>
      <c r="E3" s="36" t="s">
        <v>915</v>
      </c>
      <c r="F3" s="36" t="s">
        <v>920</v>
      </c>
      <c r="G3" s="36" t="s">
        <v>924</v>
      </c>
      <c r="H3" s="36" t="s">
        <v>929</v>
      </c>
    </row>
    <row r="4" spans="1:8" ht="18" x14ac:dyDescent="0.25">
      <c r="A4" s="3" t="s">
        <v>498</v>
      </c>
      <c r="B4" s="3" t="s">
        <v>498</v>
      </c>
      <c r="C4" s="34">
        <v>104</v>
      </c>
      <c r="D4" s="36" t="s">
        <v>911</v>
      </c>
      <c r="E4" s="36" t="s">
        <v>916</v>
      </c>
      <c r="F4" s="36" t="s">
        <v>921</v>
      </c>
      <c r="G4" s="36" t="s">
        <v>925</v>
      </c>
      <c r="H4" s="36" t="s">
        <v>930</v>
      </c>
    </row>
    <row r="5" spans="1:8" ht="18" x14ac:dyDescent="0.25">
      <c r="A5" s="3" t="s">
        <v>496</v>
      </c>
      <c r="B5" s="3" t="s">
        <v>496</v>
      </c>
      <c r="C5" s="34">
        <v>193</v>
      </c>
      <c r="D5" s="36" t="s">
        <v>912</v>
      </c>
      <c r="E5" s="36" t="s">
        <v>917</v>
      </c>
      <c r="F5" s="36" t="s">
        <v>922</v>
      </c>
      <c r="G5" s="36" t="s">
        <v>926</v>
      </c>
      <c r="H5" s="36" t="s">
        <v>931</v>
      </c>
    </row>
    <row r="6" spans="1:8" ht="18" x14ac:dyDescent="0.25">
      <c r="A6" s="3" t="s">
        <v>495</v>
      </c>
      <c r="B6" s="13" t="s">
        <v>495</v>
      </c>
      <c r="C6" s="37">
        <v>43</v>
      </c>
      <c r="D6" s="38" t="s">
        <v>913</v>
      </c>
      <c r="E6" s="38" t="s">
        <v>918</v>
      </c>
      <c r="F6" s="38" t="s">
        <v>920</v>
      </c>
      <c r="G6" s="38" t="s">
        <v>927</v>
      </c>
      <c r="H6" s="38" t="s">
        <v>932</v>
      </c>
    </row>
    <row r="7" spans="1:8" ht="18" x14ac:dyDescent="0.25">
      <c r="A7" s="3" t="s">
        <v>904</v>
      </c>
      <c r="B7" s="3" t="s">
        <v>904</v>
      </c>
      <c r="C7" s="34">
        <v>14</v>
      </c>
      <c r="D7" s="36" t="s">
        <v>914</v>
      </c>
      <c r="E7" s="36" t="s">
        <v>919</v>
      </c>
      <c r="F7" s="36" t="s">
        <v>923</v>
      </c>
      <c r="G7" s="36" t="s">
        <v>928</v>
      </c>
      <c r="H7" s="36" t="s">
        <v>933</v>
      </c>
    </row>
    <row r="8" spans="1:8" ht="18.75" x14ac:dyDescent="0.3">
      <c r="B8" s="20"/>
      <c r="C8" s="20"/>
      <c r="D8" s="39" t="s">
        <v>953</v>
      </c>
      <c r="E8" s="39" t="s">
        <v>954</v>
      </c>
      <c r="F8" s="39" t="s">
        <v>955</v>
      </c>
      <c r="G8" s="39" t="s">
        <v>956</v>
      </c>
      <c r="H8" s="39" t="s">
        <v>957</v>
      </c>
    </row>
    <row r="10" spans="1:8" x14ac:dyDescent="0.25">
      <c r="B10" s="3" t="s">
        <v>908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"/>
  <sheetViews>
    <sheetView workbookViewId="0">
      <selection activeCell="H11" sqref="H11"/>
    </sheetView>
  </sheetViews>
  <sheetFormatPr defaultRowHeight="15" x14ac:dyDescent="0.25"/>
  <cols>
    <col min="1" max="2" width="16.28515625" customWidth="1"/>
    <col min="3" max="3" width="10.140625" customWidth="1"/>
    <col min="6" max="6" width="11.7109375" customWidth="1"/>
    <col min="7" max="7" width="10.140625" customWidth="1"/>
    <col min="8" max="8" width="12.140625" customWidth="1"/>
    <col min="9" max="9" width="10.42578125" customWidth="1"/>
    <col min="10" max="10" width="10.28515625" style="26" customWidth="1"/>
    <col min="11" max="11" width="65.85546875" customWidth="1"/>
  </cols>
  <sheetData>
    <row r="2" spans="1:12" x14ac:dyDescent="0.25">
      <c r="A2" s="19"/>
      <c r="B2" s="19"/>
      <c r="C2" s="20" t="s">
        <v>9</v>
      </c>
      <c r="D2" s="20"/>
      <c r="E2" s="20"/>
      <c r="F2" s="20" t="s">
        <v>10</v>
      </c>
      <c r="G2" s="20"/>
      <c r="H2" s="19"/>
      <c r="I2" s="19"/>
      <c r="J2" s="25"/>
    </row>
    <row r="3" spans="1:12" ht="31.5" x14ac:dyDescent="0.25">
      <c r="A3" s="21" t="s">
        <v>1007</v>
      </c>
      <c r="B3" s="21" t="s">
        <v>42</v>
      </c>
      <c r="C3" s="43" t="s">
        <v>1</v>
      </c>
      <c r="D3" s="43" t="s">
        <v>2</v>
      </c>
      <c r="E3" s="43" t="s">
        <v>3</v>
      </c>
      <c r="F3" s="43" t="s">
        <v>4</v>
      </c>
      <c r="G3" s="43" t="s">
        <v>46</v>
      </c>
      <c r="H3" s="43" t="s">
        <v>5</v>
      </c>
      <c r="I3" s="43" t="s">
        <v>47</v>
      </c>
      <c r="J3" s="41" t="s">
        <v>33</v>
      </c>
      <c r="K3" s="40" t="s">
        <v>934</v>
      </c>
      <c r="L3" s="22" t="s">
        <v>45</v>
      </c>
    </row>
    <row r="4" spans="1:12" ht="18.75" x14ac:dyDescent="0.25">
      <c r="A4" s="18" t="s">
        <v>38</v>
      </c>
      <c r="B4" s="18" t="s">
        <v>43</v>
      </c>
      <c r="C4" s="44" t="s">
        <v>50</v>
      </c>
      <c r="D4" s="42" t="s">
        <v>51</v>
      </c>
      <c r="E4" s="42" t="s">
        <v>52</v>
      </c>
      <c r="F4" s="44" t="s">
        <v>49</v>
      </c>
      <c r="G4" s="44"/>
      <c r="H4" s="44" t="s">
        <v>53</v>
      </c>
      <c r="I4" s="44" t="s">
        <v>54</v>
      </c>
      <c r="J4" s="42">
        <v>0.105</v>
      </c>
      <c r="K4" s="18" t="s">
        <v>35</v>
      </c>
      <c r="L4">
        <v>380</v>
      </c>
    </row>
    <row r="5" spans="1:12" ht="18.75" x14ac:dyDescent="0.25">
      <c r="A5" s="18" t="s">
        <v>960</v>
      </c>
      <c r="B5" s="18" t="s">
        <v>43</v>
      </c>
      <c r="C5" s="44" t="s">
        <v>73</v>
      </c>
      <c r="D5" s="42" t="s">
        <v>74</v>
      </c>
      <c r="E5" s="44" t="s">
        <v>75</v>
      </c>
      <c r="F5" s="44" t="s">
        <v>76</v>
      </c>
      <c r="G5" s="44"/>
      <c r="H5" s="42" t="s">
        <v>77</v>
      </c>
      <c r="I5" s="42"/>
      <c r="J5" s="42">
        <v>0.27200000000000002</v>
      </c>
      <c r="K5" s="18" t="s">
        <v>48</v>
      </c>
      <c r="L5">
        <v>397</v>
      </c>
    </row>
    <row r="6" spans="1:12" ht="18.75" x14ac:dyDescent="0.25">
      <c r="A6" s="18" t="s">
        <v>39</v>
      </c>
      <c r="B6" s="18" t="s">
        <v>44</v>
      </c>
      <c r="C6" s="44" t="s">
        <v>55</v>
      </c>
      <c r="D6" s="44" t="s">
        <v>56</v>
      </c>
      <c r="E6" s="44" t="s">
        <v>57</v>
      </c>
      <c r="F6" s="44" t="s">
        <v>58</v>
      </c>
      <c r="G6" s="44" t="s">
        <v>59</v>
      </c>
      <c r="H6" s="44" t="s">
        <v>60</v>
      </c>
      <c r="I6" s="44" t="s">
        <v>61</v>
      </c>
      <c r="J6" s="42">
        <v>0.63800000000000001</v>
      </c>
      <c r="K6" s="1"/>
      <c r="L6">
        <v>397</v>
      </c>
    </row>
    <row r="7" spans="1:12" ht="47.25" x14ac:dyDescent="0.25">
      <c r="A7" s="18" t="s">
        <v>40</v>
      </c>
      <c r="B7" s="18" t="s">
        <v>44</v>
      </c>
      <c r="C7" s="44" t="s">
        <v>68</v>
      </c>
      <c r="D7" s="42" t="s">
        <v>67</v>
      </c>
      <c r="E7" s="44" t="s">
        <v>66</v>
      </c>
      <c r="F7" s="44" t="s">
        <v>65</v>
      </c>
      <c r="G7" s="44" t="s">
        <v>64</v>
      </c>
      <c r="H7" s="44" t="s">
        <v>63</v>
      </c>
      <c r="I7" s="44" t="s">
        <v>62</v>
      </c>
      <c r="J7" s="42">
        <v>0.48699999999999999</v>
      </c>
      <c r="K7" s="18"/>
      <c r="L7">
        <v>371</v>
      </c>
    </row>
    <row r="8" spans="1:12" ht="15.75" x14ac:dyDescent="0.25">
      <c r="A8" s="67" t="s">
        <v>41</v>
      </c>
      <c r="B8" s="73" t="s">
        <v>43</v>
      </c>
      <c r="C8" s="69" t="s">
        <v>69</v>
      </c>
      <c r="D8" s="69" t="s">
        <v>70</v>
      </c>
      <c r="E8" s="69" t="s">
        <v>71</v>
      </c>
      <c r="F8" s="69" t="s">
        <v>72</v>
      </c>
      <c r="G8" s="69"/>
      <c r="H8" s="72" t="s">
        <v>70</v>
      </c>
      <c r="I8" s="69"/>
      <c r="J8" s="72">
        <v>0.36399999999999999</v>
      </c>
      <c r="K8" s="18" t="s">
        <v>36</v>
      </c>
    </row>
    <row r="9" spans="1:12" ht="15.75" x14ac:dyDescent="0.25">
      <c r="A9" s="68"/>
      <c r="B9" s="68"/>
      <c r="C9" s="70"/>
      <c r="D9" s="70"/>
      <c r="E9" s="70"/>
      <c r="F9" s="71"/>
      <c r="G9" s="71"/>
      <c r="H9" s="70"/>
      <c r="I9" s="71"/>
      <c r="J9" s="70"/>
      <c r="K9" s="18" t="s">
        <v>37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27"/>
      <c r="K10" s="1"/>
    </row>
    <row r="11" spans="1:12" x14ac:dyDescent="0.25">
      <c r="C11">
        <f>48+19.4+68.6+96.1+63</f>
        <v>295.10000000000002</v>
      </c>
      <c r="D11">
        <f>2.8+1.5+0.3+0.9</f>
        <v>5.5</v>
      </c>
      <c r="E11">
        <f>0.1+14.1+27.4+6+6.7</f>
        <v>54.3</v>
      </c>
      <c r="F11">
        <f>12.3+35.8+128.4+172.8+62.8+51.4+4</f>
        <v>467.5</v>
      </c>
      <c r="H11">
        <f>5+11+153+127.2+175.9+23.9+69</f>
        <v>565</v>
      </c>
    </row>
  </sheetData>
  <mergeCells count="10">
    <mergeCell ref="J8:J9"/>
    <mergeCell ref="B8:B9"/>
    <mergeCell ref="G8:G9"/>
    <mergeCell ref="I8:I9"/>
    <mergeCell ref="H8:H9"/>
    <mergeCell ref="A8:A9"/>
    <mergeCell ref="C8:C9"/>
    <mergeCell ref="D8:D9"/>
    <mergeCell ref="E8:E9"/>
    <mergeCell ref="F8:F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28" sqref="F28"/>
    </sheetView>
  </sheetViews>
  <sheetFormatPr defaultRowHeight="15" x14ac:dyDescent="0.25"/>
  <cols>
    <col min="1" max="1" width="26.140625" bestFit="1" customWidth="1"/>
  </cols>
  <sheetData>
    <row r="1" spans="1:9" x14ac:dyDescent="0.25">
      <c r="B1" t="s">
        <v>935</v>
      </c>
    </row>
    <row r="2" spans="1:9" x14ac:dyDescent="0.25">
      <c r="A2" t="s">
        <v>38</v>
      </c>
      <c r="B2">
        <f>100*H2/(H2+I2)</f>
        <v>21.388888888888889</v>
      </c>
      <c r="C2">
        <f>100-B2</f>
        <v>78.611111111111114</v>
      </c>
      <c r="G2">
        <v>4.6666666666666662E-2</v>
      </c>
      <c r="H2">
        <v>2.245833333333333E-2</v>
      </c>
      <c r="I2">
        <v>8.2541666666666652E-2</v>
      </c>
    </row>
    <row r="3" spans="1:9" x14ac:dyDescent="0.25">
      <c r="A3" t="s">
        <v>960</v>
      </c>
      <c r="B3">
        <f t="shared" ref="B3:B6" si="0">100*H3/(H3+I3)</f>
        <v>40.650406504065046</v>
      </c>
      <c r="C3">
        <f t="shared" ref="C3:C6" si="1">100-B3</f>
        <v>59.349593495934954</v>
      </c>
      <c r="G3">
        <v>4.8334494773519171E-2</v>
      </c>
      <c r="H3">
        <v>0.11056910569105692</v>
      </c>
      <c r="I3">
        <v>0.16143089430894308</v>
      </c>
    </row>
    <row r="4" spans="1:9" x14ac:dyDescent="0.25">
      <c r="A4" t="s">
        <v>39</v>
      </c>
      <c r="B4">
        <f t="shared" si="0"/>
        <v>13.745361119040821</v>
      </c>
      <c r="C4">
        <f t="shared" si="1"/>
        <v>86.254638880959178</v>
      </c>
      <c r="G4">
        <v>0.2760174136454468</v>
      </c>
      <c r="H4">
        <v>8.7695403939480443E-2</v>
      </c>
      <c r="I4">
        <v>0.55030459606051962</v>
      </c>
    </row>
    <row r="5" spans="1:9" x14ac:dyDescent="0.25">
      <c r="A5" t="s">
        <v>40</v>
      </c>
      <c r="B5">
        <f t="shared" si="0"/>
        <v>33.215091905836829</v>
      </c>
      <c r="C5">
        <f t="shared" si="1"/>
        <v>66.784908094163171</v>
      </c>
      <c r="G5">
        <v>0.14589584005159625</v>
      </c>
      <c r="H5">
        <v>0.16175749758142532</v>
      </c>
      <c r="I5">
        <v>0.32524250241857461</v>
      </c>
    </row>
    <row r="6" spans="1:9" x14ac:dyDescent="0.25">
      <c r="A6" t="s">
        <v>41</v>
      </c>
      <c r="B6">
        <f t="shared" si="0"/>
        <v>94.572591587516968</v>
      </c>
      <c r="C6">
        <f t="shared" si="1"/>
        <v>5.4274084124830324</v>
      </c>
      <c r="G6">
        <v>0</v>
      </c>
      <c r="H6">
        <v>0.34424423337856169</v>
      </c>
      <c r="I6">
        <v>1.9755766621438259E-2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4" workbookViewId="0">
      <selection activeCell="E25" sqref="E25"/>
    </sheetView>
  </sheetViews>
  <sheetFormatPr defaultRowHeight="15" x14ac:dyDescent="0.25"/>
  <cols>
    <col min="1" max="1" width="26.28515625" bestFit="1" customWidth="1"/>
  </cols>
  <sheetData>
    <row r="1" spans="1:7" x14ac:dyDescent="0.25">
      <c r="A1" t="s">
        <v>478</v>
      </c>
      <c r="B1" t="s">
        <v>484</v>
      </c>
      <c r="C1" t="s">
        <v>481</v>
      </c>
      <c r="D1" t="s">
        <v>482</v>
      </c>
      <c r="E1" t="s">
        <v>480</v>
      </c>
      <c r="F1" t="s">
        <v>479</v>
      </c>
      <c r="G1" t="s">
        <v>483</v>
      </c>
    </row>
    <row r="2" spans="1:7" x14ac:dyDescent="0.25">
      <c r="A2" t="s">
        <v>486</v>
      </c>
      <c r="B2">
        <v>0.30103000000000002</v>
      </c>
      <c r="C2">
        <v>1.3042994887499999</v>
      </c>
      <c r="D2">
        <v>1.2936616270588237</v>
      </c>
      <c r="E2">
        <v>1.7570445743902441</v>
      </c>
      <c r="F2">
        <v>2.0228905564536741</v>
      </c>
      <c r="G2">
        <v>0.65777520058823546</v>
      </c>
    </row>
    <row r="3" spans="1:7" x14ac:dyDescent="0.25">
      <c r="A3" t="s">
        <v>487</v>
      </c>
      <c r="C3">
        <f>C16-C15</f>
        <v>0.95924667624999982</v>
      </c>
      <c r="D3">
        <f t="shared" ref="D3:G3" si="0">D16-D15</f>
        <v>0.81654037705882376</v>
      </c>
      <c r="E3">
        <f t="shared" si="0"/>
        <v>0.37683333439024413</v>
      </c>
      <c r="F3">
        <f t="shared" si="0"/>
        <v>0.55313093145367409</v>
      </c>
      <c r="G3">
        <f t="shared" si="0"/>
        <v>0.35674520058823544</v>
      </c>
    </row>
    <row r="4" spans="1:7" x14ac:dyDescent="0.25">
      <c r="A4" t="s">
        <v>488</v>
      </c>
      <c r="B4">
        <v>0.30103000000000002</v>
      </c>
      <c r="C4">
        <v>1.247077295</v>
      </c>
      <c r="D4">
        <v>1.11394335</v>
      </c>
      <c r="E4">
        <v>1.7853298399999999</v>
      </c>
      <c r="F4">
        <v>2.0334237599999998</v>
      </c>
      <c r="G4">
        <v>0.47712125</v>
      </c>
    </row>
    <row r="5" spans="1:7" x14ac:dyDescent="0.25">
      <c r="A5" t="s">
        <v>489</v>
      </c>
      <c r="C5">
        <f>C17-C16</f>
        <v>0.81667876375000015</v>
      </c>
      <c r="D5">
        <f t="shared" ref="D5:G5" si="1">D17-D16</f>
        <v>0.98647106794117612</v>
      </c>
      <c r="E5">
        <f t="shared" si="1"/>
        <v>0.59349753060975563</v>
      </c>
      <c r="F5">
        <f t="shared" si="1"/>
        <v>0.69059673854632608</v>
      </c>
      <c r="G5">
        <f t="shared" si="1"/>
        <v>0.46986105441176462</v>
      </c>
    </row>
    <row r="6" spans="1:7" x14ac:dyDescent="0.25">
      <c r="B6" t="s">
        <v>484</v>
      </c>
      <c r="C6" t="s">
        <v>481</v>
      </c>
      <c r="D6" t="s">
        <v>482</v>
      </c>
      <c r="E6" t="s">
        <v>480</v>
      </c>
      <c r="F6" t="s">
        <v>479</v>
      </c>
      <c r="G6" t="s">
        <v>483</v>
      </c>
    </row>
    <row r="7" spans="1:7" x14ac:dyDescent="0.25">
      <c r="A7" t="s">
        <v>490</v>
      </c>
      <c r="B7">
        <v>-0.87631899999999996</v>
      </c>
      <c r="C7">
        <v>-0.27703135375000004</v>
      </c>
      <c r="D7">
        <v>-0.52443230294117649</v>
      </c>
      <c r="E7">
        <v>-0.30635916780487804</v>
      </c>
      <c r="F7">
        <v>2.9772265143770033E-2</v>
      </c>
      <c r="G7">
        <v>0.89705447999999999</v>
      </c>
    </row>
    <row r="8" spans="1:7" x14ac:dyDescent="0.25">
      <c r="A8" t="s">
        <v>491</v>
      </c>
      <c r="C8">
        <f>C20-C19</f>
        <v>0.48598289624999996</v>
      </c>
      <c r="D8">
        <f t="shared" ref="D8:G8" si="2">D20-D19</f>
        <v>0.34866859705882358</v>
      </c>
      <c r="E8">
        <f t="shared" si="2"/>
        <v>0.37102193219512203</v>
      </c>
      <c r="F8">
        <f t="shared" si="2"/>
        <v>0.63596031514377016</v>
      </c>
      <c r="G8">
        <f t="shared" si="2"/>
        <v>1.40222348</v>
      </c>
    </row>
    <row r="9" spans="1:7" x14ac:dyDescent="0.25">
      <c r="A9" t="s">
        <v>492</v>
      </c>
      <c r="B9">
        <v>-0.87631899999999996</v>
      </c>
      <c r="C9">
        <v>-0.20874330000000002</v>
      </c>
      <c r="D9">
        <v>-0.59678109999999995</v>
      </c>
      <c r="E9">
        <v>-0.3047859</v>
      </c>
      <c r="F9">
        <v>-0.1866459</v>
      </c>
      <c r="G9">
        <v>0.35813606999999997</v>
      </c>
    </row>
    <row r="10" spans="1:7" x14ac:dyDescent="0.25">
      <c r="A10" t="s">
        <v>493</v>
      </c>
      <c r="C10">
        <f>C21-C20</f>
        <v>0.46952598625000008</v>
      </c>
      <c r="D10">
        <f t="shared" ref="D10:G10" si="3">D21-D20</f>
        <v>0.43307075294117647</v>
      </c>
      <c r="E10">
        <f t="shared" si="3"/>
        <v>0.41675683280487802</v>
      </c>
      <c r="F10">
        <f t="shared" si="3"/>
        <v>0.50697409485622991</v>
      </c>
      <c r="G10">
        <f t="shared" si="3"/>
        <v>1.522977885</v>
      </c>
    </row>
    <row r="12" spans="1:7" x14ac:dyDescent="0.25">
      <c r="A12" t="s">
        <v>485</v>
      </c>
      <c r="B12">
        <v>1</v>
      </c>
      <c r="C12">
        <v>8</v>
      </c>
      <c r="D12">
        <v>17</v>
      </c>
      <c r="E12">
        <v>41</v>
      </c>
      <c r="F12">
        <v>313</v>
      </c>
      <c r="G12">
        <v>17</v>
      </c>
    </row>
    <row r="15" spans="1:7" x14ac:dyDescent="0.25">
      <c r="A15" t="s">
        <v>487</v>
      </c>
      <c r="C15">
        <v>0.34505281250000003</v>
      </c>
      <c r="D15">
        <v>0.47712125</v>
      </c>
      <c r="E15">
        <v>1.38021124</v>
      </c>
      <c r="F15">
        <v>1.469759625</v>
      </c>
      <c r="G15">
        <v>0.30103000000000002</v>
      </c>
    </row>
    <row r="16" spans="1:7" x14ac:dyDescent="0.25">
      <c r="A16" t="s">
        <v>486</v>
      </c>
      <c r="B16">
        <v>0.30103000000000002</v>
      </c>
      <c r="C16">
        <v>1.3042994887499999</v>
      </c>
      <c r="D16">
        <v>1.2936616270588237</v>
      </c>
      <c r="E16">
        <v>1.7570445743902441</v>
      </c>
      <c r="F16">
        <v>2.0228905564536741</v>
      </c>
      <c r="G16">
        <v>0.65777520058823546</v>
      </c>
    </row>
    <row r="17" spans="1:9" x14ac:dyDescent="0.25">
      <c r="A17" t="s">
        <v>489</v>
      </c>
      <c r="C17">
        <v>2.1209782525</v>
      </c>
      <c r="D17">
        <v>2.2801326949999998</v>
      </c>
      <c r="E17">
        <v>2.3505421049999997</v>
      </c>
      <c r="F17">
        <v>2.7134872950000002</v>
      </c>
      <c r="G17">
        <v>1.1276362550000001</v>
      </c>
    </row>
    <row r="19" spans="1:9" x14ac:dyDescent="0.25">
      <c r="A19" t="s">
        <v>491</v>
      </c>
      <c r="C19">
        <v>-0.76301425</v>
      </c>
      <c r="D19">
        <v>-0.87310090000000007</v>
      </c>
      <c r="E19">
        <v>-0.67738110000000007</v>
      </c>
      <c r="F19">
        <v>-0.60618805000000009</v>
      </c>
      <c r="G19">
        <v>-0.50516899999999998</v>
      </c>
    </row>
    <row r="20" spans="1:9" x14ac:dyDescent="0.25">
      <c r="A20" t="s">
        <v>490</v>
      </c>
      <c r="B20">
        <v>-0.87631899999999996</v>
      </c>
      <c r="C20">
        <v>-0.27703135375000004</v>
      </c>
      <c r="D20">
        <v>-0.52443230294117649</v>
      </c>
      <c r="E20">
        <v>-0.30635916780487804</v>
      </c>
      <c r="F20">
        <v>2.9772265143770033E-2</v>
      </c>
      <c r="G20">
        <v>0.89705447999999999</v>
      </c>
    </row>
    <row r="21" spans="1:9" x14ac:dyDescent="0.25">
      <c r="A21" t="s">
        <v>493</v>
      </c>
      <c r="C21">
        <v>0.19249463250000001</v>
      </c>
      <c r="D21">
        <v>-9.136155E-2</v>
      </c>
      <c r="E21">
        <v>0.11039766499999999</v>
      </c>
      <c r="F21">
        <v>0.53674635999999998</v>
      </c>
      <c r="G21">
        <v>2.420032365</v>
      </c>
    </row>
    <row r="32" spans="1:9" x14ac:dyDescent="0.25">
      <c r="I32" t="s">
        <v>936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8"/>
  <sheetViews>
    <sheetView workbookViewId="0">
      <selection activeCell="E27" sqref="E27"/>
    </sheetView>
  </sheetViews>
  <sheetFormatPr defaultRowHeight="15" x14ac:dyDescent="0.25"/>
  <cols>
    <col min="2" max="2" width="27.7109375" bestFit="1" customWidth="1"/>
    <col min="3" max="3" width="12.85546875" bestFit="1" customWidth="1"/>
    <col min="4" max="4" width="45" customWidth="1"/>
    <col min="5" max="5" width="16.140625" style="26" bestFit="1" customWidth="1"/>
    <col min="6" max="6" width="10.28515625" style="34" bestFit="1" customWidth="1"/>
    <col min="7" max="7" width="9.85546875" style="34" bestFit="1" customWidth="1"/>
    <col min="8" max="8" width="9.140625" style="54"/>
    <col min="9" max="9" width="9.140625" style="34"/>
    <col min="10" max="14" width="8" style="29" customWidth="1"/>
    <col min="15" max="15" width="9.140625" style="32"/>
  </cols>
  <sheetData>
    <row r="1" spans="1:15" x14ac:dyDescent="0.25">
      <c r="A1" s="3" t="s">
        <v>79</v>
      </c>
      <c r="B1" s="3" t="s">
        <v>80</v>
      </c>
      <c r="C1" s="4" t="s">
        <v>494</v>
      </c>
      <c r="D1" s="4" t="s">
        <v>80</v>
      </c>
      <c r="E1" s="33" t="s">
        <v>905</v>
      </c>
      <c r="F1" s="33" t="s">
        <v>960</v>
      </c>
      <c r="G1" s="33" t="s">
        <v>962</v>
      </c>
      <c r="H1" s="53" t="s">
        <v>959</v>
      </c>
      <c r="I1" s="33" t="s">
        <v>961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30" t="s">
        <v>906</v>
      </c>
    </row>
    <row r="2" spans="1:15" x14ac:dyDescent="0.25">
      <c r="A2" s="3">
        <v>1</v>
      </c>
      <c r="B2" s="3" t="s">
        <v>104</v>
      </c>
      <c r="C2" s="3" t="s">
        <v>499</v>
      </c>
      <c r="D2" s="3" t="s">
        <v>524</v>
      </c>
      <c r="E2" s="34" t="s">
        <v>483</v>
      </c>
      <c r="F2" s="34">
        <v>0</v>
      </c>
      <c r="G2" s="34">
        <v>1</v>
      </c>
      <c r="H2" s="54">
        <v>75.757575757575751</v>
      </c>
      <c r="I2" s="34">
        <v>1</v>
      </c>
      <c r="J2" s="28">
        <v>0.35813606999999997</v>
      </c>
      <c r="K2" s="28">
        <v>0.44717014999999999</v>
      </c>
      <c r="L2" s="28">
        <v>-0.41073300000000001</v>
      </c>
      <c r="M2" s="28">
        <v>-2.8505674000000001</v>
      </c>
      <c r="N2" s="28">
        <v>-0.58511780000000002</v>
      </c>
      <c r="O2" s="31">
        <v>1</v>
      </c>
    </row>
    <row r="3" spans="1:15" x14ac:dyDescent="0.25">
      <c r="A3" s="3">
        <v>112</v>
      </c>
      <c r="B3" s="3" t="s">
        <v>357</v>
      </c>
      <c r="C3" s="3" t="s">
        <v>499</v>
      </c>
      <c r="D3" s="3" t="s">
        <v>777</v>
      </c>
      <c r="E3" s="34" t="s">
        <v>479</v>
      </c>
      <c r="F3" s="34">
        <v>0</v>
      </c>
      <c r="G3" s="34">
        <v>615</v>
      </c>
      <c r="H3" s="54">
        <v>24.467803030303031</v>
      </c>
      <c r="I3" s="34">
        <v>0</v>
      </c>
      <c r="J3" s="28">
        <v>1.5309347799999999</v>
      </c>
      <c r="K3" s="28">
        <v>0.35814114000000002</v>
      </c>
      <c r="L3" s="28">
        <v>-0.36289830000000001</v>
      </c>
      <c r="M3" s="28">
        <v>7.83324E-3</v>
      </c>
      <c r="N3" s="28">
        <v>-0.36258669999999998</v>
      </c>
      <c r="O3" s="31">
        <v>1</v>
      </c>
    </row>
    <row r="4" spans="1:15" x14ac:dyDescent="0.25">
      <c r="A4" s="3">
        <v>2</v>
      </c>
      <c r="B4" s="3" t="s">
        <v>108</v>
      </c>
      <c r="C4" s="3" t="s">
        <v>499</v>
      </c>
      <c r="D4" s="3" t="s">
        <v>528</v>
      </c>
      <c r="E4" s="34" t="s">
        <v>479</v>
      </c>
      <c r="F4" s="34">
        <v>1</v>
      </c>
      <c r="G4" s="34">
        <v>56</v>
      </c>
      <c r="H4" s="54">
        <v>92.8125</v>
      </c>
      <c r="I4" s="34">
        <v>1</v>
      </c>
      <c r="J4" s="28">
        <v>0.72246606999999996</v>
      </c>
      <c r="K4" s="28">
        <v>0.59688978999999998</v>
      </c>
      <c r="L4" s="28">
        <v>-0.3576338</v>
      </c>
      <c r="M4" s="28">
        <v>-0.46448390000000001</v>
      </c>
      <c r="N4" s="28">
        <v>-0.65292799999999995</v>
      </c>
      <c r="O4" s="31">
        <v>1</v>
      </c>
    </row>
    <row r="5" spans="1:15" x14ac:dyDescent="0.25">
      <c r="A5" s="3">
        <v>151</v>
      </c>
      <c r="B5" s="3" t="s">
        <v>109</v>
      </c>
      <c r="C5" s="3" t="s">
        <v>499</v>
      </c>
      <c r="D5" s="3" t="s">
        <v>529</v>
      </c>
      <c r="E5" s="34" t="s">
        <v>480</v>
      </c>
      <c r="F5" s="34">
        <v>0</v>
      </c>
      <c r="G5" s="34">
        <v>277</v>
      </c>
      <c r="H5" s="54">
        <v>30.672348484848484</v>
      </c>
      <c r="I5" s="34">
        <v>1</v>
      </c>
      <c r="J5" s="28">
        <v>-8.8422000000000001E-2</v>
      </c>
      <c r="K5" s="28">
        <v>0.45130986000000001</v>
      </c>
      <c r="L5" s="28">
        <v>-0.44536369999999997</v>
      </c>
      <c r="M5" s="28">
        <v>0.16132974</v>
      </c>
      <c r="N5" s="28">
        <v>0.11840402</v>
      </c>
      <c r="O5" s="31">
        <v>1</v>
      </c>
    </row>
    <row r="6" spans="1:15" x14ac:dyDescent="0.25">
      <c r="A6" s="3">
        <v>152</v>
      </c>
      <c r="B6" s="3" t="s">
        <v>358</v>
      </c>
      <c r="C6" s="3" t="s">
        <v>499</v>
      </c>
      <c r="D6" s="3" t="s">
        <v>778</v>
      </c>
      <c r="E6" s="34" t="s">
        <v>480</v>
      </c>
      <c r="F6" s="34">
        <v>0</v>
      </c>
      <c r="G6" s="34">
        <v>146</v>
      </c>
      <c r="H6" s="54">
        <v>53.030303030303031</v>
      </c>
      <c r="I6" s="34">
        <v>1</v>
      </c>
      <c r="J6" s="28">
        <v>-0.29704259999999999</v>
      </c>
      <c r="K6" s="28">
        <v>0.31346475000000001</v>
      </c>
      <c r="L6" s="28">
        <v>-1.5804229000000001</v>
      </c>
      <c r="M6" s="28">
        <v>0.10549406</v>
      </c>
      <c r="N6" s="28">
        <v>7.3078820000000003E-2</v>
      </c>
      <c r="O6" s="31">
        <v>1</v>
      </c>
    </row>
    <row r="7" spans="1:15" x14ac:dyDescent="0.25">
      <c r="A7" s="3">
        <v>3</v>
      </c>
      <c r="B7" s="3" t="s">
        <v>110</v>
      </c>
      <c r="C7" s="3" t="s">
        <v>499</v>
      </c>
      <c r="D7" s="3" t="s">
        <v>530</v>
      </c>
      <c r="E7" s="34" t="s">
        <v>479</v>
      </c>
      <c r="F7" s="34">
        <v>0</v>
      </c>
      <c r="G7" s="34">
        <v>54</v>
      </c>
      <c r="H7" s="54">
        <v>69.717803030303031</v>
      </c>
      <c r="I7" s="34">
        <v>1</v>
      </c>
      <c r="J7" s="28">
        <v>0.91509242000000002</v>
      </c>
      <c r="K7" s="28">
        <v>0.61358367000000003</v>
      </c>
      <c r="L7" s="28">
        <v>0.73491242000000001</v>
      </c>
      <c r="M7" s="28">
        <v>-0.30988520000000003</v>
      </c>
      <c r="N7" s="28">
        <v>-0.92268680000000003</v>
      </c>
      <c r="O7" s="31">
        <v>1</v>
      </c>
    </row>
    <row r="8" spans="1:15" x14ac:dyDescent="0.25">
      <c r="A8" s="3">
        <v>4</v>
      </c>
      <c r="B8" s="3" t="s">
        <v>111</v>
      </c>
      <c r="C8" s="3" t="s">
        <v>499</v>
      </c>
      <c r="D8" s="3" t="s">
        <v>531</v>
      </c>
      <c r="E8" s="34" t="s">
        <v>483</v>
      </c>
      <c r="F8" s="34">
        <v>0</v>
      </c>
      <c r="G8" s="34">
        <v>2</v>
      </c>
      <c r="H8" s="54">
        <v>146.78030303030303</v>
      </c>
      <c r="I8" s="34">
        <v>1</v>
      </c>
      <c r="J8" s="28">
        <v>1.15752203</v>
      </c>
      <c r="K8" s="28">
        <v>0.62865077999999996</v>
      </c>
      <c r="L8" s="28">
        <v>-0.3091718</v>
      </c>
      <c r="M8" s="28">
        <v>-2.5045315000000001</v>
      </c>
      <c r="N8" s="28">
        <v>-0.74007040000000002</v>
      </c>
      <c r="O8" s="31">
        <v>1</v>
      </c>
    </row>
    <row r="9" spans="1:15" x14ac:dyDescent="0.25">
      <c r="A9" s="3">
        <v>153</v>
      </c>
      <c r="B9" s="3" t="s">
        <v>359</v>
      </c>
      <c r="C9" s="3" t="s">
        <v>499</v>
      </c>
      <c r="D9" s="3" t="s">
        <v>779</v>
      </c>
      <c r="E9" s="34" t="s">
        <v>479</v>
      </c>
      <c r="F9" s="34">
        <v>0</v>
      </c>
      <c r="G9" s="34">
        <v>585</v>
      </c>
      <c r="H9" s="54">
        <v>33.022727272727273</v>
      </c>
      <c r="I9" s="34">
        <v>1</v>
      </c>
      <c r="J9" s="28">
        <v>-0.16614490000000001</v>
      </c>
      <c r="K9" s="28">
        <v>0.79849968000000004</v>
      </c>
      <c r="L9" s="28">
        <v>-0.53348720000000005</v>
      </c>
      <c r="M9" s="28">
        <v>0.85433302</v>
      </c>
      <c r="N9" s="28">
        <v>0.17531725000000001</v>
      </c>
      <c r="O9" s="31">
        <v>1</v>
      </c>
    </row>
    <row r="10" spans="1:15" x14ac:dyDescent="0.25">
      <c r="A10" s="3">
        <v>154</v>
      </c>
      <c r="B10" s="3" t="s">
        <v>360</v>
      </c>
      <c r="C10" s="3" t="s">
        <v>499</v>
      </c>
      <c r="D10" s="3" t="s">
        <v>780</v>
      </c>
      <c r="E10" s="34" t="s">
        <v>479</v>
      </c>
      <c r="F10" s="34">
        <v>0</v>
      </c>
      <c r="G10" s="34">
        <v>222</v>
      </c>
      <c r="H10" s="54">
        <v>59.9375</v>
      </c>
      <c r="I10" s="34">
        <v>1</v>
      </c>
      <c r="J10" s="28">
        <v>-0.309809</v>
      </c>
      <c r="K10" s="28">
        <v>1.0327193400000001</v>
      </c>
      <c r="L10" s="28">
        <v>-0.53458819999999996</v>
      </c>
      <c r="M10" s="28">
        <v>1.76809292</v>
      </c>
      <c r="N10" s="28">
        <v>-0.48353459999999998</v>
      </c>
      <c r="O10" s="31">
        <v>1</v>
      </c>
    </row>
    <row r="11" spans="1:15" x14ac:dyDescent="0.25">
      <c r="A11" s="3">
        <v>113</v>
      </c>
      <c r="B11" s="3" t="s">
        <v>174</v>
      </c>
      <c r="C11" s="3" t="s">
        <v>499</v>
      </c>
      <c r="D11" s="3" t="s">
        <v>594</v>
      </c>
      <c r="E11" s="34" t="s">
        <v>479</v>
      </c>
      <c r="F11" s="34">
        <v>0</v>
      </c>
      <c r="G11" s="34">
        <v>31</v>
      </c>
      <c r="H11" s="54">
        <v>60.496212121212125</v>
      </c>
      <c r="I11" s="34">
        <v>1</v>
      </c>
      <c r="J11" s="28">
        <v>1.0336326899999999</v>
      </c>
      <c r="K11" s="28">
        <v>0.26473026999999999</v>
      </c>
      <c r="L11" s="28">
        <v>1.78281343</v>
      </c>
      <c r="M11" s="28">
        <v>-0.47414800000000001</v>
      </c>
      <c r="N11" s="28">
        <v>-0.8267371</v>
      </c>
      <c r="O11" s="31">
        <v>1</v>
      </c>
    </row>
    <row r="12" spans="1:15" x14ac:dyDescent="0.25">
      <c r="A12" s="3">
        <v>155</v>
      </c>
      <c r="B12" s="3" t="s">
        <v>385</v>
      </c>
      <c r="C12" s="3" t="s">
        <v>499</v>
      </c>
      <c r="D12" s="3" t="s">
        <v>805</v>
      </c>
      <c r="E12" s="34" t="s">
        <v>479</v>
      </c>
      <c r="F12" s="34">
        <v>0</v>
      </c>
      <c r="G12" s="34">
        <v>842</v>
      </c>
      <c r="H12" s="54">
        <v>22.882575757575758</v>
      </c>
      <c r="I12" s="34">
        <v>0</v>
      </c>
      <c r="J12" s="28">
        <v>0.23113639999999999</v>
      </c>
      <c r="K12" s="28">
        <v>0.81975182000000002</v>
      </c>
      <c r="L12" s="28">
        <v>-0.42148449999999998</v>
      </c>
      <c r="M12" s="28">
        <v>0.23402228999999999</v>
      </c>
      <c r="N12" s="28">
        <v>8.2160520000000001E-2</v>
      </c>
      <c r="O12" s="31">
        <v>1</v>
      </c>
    </row>
    <row r="13" spans="1:15" x14ac:dyDescent="0.25">
      <c r="A13" s="3">
        <v>5</v>
      </c>
      <c r="B13" s="3" t="s">
        <v>187</v>
      </c>
      <c r="C13" s="3" t="s">
        <v>499</v>
      </c>
      <c r="D13" s="3" t="s">
        <v>607</v>
      </c>
      <c r="E13" s="34" t="s">
        <v>479</v>
      </c>
      <c r="F13" s="34">
        <v>0</v>
      </c>
      <c r="G13" s="34">
        <v>65</v>
      </c>
      <c r="H13" s="54">
        <v>100.12121212121212</v>
      </c>
      <c r="I13" s="34">
        <v>1</v>
      </c>
      <c r="J13" s="28">
        <v>0.31088029</v>
      </c>
      <c r="K13" s="28">
        <v>-0.1070045</v>
      </c>
      <c r="L13" s="28">
        <v>-0.45652409999999999</v>
      </c>
      <c r="M13" s="28">
        <v>-1.0435828</v>
      </c>
      <c r="N13" s="28">
        <v>-0.90113239999999994</v>
      </c>
      <c r="O13" s="31">
        <v>1</v>
      </c>
    </row>
    <row r="14" spans="1:15" x14ac:dyDescent="0.25">
      <c r="A14" s="3">
        <v>6</v>
      </c>
      <c r="B14" s="3" t="s">
        <v>188</v>
      </c>
      <c r="C14" s="3" t="s">
        <v>499</v>
      </c>
      <c r="D14" s="3" t="s">
        <v>608</v>
      </c>
      <c r="E14" s="34" t="s">
        <v>479</v>
      </c>
      <c r="F14" s="34">
        <v>0</v>
      </c>
      <c r="G14" s="34">
        <v>76</v>
      </c>
      <c r="H14" s="54">
        <v>75.308712121212125</v>
      </c>
      <c r="I14" s="34">
        <v>1</v>
      </c>
      <c r="J14" s="28">
        <v>0.91912256999999997</v>
      </c>
      <c r="K14" s="28">
        <v>5.2108389999999997E-2</v>
      </c>
      <c r="L14" s="28">
        <v>-0.3496264</v>
      </c>
      <c r="M14" s="28">
        <v>-1.4105638</v>
      </c>
      <c r="N14" s="28">
        <v>-0.32146459999999999</v>
      </c>
      <c r="O14" s="31">
        <v>1</v>
      </c>
    </row>
    <row r="15" spans="1:15" x14ac:dyDescent="0.25">
      <c r="A15" s="3">
        <v>156</v>
      </c>
      <c r="B15" s="3" t="s">
        <v>392</v>
      </c>
      <c r="C15" s="3" t="s">
        <v>499</v>
      </c>
      <c r="D15" s="3" t="s">
        <v>812</v>
      </c>
      <c r="E15" s="34" t="s">
        <v>479</v>
      </c>
      <c r="F15" s="34">
        <v>0</v>
      </c>
      <c r="G15" s="34">
        <v>807</v>
      </c>
      <c r="H15" s="54">
        <v>19.371212121212121</v>
      </c>
      <c r="I15" s="34">
        <v>1</v>
      </c>
      <c r="J15" s="28">
        <v>-1.1837906</v>
      </c>
      <c r="K15" s="28">
        <v>-0.1320972</v>
      </c>
      <c r="L15" s="28">
        <v>-0.51028459999999998</v>
      </c>
      <c r="M15" s="28">
        <v>0.49519835000000001</v>
      </c>
      <c r="N15" s="28">
        <v>-5.4532900000000002E-2</v>
      </c>
      <c r="O15" s="31">
        <v>1</v>
      </c>
    </row>
    <row r="16" spans="1:15" x14ac:dyDescent="0.25">
      <c r="A16" s="3">
        <v>241</v>
      </c>
      <c r="B16" s="3" t="s">
        <v>393</v>
      </c>
      <c r="C16" s="3" t="s">
        <v>499</v>
      </c>
      <c r="D16" s="3" t="s">
        <v>813</v>
      </c>
      <c r="E16" s="34" t="s">
        <v>479</v>
      </c>
      <c r="F16" s="34">
        <v>0</v>
      </c>
      <c r="G16" s="34">
        <v>270</v>
      </c>
      <c r="H16" s="54">
        <v>33.234848484848484</v>
      </c>
      <c r="I16" s="34">
        <v>1</v>
      </c>
      <c r="J16" s="28">
        <v>-0.28463559999999999</v>
      </c>
      <c r="K16" s="28">
        <v>-0.71754960000000001</v>
      </c>
      <c r="L16" s="28">
        <v>-0.44526670000000002</v>
      </c>
      <c r="M16" s="28">
        <v>0.51298887000000004</v>
      </c>
      <c r="N16" s="28">
        <v>-0.19944509999999999</v>
      </c>
      <c r="O16" s="31">
        <v>1</v>
      </c>
    </row>
    <row r="17" spans="1:15" x14ac:dyDescent="0.25">
      <c r="A17" s="3">
        <v>328</v>
      </c>
      <c r="B17" s="3" t="s">
        <v>234</v>
      </c>
      <c r="C17" s="3" t="s">
        <v>499</v>
      </c>
      <c r="D17" s="3" t="s">
        <v>654</v>
      </c>
      <c r="E17" s="34" t="s">
        <v>480</v>
      </c>
      <c r="F17" s="34">
        <v>0</v>
      </c>
      <c r="G17" s="34">
        <v>7</v>
      </c>
      <c r="H17" s="54">
        <v>100.68371212121212</v>
      </c>
      <c r="I17" s="34">
        <v>1</v>
      </c>
      <c r="J17" s="28">
        <v>-1.4568646999999999</v>
      </c>
      <c r="K17" s="28">
        <v>0.13459003999999999</v>
      </c>
      <c r="L17" s="28">
        <v>0.56625937999999998</v>
      </c>
      <c r="M17" s="28">
        <v>0.89641207000000001</v>
      </c>
      <c r="N17" s="28">
        <v>-0.50775689999999996</v>
      </c>
      <c r="O17" s="31">
        <v>1</v>
      </c>
    </row>
    <row r="18" spans="1:15" x14ac:dyDescent="0.25">
      <c r="A18" s="3">
        <v>7</v>
      </c>
      <c r="B18" s="3" t="s">
        <v>235</v>
      </c>
      <c r="C18" s="3" t="s">
        <v>499</v>
      </c>
      <c r="D18" s="3" t="s">
        <v>655</v>
      </c>
      <c r="E18" s="34" t="s">
        <v>479</v>
      </c>
      <c r="F18" s="34">
        <v>0</v>
      </c>
      <c r="G18" s="34">
        <v>88</v>
      </c>
      <c r="H18" s="54">
        <v>54.871212121212125</v>
      </c>
      <c r="I18" s="34">
        <v>1</v>
      </c>
      <c r="J18" s="28">
        <v>-0.4820641</v>
      </c>
      <c r="K18" s="28">
        <v>-0.53240399999999999</v>
      </c>
      <c r="L18" s="28">
        <v>0.58769293</v>
      </c>
      <c r="M18" s="28">
        <v>-0.81027769999999999</v>
      </c>
      <c r="N18" s="28">
        <v>-0.78148359999999994</v>
      </c>
      <c r="O18" s="31">
        <v>1</v>
      </c>
    </row>
    <row r="19" spans="1:15" x14ac:dyDescent="0.25">
      <c r="A19" s="3">
        <v>329</v>
      </c>
      <c r="B19" s="3" t="s">
        <v>236</v>
      </c>
      <c r="C19" s="3" t="s">
        <v>499</v>
      </c>
      <c r="D19" s="3" t="s">
        <v>656</v>
      </c>
      <c r="E19" s="34" t="s">
        <v>479</v>
      </c>
      <c r="F19" s="34">
        <v>0</v>
      </c>
      <c r="G19" s="34">
        <v>22</v>
      </c>
      <c r="H19" s="54">
        <v>34.210227272727273</v>
      </c>
      <c r="I19" s="34">
        <v>1</v>
      </c>
      <c r="J19" s="28">
        <v>-0.96530059999999995</v>
      </c>
      <c r="K19" s="28">
        <v>6.7437199999999999E-3</v>
      </c>
      <c r="L19" s="28">
        <v>-1.5533816</v>
      </c>
      <c r="M19" s="28">
        <v>0.64466906999999996</v>
      </c>
      <c r="N19" s="28">
        <v>-1.2708927999999999</v>
      </c>
      <c r="O19" s="31">
        <v>1</v>
      </c>
    </row>
    <row r="20" spans="1:15" x14ac:dyDescent="0.25">
      <c r="A20" s="3">
        <v>157</v>
      </c>
      <c r="B20" s="3" t="s">
        <v>431</v>
      </c>
      <c r="C20" s="3" t="s">
        <v>499</v>
      </c>
      <c r="D20" s="3" t="s">
        <v>851</v>
      </c>
      <c r="E20" s="34" t="s">
        <v>479</v>
      </c>
      <c r="F20" s="34">
        <v>0</v>
      </c>
      <c r="G20" s="34">
        <v>1058</v>
      </c>
      <c r="H20" s="54">
        <v>18.933712121212121</v>
      </c>
      <c r="I20" s="34">
        <v>0</v>
      </c>
      <c r="J20" s="28">
        <v>3.545918E-2</v>
      </c>
      <c r="K20" s="28">
        <v>-4.1451000000000002E-2</v>
      </c>
      <c r="L20" s="28">
        <v>-1.0314489</v>
      </c>
      <c r="M20" s="28">
        <v>0.46149024</v>
      </c>
      <c r="N20" s="28">
        <v>7.5586999999999998E-3</v>
      </c>
      <c r="O20" s="31">
        <v>1</v>
      </c>
    </row>
    <row r="21" spans="1:15" x14ac:dyDescent="0.25">
      <c r="A21" s="3">
        <v>8</v>
      </c>
      <c r="B21" s="3" t="s">
        <v>248</v>
      </c>
      <c r="C21" s="3" t="s">
        <v>499</v>
      </c>
      <c r="D21" s="3" t="s">
        <v>668</v>
      </c>
      <c r="E21" s="34" t="s">
        <v>483</v>
      </c>
      <c r="F21" s="34">
        <v>0</v>
      </c>
      <c r="G21" s="34">
        <v>1</v>
      </c>
      <c r="J21" s="28">
        <v>0.81989941</v>
      </c>
      <c r="K21" s="28">
        <v>-0.89484680000000005</v>
      </c>
      <c r="L21" s="28">
        <v>-0.3420357</v>
      </c>
      <c r="M21" s="28">
        <v>-2.1231605999999998</v>
      </c>
      <c r="N21" s="28">
        <v>-0.43433850000000002</v>
      </c>
      <c r="O21" s="31">
        <v>1</v>
      </c>
    </row>
    <row r="22" spans="1:15" x14ac:dyDescent="0.25">
      <c r="A22" s="3">
        <v>158</v>
      </c>
      <c r="B22" s="3" t="s">
        <v>458</v>
      </c>
      <c r="C22" s="3" t="s">
        <v>499</v>
      </c>
      <c r="D22" s="3" t="s">
        <v>878</v>
      </c>
      <c r="E22" s="34" t="s">
        <v>479</v>
      </c>
      <c r="F22" s="34">
        <v>0</v>
      </c>
      <c r="G22" s="34">
        <v>476</v>
      </c>
      <c r="H22" s="54">
        <v>43.342803030303031</v>
      </c>
      <c r="I22" s="34">
        <v>1</v>
      </c>
      <c r="J22" s="28">
        <v>-8.8562299999999997E-2</v>
      </c>
      <c r="K22" s="28">
        <v>0.11843168</v>
      </c>
      <c r="L22" s="28">
        <v>-1.6433123000000001</v>
      </c>
      <c r="M22" s="28">
        <v>0.62720357999999998</v>
      </c>
      <c r="N22" s="28">
        <v>0.10859625000000001</v>
      </c>
      <c r="O22" s="31">
        <v>1</v>
      </c>
    </row>
    <row r="23" spans="1:15" x14ac:dyDescent="0.25">
      <c r="A23" s="3">
        <v>54</v>
      </c>
      <c r="B23" s="3" t="s">
        <v>299</v>
      </c>
      <c r="C23" s="3" t="s">
        <v>499</v>
      </c>
      <c r="D23" s="3" t="s">
        <v>719</v>
      </c>
      <c r="E23" s="34" t="s">
        <v>479</v>
      </c>
      <c r="F23" s="34">
        <v>1</v>
      </c>
      <c r="G23" s="34">
        <v>83</v>
      </c>
      <c r="H23" s="54">
        <v>92.376893939393938</v>
      </c>
      <c r="I23" s="34">
        <v>1</v>
      </c>
      <c r="J23" s="28">
        <v>-1.3681227</v>
      </c>
      <c r="K23" s="28">
        <v>0.97069397000000002</v>
      </c>
      <c r="L23" s="28">
        <v>-0.56185549999999995</v>
      </c>
      <c r="M23" s="28">
        <v>0.13522745</v>
      </c>
      <c r="N23" s="28">
        <v>1.96978228</v>
      </c>
      <c r="O23" s="31">
        <v>1</v>
      </c>
    </row>
    <row r="24" spans="1:15" x14ac:dyDescent="0.25">
      <c r="A24" s="3">
        <v>159</v>
      </c>
      <c r="B24" s="3" t="s">
        <v>459</v>
      </c>
      <c r="C24" s="3" t="s">
        <v>499</v>
      </c>
      <c r="D24" s="3" t="s">
        <v>879</v>
      </c>
      <c r="E24" s="34" t="s">
        <v>479</v>
      </c>
      <c r="F24" s="34">
        <v>0</v>
      </c>
      <c r="G24" s="34">
        <v>311</v>
      </c>
      <c r="H24" s="54">
        <v>39.121212121212125</v>
      </c>
      <c r="I24" s="34">
        <v>1</v>
      </c>
      <c r="J24" s="28">
        <v>0.67488486999999997</v>
      </c>
      <c r="K24" s="28">
        <v>1.1012350500000001</v>
      </c>
      <c r="L24" s="28">
        <v>-0.97449330000000001</v>
      </c>
      <c r="M24" s="28">
        <v>-5.0588399999999999E-2</v>
      </c>
      <c r="N24" s="28">
        <v>-2.7339999999999999E-3</v>
      </c>
      <c r="O24" s="31">
        <v>1</v>
      </c>
    </row>
    <row r="25" spans="1:15" x14ac:dyDescent="0.25">
      <c r="A25" s="3">
        <v>366</v>
      </c>
      <c r="B25" s="3" t="s">
        <v>300</v>
      </c>
      <c r="C25" s="3" t="s">
        <v>499</v>
      </c>
      <c r="D25" s="3" t="s">
        <v>720</v>
      </c>
      <c r="E25" s="34" t="s">
        <v>479</v>
      </c>
      <c r="F25" s="34">
        <v>1</v>
      </c>
      <c r="G25" s="34">
        <v>29</v>
      </c>
      <c r="H25" s="54">
        <v>92.8125</v>
      </c>
      <c r="I25" s="34">
        <v>1</v>
      </c>
      <c r="J25" s="28">
        <v>-1.2038082000000001</v>
      </c>
      <c r="K25" s="28">
        <v>0.93535891999999998</v>
      </c>
      <c r="L25" s="28">
        <v>0.52804828000000004</v>
      </c>
      <c r="M25" s="28">
        <v>-0.43780449999999999</v>
      </c>
      <c r="N25" s="28">
        <v>0.28587426999999999</v>
      </c>
      <c r="O25" s="31">
        <v>1</v>
      </c>
    </row>
    <row r="26" spans="1:15" x14ac:dyDescent="0.25">
      <c r="A26" s="3">
        <v>55</v>
      </c>
      <c r="B26" s="3" t="s">
        <v>301</v>
      </c>
      <c r="C26" s="3" t="s">
        <v>499</v>
      </c>
      <c r="D26" s="3" t="s">
        <v>721</v>
      </c>
      <c r="E26" s="34" t="s">
        <v>479</v>
      </c>
      <c r="F26" s="34">
        <v>1</v>
      </c>
      <c r="G26" s="34">
        <v>55</v>
      </c>
      <c r="H26" s="54">
        <v>164.65530303030303</v>
      </c>
      <c r="I26" s="34">
        <v>1</v>
      </c>
      <c r="J26" s="28">
        <v>-1.1958542000000001</v>
      </c>
      <c r="K26" s="28">
        <v>0.93245546000000001</v>
      </c>
      <c r="L26" s="28">
        <v>0.52774535</v>
      </c>
      <c r="M26" s="28">
        <v>-0.44391580000000003</v>
      </c>
      <c r="N26" s="28">
        <v>2.2285837700000002</v>
      </c>
      <c r="O26" s="31">
        <v>1</v>
      </c>
    </row>
    <row r="27" spans="1:15" x14ac:dyDescent="0.25">
      <c r="A27" s="3">
        <v>56</v>
      </c>
      <c r="B27" s="3" t="s">
        <v>302</v>
      </c>
      <c r="C27" s="3" t="s">
        <v>499</v>
      </c>
      <c r="D27" s="3" t="s">
        <v>722</v>
      </c>
      <c r="E27" s="34" t="s">
        <v>479</v>
      </c>
      <c r="F27" s="34">
        <v>1</v>
      </c>
      <c r="G27" s="34">
        <v>30</v>
      </c>
      <c r="H27" s="54">
        <v>44.335227272727273</v>
      </c>
      <c r="I27" s="34">
        <v>1</v>
      </c>
      <c r="J27" s="28">
        <v>-1.088676</v>
      </c>
      <c r="K27" s="28">
        <v>1.00532529</v>
      </c>
      <c r="L27" s="28">
        <v>0.58047073000000005</v>
      </c>
      <c r="M27" s="28">
        <v>-0.3937872</v>
      </c>
      <c r="N27" s="28">
        <v>1.5367553599999999</v>
      </c>
      <c r="O27" s="31">
        <v>1</v>
      </c>
    </row>
    <row r="28" spans="1:15" x14ac:dyDescent="0.25">
      <c r="A28" s="3">
        <v>160</v>
      </c>
      <c r="B28" s="3" t="s">
        <v>460</v>
      </c>
      <c r="C28" s="3" t="s">
        <v>499</v>
      </c>
      <c r="D28" s="3" t="s">
        <v>880</v>
      </c>
      <c r="E28" s="34" t="s">
        <v>479</v>
      </c>
      <c r="F28" s="34">
        <v>0</v>
      </c>
      <c r="G28" s="34">
        <v>264</v>
      </c>
      <c r="H28" s="54">
        <v>34.996212121212125</v>
      </c>
      <c r="I28" s="34">
        <v>1</v>
      </c>
      <c r="J28" s="28">
        <v>-0.19400249999999999</v>
      </c>
      <c r="K28" s="28">
        <v>0.68460343999999995</v>
      </c>
      <c r="L28" s="28">
        <v>-1.5458603</v>
      </c>
      <c r="M28" s="28">
        <v>0.34189848</v>
      </c>
      <c r="N28" s="28">
        <v>3.6918890000000003E-2</v>
      </c>
      <c r="O28" s="31">
        <v>1</v>
      </c>
    </row>
    <row r="29" spans="1:15" x14ac:dyDescent="0.25">
      <c r="A29" s="3">
        <v>312</v>
      </c>
      <c r="B29" s="3" t="s">
        <v>303</v>
      </c>
      <c r="C29" s="3" t="s">
        <v>499</v>
      </c>
      <c r="D29" s="3" t="s">
        <v>723</v>
      </c>
      <c r="E29" s="34" t="s">
        <v>479</v>
      </c>
      <c r="F29" s="34">
        <v>0</v>
      </c>
      <c r="G29" s="34">
        <v>162</v>
      </c>
      <c r="H29" s="54">
        <v>128.03030303030303</v>
      </c>
      <c r="I29" s="34">
        <v>1</v>
      </c>
      <c r="J29" s="28">
        <v>-1.0791310999999999</v>
      </c>
      <c r="K29" s="28">
        <v>0.76178195000000004</v>
      </c>
      <c r="L29" s="28">
        <v>1.6299723800000001</v>
      </c>
      <c r="M29" s="28">
        <v>2.4959062799999998</v>
      </c>
      <c r="N29" s="28">
        <v>0.19358487999999999</v>
      </c>
      <c r="O29" s="31">
        <v>1</v>
      </c>
    </row>
    <row r="30" spans="1:15" x14ac:dyDescent="0.25">
      <c r="A30" s="3">
        <v>330</v>
      </c>
      <c r="B30" s="3" t="s">
        <v>304</v>
      </c>
      <c r="C30" s="3" t="s">
        <v>499</v>
      </c>
      <c r="D30" s="3" t="s">
        <v>724</v>
      </c>
      <c r="E30" s="34" t="s">
        <v>479</v>
      </c>
      <c r="F30" s="34">
        <v>0</v>
      </c>
      <c r="G30" s="34">
        <v>14</v>
      </c>
      <c r="H30" s="54">
        <v>37.621212121212125</v>
      </c>
      <c r="I30" s="34">
        <v>1</v>
      </c>
      <c r="J30" s="28">
        <v>-0.94754499999999997</v>
      </c>
      <c r="K30" s="28">
        <v>0.67248532999999999</v>
      </c>
      <c r="L30" s="28">
        <v>1.71080159</v>
      </c>
      <c r="M30" s="28">
        <v>0.44539757000000002</v>
      </c>
      <c r="N30" s="28">
        <v>-1.094932</v>
      </c>
      <c r="O30" s="31">
        <v>1</v>
      </c>
    </row>
    <row r="31" spans="1:15" x14ac:dyDescent="0.25">
      <c r="A31" s="3">
        <v>161</v>
      </c>
      <c r="B31" s="3" t="s">
        <v>461</v>
      </c>
      <c r="C31" s="3" t="s">
        <v>499</v>
      </c>
      <c r="D31" s="3" t="s">
        <v>881</v>
      </c>
      <c r="E31" s="34" t="s">
        <v>482</v>
      </c>
      <c r="F31" s="34">
        <v>1</v>
      </c>
      <c r="G31" s="34">
        <v>94</v>
      </c>
      <c r="H31" s="54">
        <v>46.780303030303031</v>
      </c>
      <c r="I31" s="34">
        <v>1</v>
      </c>
      <c r="J31" s="28">
        <v>-0.3881135</v>
      </c>
      <c r="K31" s="28">
        <v>0.74959724000000005</v>
      </c>
      <c r="L31" s="28">
        <v>0.55378908000000004</v>
      </c>
      <c r="M31" s="28">
        <v>7.542973E-2</v>
      </c>
      <c r="N31" s="28">
        <v>7.2162589999999999E-2</v>
      </c>
      <c r="O31" s="31">
        <v>1</v>
      </c>
    </row>
    <row r="32" spans="1:15" x14ac:dyDescent="0.25">
      <c r="A32" s="3">
        <v>162</v>
      </c>
      <c r="B32" s="3" t="s">
        <v>462</v>
      </c>
      <c r="C32" s="3" t="s">
        <v>499</v>
      </c>
      <c r="D32" s="3" t="s">
        <v>882</v>
      </c>
      <c r="E32" s="34" t="s">
        <v>479</v>
      </c>
      <c r="F32" s="34">
        <v>0</v>
      </c>
      <c r="G32" s="34">
        <v>959</v>
      </c>
      <c r="H32" s="54">
        <v>16.246212121212121</v>
      </c>
      <c r="I32" s="34">
        <v>1</v>
      </c>
      <c r="J32" s="28">
        <v>0.11256736000000001</v>
      </c>
      <c r="K32" s="28">
        <v>1.23985283</v>
      </c>
      <c r="L32" s="28">
        <v>-0.55264979999999997</v>
      </c>
      <c r="M32" s="28">
        <v>0.45779083999999998</v>
      </c>
      <c r="N32" s="28">
        <v>-7.7191099999999999E-2</v>
      </c>
      <c r="O32" s="31">
        <v>1</v>
      </c>
    </row>
    <row r="33" spans="1:15" x14ac:dyDescent="0.25">
      <c r="A33" s="3">
        <v>367</v>
      </c>
      <c r="B33" s="3" t="s">
        <v>305</v>
      </c>
      <c r="C33" s="3" t="s">
        <v>499</v>
      </c>
      <c r="D33" s="3" t="s">
        <v>725</v>
      </c>
      <c r="E33" s="34" t="s">
        <v>479</v>
      </c>
      <c r="F33" s="34">
        <v>0</v>
      </c>
      <c r="G33" s="34">
        <v>105</v>
      </c>
      <c r="H33" s="54">
        <v>47.4375</v>
      </c>
      <c r="I33" s="34">
        <v>1</v>
      </c>
      <c r="J33" s="28">
        <v>-1.2583601</v>
      </c>
      <c r="K33" s="28">
        <v>1.1573133900000001</v>
      </c>
      <c r="L33" s="28">
        <v>0.49185066</v>
      </c>
      <c r="M33" s="28">
        <v>-0.6627672</v>
      </c>
      <c r="N33" s="28">
        <v>0.29113582999999998</v>
      </c>
      <c r="O33" s="31">
        <v>1</v>
      </c>
    </row>
    <row r="34" spans="1:15" x14ac:dyDescent="0.25">
      <c r="A34" s="3">
        <v>163</v>
      </c>
      <c r="B34" s="3" t="s">
        <v>463</v>
      </c>
      <c r="C34" s="3" t="s">
        <v>499</v>
      </c>
      <c r="D34" s="3" t="s">
        <v>883</v>
      </c>
      <c r="E34" s="34" t="s">
        <v>479</v>
      </c>
      <c r="F34" s="34">
        <v>0</v>
      </c>
      <c r="G34" s="34">
        <v>318</v>
      </c>
      <c r="H34" s="54">
        <v>45.75</v>
      </c>
      <c r="I34" s="34">
        <v>1</v>
      </c>
      <c r="J34" s="28">
        <v>-0.14495920000000001</v>
      </c>
      <c r="K34" s="28">
        <v>0.83470047000000003</v>
      </c>
      <c r="L34" s="28">
        <v>0.58526833</v>
      </c>
      <c r="M34" s="28">
        <v>0.24936765999999999</v>
      </c>
      <c r="N34" s="28">
        <v>0.18246649000000001</v>
      </c>
      <c r="O34" s="31">
        <v>1</v>
      </c>
    </row>
    <row r="35" spans="1:15" x14ac:dyDescent="0.25">
      <c r="A35" s="3">
        <v>164</v>
      </c>
      <c r="B35" s="3" t="s">
        <v>306</v>
      </c>
      <c r="C35" s="3" t="s">
        <v>499</v>
      </c>
      <c r="D35" s="3" t="s">
        <v>726</v>
      </c>
      <c r="E35" s="34" t="s">
        <v>479</v>
      </c>
      <c r="F35" s="34">
        <v>0</v>
      </c>
      <c r="G35" s="34">
        <v>77</v>
      </c>
      <c r="H35" s="54">
        <v>26.672348484848484</v>
      </c>
      <c r="I35" s="34">
        <v>1</v>
      </c>
      <c r="J35" s="28">
        <v>-0.30272310000000002</v>
      </c>
      <c r="K35" s="28">
        <v>0.62420491</v>
      </c>
      <c r="L35" s="28">
        <v>-1.5043399</v>
      </c>
      <c r="M35" s="28">
        <v>0.14733516999999999</v>
      </c>
      <c r="N35" s="28">
        <v>-0.58436489999999996</v>
      </c>
      <c r="O35" s="31">
        <v>1</v>
      </c>
    </row>
    <row r="36" spans="1:15" x14ac:dyDescent="0.25">
      <c r="A36" s="3">
        <v>57</v>
      </c>
      <c r="B36" s="3" t="s">
        <v>307</v>
      </c>
      <c r="C36" s="3" t="s">
        <v>499</v>
      </c>
      <c r="D36" s="3" t="s">
        <v>727</v>
      </c>
      <c r="E36" s="34" t="s">
        <v>479</v>
      </c>
      <c r="F36" s="34">
        <v>1</v>
      </c>
      <c r="G36" s="34">
        <v>29</v>
      </c>
      <c r="H36" s="54">
        <v>303.030303030303</v>
      </c>
      <c r="I36" s="34">
        <v>1</v>
      </c>
      <c r="J36" s="28">
        <v>-1.2950113000000001</v>
      </c>
      <c r="K36" s="28">
        <v>1.20670948</v>
      </c>
      <c r="L36" s="28">
        <v>0.48642334999999998</v>
      </c>
      <c r="M36" s="28">
        <v>-0.60623070000000001</v>
      </c>
      <c r="N36" s="28">
        <v>2.6383476300000002</v>
      </c>
      <c r="O36" s="31">
        <v>1</v>
      </c>
    </row>
    <row r="37" spans="1:15" x14ac:dyDescent="0.25">
      <c r="A37" s="3">
        <v>331</v>
      </c>
      <c r="B37" s="3" t="s">
        <v>314</v>
      </c>
      <c r="C37" s="3" t="s">
        <v>499</v>
      </c>
      <c r="D37" s="3" t="s">
        <v>734</v>
      </c>
      <c r="E37" s="34" t="s">
        <v>479</v>
      </c>
      <c r="F37" s="34">
        <v>0</v>
      </c>
      <c r="G37" s="34">
        <v>129</v>
      </c>
      <c r="H37" s="54">
        <v>52.621212121212125</v>
      </c>
      <c r="I37" s="34">
        <v>1</v>
      </c>
      <c r="J37" s="28">
        <v>0.21577816999999999</v>
      </c>
      <c r="K37" s="28">
        <v>0.98360871999999999</v>
      </c>
      <c r="L37" s="28">
        <v>-0.44587389999999999</v>
      </c>
      <c r="M37" s="28">
        <v>0.10796575999999999</v>
      </c>
      <c r="N37" s="28">
        <v>-0.76881699999999997</v>
      </c>
      <c r="O37" s="31">
        <v>1</v>
      </c>
    </row>
    <row r="38" spans="1:15" x14ac:dyDescent="0.25">
      <c r="A38" s="3">
        <v>332</v>
      </c>
      <c r="B38" s="3" t="s">
        <v>315</v>
      </c>
      <c r="C38" s="3" t="s">
        <v>499</v>
      </c>
      <c r="D38" s="3" t="s">
        <v>735</v>
      </c>
      <c r="E38" s="34" t="s">
        <v>479</v>
      </c>
      <c r="F38" s="34">
        <v>0</v>
      </c>
      <c r="G38" s="34">
        <v>25</v>
      </c>
      <c r="H38" s="54">
        <v>65.530303030303031</v>
      </c>
      <c r="I38" s="34">
        <v>1</v>
      </c>
      <c r="J38" s="28">
        <v>-0.16871320000000001</v>
      </c>
      <c r="K38" s="28">
        <v>0.76115516000000005</v>
      </c>
      <c r="L38" s="28">
        <v>0.61877835999999997</v>
      </c>
      <c r="M38" s="28">
        <v>0.12834624</v>
      </c>
      <c r="N38" s="28">
        <v>-1.0611976000000001</v>
      </c>
      <c r="O38" s="31">
        <v>1</v>
      </c>
    </row>
    <row r="39" spans="1:15" x14ac:dyDescent="0.25">
      <c r="A39" s="3">
        <v>368</v>
      </c>
      <c r="B39" s="3" t="s">
        <v>471</v>
      </c>
      <c r="C39" s="3" t="s">
        <v>499</v>
      </c>
      <c r="D39" s="3" t="s">
        <v>891</v>
      </c>
      <c r="E39" s="34" t="s">
        <v>479</v>
      </c>
      <c r="F39" s="34">
        <v>0</v>
      </c>
      <c r="G39" s="34">
        <v>380</v>
      </c>
      <c r="H39" s="54">
        <v>54.405303030303031</v>
      </c>
      <c r="I39" s="34">
        <v>1</v>
      </c>
      <c r="J39" s="28">
        <v>-0.1026716</v>
      </c>
      <c r="K39" s="28">
        <v>1.0313498999999999</v>
      </c>
      <c r="L39" s="28">
        <v>1.6797595599999999</v>
      </c>
      <c r="M39" s="28">
        <v>-0.22753809999999999</v>
      </c>
      <c r="N39" s="28">
        <v>0.21082094000000001</v>
      </c>
      <c r="O39" s="31">
        <v>1</v>
      </c>
    </row>
    <row r="40" spans="1:15" x14ac:dyDescent="0.25">
      <c r="A40" s="3">
        <v>369</v>
      </c>
      <c r="B40" s="3" t="s">
        <v>316</v>
      </c>
      <c r="C40" s="3" t="s">
        <v>499</v>
      </c>
      <c r="D40" s="3" t="s">
        <v>736</v>
      </c>
      <c r="E40" s="34" t="s">
        <v>479</v>
      </c>
      <c r="F40" s="34">
        <v>1</v>
      </c>
      <c r="G40" s="34">
        <v>7</v>
      </c>
      <c r="H40" s="54">
        <v>92.8125</v>
      </c>
      <c r="I40" s="34">
        <v>1</v>
      </c>
      <c r="J40" s="28">
        <v>-0.22004589999999999</v>
      </c>
      <c r="K40" s="28">
        <v>1.1454167200000001</v>
      </c>
      <c r="L40" s="28">
        <v>1.73503282</v>
      </c>
      <c r="M40" s="28">
        <v>-1.3075547999999999</v>
      </c>
      <c r="N40" s="28">
        <v>-0.25106279999999997</v>
      </c>
      <c r="O40" s="31">
        <v>1</v>
      </c>
    </row>
    <row r="41" spans="1:15" x14ac:dyDescent="0.25">
      <c r="A41" s="3">
        <v>370</v>
      </c>
      <c r="B41" s="3" t="s">
        <v>473</v>
      </c>
      <c r="C41" s="3" t="s">
        <v>499</v>
      </c>
      <c r="D41" s="3" t="s">
        <v>893</v>
      </c>
      <c r="E41" s="34" t="s">
        <v>480</v>
      </c>
      <c r="F41" s="34">
        <v>0</v>
      </c>
      <c r="G41" s="34">
        <v>496</v>
      </c>
      <c r="H41" s="54">
        <v>42.467803030303031</v>
      </c>
      <c r="I41" s="34">
        <v>1</v>
      </c>
      <c r="J41" s="28">
        <v>-0.91592280000000004</v>
      </c>
      <c r="K41" s="28">
        <v>0.80867575999999997</v>
      </c>
      <c r="L41" s="28">
        <v>-0.57041640000000005</v>
      </c>
      <c r="M41" s="28">
        <v>-0.19286159999999999</v>
      </c>
      <c r="N41" s="28">
        <v>-0.2498234</v>
      </c>
      <c r="O41" s="31">
        <v>1</v>
      </c>
    </row>
    <row r="42" spans="1:15" x14ac:dyDescent="0.25">
      <c r="A42" s="3">
        <v>9</v>
      </c>
      <c r="B42" s="3" t="s">
        <v>319</v>
      </c>
      <c r="C42" s="3" t="s">
        <v>499</v>
      </c>
      <c r="D42" s="3" t="s">
        <v>739</v>
      </c>
      <c r="E42" s="34" t="s">
        <v>479</v>
      </c>
      <c r="F42" s="34">
        <v>0</v>
      </c>
      <c r="G42" s="34">
        <v>10</v>
      </c>
      <c r="H42" s="54">
        <v>146.78030303030303</v>
      </c>
      <c r="I42" s="34">
        <v>1</v>
      </c>
      <c r="J42" s="28">
        <v>-0.49422820000000001</v>
      </c>
      <c r="K42" s="28">
        <v>0.23114288</v>
      </c>
      <c r="L42" s="28">
        <v>0.6211411</v>
      </c>
      <c r="M42" s="28">
        <v>-1.0430725999999999</v>
      </c>
      <c r="N42" s="28">
        <v>-0.94166799999999995</v>
      </c>
      <c r="O42" s="31">
        <v>1</v>
      </c>
    </row>
    <row r="43" spans="1:15" x14ac:dyDescent="0.25">
      <c r="A43" s="3">
        <v>165</v>
      </c>
      <c r="B43" s="3" t="s">
        <v>474</v>
      </c>
      <c r="C43" s="3" t="s">
        <v>499</v>
      </c>
      <c r="D43" s="3" t="s">
        <v>894</v>
      </c>
      <c r="E43" s="34" t="s">
        <v>479</v>
      </c>
      <c r="F43" s="34">
        <v>0</v>
      </c>
      <c r="G43" s="34">
        <v>926</v>
      </c>
      <c r="H43" s="54">
        <v>22.5625</v>
      </c>
      <c r="I43" s="34">
        <v>0</v>
      </c>
      <c r="J43" s="28">
        <v>-0.74736530000000001</v>
      </c>
      <c r="K43" s="28">
        <v>0.4666631</v>
      </c>
      <c r="L43" s="28">
        <v>-1.1222357999999999</v>
      </c>
      <c r="M43" s="28">
        <v>0.56672462000000001</v>
      </c>
      <c r="N43" s="28">
        <v>-0.20947470000000001</v>
      </c>
      <c r="O43" s="31">
        <v>1</v>
      </c>
    </row>
    <row r="44" spans="1:15" x14ac:dyDescent="0.25">
      <c r="A44" s="3">
        <v>166</v>
      </c>
      <c r="B44" s="3" t="s">
        <v>475</v>
      </c>
      <c r="C44" s="3" t="s">
        <v>499</v>
      </c>
      <c r="D44" s="3" t="s">
        <v>895</v>
      </c>
      <c r="E44" s="34" t="s">
        <v>479</v>
      </c>
      <c r="F44" s="34">
        <v>0</v>
      </c>
      <c r="G44" s="34">
        <v>832</v>
      </c>
      <c r="H44" s="54">
        <v>25.121212121212121</v>
      </c>
      <c r="I44" s="34">
        <v>1</v>
      </c>
      <c r="J44" s="28">
        <v>-0.64994649999999998</v>
      </c>
      <c r="K44" s="28">
        <v>0.16958481</v>
      </c>
      <c r="L44" s="28">
        <v>-0.56887719999999997</v>
      </c>
      <c r="M44" s="28">
        <v>0.10236837999999999</v>
      </c>
      <c r="N44" s="28">
        <v>-5.4887900000000003E-2</v>
      </c>
      <c r="O44" s="31">
        <v>1</v>
      </c>
    </row>
    <row r="45" spans="1:15" x14ac:dyDescent="0.25">
      <c r="A45" s="3">
        <v>167</v>
      </c>
      <c r="B45" s="3" t="s">
        <v>345</v>
      </c>
      <c r="C45" s="3" t="s">
        <v>498</v>
      </c>
      <c r="D45" s="3" t="s">
        <v>765</v>
      </c>
      <c r="E45" s="34" t="s">
        <v>479</v>
      </c>
      <c r="F45" s="34">
        <v>0</v>
      </c>
      <c r="G45" s="34">
        <v>700</v>
      </c>
      <c r="H45" s="54">
        <v>23.342803030303031</v>
      </c>
      <c r="I45" s="34">
        <v>0</v>
      </c>
      <c r="J45" s="28">
        <v>0.91722873999999999</v>
      </c>
      <c r="K45" s="28">
        <v>1.7968260700000001</v>
      </c>
      <c r="L45" s="28">
        <v>-0.90070070000000002</v>
      </c>
      <c r="M45" s="28">
        <v>0.12423337</v>
      </c>
      <c r="N45" s="28">
        <v>-0.151945</v>
      </c>
      <c r="O45" s="32">
        <v>5</v>
      </c>
    </row>
    <row r="46" spans="1:15" x14ac:dyDescent="0.25">
      <c r="A46" s="3">
        <v>333</v>
      </c>
      <c r="B46" s="3" t="s">
        <v>89</v>
      </c>
      <c r="C46" s="3" t="s">
        <v>498</v>
      </c>
      <c r="D46" s="3" t="s">
        <v>509</v>
      </c>
      <c r="E46" s="34" t="s">
        <v>480</v>
      </c>
      <c r="F46" s="34">
        <v>1</v>
      </c>
      <c r="G46" s="34">
        <v>43</v>
      </c>
      <c r="H46" s="54">
        <v>76.655303030303031</v>
      </c>
      <c r="I46" s="34">
        <v>1</v>
      </c>
      <c r="J46" s="28">
        <v>0.45228321999999999</v>
      </c>
      <c r="K46" s="28">
        <v>1.21168191</v>
      </c>
      <c r="L46" s="28">
        <v>-0.38579340000000001</v>
      </c>
      <c r="M46" s="28">
        <v>0.30483691000000002</v>
      </c>
      <c r="N46" s="28">
        <v>-0.98057039999999995</v>
      </c>
      <c r="O46" s="32">
        <v>5</v>
      </c>
    </row>
    <row r="47" spans="1:15" x14ac:dyDescent="0.25">
      <c r="A47" s="3">
        <v>168</v>
      </c>
      <c r="B47" s="3" t="s">
        <v>346</v>
      </c>
      <c r="C47" s="3" t="s">
        <v>498</v>
      </c>
      <c r="D47" s="3" t="s">
        <v>766</v>
      </c>
      <c r="E47" s="34" t="s">
        <v>479</v>
      </c>
      <c r="F47" s="34">
        <v>0</v>
      </c>
      <c r="G47" s="34">
        <v>435</v>
      </c>
      <c r="H47" s="54">
        <v>24.530303030303031</v>
      </c>
      <c r="I47" s="34">
        <v>1</v>
      </c>
      <c r="J47" s="28">
        <v>-0.15422279999999999</v>
      </c>
      <c r="K47" s="28">
        <v>1.5411104799999999</v>
      </c>
      <c r="L47" s="28">
        <v>-1.5819631999999999</v>
      </c>
      <c r="M47" s="28">
        <v>0.73486271999999997</v>
      </c>
      <c r="N47" s="28">
        <v>0.32105697999999999</v>
      </c>
      <c r="O47" s="32">
        <v>5</v>
      </c>
    </row>
    <row r="48" spans="1:15" x14ac:dyDescent="0.25">
      <c r="A48" s="3">
        <v>10</v>
      </c>
      <c r="B48" s="3" t="s">
        <v>90</v>
      </c>
      <c r="C48" s="3" t="s">
        <v>498</v>
      </c>
      <c r="D48" s="3" t="s">
        <v>510</v>
      </c>
      <c r="E48" s="34" t="s">
        <v>479</v>
      </c>
      <c r="F48" s="34">
        <v>0</v>
      </c>
      <c r="G48" s="34">
        <v>138</v>
      </c>
      <c r="H48" s="54">
        <v>44.335227272727273</v>
      </c>
      <c r="I48" s="34">
        <v>0</v>
      </c>
      <c r="J48" s="28">
        <v>0.25832250000000001</v>
      </c>
      <c r="K48" s="28">
        <v>1.43729573</v>
      </c>
      <c r="L48" s="28">
        <v>-1.5106367999999999</v>
      </c>
      <c r="M48" s="28">
        <v>-1.0497202999999999</v>
      </c>
      <c r="N48" s="28">
        <v>-0.70094959999999995</v>
      </c>
      <c r="O48" s="32">
        <v>5</v>
      </c>
    </row>
    <row r="49" spans="1:15" x14ac:dyDescent="0.25">
      <c r="A49" s="3">
        <v>169</v>
      </c>
      <c r="B49" s="3" t="s">
        <v>347</v>
      </c>
      <c r="C49" s="3" t="s">
        <v>498</v>
      </c>
      <c r="D49" s="3" t="s">
        <v>767</v>
      </c>
      <c r="E49" s="34" t="s">
        <v>479</v>
      </c>
      <c r="F49" s="34">
        <v>0</v>
      </c>
      <c r="G49" s="34">
        <v>441</v>
      </c>
      <c r="H49" s="54">
        <v>22.030303030303031</v>
      </c>
      <c r="I49" s="34">
        <v>1</v>
      </c>
      <c r="J49" s="28">
        <v>-0.28672619999999999</v>
      </c>
      <c r="K49" s="28">
        <v>1.05203991</v>
      </c>
      <c r="L49" s="28">
        <v>0.58644755000000004</v>
      </c>
      <c r="M49" s="28">
        <v>1.03622813</v>
      </c>
      <c r="N49" s="28">
        <v>0.20878364999999999</v>
      </c>
      <c r="O49" s="32">
        <v>5</v>
      </c>
    </row>
    <row r="50" spans="1:15" x14ac:dyDescent="0.25">
      <c r="A50" s="3">
        <v>371</v>
      </c>
      <c r="B50" s="3" t="s">
        <v>91</v>
      </c>
      <c r="C50" s="3" t="s">
        <v>498</v>
      </c>
      <c r="D50" s="3" t="s">
        <v>511</v>
      </c>
      <c r="E50" s="34" t="s">
        <v>479</v>
      </c>
      <c r="F50" s="34">
        <v>0</v>
      </c>
      <c r="G50" s="34">
        <v>32</v>
      </c>
      <c r="J50" s="28">
        <v>-0.61391430000000002</v>
      </c>
      <c r="K50" s="28">
        <v>1.2278928200000001</v>
      </c>
      <c r="L50" s="28">
        <v>-1.5766020999999999</v>
      </c>
      <c r="M50" s="28">
        <v>-0.70368790000000003</v>
      </c>
      <c r="N50" s="28">
        <v>-0.2162434</v>
      </c>
      <c r="O50" s="32">
        <v>5</v>
      </c>
    </row>
    <row r="51" spans="1:15" x14ac:dyDescent="0.25">
      <c r="A51" s="3">
        <v>372</v>
      </c>
      <c r="B51" s="3" t="s">
        <v>92</v>
      </c>
      <c r="C51" s="3" t="s">
        <v>498</v>
      </c>
      <c r="D51" s="3" t="s">
        <v>512</v>
      </c>
      <c r="E51" s="34" t="s">
        <v>479</v>
      </c>
      <c r="F51" s="34">
        <v>1</v>
      </c>
      <c r="G51" s="34">
        <v>15</v>
      </c>
      <c r="H51" s="54">
        <v>68.655303030303031</v>
      </c>
      <c r="I51" s="34">
        <v>1</v>
      </c>
      <c r="J51" s="28">
        <v>6.0230970000000002E-2</v>
      </c>
      <c r="K51" s="28">
        <v>1.65115108</v>
      </c>
      <c r="L51" s="28">
        <v>0.68429572999999999</v>
      </c>
      <c r="M51" s="28">
        <v>-0.26731559999999999</v>
      </c>
      <c r="N51" s="28">
        <v>-0.17252419999999999</v>
      </c>
      <c r="O51" s="32">
        <v>5</v>
      </c>
    </row>
    <row r="52" spans="1:15" x14ac:dyDescent="0.25">
      <c r="A52" s="3">
        <v>170</v>
      </c>
      <c r="B52" s="3" t="s">
        <v>93</v>
      </c>
      <c r="C52" s="3" t="s">
        <v>498</v>
      </c>
      <c r="D52" s="3" t="s">
        <v>513</v>
      </c>
      <c r="E52" s="34" t="s">
        <v>479</v>
      </c>
      <c r="F52" s="34">
        <v>0</v>
      </c>
      <c r="G52" s="34">
        <v>78</v>
      </c>
      <c r="H52" s="54">
        <v>40.530303030303031</v>
      </c>
      <c r="I52" s="34">
        <v>1</v>
      </c>
      <c r="J52" s="28">
        <v>-0.51036570000000003</v>
      </c>
      <c r="K52" s="28">
        <v>0.81618975000000005</v>
      </c>
      <c r="L52" s="28">
        <v>0.60314714999999997</v>
      </c>
      <c r="M52" s="28">
        <v>1.4325843</v>
      </c>
      <c r="N52" s="28">
        <v>0.42305390999999998</v>
      </c>
      <c r="O52" s="32">
        <v>5</v>
      </c>
    </row>
    <row r="53" spans="1:15" x14ac:dyDescent="0.25">
      <c r="A53" s="3">
        <v>114</v>
      </c>
      <c r="B53" s="3" t="s">
        <v>106</v>
      </c>
      <c r="C53" s="3" t="s">
        <v>498</v>
      </c>
      <c r="D53" s="3" t="s">
        <v>526</v>
      </c>
      <c r="E53" s="34" t="s">
        <v>483</v>
      </c>
      <c r="F53" s="34" t="s">
        <v>958</v>
      </c>
      <c r="G53" s="34">
        <v>33</v>
      </c>
      <c r="H53" s="54">
        <v>146.78030303030303</v>
      </c>
      <c r="I53" s="34">
        <v>0</v>
      </c>
      <c r="J53" s="28">
        <v>3.3690682199999999</v>
      </c>
      <c r="K53" s="28">
        <v>1.66258836</v>
      </c>
      <c r="L53" s="28">
        <v>-0.34850920000000002</v>
      </c>
      <c r="M53" s="28">
        <v>-0.67024899999999998</v>
      </c>
      <c r="N53" s="28">
        <v>-0.76025710000000002</v>
      </c>
      <c r="O53" s="32">
        <v>5</v>
      </c>
    </row>
    <row r="54" spans="1:15" x14ac:dyDescent="0.25">
      <c r="A54" s="3">
        <v>11</v>
      </c>
      <c r="B54" s="3" t="s">
        <v>107</v>
      </c>
      <c r="C54" s="3" t="s">
        <v>498</v>
      </c>
      <c r="D54" s="3" t="s">
        <v>527</v>
      </c>
      <c r="E54" s="34" t="s">
        <v>479</v>
      </c>
      <c r="F54" s="34">
        <v>0</v>
      </c>
      <c r="G54" s="34">
        <v>37</v>
      </c>
      <c r="H54" s="54">
        <v>107.71780303030303</v>
      </c>
      <c r="I54" s="34">
        <v>1</v>
      </c>
      <c r="J54" s="28">
        <v>3.3357129999999999E-2</v>
      </c>
      <c r="K54" s="28">
        <v>0.74455132000000002</v>
      </c>
      <c r="L54" s="28">
        <v>-1.5181095</v>
      </c>
      <c r="M54" s="28">
        <v>-1.5943433</v>
      </c>
      <c r="N54" s="28">
        <v>-0.17804220000000001</v>
      </c>
      <c r="O54" s="32">
        <v>5</v>
      </c>
    </row>
    <row r="55" spans="1:15" x14ac:dyDescent="0.25">
      <c r="A55" s="3">
        <v>171</v>
      </c>
      <c r="B55" s="3" t="s">
        <v>356</v>
      </c>
      <c r="C55" s="3" t="s">
        <v>498</v>
      </c>
      <c r="D55" s="3" t="s">
        <v>776</v>
      </c>
      <c r="E55" s="34" t="s">
        <v>479</v>
      </c>
      <c r="F55" s="34">
        <v>0</v>
      </c>
      <c r="G55" s="34">
        <v>1192</v>
      </c>
      <c r="H55" s="54">
        <v>15.217803030303031</v>
      </c>
      <c r="I55" s="34">
        <v>0</v>
      </c>
      <c r="J55" s="28">
        <v>0.49966449000000002</v>
      </c>
      <c r="K55" s="28">
        <v>1.0563217</v>
      </c>
      <c r="L55" s="28">
        <v>-1.6674397999999999</v>
      </c>
      <c r="M55" s="28">
        <v>0.35408943999999998</v>
      </c>
      <c r="N55" s="28">
        <v>3.9140990000000001E-2</v>
      </c>
      <c r="O55" s="32">
        <v>5</v>
      </c>
    </row>
    <row r="56" spans="1:15" x14ac:dyDescent="0.25">
      <c r="A56" s="3">
        <v>115</v>
      </c>
      <c r="B56" s="3" t="s">
        <v>361</v>
      </c>
      <c r="C56" s="3" t="s">
        <v>498</v>
      </c>
      <c r="D56" s="3" t="s">
        <v>781</v>
      </c>
      <c r="E56" s="34" t="s">
        <v>479</v>
      </c>
      <c r="F56" s="34">
        <v>0</v>
      </c>
      <c r="G56" s="34">
        <v>1190</v>
      </c>
      <c r="H56" s="54">
        <v>28.530303030303031</v>
      </c>
      <c r="I56" s="34">
        <v>0</v>
      </c>
      <c r="J56" s="28">
        <v>2.0243689599999999</v>
      </c>
      <c r="K56" s="28">
        <v>0.40484144999999999</v>
      </c>
      <c r="L56" s="28">
        <v>-1.2854771</v>
      </c>
      <c r="M56" s="28">
        <v>0.30900178</v>
      </c>
      <c r="N56" s="28">
        <v>-8.5275400000000001E-2</v>
      </c>
      <c r="O56" s="32">
        <v>5</v>
      </c>
    </row>
    <row r="57" spans="1:15" x14ac:dyDescent="0.25">
      <c r="A57" s="3">
        <v>172</v>
      </c>
      <c r="B57" s="3" t="s">
        <v>114</v>
      </c>
      <c r="C57" s="3" t="s">
        <v>498</v>
      </c>
      <c r="D57" s="3" t="s">
        <v>534</v>
      </c>
      <c r="E57" s="34" t="s">
        <v>479</v>
      </c>
      <c r="F57" s="34">
        <v>0</v>
      </c>
      <c r="G57" s="34">
        <v>19</v>
      </c>
      <c r="H57" s="54">
        <v>146.78030303030303</v>
      </c>
      <c r="I57" s="34">
        <v>1</v>
      </c>
      <c r="J57" s="28">
        <v>1.27009153</v>
      </c>
      <c r="K57" s="28">
        <v>2.7764768900000001</v>
      </c>
      <c r="L57" s="28">
        <v>0.61838417000000001</v>
      </c>
      <c r="M57" s="28">
        <v>-0.71670509999999998</v>
      </c>
      <c r="N57" s="28">
        <v>-0.99543999999999999</v>
      </c>
      <c r="O57" s="32">
        <v>5</v>
      </c>
    </row>
    <row r="58" spans="1:15" x14ac:dyDescent="0.25">
      <c r="A58" s="3">
        <v>173</v>
      </c>
      <c r="B58" s="3" t="s">
        <v>130</v>
      </c>
      <c r="C58" s="3" t="s">
        <v>498</v>
      </c>
      <c r="D58" s="3" t="s">
        <v>550</v>
      </c>
      <c r="E58" s="34" t="s">
        <v>479</v>
      </c>
      <c r="F58" s="34">
        <v>0</v>
      </c>
      <c r="G58" s="34">
        <v>146</v>
      </c>
      <c r="H58" s="54">
        <v>20.8125</v>
      </c>
      <c r="I58" s="34">
        <v>1</v>
      </c>
      <c r="J58" s="28">
        <v>1.4462632499999999</v>
      </c>
      <c r="K58" s="28">
        <v>1.61816358</v>
      </c>
      <c r="L58" s="28">
        <v>-0.30139670000000002</v>
      </c>
      <c r="M58" s="28">
        <v>9.0182200000000004E-2</v>
      </c>
      <c r="N58" s="28">
        <v>1.460931E-2</v>
      </c>
      <c r="O58" s="32">
        <v>5</v>
      </c>
    </row>
    <row r="59" spans="1:15" x14ac:dyDescent="0.25">
      <c r="A59" s="3">
        <v>174</v>
      </c>
      <c r="B59" s="3" t="s">
        <v>374</v>
      </c>
      <c r="C59" s="3" t="s">
        <v>498</v>
      </c>
      <c r="D59" s="3" t="s">
        <v>794</v>
      </c>
      <c r="E59" s="34" t="s">
        <v>479</v>
      </c>
      <c r="F59" s="34">
        <v>0</v>
      </c>
      <c r="G59" s="34">
        <v>478</v>
      </c>
      <c r="H59" s="54">
        <v>18.672348484848484</v>
      </c>
      <c r="I59" s="34">
        <v>0</v>
      </c>
      <c r="J59" s="28">
        <v>1.5992244900000001</v>
      </c>
      <c r="K59" s="28">
        <v>1.5623277600000001</v>
      </c>
      <c r="L59" s="28">
        <v>-0.30722240000000001</v>
      </c>
      <c r="M59" s="28">
        <v>0.52954564999999998</v>
      </c>
      <c r="N59" s="28">
        <v>-0.19025900000000001</v>
      </c>
      <c r="O59" s="32">
        <v>5</v>
      </c>
    </row>
    <row r="60" spans="1:15" x14ac:dyDescent="0.25">
      <c r="A60" s="3">
        <v>175</v>
      </c>
      <c r="B60" s="3" t="s">
        <v>131</v>
      </c>
      <c r="C60" s="3" t="s">
        <v>498</v>
      </c>
      <c r="D60" s="3" t="s">
        <v>551</v>
      </c>
      <c r="E60" s="34" t="s">
        <v>480</v>
      </c>
      <c r="F60" s="34">
        <v>0</v>
      </c>
      <c r="G60" s="34">
        <v>67</v>
      </c>
      <c r="H60" s="54">
        <v>25.210227272727273</v>
      </c>
      <c r="I60" s="34">
        <v>1</v>
      </c>
      <c r="J60" s="28">
        <v>1.1234554699999999</v>
      </c>
      <c r="K60" s="28">
        <v>2.0006006200000002</v>
      </c>
      <c r="L60" s="28">
        <v>-0.33922920000000001</v>
      </c>
      <c r="M60" s="28">
        <v>1.05108489</v>
      </c>
      <c r="N60" s="28">
        <v>-0.90958740000000005</v>
      </c>
      <c r="O60" s="32">
        <v>5</v>
      </c>
    </row>
    <row r="61" spans="1:15" x14ac:dyDescent="0.25">
      <c r="A61" s="3">
        <v>373</v>
      </c>
      <c r="B61" s="3" t="s">
        <v>132</v>
      </c>
      <c r="C61" s="3" t="s">
        <v>498</v>
      </c>
      <c r="D61" s="3" t="s">
        <v>552</v>
      </c>
      <c r="E61" s="34" t="s">
        <v>479</v>
      </c>
      <c r="F61" s="34">
        <v>0</v>
      </c>
      <c r="G61" s="34">
        <v>17</v>
      </c>
      <c r="H61" s="54">
        <v>146.78030303030303</v>
      </c>
      <c r="I61" s="34">
        <v>1</v>
      </c>
      <c r="J61" s="28">
        <v>7.9852329999999999E-2</v>
      </c>
      <c r="K61" s="28">
        <v>1.68190857</v>
      </c>
      <c r="L61" s="28">
        <v>1.6871729</v>
      </c>
      <c r="M61" s="28">
        <v>-1.5000199000000001</v>
      </c>
      <c r="N61" s="28">
        <v>-1.0004919999999999</v>
      </c>
      <c r="O61" s="32">
        <v>5</v>
      </c>
    </row>
    <row r="62" spans="1:15" x14ac:dyDescent="0.25">
      <c r="A62" s="3">
        <v>176</v>
      </c>
      <c r="B62" s="3" t="s">
        <v>375</v>
      </c>
      <c r="C62" s="3" t="s">
        <v>498</v>
      </c>
      <c r="D62" s="3" t="s">
        <v>795</v>
      </c>
      <c r="E62" s="34" t="s">
        <v>479</v>
      </c>
      <c r="F62" s="34">
        <v>0</v>
      </c>
      <c r="G62" s="34">
        <v>753</v>
      </c>
      <c r="H62" s="54">
        <v>26.5625</v>
      </c>
      <c r="I62" s="34">
        <v>1</v>
      </c>
      <c r="J62" s="28">
        <v>6.4962649999999997E-2</v>
      </c>
      <c r="K62" s="28">
        <v>2.3038073400000001</v>
      </c>
      <c r="L62" s="28">
        <v>-0.42320469999999999</v>
      </c>
      <c r="M62" s="28">
        <v>0.23201374</v>
      </c>
      <c r="N62" s="28">
        <v>0.17881543</v>
      </c>
      <c r="O62" s="32">
        <v>5</v>
      </c>
    </row>
    <row r="63" spans="1:15" x14ac:dyDescent="0.25">
      <c r="A63" s="3">
        <v>177</v>
      </c>
      <c r="B63" s="3" t="s">
        <v>133</v>
      </c>
      <c r="C63" s="3" t="s">
        <v>498</v>
      </c>
      <c r="D63" s="3" t="s">
        <v>553</v>
      </c>
      <c r="E63" s="34" t="s">
        <v>479</v>
      </c>
      <c r="F63" s="34">
        <v>0</v>
      </c>
      <c r="G63" s="34">
        <v>131</v>
      </c>
      <c r="H63" s="54">
        <v>33.172348484848484</v>
      </c>
      <c r="I63" s="34">
        <v>1</v>
      </c>
      <c r="J63" s="28">
        <v>-8.0133399999999994E-2</v>
      </c>
      <c r="K63" s="28">
        <v>1.2802966200000001</v>
      </c>
      <c r="L63" s="28">
        <v>-0.4428301</v>
      </c>
      <c r="M63" s="28">
        <v>-3.2249300000000002E-2</v>
      </c>
      <c r="N63" s="28">
        <v>-8.8783100000000004E-2</v>
      </c>
      <c r="O63" s="32">
        <v>5</v>
      </c>
    </row>
    <row r="64" spans="1:15" x14ac:dyDescent="0.25">
      <c r="A64" s="3">
        <v>178</v>
      </c>
      <c r="B64" s="3" t="s">
        <v>376</v>
      </c>
      <c r="C64" s="3" t="s">
        <v>498</v>
      </c>
      <c r="D64" s="3" t="s">
        <v>796</v>
      </c>
      <c r="E64" s="34" t="s">
        <v>479</v>
      </c>
      <c r="F64" s="34">
        <v>0</v>
      </c>
      <c r="G64" s="34">
        <v>930</v>
      </c>
      <c r="H64" s="54">
        <v>37.217803030303031</v>
      </c>
      <c r="I64" s="34">
        <v>0</v>
      </c>
      <c r="J64" s="28">
        <v>0.19314934</v>
      </c>
      <c r="K64" s="28">
        <v>1.12182834</v>
      </c>
      <c r="L64" s="28">
        <v>-0.4916162</v>
      </c>
      <c r="M64" s="28">
        <v>0.69175748999999997</v>
      </c>
      <c r="N64" s="28">
        <v>-3.5109300000000003E-2</v>
      </c>
      <c r="O64" s="32">
        <v>5</v>
      </c>
    </row>
    <row r="65" spans="1:15" x14ac:dyDescent="0.25">
      <c r="A65" s="3">
        <v>179</v>
      </c>
      <c r="B65" s="3" t="s">
        <v>388</v>
      </c>
      <c r="C65" s="3" t="s">
        <v>498</v>
      </c>
      <c r="D65" s="3" t="s">
        <v>808</v>
      </c>
      <c r="E65" s="34" t="s">
        <v>479</v>
      </c>
      <c r="F65" s="34">
        <v>0</v>
      </c>
      <c r="G65" s="34">
        <v>777</v>
      </c>
      <c r="H65" s="54">
        <v>97.746212121212125</v>
      </c>
      <c r="I65" s="34">
        <v>0</v>
      </c>
      <c r="J65" s="28">
        <v>-0.56512830000000003</v>
      </c>
      <c r="K65" s="28">
        <v>0.10832979</v>
      </c>
      <c r="L65" s="28">
        <v>0.59386855000000005</v>
      </c>
      <c r="M65" s="28">
        <v>0.16686817000000001</v>
      </c>
      <c r="N65" s="28">
        <v>-3.6863100000000003E-2</v>
      </c>
      <c r="O65" s="32">
        <v>5</v>
      </c>
    </row>
    <row r="66" spans="1:15" x14ac:dyDescent="0.25">
      <c r="A66" s="3">
        <v>180</v>
      </c>
      <c r="B66" s="3" t="s">
        <v>389</v>
      </c>
      <c r="C66" s="3" t="s">
        <v>498</v>
      </c>
      <c r="D66" s="3" t="s">
        <v>809</v>
      </c>
      <c r="E66" s="34" t="s">
        <v>479</v>
      </c>
      <c r="F66" s="34">
        <v>0</v>
      </c>
      <c r="G66" s="34">
        <v>609</v>
      </c>
      <c r="H66" s="54">
        <v>25.772727272727273</v>
      </c>
      <c r="I66" s="34">
        <v>1</v>
      </c>
      <c r="J66" s="28">
        <v>0.20703953</v>
      </c>
      <c r="K66" s="28">
        <v>0.95165980999999999</v>
      </c>
      <c r="L66" s="28">
        <v>-0.4773907</v>
      </c>
      <c r="M66" s="28">
        <v>0.37048509000000002</v>
      </c>
      <c r="N66" s="28">
        <v>-0.17680019999999999</v>
      </c>
      <c r="O66" s="32">
        <v>5</v>
      </c>
    </row>
    <row r="67" spans="1:15" x14ac:dyDescent="0.25">
      <c r="A67" s="3">
        <v>12</v>
      </c>
      <c r="B67" s="3" t="s">
        <v>189</v>
      </c>
      <c r="C67" s="3" t="s">
        <v>498</v>
      </c>
      <c r="D67" s="3" t="s">
        <v>609</v>
      </c>
      <c r="E67" s="34" t="s">
        <v>479</v>
      </c>
      <c r="F67" s="34">
        <v>0</v>
      </c>
      <c r="G67" s="34">
        <v>103</v>
      </c>
      <c r="H67" s="54">
        <v>103.03030303030303</v>
      </c>
      <c r="I67" s="34">
        <v>1</v>
      </c>
      <c r="J67" s="28">
        <v>0.67502353000000004</v>
      </c>
      <c r="K67" s="28">
        <v>1.05276759</v>
      </c>
      <c r="L67" s="28">
        <v>-0.50816530000000004</v>
      </c>
      <c r="M67" s="28">
        <v>-0.83055800000000002</v>
      </c>
      <c r="N67" s="28">
        <v>-0.4477603</v>
      </c>
      <c r="O67" s="32">
        <v>5</v>
      </c>
    </row>
    <row r="68" spans="1:15" x14ac:dyDescent="0.25">
      <c r="A68" s="3">
        <v>334</v>
      </c>
      <c r="B68" s="3" t="s">
        <v>206</v>
      </c>
      <c r="C68" s="3" t="s">
        <v>498</v>
      </c>
      <c r="D68" s="3" t="s">
        <v>626</v>
      </c>
      <c r="E68" s="34" t="s">
        <v>480</v>
      </c>
      <c r="F68" s="34">
        <v>0</v>
      </c>
      <c r="G68" s="34">
        <v>102</v>
      </c>
      <c r="H68" s="54">
        <v>33.746212121212125</v>
      </c>
      <c r="I68" s="34">
        <v>1</v>
      </c>
      <c r="J68" s="28">
        <v>0.55417417000000002</v>
      </c>
      <c r="K68" s="28">
        <v>0.69180715000000004</v>
      </c>
      <c r="L68" s="28">
        <v>0.78037641999999996</v>
      </c>
      <c r="M68" s="28">
        <v>7.8295009999999998E-2</v>
      </c>
      <c r="N68" s="28">
        <v>-0.39701560000000002</v>
      </c>
      <c r="O68" s="32">
        <v>5</v>
      </c>
    </row>
    <row r="69" spans="1:15" x14ac:dyDescent="0.25">
      <c r="A69" s="3">
        <v>13</v>
      </c>
      <c r="B69" s="3" t="s">
        <v>209</v>
      </c>
      <c r="C69" s="3" t="s">
        <v>498</v>
      </c>
      <c r="D69" s="3" t="s">
        <v>629</v>
      </c>
      <c r="E69" s="34" t="s">
        <v>479</v>
      </c>
      <c r="F69" s="34">
        <v>1</v>
      </c>
      <c r="G69" s="34">
        <v>82</v>
      </c>
      <c r="H69" s="54">
        <v>76.655303030303031</v>
      </c>
      <c r="I69" s="34">
        <v>0.5</v>
      </c>
      <c r="J69" s="28">
        <v>-1.2026007000000001</v>
      </c>
      <c r="K69" s="28">
        <v>0.39414512000000002</v>
      </c>
      <c r="L69" s="28">
        <v>0.54586369999999995</v>
      </c>
      <c r="M69" s="28">
        <v>-0.88001149999999995</v>
      </c>
      <c r="N69" s="28">
        <v>-0.19602530000000001</v>
      </c>
      <c r="O69" s="32">
        <v>5</v>
      </c>
    </row>
    <row r="70" spans="1:15" x14ac:dyDescent="0.25">
      <c r="A70" s="3">
        <v>116</v>
      </c>
      <c r="B70" s="3" t="s">
        <v>401</v>
      </c>
      <c r="C70" s="3" t="s">
        <v>498</v>
      </c>
      <c r="D70" s="3" t="s">
        <v>821</v>
      </c>
      <c r="E70" s="34" t="s">
        <v>479</v>
      </c>
      <c r="F70" s="34">
        <v>0</v>
      </c>
      <c r="G70" s="34">
        <v>361</v>
      </c>
      <c r="H70" s="54">
        <v>19.695075757575758</v>
      </c>
      <c r="I70" s="34">
        <v>0</v>
      </c>
      <c r="J70" s="28">
        <v>3.4811709099999999</v>
      </c>
      <c r="K70" s="28">
        <v>1.01639726</v>
      </c>
      <c r="L70" s="28">
        <v>-0.23811460000000001</v>
      </c>
      <c r="M70" s="28">
        <v>-0.70287250000000001</v>
      </c>
      <c r="N70" s="28">
        <v>-0.20434939999999999</v>
      </c>
      <c r="O70" s="32">
        <v>5</v>
      </c>
    </row>
    <row r="71" spans="1:15" x14ac:dyDescent="0.25">
      <c r="A71" s="3">
        <v>117</v>
      </c>
      <c r="B71" s="3" t="s">
        <v>406</v>
      </c>
      <c r="C71" s="3" t="s">
        <v>498</v>
      </c>
      <c r="D71" s="3" t="s">
        <v>826</v>
      </c>
      <c r="E71" s="34" t="s">
        <v>479</v>
      </c>
      <c r="F71" s="34">
        <v>0</v>
      </c>
      <c r="G71" s="34">
        <v>287</v>
      </c>
      <c r="H71" s="54">
        <v>23.085227272727273</v>
      </c>
      <c r="I71" s="34">
        <v>0</v>
      </c>
      <c r="J71" s="28">
        <v>3.34293182</v>
      </c>
      <c r="K71" s="28">
        <v>1.5968476300000001</v>
      </c>
      <c r="L71" s="28">
        <v>-1.4156636</v>
      </c>
      <c r="M71" s="28">
        <v>-0.70339180000000001</v>
      </c>
      <c r="N71" s="28">
        <v>-0.19209580000000001</v>
      </c>
      <c r="O71" s="32">
        <v>5</v>
      </c>
    </row>
    <row r="72" spans="1:15" x14ac:dyDescent="0.25">
      <c r="A72" s="3">
        <v>181</v>
      </c>
      <c r="B72" s="3" t="s">
        <v>411</v>
      </c>
      <c r="C72" s="3" t="s">
        <v>498</v>
      </c>
      <c r="D72" s="3" t="s">
        <v>831</v>
      </c>
      <c r="E72" s="34" t="s">
        <v>479</v>
      </c>
      <c r="F72" s="34">
        <v>0</v>
      </c>
      <c r="G72" s="34">
        <v>519</v>
      </c>
      <c r="H72" s="54">
        <v>29.496212121212121</v>
      </c>
      <c r="I72" s="34">
        <v>1</v>
      </c>
      <c r="J72" s="28">
        <v>0.20525988000000001</v>
      </c>
      <c r="K72" s="28">
        <v>0.26110873000000001</v>
      </c>
      <c r="L72" s="28">
        <v>0.63156047000000004</v>
      </c>
      <c r="M72" s="28">
        <v>0.30239715</v>
      </c>
      <c r="N72" s="28">
        <v>-0.1836228</v>
      </c>
      <c r="O72" s="32">
        <v>5</v>
      </c>
    </row>
    <row r="73" spans="1:15" x14ac:dyDescent="0.25">
      <c r="A73" s="3">
        <v>335</v>
      </c>
      <c r="B73" s="3" t="s">
        <v>412</v>
      </c>
      <c r="C73" s="3" t="s">
        <v>498</v>
      </c>
      <c r="D73" s="3" t="s">
        <v>832</v>
      </c>
      <c r="E73" s="34" t="s">
        <v>479</v>
      </c>
      <c r="F73" s="34">
        <v>0</v>
      </c>
      <c r="G73" s="34">
        <v>383</v>
      </c>
      <c r="H73" s="54">
        <v>30.621212121212121</v>
      </c>
      <c r="I73" s="34">
        <v>1</v>
      </c>
      <c r="J73" s="28">
        <v>0.27219869000000002</v>
      </c>
      <c r="K73" s="28">
        <v>0.28210163999999999</v>
      </c>
      <c r="L73" s="28">
        <v>0.66927362000000001</v>
      </c>
      <c r="M73" s="28">
        <v>0.84156030000000004</v>
      </c>
      <c r="N73" s="28">
        <v>-0.5232694</v>
      </c>
      <c r="O73" s="32">
        <v>5</v>
      </c>
    </row>
    <row r="74" spans="1:15" x14ac:dyDescent="0.25">
      <c r="A74" s="3">
        <v>182</v>
      </c>
      <c r="B74" s="3" t="s">
        <v>413</v>
      </c>
      <c r="C74" s="3" t="s">
        <v>498</v>
      </c>
      <c r="D74" s="3" t="s">
        <v>833</v>
      </c>
      <c r="E74" s="34" t="s">
        <v>481</v>
      </c>
      <c r="F74" s="34">
        <v>0</v>
      </c>
      <c r="G74" s="34">
        <v>148</v>
      </c>
      <c r="H74" s="54">
        <v>47.967803030303031</v>
      </c>
      <c r="I74" s="34">
        <v>1</v>
      </c>
      <c r="J74" s="28">
        <v>0.20488743000000001</v>
      </c>
      <c r="K74" s="28">
        <v>1.37555921</v>
      </c>
      <c r="L74" s="28">
        <v>-0.46833209999999997</v>
      </c>
      <c r="M74" s="28">
        <v>1.30197355</v>
      </c>
      <c r="N74" s="28">
        <v>0.28069308999999998</v>
      </c>
      <c r="O74" s="32">
        <v>5</v>
      </c>
    </row>
    <row r="75" spans="1:15" x14ac:dyDescent="0.25">
      <c r="A75" s="3">
        <v>183</v>
      </c>
      <c r="B75" s="3" t="s">
        <v>414</v>
      </c>
      <c r="C75" s="3" t="s">
        <v>498</v>
      </c>
      <c r="D75" s="3" t="s">
        <v>834</v>
      </c>
      <c r="E75" s="34" t="s">
        <v>479</v>
      </c>
      <c r="F75" s="34">
        <v>0</v>
      </c>
      <c r="G75" s="34">
        <v>689</v>
      </c>
      <c r="H75" s="54">
        <v>46.835227272727273</v>
      </c>
      <c r="I75" s="34">
        <v>1</v>
      </c>
      <c r="J75" s="28">
        <v>8.8799900000000008E-3</v>
      </c>
      <c r="K75" s="28">
        <v>0.75767041999999996</v>
      </c>
      <c r="L75" s="28">
        <v>-0.4749929</v>
      </c>
      <c r="M75" s="28">
        <v>0.94463799000000004</v>
      </c>
      <c r="N75" s="28">
        <v>9.2119530000000005E-2</v>
      </c>
      <c r="O75" s="32">
        <v>5</v>
      </c>
    </row>
    <row r="76" spans="1:15" x14ac:dyDescent="0.25">
      <c r="A76" s="3">
        <v>14</v>
      </c>
      <c r="B76" s="3" t="s">
        <v>214</v>
      </c>
      <c r="C76" s="3" t="s">
        <v>498</v>
      </c>
      <c r="D76" s="3" t="s">
        <v>634</v>
      </c>
      <c r="E76" s="34" t="s">
        <v>479</v>
      </c>
      <c r="F76" s="34">
        <v>0</v>
      </c>
      <c r="G76" s="34">
        <v>37</v>
      </c>
      <c r="H76" s="54">
        <v>60.155303030303031</v>
      </c>
      <c r="I76" s="34">
        <v>1</v>
      </c>
      <c r="J76" s="28">
        <v>0.46061542999999999</v>
      </c>
      <c r="K76" s="28">
        <v>0.94670228999999995</v>
      </c>
      <c r="L76" s="28">
        <v>1.79612036</v>
      </c>
      <c r="M76" s="28">
        <v>-0.40543620000000002</v>
      </c>
      <c r="N76" s="28">
        <v>-0.4901334</v>
      </c>
      <c r="O76" s="32">
        <v>5</v>
      </c>
    </row>
    <row r="77" spans="1:15" x14ac:dyDescent="0.25">
      <c r="A77" s="3">
        <v>184</v>
      </c>
      <c r="B77" s="3" t="s">
        <v>415</v>
      </c>
      <c r="C77" s="3" t="s">
        <v>498</v>
      </c>
      <c r="D77" s="3" t="s">
        <v>835</v>
      </c>
      <c r="E77" s="34" t="s">
        <v>479</v>
      </c>
      <c r="F77" s="34">
        <v>0</v>
      </c>
      <c r="G77" s="34">
        <v>1340</v>
      </c>
      <c r="H77" s="54">
        <v>13.109848484848484</v>
      </c>
      <c r="I77" s="34">
        <v>0</v>
      </c>
      <c r="J77" s="28">
        <v>1.11577302</v>
      </c>
      <c r="K77" s="28">
        <v>1.28482421</v>
      </c>
      <c r="L77" s="28">
        <v>0.73639893999999995</v>
      </c>
      <c r="M77" s="28">
        <v>0.15442544</v>
      </c>
      <c r="N77" s="28">
        <v>3.5469790000000001E-2</v>
      </c>
      <c r="O77" s="32">
        <v>5</v>
      </c>
    </row>
    <row r="78" spans="1:15" x14ac:dyDescent="0.25">
      <c r="A78" s="3">
        <v>118</v>
      </c>
      <c r="B78" s="3" t="s">
        <v>215</v>
      </c>
      <c r="C78" s="3" t="s">
        <v>498</v>
      </c>
      <c r="D78" s="3" t="s">
        <v>635</v>
      </c>
      <c r="E78" s="34" t="s">
        <v>479</v>
      </c>
      <c r="F78" s="34">
        <v>0</v>
      </c>
      <c r="G78" s="34">
        <v>199</v>
      </c>
      <c r="H78" s="54">
        <v>21.96590909090909</v>
      </c>
      <c r="I78" s="34">
        <v>0</v>
      </c>
      <c r="J78" s="28">
        <v>0.84670369000000001</v>
      </c>
      <c r="K78" s="28">
        <v>1.0409872899999999</v>
      </c>
      <c r="L78" s="28">
        <v>-1.4092453</v>
      </c>
      <c r="M78" s="28">
        <v>0.56403791000000003</v>
      </c>
      <c r="N78" s="28">
        <v>-0.79314980000000002</v>
      </c>
      <c r="O78" s="32">
        <v>5</v>
      </c>
    </row>
    <row r="79" spans="1:15" x14ac:dyDescent="0.25">
      <c r="A79" s="3">
        <v>374</v>
      </c>
      <c r="B79" s="3" t="s">
        <v>216</v>
      </c>
      <c r="C79" s="3" t="s">
        <v>498</v>
      </c>
      <c r="D79" s="3" t="s">
        <v>636</v>
      </c>
      <c r="E79" s="34" t="s">
        <v>483</v>
      </c>
      <c r="F79" s="34">
        <v>0</v>
      </c>
      <c r="G79" s="34">
        <v>6</v>
      </c>
      <c r="H79" s="54">
        <v>92.8125</v>
      </c>
      <c r="I79" s="34">
        <v>1</v>
      </c>
      <c r="J79" s="28">
        <v>-0.67058139999999999</v>
      </c>
      <c r="K79" s="28">
        <v>1.0485233899999999</v>
      </c>
      <c r="L79" s="28">
        <v>0.59504097</v>
      </c>
      <c r="M79" s="28">
        <v>-0.93240520000000005</v>
      </c>
      <c r="N79" s="28">
        <v>-0.58617549999999996</v>
      </c>
      <c r="O79" s="32">
        <v>5</v>
      </c>
    </row>
    <row r="80" spans="1:15" x14ac:dyDescent="0.25">
      <c r="A80" s="3">
        <v>185</v>
      </c>
      <c r="B80" s="3" t="s">
        <v>416</v>
      </c>
      <c r="C80" s="3" t="s">
        <v>498</v>
      </c>
      <c r="D80" s="3" t="s">
        <v>836</v>
      </c>
      <c r="E80" s="34" t="s">
        <v>479</v>
      </c>
      <c r="F80" s="34">
        <v>0</v>
      </c>
      <c r="G80" s="34">
        <v>673</v>
      </c>
      <c r="H80" s="54">
        <v>14.329545454545455</v>
      </c>
      <c r="I80" s="34">
        <v>1</v>
      </c>
      <c r="J80" s="28">
        <v>0.62908955</v>
      </c>
      <c r="K80" s="28">
        <v>0.95996197999999999</v>
      </c>
      <c r="L80" s="28">
        <v>0.77174408999999999</v>
      </c>
      <c r="M80" s="28">
        <v>0.32968984000000001</v>
      </c>
      <c r="N80" s="28">
        <v>-7.0475700000000002E-2</v>
      </c>
      <c r="O80" s="32">
        <v>5</v>
      </c>
    </row>
    <row r="81" spans="1:15" x14ac:dyDescent="0.25">
      <c r="A81" s="3">
        <v>186</v>
      </c>
      <c r="B81" s="3" t="s">
        <v>417</v>
      </c>
      <c r="C81" s="3" t="s">
        <v>498</v>
      </c>
      <c r="D81" s="3" t="s">
        <v>837</v>
      </c>
      <c r="E81" s="34" t="s">
        <v>479</v>
      </c>
      <c r="F81" s="34">
        <v>0</v>
      </c>
      <c r="G81" s="34">
        <v>756</v>
      </c>
      <c r="H81" s="54">
        <v>21.835227272727273</v>
      </c>
      <c r="I81" s="34">
        <v>1</v>
      </c>
      <c r="J81" s="28">
        <v>-0.40505859999999999</v>
      </c>
      <c r="K81" s="28">
        <v>-0.12308669999999999</v>
      </c>
      <c r="L81" s="28">
        <v>0.60437489</v>
      </c>
      <c r="M81" s="28">
        <v>0.82560581</v>
      </c>
      <c r="N81" s="28">
        <v>-5.0932400000000003E-2</v>
      </c>
      <c r="O81" s="32">
        <v>5</v>
      </c>
    </row>
    <row r="82" spans="1:15" x14ac:dyDescent="0.25">
      <c r="A82" s="3">
        <v>187</v>
      </c>
      <c r="B82" s="3" t="s">
        <v>436</v>
      </c>
      <c r="C82" s="3" t="s">
        <v>498</v>
      </c>
      <c r="D82" s="3" t="s">
        <v>856</v>
      </c>
      <c r="E82" s="34" t="s">
        <v>479</v>
      </c>
      <c r="F82" s="34">
        <v>0</v>
      </c>
      <c r="G82" s="34">
        <v>354</v>
      </c>
      <c r="H82" s="54">
        <v>35.342803030303031</v>
      </c>
      <c r="I82" s="34">
        <v>1</v>
      </c>
      <c r="J82" s="28">
        <v>-0.29110589999999997</v>
      </c>
      <c r="K82" s="28">
        <v>0.82610722000000003</v>
      </c>
      <c r="L82" s="28">
        <v>0.69874849999999999</v>
      </c>
      <c r="M82" s="28">
        <v>0.20351519000000001</v>
      </c>
      <c r="N82" s="28">
        <v>0.31027768</v>
      </c>
      <c r="O82" s="32">
        <v>5</v>
      </c>
    </row>
    <row r="83" spans="1:15" x14ac:dyDescent="0.25">
      <c r="A83" s="3">
        <v>188</v>
      </c>
      <c r="B83" s="3" t="s">
        <v>437</v>
      </c>
      <c r="C83" s="3" t="s">
        <v>498</v>
      </c>
      <c r="D83" s="3" t="s">
        <v>857</v>
      </c>
      <c r="E83" s="34" t="s">
        <v>481</v>
      </c>
      <c r="F83" s="34">
        <v>0</v>
      </c>
      <c r="G83" s="34">
        <v>522</v>
      </c>
      <c r="H83" s="54">
        <v>22.359848484848484</v>
      </c>
      <c r="I83" s="34">
        <v>1</v>
      </c>
      <c r="J83" s="28">
        <v>0.15531623999999999</v>
      </c>
      <c r="K83" s="28">
        <v>0.73043174</v>
      </c>
      <c r="L83" s="28">
        <v>0.66899973999999995</v>
      </c>
      <c r="M83" s="28">
        <v>0.45895754</v>
      </c>
      <c r="N83" s="28">
        <v>6.1817230000000001E-2</v>
      </c>
      <c r="O83" s="32">
        <v>5</v>
      </c>
    </row>
    <row r="84" spans="1:15" x14ac:dyDescent="0.25">
      <c r="A84" s="3">
        <v>375</v>
      </c>
      <c r="B84" s="3" t="s">
        <v>438</v>
      </c>
      <c r="C84" s="3" t="s">
        <v>498</v>
      </c>
      <c r="D84" s="3" t="s">
        <v>858</v>
      </c>
      <c r="E84" s="34" t="s">
        <v>480</v>
      </c>
      <c r="F84" s="34">
        <v>0</v>
      </c>
      <c r="G84" s="34">
        <v>188</v>
      </c>
      <c r="H84" s="54">
        <v>48.9375</v>
      </c>
      <c r="I84" s="34">
        <v>1</v>
      </c>
      <c r="J84" s="28">
        <v>-0.42914079999999999</v>
      </c>
      <c r="K84" s="28">
        <v>0.77937277999999999</v>
      </c>
      <c r="L84" s="28">
        <v>1.7768378</v>
      </c>
      <c r="M84" s="28">
        <v>0.56791734000000005</v>
      </c>
      <c r="N84" s="28">
        <v>-1.12018E-2</v>
      </c>
      <c r="O84" s="32">
        <v>5</v>
      </c>
    </row>
    <row r="85" spans="1:15" x14ac:dyDescent="0.25">
      <c r="A85" s="3">
        <v>376</v>
      </c>
      <c r="B85" s="3" t="s">
        <v>439</v>
      </c>
      <c r="C85" s="3" t="s">
        <v>498</v>
      </c>
      <c r="D85" s="3" t="s">
        <v>859</v>
      </c>
      <c r="E85" s="34" t="s">
        <v>482</v>
      </c>
      <c r="F85" s="34">
        <v>0</v>
      </c>
      <c r="G85" s="34">
        <v>252</v>
      </c>
      <c r="H85" s="54">
        <v>58.717803030303031</v>
      </c>
      <c r="I85" s="34">
        <v>1</v>
      </c>
      <c r="J85" s="28">
        <v>-0.1681182</v>
      </c>
      <c r="K85" s="28">
        <v>0.33357005000000001</v>
      </c>
      <c r="L85" s="28">
        <v>1.86127854</v>
      </c>
      <c r="M85" s="28">
        <v>0.51927305999999995</v>
      </c>
      <c r="N85" s="28">
        <v>4.4116639999999999E-2</v>
      </c>
      <c r="O85" s="32">
        <v>5</v>
      </c>
    </row>
    <row r="86" spans="1:15" x14ac:dyDescent="0.25">
      <c r="A86" s="3">
        <v>313</v>
      </c>
      <c r="B86" s="3" t="s">
        <v>253</v>
      </c>
      <c r="C86" s="3" t="s">
        <v>498</v>
      </c>
      <c r="D86" s="3" t="s">
        <v>673</v>
      </c>
      <c r="E86" s="34" t="s">
        <v>479</v>
      </c>
      <c r="F86" s="34">
        <v>0</v>
      </c>
      <c r="G86" s="34">
        <v>21</v>
      </c>
      <c r="J86" s="28">
        <v>-1.4204433999999999</v>
      </c>
      <c r="K86" s="28">
        <v>1.5734854</v>
      </c>
      <c r="L86" s="28">
        <v>-1.7072817</v>
      </c>
      <c r="M86" s="28">
        <v>2.4988603500000002</v>
      </c>
      <c r="N86" s="28">
        <v>1.21300534</v>
      </c>
      <c r="O86" s="32">
        <v>5</v>
      </c>
    </row>
    <row r="87" spans="1:15" x14ac:dyDescent="0.25">
      <c r="A87" s="3">
        <v>189</v>
      </c>
      <c r="B87" s="3" t="s">
        <v>443</v>
      </c>
      <c r="C87" s="3" t="s">
        <v>498</v>
      </c>
      <c r="D87" s="3" t="s">
        <v>863</v>
      </c>
      <c r="E87" s="34" t="s">
        <v>479</v>
      </c>
      <c r="F87" s="34">
        <v>0</v>
      </c>
      <c r="G87" s="34">
        <v>991</v>
      </c>
      <c r="H87" s="54">
        <v>13.392045454545455</v>
      </c>
      <c r="I87" s="34">
        <v>0</v>
      </c>
      <c r="J87" s="28">
        <v>-0.66301810000000005</v>
      </c>
      <c r="K87" s="28">
        <v>1.17157994</v>
      </c>
      <c r="L87" s="28">
        <v>-1.5705488000000001</v>
      </c>
      <c r="M87" s="28">
        <v>0.43846304000000003</v>
      </c>
      <c r="N87" s="28">
        <v>-3.20106E-2</v>
      </c>
      <c r="O87" s="32">
        <v>5</v>
      </c>
    </row>
    <row r="88" spans="1:15" x14ac:dyDescent="0.25">
      <c r="A88" s="3">
        <v>190</v>
      </c>
      <c r="B88" s="3" t="s">
        <v>444</v>
      </c>
      <c r="C88" s="3" t="s">
        <v>498</v>
      </c>
      <c r="D88" s="3" t="s">
        <v>864</v>
      </c>
      <c r="E88" s="34" t="s">
        <v>479</v>
      </c>
      <c r="F88" s="34">
        <v>0</v>
      </c>
      <c r="G88" s="34">
        <v>290</v>
      </c>
      <c r="H88" s="54">
        <v>27.501893939393938</v>
      </c>
      <c r="I88" s="34">
        <v>1</v>
      </c>
      <c r="J88" s="28">
        <v>-0.24693960000000001</v>
      </c>
      <c r="K88" s="28">
        <v>0.73175906000000002</v>
      </c>
      <c r="L88" s="28">
        <v>-0.39886929999999998</v>
      </c>
      <c r="M88" s="28">
        <v>0.55409280000000005</v>
      </c>
      <c r="N88" s="28">
        <v>-0.24698120000000001</v>
      </c>
      <c r="O88" s="32">
        <v>5</v>
      </c>
    </row>
    <row r="89" spans="1:15" x14ac:dyDescent="0.25">
      <c r="A89" s="3">
        <v>377</v>
      </c>
      <c r="B89" s="3" t="s">
        <v>254</v>
      </c>
      <c r="C89" s="3" t="s">
        <v>498</v>
      </c>
      <c r="D89" s="3" t="s">
        <v>674</v>
      </c>
      <c r="E89" s="34" t="s">
        <v>479</v>
      </c>
      <c r="F89" s="34">
        <v>1</v>
      </c>
      <c r="G89" s="34">
        <v>10</v>
      </c>
      <c r="J89" s="28">
        <v>-0.68940199999999996</v>
      </c>
      <c r="K89" s="28">
        <v>1.5281510599999999</v>
      </c>
      <c r="L89" s="28">
        <v>-0.5429773</v>
      </c>
      <c r="M89" s="28">
        <v>-1.2570167000000001</v>
      </c>
      <c r="N89" s="28">
        <v>-0.45994160000000001</v>
      </c>
      <c r="O89" s="32">
        <v>5</v>
      </c>
    </row>
    <row r="90" spans="1:15" x14ac:dyDescent="0.25">
      <c r="A90" s="3">
        <v>336</v>
      </c>
      <c r="B90" s="3" t="s">
        <v>255</v>
      </c>
      <c r="C90" s="3" t="s">
        <v>498</v>
      </c>
      <c r="D90" s="3" t="s">
        <v>675</v>
      </c>
      <c r="E90" s="34" t="s">
        <v>480</v>
      </c>
      <c r="F90" s="34">
        <v>0</v>
      </c>
      <c r="G90" s="34">
        <v>2</v>
      </c>
      <c r="J90" s="28">
        <v>-0.5908291</v>
      </c>
      <c r="K90" s="28">
        <v>1.3084873299999999</v>
      </c>
      <c r="L90" s="28">
        <v>0.57047703999999999</v>
      </c>
      <c r="M90" s="28">
        <v>1.1092839800000001</v>
      </c>
      <c r="N90" s="28">
        <v>-1.5476699</v>
      </c>
      <c r="O90" s="32">
        <v>5</v>
      </c>
    </row>
    <row r="91" spans="1:15" x14ac:dyDescent="0.25">
      <c r="A91" s="3">
        <v>378</v>
      </c>
      <c r="B91" s="3" t="s">
        <v>256</v>
      </c>
      <c r="C91" s="3" t="s">
        <v>498</v>
      </c>
      <c r="D91" s="3" t="s">
        <v>676</v>
      </c>
      <c r="E91" s="34" t="s">
        <v>483</v>
      </c>
      <c r="F91" s="34">
        <v>0</v>
      </c>
      <c r="G91" s="34">
        <v>2</v>
      </c>
      <c r="H91" s="54">
        <v>146.78030303030303</v>
      </c>
      <c r="I91" s="34">
        <v>1</v>
      </c>
      <c r="J91" s="28">
        <v>-0.62224670000000004</v>
      </c>
      <c r="K91" s="28">
        <v>0.99567947000000001</v>
      </c>
      <c r="L91" s="28">
        <v>0.61468621000000001</v>
      </c>
      <c r="M91" s="28">
        <v>-1.7770227999999999</v>
      </c>
      <c r="N91" s="28">
        <v>-0.354134</v>
      </c>
      <c r="O91" s="32">
        <v>5</v>
      </c>
    </row>
    <row r="92" spans="1:15" x14ac:dyDescent="0.25">
      <c r="A92" s="3">
        <v>58</v>
      </c>
      <c r="B92" s="3" t="s">
        <v>257</v>
      </c>
      <c r="C92" s="3" t="s">
        <v>498</v>
      </c>
      <c r="D92" s="3" t="s">
        <v>677</v>
      </c>
      <c r="E92" s="34" t="s">
        <v>479</v>
      </c>
      <c r="F92" s="34">
        <v>1</v>
      </c>
      <c r="G92" s="34">
        <v>45</v>
      </c>
      <c r="H92" s="54">
        <v>123.49621212121212</v>
      </c>
      <c r="I92" s="34">
        <v>1</v>
      </c>
      <c r="J92" s="28">
        <v>-0.62424159999999995</v>
      </c>
      <c r="K92" s="28">
        <v>1.3557134900000001</v>
      </c>
      <c r="L92" s="28">
        <v>-0.51729789999999998</v>
      </c>
      <c r="M92" s="28">
        <v>-0.49386429999999998</v>
      </c>
      <c r="N92" s="28">
        <v>2.0424812800000001</v>
      </c>
      <c r="O92" s="32">
        <v>5</v>
      </c>
    </row>
    <row r="93" spans="1:15" x14ac:dyDescent="0.25">
      <c r="A93" s="3">
        <v>337</v>
      </c>
      <c r="B93" s="3" t="s">
        <v>258</v>
      </c>
      <c r="C93" s="3" t="s">
        <v>498</v>
      </c>
      <c r="D93" s="3" t="s">
        <v>678</v>
      </c>
      <c r="E93" s="34" t="s">
        <v>479</v>
      </c>
      <c r="F93" s="34">
        <v>1</v>
      </c>
      <c r="G93" s="34">
        <v>8</v>
      </c>
      <c r="H93" s="54">
        <v>146.78030303030303</v>
      </c>
      <c r="I93" s="34">
        <v>0</v>
      </c>
      <c r="J93" s="28">
        <v>-0.46148939999999999</v>
      </c>
      <c r="K93" s="28">
        <v>0.93623310000000004</v>
      </c>
      <c r="L93" s="28">
        <v>0.62712774000000004</v>
      </c>
      <c r="M93" s="28">
        <v>0.56363865000000002</v>
      </c>
      <c r="N93" s="28">
        <v>-1.6302782</v>
      </c>
      <c r="O93" s="32">
        <v>5</v>
      </c>
    </row>
    <row r="94" spans="1:15" x14ac:dyDescent="0.25">
      <c r="A94" s="3">
        <v>191</v>
      </c>
      <c r="B94" s="3" t="s">
        <v>445</v>
      </c>
      <c r="C94" s="3" t="s">
        <v>498</v>
      </c>
      <c r="D94" s="3" t="s">
        <v>865</v>
      </c>
      <c r="E94" s="34" t="s">
        <v>479</v>
      </c>
      <c r="F94" s="34">
        <v>0</v>
      </c>
      <c r="G94" s="34">
        <v>774</v>
      </c>
      <c r="H94" s="54">
        <v>18.092803030303031</v>
      </c>
      <c r="I94" s="34">
        <v>1</v>
      </c>
      <c r="J94" s="28">
        <v>-0.76832520000000004</v>
      </c>
      <c r="K94" s="28">
        <v>1.2275567199999999</v>
      </c>
      <c r="L94" s="28">
        <v>-1.6162601999999999</v>
      </c>
      <c r="M94" s="28">
        <v>0.81069769999999997</v>
      </c>
      <c r="N94" s="28">
        <v>0.21075703000000001</v>
      </c>
      <c r="O94" s="32">
        <v>5</v>
      </c>
    </row>
    <row r="95" spans="1:15" x14ac:dyDescent="0.25">
      <c r="A95" s="3">
        <v>379</v>
      </c>
      <c r="B95" s="3" t="s">
        <v>259</v>
      </c>
      <c r="C95" s="3" t="s">
        <v>498</v>
      </c>
      <c r="D95" s="3" t="s">
        <v>679</v>
      </c>
      <c r="E95" s="34" t="s">
        <v>483</v>
      </c>
      <c r="F95" s="34">
        <v>0</v>
      </c>
      <c r="G95" s="34">
        <v>3</v>
      </c>
      <c r="H95" s="54">
        <v>146.78030303030303</v>
      </c>
      <c r="I95" s="34">
        <v>1</v>
      </c>
      <c r="J95" s="28">
        <v>-0.50014650000000005</v>
      </c>
      <c r="K95" s="28">
        <v>1.04178938</v>
      </c>
      <c r="L95" s="28">
        <v>0.61127640000000005</v>
      </c>
      <c r="M95" s="28">
        <v>-2.5380048999999998</v>
      </c>
      <c r="N95" s="28">
        <v>-0.64580709999999997</v>
      </c>
      <c r="O95" s="32">
        <v>5</v>
      </c>
    </row>
    <row r="96" spans="1:15" x14ac:dyDescent="0.25">
      <c r="A96" s="3">
        <v>192</v>
      </c>
      <c r="B96" s="3" t="s">
        <v>446</v>
      </c>
      <c r="C96" s="3" t="s">
        <v>498</v>
      </c>
      <c r="D96" s="3" t="s">
        <v>866</v>
      </c>
      <c r="E96" s="34" t="s">
        <v>479</v>
      </c>
      <c r="F96" s="34">
        <v>0</v>
      </c>
      <c r="G96" s="34">
        <v>480</v>
      </c>
      <c r="H96" s="54">
        <v>44.371212121212125</v>
      </c>
      <c r="I96" s="34">
        <v>1</v>
      </c>
      <c r="J96" s="28">
        <v>-0.51319170000000003</v>
      </c>
      <c r="K96" s="28">
        <v>1.3151766899999999</v>
      </c>
      <c r="L96" s="28">
        <v>-0.52152739999999997</v>
      </c>
      <c r="M96" s="28">
        <v>1.3452468200000001</v>
      </c>
      <c r="N96" s="28">
        <v>0.33689731000000001</v>
      </c>
      <c r="O96" s="32">
        <v>5</v>
      </c>
    </row>
    <row r="97" spans="1:15" x14ac:dyDescent="0.25">
      <c r="A97" s="3">
        <v>59</v>
      </c>
      <c r="B97" s="3" t="s">
        <v>260</v>
      </c>
      <c r="C97" s="3" t="s">
        <v>498</v>
      </c>
      <c r="D97" s="3" t="s">
        <v>680</v>
      </c>
      <c r="E97" s="34" t="s">
        <v>479</v>
      </c>
      <c r="F97" s="34">
        <v>0</v>
      </c>
      <c r="G97" s="34">
        <v>63</v>
      </c>
      <c r="H97" s="54">
        <v>195.78030303030303</v>
      </c>
      <c r="I97" s="34">
        <v>1</v>
      </c>
      <c r="J97" s="28">
        <v>-1.4039547999999999</v>
      </c>
      <c r="K97" s="28">
        <v>1.2248814299999999</v>
      </c>
      <c r="L97" s="28">
        <v>-0.57901720000000001</v>
      </c>
      <c r="M97" s="28">
        <v>-6.45839E-2</v>
      </c>
      <c r="N97" s="28">
        <v>2.3976811800000002</v>
      </c>
      <c r="O97" s="32">
        <v>5</v>
      </c>
    </row>
    <row r="98" spans="1:15" x14ac:dyDescent="0.25">
      <c r="A98" s="3">
        <v>380</v>
      </c>
      <c r="B98" s="3" t="s">
        <v>261</v>
      </c>
      <c r="C98" s="3" t="s">
        <v>498</v>
      </c>
      <c r="D98" s="3" t="s">
        <v>681</v>
      </c>
      <c r="E98" s="34" t="s">
        <v>479</v>
      </c>
      <c r="F98" s="34">
        <v>1</v>
      </c>
      <c r="G98" s="34">
        <v>5</v>
      </c>
      <c r="H98" s="54">
        <v>146.78030303030303</v>
      </c>
      <c r="I98" s="34">
        <v>1</v>
      </c>
      <c r="J98" s="28">
        <v>-0.58991130000000003</v>
      </c>
      <c r="K98" s="28">
        <v>1.3081523100000001</v>
      </c>
      <c r="L98" s="28">
        <v>0.57044207999999996</v>
      </c>
      <c r="M98" s="28">
        <v>-2.8288552</v>
      </c>
      <c r="N98" s="28">
        <v>-0.1880144</v>
      </c>
      <c r="O98" s="32">
        <v>5</v>
      </c>
    </row>
    <row r="99" spans="1:15" x14ac:dyDescent="0.25">
      <c r="A99" s="3">
        <v>338</v>
      </c>
      <c r="B99" s="3" t="s">
        <v>262</v>
      </c>
      <c r="C99" s="3" t="s">
        <v>498</v>
      </c>
      <c r="D99" s="3" t="s">
        <v>682</v>
      </c>
      <c r="E99" s="34" t="s">
        <v>480</v>
      </c>
      <c r="F99" s="34">
        <v>0</v>
      </c>
      <c r="G99" s="34">
        <v>16</v>
      </c>
      <c r="H99" s="54">
        <v>69.717803030303031</v>
      </c>
      <c r="I99" s="34">
        <v>1</v>
      </c>
      <c r="J99" s="28">
        <v>-0.36963849999999998</v>
      </c>
      <c r="K99" s="28">
        <v>1.1747492500000001</v>
      </c>
      <c r="L99" s="28">
        <v>1.7235338600000001</v>
      </c>
      <c r="M99" s="28">
        <v>0.47239291999999999</v>
      </c>
      <c r="N99" s="28">
        <v>-0.90817840000000005</v>
      </c>
      <c r="O99" s="32">
        <v>5</v>
      </c>
    </row>
    <row r="100" spans="1:15" x14ac:dyDescent="0.25">
      <c r="A100" s="3">
        <v>381</v>
      </c>
      <c r="B100" s="3" t="s">
        <v>263</v>
      </c>
      <c r="C100" s="3" t="s">
        <v>498</v>
      </c>
      <c r="D100" s="3" t="s">
        <v>683</v>
      </c>
      <c r="E100" s="34" t="s">
        <v>479</v>
      </c>
      <c r="F100" s="34">
        <v>1</v>
      </c>
      <c r="G100" s="34">
        <v>5</v>
      </c>
      <c r="H100" s="54">
        <v>74.25</v>
      </c>
      <c r="I100" s="34">
        <v>1</v>
      </c>
      <c r="J100" s="28">
        <v>-0.72597979999999995</v>
      </c>
      <c r="K100" s="28">
        <v>1.3227922299999999</v>
      </c>
      <c r="L100" s="28">
        <v>1.66467188</v>
      </c>
      <c r="M100" s="28">
        <v>-0.41404180000000002</v>
      </c>
      <c r="N100" s="28">
        <v>0.72898205000000005</v>
      </c>
      <c r="O100" s="32">
        <v>5</v>
      </c>
    </row>
    <row r="101" spans="1:15" x14ac:dyDescent="0.25">
      <c r="A101" s="3">
        <v>60</v>
      </c>
      <c r="B101" s="3" t="s">
        <v>264</v>
      </c>
      <c r="C101" s="3" t="s">
        <v>498</v>
      </c>
      <c r="D101" s="3" t="s">
        <v>684</v>
      </c>
      <c r="E101" s="34" t="s">
        <v>480</v>
      </c>
      <c r="F101" s="34">
        <v>1</v>
      </c>
      <c r="G101" s="34">
        <v>6</v>
      </c>
      <c r="J101" s="28">
        <v>-0.43781369999999997</v>
      </c>
      <c r="K101" s="28">
        <v>0.86913333000000004</v>
      </c>
      <c r="L101" s="28">
        <v>0.63730036999999995</v>
      </c>
      <c r="M101" s="28">
        <v>-0.44109389999999998</v>
      </c>
      <c r="N101" s="28">
        <v>3.2425903300000001</v>
      </c>
      <c r="O101" s="32">
        <v>5</v>
      </c>
    </row>
    <row r="102" spans="1:15" x14ac:dyDescent="0.25">
      <c r="A102" s="3">
        <v>339</v>
      </c>
      <c r="B102" s="3" t="s">
        <v>265</v>
      </c>
      <c r="C102" s="3" t="s">
        <v>498</v>
      </c>
      <c r="D102" s="3" t="s">
        <v>685</v>
      </c>
      <c r="E102" s="34" t="s">
        <v>481</v>
      </c>
      <c r="F102" s="34">
        <v>1</v>
      </c>
      <c r="G102" s="34">
        <v>2</v>
      </c>
      <c r="J102" s="28">
        <v>-0.39874720000000002</v>
      </c>
      <c r="K102" s="28">
        <v>1.0882830800000001</v>
      </c>
      <c r="L102" s="28">
        <v>1.67400594</v>
      </c>
      <c r="M102" s="28">
        <v>0.24954731999999999</v>
      </c>
      <c r="N102" s="28">
        <v>-1.3352158999999999</v>
      </c>
      <c r="O102" s="32">
        <v>5</v>
      </c>
    </row>
    <row r="103" spans="1:15" x14ac:dyDescent="0.25">
      <c r="A103" s="3">
        <v>340</v>
      </c>
      <c r="B103" s="3" t="s">
        <v>267</v>
      </c>
      <c r="C103" s="3" t="s">
        <v>498</v>
      </c>
      <c r="D103" s="3" t="s">
        <v>687</v>
      </c>
      <c r="E103" s="34" t="s">
        <v>479</v>
      </c>
      <c r="F103" s="34">
        <v>0</v>
      </c>
      <c r="G103" s="34">
        <v>57</v>
      </c>
      <c r="H103" s="54">
        <v>95.717803030303031</v>
      </c>
      <c r="I103" s="34">
        <v>1</v>
      </c>
      <c r="J103" s="28">
        <v>-0.44476270000000001</v>
      </c>
      <c r="K103" s="28">
        <v>0.85261279999999995</v>
      </c>
      <c r="L103" s="28">
        <v>0.67389737999999999</v>
      </c>
      <c r="M103" s="28">
        <v>0.28928989999999999</v>
      </c>
      <c r="N103" s="28">
        <v>-0.94804549999999999</v>
      </c>
      <c r="O103" s="32">
        <v>5</v>
      </c>
    </row>
    <row r="104" spans="1:15" x14ac:dyDescent="0.25">
      <c r="A104" s="3">
        <v>341</v>
      </c>
      <c r="B104" s="3" t="s">
        <v>268</v>
      </c>
      <c r="C104" s="3" t="s">
        <v>498</v>
      </c>
      <c r="D104" s="3" t="s">
        <v>688</v>
      </c>
      <c r="E104" s="34" t="s">
        <v>479</v>
      </c>
      <c r="F104" s="34">
        <v>0</v>
      </c>
      <c r="G104" s="34">
        <v>40</v>
      </c>
      <c r="H104" s="54">
        <v>146.78030303030303</v>
      </c>
      <c r="I104" s="34">
        <v>1</v>
      </c>
      <c r="J104" s="28">
        <v>-0.69071119999999997</v>
      </c>
      <c r="K104" s="28">
        <v>0.42052302000000003</v>
      </c>
      <c r="L104" s="28">
        <v>1.7991928399999999</v>
      </c>
      <c r="M104" s="28">
        <v>0.23788240999999999</v>
      </c>
      <c r="N104" s="28">
        <v>-1.3899239999999999</v>
      </c>
      <c r="O104" s="32">
        <v>5</v>
      </c>
    </row>
    <row r="105" spans="1:15" x14ac:dyDescent="0.25">
      <c r="A105" s="3">
        <v>193</v>
      </c>
      <c r="B105" s="3" t="s">
        <v>448</v>
      </c>
      <c r="C105" s="3" t="s">
        <v>498</v>
      </c>
      <c r="D105" s="3" t="s">
        <v>868</v>
      </c>
      <c r="E105" s="34" t="s">
        <v>479</v>
      </c>
      <c r="F105" s="34">
        <v>0</v>
      </c>
      <c r="G105" s="34">
        <v>544</v>
      </c>
      <c r="H105" s="54">
        <v>32.460227272727273</v>
      </c>
      <c r="I105" s="34">
        <v>0</v>
      </c>
      <c r="J105" s="28">
        <v>0.21754032000000001</v>
      </c>
      <c r="K105" s="28">
        <v>0.83230389999999999</v>
      </c>
      <c r="L105" s="28">
        <v>-0.45727200000000001</v>
      </c>
      <c r="M105" s="28">
        <v>0.91739369999999998</v>
      </c>
      <c r="N105" s="28">
        <v>-0.31249850000000001</v>
      </c>
      <c r="O105" s="32">
        <v>5</v>
      </c>
    </row>
    <row r="106" spans="1:15" x14ac:dyDescent="0.25">
      <c r="A106" s="3">
        <v>342</v>
      </c>
      <c r="B106" s="3" t="s">
        <v>269</v>
      </c>
      <c r="C106" s="3" t="s">
        <v>498</v>
      </c>
      <c r="D106" s="3" t="s">
        <v>689</v>
      </c>
      <c r="E106" s="34" t="s">
        <v>479</v>
      </c>
      <c r="F106" s="34">
        <v>1</v>
      </c>
      <c r="G106" s="34">
        <v>13</v>
      </c>
      <c r="H106" s="54">
        <v>92.8125</v>
      </c>
      <c r="I106" s="34">
        <v>1</v>
      </c>
      <c r="J106" s="28">
        <v>0.16401286000000001</v>
      </c>
      <c r="K106" s="28">
        <v>0.78903179000000001</v>
      </c>
      <c r="L106" s="28">
        <v>1.7030693400000001</v>
      </c>
      <c r="M106" s="28">
        <v>3.1755020000000002E-2</v>
      </c>
      <c r="N106" s="28">
        <v>-0.97768920000000004</v>
      </c>
      <c r="O106" s="32">
        <v>5</v>
      </c>
    </row>
    <row r="107" spans="1:15" x14ac:dyDescent="0.25">
      <c r="A107" s="3">
        <v>194</v>
      </c>
      <c r="B107" s="3" t="s">
        <v>449</v>
      </c>
      <c r="C107" s="3" t="s">
        <v>498</v>
      </c>
      <c r="D107" s="3" t="s">
        <v>869</v>
      </c>
      <c r="E107" s="34" t="s">
        <v>479</v>
      </c>
      <c r="F107" s="34">
        <v>0</v>
      </c>
      <c r="G107" s="34">
        <v>601</v>
      </c>
      <c r="H107" s="54">
        <v>51.871212121212125</v>
      </c>
      <c r="I107" s="34">
        <v>1</v>
      </c>
      <c r="J107" s="28">
        <v>0.68007865000000001</v>
      </c>
      <c r="K107" s="28">
        <v>1.15434762</v>
      </c>
      <c r="L107" s="28">
        <v>-0.3477268</v>
      </c>
      <c r="M107" s="28">
        <v>9.7640790000000005E-2</v>
      </c>
      <c r="N107" s="28">
        <v>-4.0467400000000001E-2</v>
      </c>
      <c r="O107" s="32">
        <v>5</v>
      </c>
    </row>
    <row r="108" spans="1:15" x14ac:dyDescent="0.25">
      <c r="A108" s="3">
        <v>382</v>
      </c>
      <c r="B108" s="3" t="s">
        <v>270</v>
      </c>
      <c r="C108" s="3" t="s">
        <v>498</v>
      </c>
      <c r="D108" s="3" t="s">
        <v>690</v>
      </c>
      <c r="E108" s="34" t="s">
        <v>479</v>
      </c>
      <c r="F108" s="34">
        <v>0</v>
      </c>
      <c r="G108" s="34">
        <v>3</v>
      </c>
      <c r="H108" s="54">
        <v>185.84280303030303</v>
      </c>
      <c r="I108" s="34">
        <v>1</v>
      </c>
      <c r="J108" s="28">
        <v>-0.57662950000000002</v>
      </c>
      <c r="K108" s="28">
        <v>1.5813808</v>
      </c>
      <c r="L108" s="28">
        <v>0.56839792</v>
      </c>
      <c r="M108" s="28">
        <v>-1.2759254</v>
      </c>
      <c r="N108" s="28">
        <v>-0.43729960000000001</v>
      </c>
      <c r="O108" s="32">
        <v>5</v>
      </c>
    </row>
    <row r="109" spans="1:15" x14ac:dyDescent="0.25">
      <c r="A109" s="3">
        <v>383</v>
      </c>
      <c r="B109" s="3" t="s">
        <v>450</v>
      </c>
      <c r="C109" s="3" t="s">
        <v>498</v>
      </c>
      <c r="D109" s="3" t="s">
        <v>870</v>
      </c>
      <c r="E109" s="34" t="s">
        <v>479</v>
      </c>
      <c r="F109" s="34">
        <v>1</v>
      </c>
      <c r="G109" s="34">
        <v>575</v>
      </c>
      <c r="H109" s="54">
        <v>46.246212121212125</v>
      </c>
      <c r="I109" s="34">
        <v>1</v>
      </c>
      <c r="J109" s="28">
        <v>-0.22083169999999999</v>
      </c>
      <c r="K109" s="28">
        <v>0.56953511999999995</v>
      </c>
      <c r="L109" s="28">
        <v>1.72057419</v>
      </c>
      <c r="M109" s="28">
        <v>0.31930519000000002</v>
      </c>
      <c r="N109" s="28">
        <v>3.394308E-2</v>
      </c>
      <c r="O109" s="32">
        <v>5</v>
      </c>
    </row>
    <row r="110" spans="1:15" x14ac:dyDescent="0.25">
      <c r="A110" s="3">
        <v>195</v>
      </c>
      <c r="B110" s="3" t="s">
        <v>451</v>
      </c>
      <c r="C110" s="3" t="s">
        <v>498</v>
      </c>
      <c r="D110" s="3" t="s">
        <v>871</v>
      </c>
      <c r="E110" s="34" t="s">
        <v>480</v>
      </c>
      <c r="F110" s="34">
        <v>0</v>
      </c>
      <c r="G110" s="34">
        <v>163</v>
      </c>
      <c r="H110" s="54">
        <v>59.9375</v>
      </c>
      <c r="I110" s="34">
        <v>1</v>
      </c>
      <c r="J110" s="28">
        <v>-0.46810210000000002</v>
      </c>
      <c r="K110" s="28">
        <v>0.71439965000000005</v>
      </c>
      <c r="L110" s="28">
        <v>0.63200022</v>
      </c>
      <c r="M110" s="28">
        <v>9.8640210000000006E-2</v>
      </c>
      <c r="N110" s="28">
        <v>0.47713886</v>
      </c>
      <c r="O110" s="32">
        <v>5</v>
      </c>
    </row>
    <row r="111" spans="1:15" x14ac:dyDescent="0.25">
      <c r="A111" s="3">
        <v>196</v>
      </c>
      <c r="B111" s="3" t="s">
        <v>452</v>
      </c>
      <c r="C111" s="3" t="s">
        <v>498</v>
      </c>
      <c r="D111" s="3" t="s">
        <v>872</v>
      </c>
      <c r="E111" s="34" t="s">
        <v>479</v>
      </c>
      <c r="F111" s="34">
        <v>0</v>
      </c>
      <c r="G111" s="34">
        <v>305</v>
      </c>
      <c r="H111" s="54">
        <v>55.871212121212125</v>
      </c>
      <c r="I111" s="34">
        <v>1</v>
      </c>
      <c r="J111" s="28">
        <v>-0.48600969999999999</v>
      </c>
      <c r="K111" s="28">
        <v>0.70702591999999997</v>
      </c>
      <c r="L111" s="28">
        <v>-1.5141795</v>
      </c>
      <c r="M111" s="28">
        <v>0.37622762999999998</v>
      </c>
      <c r="N111" s="28">
        <v>-0.2003296</v>
      </c>
      <c r="O111" s="32">
        <v>5</v>
      </c>
    </row>
    <row r="112" spans="1:15" x14ac:dyDescent="0.25">
      <c r="A112" s="3">
        <v>384</v>
      </c>
      <c r="B112" s="3" t="s">
        <v>271</v>
      </c>
      <c r="C112" s="3" t="s">
        <v>498</v>
      </c>
      <c r="D112" s="3" t="s">
        <v>691</v>
      </c>
      <c r="E112" s="34" t="s">
        <v>479</v>
      </c>
      <c r="F112" s="34">
        <v>1</v>
      </c>
      <c r="G112" s="34">
        <v>24</v>
      </c>
      <c r="H112" s="54">
        <v>103.03030303030303</v>
      </c>
      <c r="I112" s="34">
        <v>1</v>
      </c>
      <c r="J112" s="28">
        <v>-0.38525890000000002</v>
      </c>
      <c r="K112" s="28">
        <v>0.74418381</v>
      </c>
      <c r="L112" s="28">
        <v>1.7704687699999999</v>
      </c>
      <c r="M112" s="28">
        <v>-0.39876889999999998</v>
      </c>
      <c r="N112" s="28">
        <v>-6.6237000000000004E-2</v>
      </c>
      <c r="O112" s="32">
        <v>5</v>
      </c>
    </row>
    <row r="113" spans="1:15" x14ac:dyDescent="0.25">
      <c r="A113" s="3">
        <v>197</v>
      </c>
      <c r="B113" s="3" t="s">
        <v>453</v>
      </c>
      <c r="C113" s="3" t="s">
        <v>498</v>
      </c>
      <c r="D113" s="3" t="s">
        <v>873</v>
      </c>
      <c r="E113" s="34" t="s">
        <v>480</v>
      </c>
      <c r="F113" s="34">
        <v>0</v>
      </c>
      <c r="G113" s="34">
        <v>330</v>
      </c>
      <c r="H113" s="54">
        <v>49.5</v>
      </c>
      <c r="I113" s="34">
        <v>1</v>
      </c>
      <c r="J113" s="28">
        <v>-0.1082082</v>
      </c>
      <c r="K113" s="28">
        <v>0.95005930999999999</v>
      </c>
      <c r="L113" s="28">
        <v>-0.98585270000000003</v>
      </c>
      <c r="M113" s="28">
        <v>6.8437990000000004E-2</v>
      </c>
      <c r="N113" s="28">
        <v>0.29012437000000002</v>
      </c>
      <c r="O113" s="32">
        <v>5</v>
      </c>
    </row>
    <row r="114" spans="1:15" x14ac:dyDescent="0.25">
      <c r="A114" s="3">
        <v>198</v>
      </c>
      <c r="B114" s="3" t="s">
        <v>272</v>
      </c>
      <c r="C114" s="3" t="s">
        <v>498</v>
      </c>
      <c r="D114" s="3" t="s">
        <v>692</v>
      </c>
      <c r="E114" s="34" t="s">
        <v>480</v>
      </c>
      <c r="F114" s="34">
        <v>0</v>
      </c>
      <c r="G114" s="34">
        <v>88</v>
      </c>
      <c r="H114" s="54">
        <v>126.34280303030303</v>
      </c>
      <c r="I114" s="34">
        <v>1</v>
      </c>
      <c r="J114" s="28">
        <v>-0.3808954</v>
      </c>
      <c r="K114" s="28">
        <v>1.1429817600000001</v>
      </c>
      <c r="L114" s="28">
        <v>0.10714207000000001</v>
      </c>
      <c r="M114" s="28">
        <v>-6.5604800000000005E-2</v>
      </c>
      <c r="N114" s="28">
        <v>0.82191438999999999</v>
      </c>
      <c r="O114" s="32">
        <v>5</v>
      </c>
    </row>
    <row r="115" spans="1:15" x14ac:dyDescent="0.25">
      <c r="A115" s="3">
        <v>385</v>
      </c>
      <c r="B115" s="3" t="s">
        <v>273</v>
      </c>
      <c r="C115" s="3" t="s">
        <v>498</v>
      </c>
      <c r="D115" s="3" t="s">
        <v>693</v>
      </c>
      <c r="E115" s="34" t="s">
        <v>479</v>
      </c>
      <c r="F115" s="34">
        <v>0</v>
      </c>
      <c r="G115" s="34">
        <v>167</v>
      </c>
      <c r="H115" s="54">
        <v>57.047348484848484</v>
      </c>
      <c r="I115" s="34">
        <v>1</v>
      </c>
      <c r="J115" s="28">
        <v>-0.42171649999999999</v>
      </c>
      <c r="K115" s="28">
        <v>1.25001421</v>
      </c>
      <c r="L115" s="28">
        <v>0.61456029000000001</v>
      </c>
      <c r="M115" s="28">
        <v>-0.23977760000000001</v>
      </c>
      <c r="N115" s="28">
        <v>0.10551190000000001</v>
      </c>
      <c r="O115" s="32">
        <v>5</v>
      </c>
    </row>
    <row r="116" spans="1:15" x14ac:dyDescent="0.25">
      <c r="A116" s="3">
        <v>343</v>
      </c>
      <c r="B116" s="3" t="s">
        <v>274</v>
      </c>
      <c r="C116" s="3" t="s">
        <v>498</v>
      </c>
      <c r="D116" s="3" t="s">
        <v>694</v>
      </c>
      <c r="E116" s="34" t="s">
        <v>479</v>
      </c>
      <c r="F116" s="34">
        <v>1</v>
      </c>
      <c r="G116" s="34">
        <v>11</v>
      </c>
      <c r="H116" s="54">
        <v>146.78030303030303</v>
      </c>
      <c r="I116" s="34">
        <v>1</v>
      </c>
      <c r="J116" s="28">
        <v>-0.360983</v>
      </c>
      <c r="K116" s="28">
        <v>1.0403468899999999</v>
      </c>
      <c r="L116" s="28">
        <v>1.73017869</v>
      </c>
      <c r="M116" s="28">
        <v>0.45754333000000003</v>
      </c>
      <c r="N116" s="28">
        <v>-1.3535377</v>
      </c>
      <c r="O116" s="32">
        <v>5</v>
      </c>
    </row>
    <row r="117" spans="1:15" x14ac:dyDescent="0.25">
      <c r="A117" s="3">
        <v>386</v>
      </c>
      <c r="B117" s="3" t="s">
        <v>275</v>
      </c>
      <c r="C117" s="3" t="s">
        <v>498</v>
      </c>
      <c r="D117" s="3" t="s">
        <v>695</v>
      </c>
      <c r="E117" s="34" t="s">
        <v>479</v>
      </c>
      <c r="F117" s="34">
        <v>1</v>
      </c>
      <c r="G117" s="34">
        <v>27</v>
      </c>
      <c r="H117" s="54">
        <v>303.030303030303</v>
      </c>
      <c r="I117" s="34">
        <v>1</v>
      </c>
      <c r="J117" s="28">
        <v>-0.30576209999999998</v>
      </c>
      <c r="K117" s="28">
        <v>1.00641012</v>
      </c>
      <c r="L117" s="28">
        <v>1.74857449</v>
      </c>
      <c r="M117" s="28">
        <v>-0.25642429999999999</v>
      </c>
      <c r="N117" s="28">
        <v>-2.0736299999999999E-2</v>
      </c>
      <c r="O117" s="32">
        <v>5</v>
      </c>
    </row>
    <row r="118" spans="1:15" x14ac:dyDescent="0.25">
      <c r="A118" s="3">
        <v>344</v>
      </c>
      <c r="B118" s="3" t="s">
        <v>276</v>
      </c>
      <c r="C118" s="3" t="s">
        <v>498</v>
      </c>
      <c r="D118" s="3" t="s">
        <v>696</v>
      </c>
      <c r="E118" s="34" t="s">
        <v>482</v>
      </c>
      <c r="F118" s="34">
        <v>1</v>
      </c>
      <c r="G118" s="34">
        <v>3</v>
      </c>
      <c r="H118" s="54">
        <v>146.78030303030303</v>
      </c>
      <c r="I118" s="34">
        <v>1</v>
      </c>
      <c r="J118" s="28">
        <v>-0.79004940000000001</v>
      </c>
      <c r="K118" s="28">
        <v>1.24925968</v>
      </c>
      <c r="L118" s="28">
        <v>1.70810521</v>
      </c>
      <c r="M118" s="28">
        <v>0.27612776</v>
      </c>
      <c r="N118" s="28">
        <v>-1.566641</v>
      </c>
      <c r="O118" s="32">
        <v>5</v>
      </c>
    </row>
    <row r="119" spans="1:15" x14ac:dyDescent="0.25">
      <c r="A119" s="3">
        <v>15</v>
      </c>
      <c r="B119" s="3" t="s">
        <v>277</v>
      </c>
      <c r="C119" s="3" t="s">
        <v>498</v>
      </c>
      <c r="D119" s="3" t="s">
        <v>697</v>
      </c>
      <c r="E119" s="34" t="s">
        <v>479</v>
      </c>
      <c r="F119" s="34">
        <v>1</v>
      </c>
      <c r="G119" s="34">
        <v>50</v>
      </c>
      <c r="H119" s="54">
        <v>78.030303030303031</v>
      </c>
      <c r="I119" s="34">
        <v>1</v>
      </c>
      <c r="J119" s="28">
        <v>0.55158901999999999</v>
      </c>
      <c r="K119" s="28">
        <v>0.84657044000000004</v>
      </c>
      <c r="L119" s="28">
        <v>1.8987496100000001</v>
      </c>
      <c r="M119" s="28">
        <v>-0.5163702</v>
      </c>
      <c r="N119" s="28">
        <v>3.12768E-2</v>
      </c>
      <c r="O119" s="32">
        <v>5</v>
      </c>
    </row>
    <row r="120" spans="1:15" x14ac:dyDescent="0.25">
      <c r="A120" s="3">
        <v>61</v>
      </c>
      <c r="B120" s="3" t="s">
        <v>278</v>
      </c>
      <c r="C120" s="3" t="s">
        <v>498</v>
      </c>
      <c r="D120" s="3" t="s">
        <v>698</v>
      </c>
      <c r="E120" s="34" t="s">
        <v>481</v>
      </c>
      <c r="F120" s="34">
        <v>1</v>
      </c>
      <c r="G120" s="34">
        <v>2</v>
      </c>
      <c r="J120" s="28">
        <v>-0.75375460000000005</v>
      </c>
      <c r="K120" s="28">
        <v>1.1240467000000001</v>
      </c>
      <c r="L120" s="28">
        <v>1.7380234699999999</v>
      </c>
      <c r="M120" s="28">
        <v>-0.3527188</v>
      </c>
      <c r="N120" s="28">
        <v>3.1296343900000001</v>
      </c>
      <c r="O120" s="32">
        <v>5</v>
      </c>
    </row>
    <row r="121" spans="1:15" x14ac:dyDescent="0.25">
      <c r="A121" s="3">
        <v>199</v>
      </c>
      <c r="B121" s="3" t="s">
        <v>454</v>
      </c>
      <c r="C121" s="3" t="s">
        <v>498</v>
      </c>
      <c r="D121" s="3" t="s">
        <v>874</v>
      </c>
      <c r="E121" s="34" t="s">
        <v>479</v>
      </c>
      <c r="F121" s="34">
        <v>0</v>
      </c>
      <c r="G121" s="34">
        <v>1476</v>
      </c>
      <c r="H121" s="54">
        <v>11.234848484848484</v>
      </c>
      <c r="I121" s="34">
        <v>0</v>
      </c>
      <c r="J121" s="28">
        <v>1.1207844899999999</v>
      </c>
      <c r="K121" s="28">
        <v>1.27246712</v>
      </c>
      <c r="L121" s="28">
        <v>-0.31623059999999997</v>
      </c>
      <c r="M121" s="28">
        <v>0.20434668</v>
      </c>
      <c r="N121" s="28">
        <v>4.855222E-2</v>
      </c>
      <c r="O121" s="32">
        <v>5</v>
      </c>
    </row>
    <row r="122" spans="1:15" x14ac:dyDescent="0.25">
      <c r="A122" s="3">
        <v>387</v>
      </c>
      <c r="B122" s="3" t="s">
        <v>279</v>
      </c>
      <c r="C122" s="3" t="s">
        <v>498</v>
      </c>
      <c r="D122" s="3" t="s">
        <v>699</v>
      </c>
      <c r="E122" s="34" t="s">
        <v>483</v>
      </c>
      <c r="F122" s="34">
        <v>0</v>
      </c>
      <c r="G122" s="34">
        <v>2</v>
      </c>
      <c r="H122" s="54">
        <v>146.78030303030303</v>
      </c>
      <c r="I122" s="34">
        <v>1</v>
      </c>
      <c r="J122" s="28">
        <v>-0.51019150000000002</v>
      </c>
      <c r="K122" s="28">
        <v>1.06460658</v>
      </c>
      <c r="L122" s="28">
        <v>1.7231645600000001</v>
      </c>
      <c r="M122" s="28">
        <v>-1.4417340999999999</v>
      </c>
      <c r="N122" s="28">
        <v>-0.40579379999999998</v>
      </c>
      <c r="O122" s="32">
        <v>5</v>
      </c>
    </row>
    <row r="123" spans="1:15" x14ac:dyDescent="0.25">
      <c r="A123" s="3">
        <v>345</v>
      </c>
      <c r="B123" s="3" t="s">
        <v>280</v>
      </c>
      <c r="C123" s="3" t="s">
        <v>498</v>
      </c>
      <c r="D123" s="3" t="s">
        <v>700</v>
      </c>
      <c r="E123" s="34" t="s">
        <v>480</v>
      </c>
      <c r="F123" s="34">
        <v>1</v>
      </c>
      <c r="G123" s="34">
        <v>26</v>
      </c>
      <c r="H123" s="54">
        <v>92.8125</v>
      </c>
      <c r="I123" s="34">
        <v>1</v>
      </c>
      <c r="J123" s="28">
        <v>-0.3047859</v>
      </c>
      <c r="K123" s="28">
        <v>0.83887946000000002</v>
      </c>
      <c r="L123" s="28">
        <v>1.752229</v>
      </c>
      <c r="M123" s="28">
        <v>0.14293338999999999</v>
      </c>
      <c r="N123" s="28">
        <v>-1.3551111</v>
      </c>
      <c r="O123" s="32">
        <v>5</v>
      </c>
    </row>
    <row r="124" spans="1:15" x14ac:dyDescent="0.25">
      <c r="A124" s="3">
        <v>346</v>
      </c>
      <c r="B124" s="3" t="s">
        <v>281</v>
      </c>
      <c r="C124" s="3" t="s">
        <v>498</v>
      </c>
      <c r="D124" s="3" t="s">
        <v>701</v>
      </c>
      <c r="E124" s="34" t="s">
        <v>482</v>
      </c>
      <c r="F124" s="34">
        <v>1</v>
      </c>
      <c r="G124" s="34">
        <v>9</v>
      </c>
      <c r="J124" s="28">
        <v>-0.53032970000000001</v>
      </c>
      <c r="K124" s="28">
        <v>1.04852981</v>
      </c>
      <c r="L124" s="28">
        <v>0.64595838999999999</v>
      </c>
      <c r="M124" s="28">
        <v>1.1006497900000001</v>
      </c>
      <c r="N124" s="28">
        <v>-1.0799091000000001</v>
      </c>
      <c r="O124" s="32">
        <v>5</v>
      </c>
    </row>
    <row r="125" spans="1:15" x14ac:dyDescent="0.25">
      <c r="A125" s="3">
        <v>388</v>
      </c>
      <c r="B125" s="3" t="s">
        <v>282</v>
      </c>
      <c r="C125" s="3" t="s">
        <v>498</v>
      </c>
      <c r="D125" s="3" t="s">
        <v>702</v>
      </c>
      <c r="E125" s="34" t="s">
        <v>479</v>
      </c>
      <c r="F125" s="34">
        <v>0</v>
      </c>
      <c r="G125" s="34">
        <v>59</v>
      </c>
      <c r="H125" s="54">
        <v>101.28030303030303</v>
      </c>
      <c r="I125" s="34">
        <v>1</v>
      </c>
      <c r="J125" s="28">
        <v>-0.38076650000000001</v>
      </c>
      <c r="K125" s="28">
        <v>1.0536089500000001</v>
      </c>
      <c r="L125" s="28">
        <v>0.64737644999999999</v>
      </c>
      <c r="M125" s="28">
        <v>-0.16650419999999999</v>
      </c>
      <c r="N125" s="28">
        <v>-0.26424700000000001</v>
      </c>
      <c r="O125" s="32">
        <v>5</v>
      </c>
    </row>
    <row r="126" spans="1:15" x14ac:dyDescent="0.25">
      <c r="A126" s="3">
        <v>200</v>
      </c>
      <c r="B126" s="3" t="s">
        <v>455</v>
      </c>
      <c r="C126" s="3" t="s">
        <v>498</v>
      </c>
      <c r="D126" s="3" t="s">
        <v>875</v>
      </c>
      <c r="E126" s="34" t="s">
        <v>479</v>
      </c>
      <c r="F126" s="34">
        <v>0</v>
      </c>
      <c r="G126" s="34">
        <v>351</v>
      </c>
      <c r="H126" s="54">
        <v>35.403409090909093</v>
      </c>
      <c r="I126" s="34">
        <v>1</v>
      </c>
      <c r="J126" s="28">
        <v>0.63170550999999997</v>
      </c>
      <c r="K126" s="28">
        <v>0.98906596000000002</v>
      </c>
      <c r="L126" s="28">
        <v>0.73155126000000004</v>
      </c>
      <c r="M126" s="28">
        <v>8.0330559999999995E-2</v>
      </c>
      <c r="N126" s="28">
        <v>-0.13582900000000001</v>
      </c>
      <c r="O126" s="32">
        <v>5</v>
      </c>
    </row>
    <row r="127" spans="1:15" x14ac:dyDescent="0.25">
      <c r="A127" s="3">
        <v>347</v>
      </c>
      <c r="B127" s="3" t="s">
        <v>283</v>
      </c>
      <c r="C127" s="3" t="s">
        <v>498</v>
      </c>
      <c r="D127" s="3" t="s">
        <v>703</v>
      </c>
      <c r="E127" s="34" t="s">
        <v>482</v>
      </c>
      <c r="F127" s="34">
        <v>1</v>
      </c>
      <c r="G127" s="34">
        <v>3</v>
      </c>
      <c r="J127" s="28">
        <v>-0.351331</v>
      </c>
      <c r="K127" s="28">
        <v>1.0078345200000001</v>
      </c>
      <c r="L127" s="28">
        <v>1.73530286</v>
      </c>
      <c r="M127" s="28">
        <v>0.29673836999999997</v>
      </c>
      <c r="N127" s="28">
        <v>-1.7399473999999999</v>
      </c>
      <c r="O127" s="32">
        <v>5</v>
      </c>
    </row>
    <row r="128" spans="1:15" x14ac:dyDescent="0.25">
      <c r="A128" s="3">
        <v>389</v>
      </c>
      <c r="B128" s="3" t="s">
        <v>294</v>
      </c>
      <c r="C128" s="3" t="s">
        <v>498</v>
      </c>
      <c r="D128" s="3" t="s">
        <v>714</v>
      </c>
      <c r="E128" s="34" t="s">
        <v>479</v>
      </c>
      <c r="F128" s="34">
        <v>0</v>
      </c>
      <c r="G128" s="34">
        <v>27</v>
      </c>
      <c r="H128" s="54">
        <v>146.78030303030303</v>
      </c>
      <c r="I128" s="34">
        <v>0</v>
      </c>
      <c r="J128" s="28">
        <v>2.6856290000000001E-2</v>
      </c>
      <c r="K128" s="28">
        <v>2.5260686699999999</v>
      </c>
      <c r="L128" s="28">
        <v>1.63930336</v>
      </c>
      <c r="M128" s="28">
        <v>-0.79071959999999997</v>
      </c>
      <c r="N128" s="28">
        <v>-1.2240355999999999</v>
      </c>
      <c r="O128" s="32">
        <v>5</v>
      </c>
    </row>
    <row r="129" spans="1:15" x14ac:dyDescent="0.25">
      <c r="A129" s="3">
        <v>390</v>
      </c>
      <c r="B129" s="3" t="s">
        <v>295</v>
      </c>
      <c r="C129" s="3" t="s">
        <v>498</v>
      </c>
      <c r="D129" s="3" t="s">
        <v>715</v>
      </c>
      <c r="E129" s="34" t="s">
        <v>479</v>
      </c>
      <c r="F129" s="34">
        <v>1</v>
      </c>
      <c r="G129" s="34">
        <v>1</v>
      </c>
      <c r="H129" s="54">
        <v>146.78030303030303</v>
      </c>
      <c r="I129" s="34">
        <v>1</v>
      </c>
      <c r="J129" s="28">
        <v>-9.25618E-2</v>
      </c>
      <c r="K129" s="28">
        <v>1.5457486899999999</v>
      </c>
      <c r="L129" s="28">
        <v>1.62508952</v>
      </c>
      <c r="M129" s="28">
        <v>-1.389373</v>
      </c>
      <c r="N129" s="28">
        <v>-0.1089726</v>
      </c>
      <c r="O129" s="32">
        <v>5</v>
      </c>
    </row>
    <row r="130" spans="1:15" x14ac:dyDescent="0.25">
      <c r="A130" s="3">
        <v>201</v>
      </c>
      <c r="B130" s="3" t="s">
        <v>457</v>
      </c>
      <c r="C130" s="3" t="s">
        <v>498</v>
      </c>
      <c r="D130" s="3" t="s">
        <v>877</v>
      </c>
      <c r="E130" s="34" t="s">
        <v>479</v>
      </c>
      <c r="F130" s="34">
        <v>1</v>
      </c>
      <c r="G130" s="34">
        <v>222</v>
      </c>
      <c r="H130" s="54">
        <v>63.933712121212125</v>
      </c>
      <c r="I130" s="34">
        <v>1</v>
      </c>
      <c r="J130" s="28">
        <v>0.17181622999999999</v>
      </c>
      <c r="K130" s="28">
        <v>1.9252837199999999</v>
      </c>
      <c r="L130" s="28">
        <v>-0.40097739999999998</v>
      </c>
      <c r="M130" s="28">
        <v>-0.47935709999999998</v>
      </c>
      <c r="N130" s="28">
        <v>0.50879668</v>
      </c>
      <c r="O130" s="32">
        <v>5</v>
      </c>
    </row>
    <row r="131" spans="1:15" x14ac:dyDescent="0.25">
      <c r="A131" s="3">
        <v>348</v>
      </c>
      <c r="B131" s="3" t="s">
        <v>296</v>
      </c>
      <c r="C131" s="3" t="s">
        <v>498</v>
      </c>
      <c r="D131" s="3" t="s">
        <v>716</v>
      </c>
      <c r="E131" s="34" t="s">
        <v>479</v>
      </c>
      <c r="F131" s="34">
        <v>0</v>
      </c>
      <c r="G131" s="34">
        <v>20</v>
      </c>
      <c r="H131" s="54">
        <v>90.530303030303031</v>
      </c>
      <c r="I131" s="34">
        <v>1</v>
      </c>
      <c r="J131" s="28">
        <v>8.6536039999999995E-2</v>
      </c>
      <c r="K131" s="28">
        <v>1.5772929600000001</v>
      </c>
      <c r="L131" s="28">
        <v>0.62386344999999999</v>
      </c>
      <c r="M131" s="28">
        <v>0.49273072000000001</v>
      </c>
      <c r="N131" s="28">
        <v>-0.84457040000000005</v>
      </c>
      <c r="O131" s="32">
        <v>5</v>
      </c>
    </row>
    <row r="132" spans="1:15" x14ac:dyDescent="0.25">
      <c r="A132" s="3">
        <v>202</v>
      </c>
      <c r="B132" s="3" t="s">
        <v>297</v>
      </c>
      <c r="C132" s="3" t="s">
        <v>498</v>
      </c>
      <c r="D132" s="3" t="s">
        <v>717</v>
      </c>
      <c r="E132" s="34" t="s">
        <v>480</v>
      </c>
      <c r="F132" s="34">
        <v>1</v>
      </c>
      <c r="G132" s="34">
        <v>41</v>
      </c>
      <c r="J132" s="28">
        <v>0.83554728</v>
      </c>
      <c r="K132" s="28">
        <v>2.3033606400000002</v>
      </c>
      <c r="L132" s="28">
        <v>-0.43000529999999998</v>
      </c>
      <c r="M132" s="28">
        <v>-0.41334120000000002</v>
      </c>
      <c r="N132" s="28">
        <v>-1.2191031000000001</v>
      </c>
      <c r="O132" s="32">
        <v>5</v>
      </c>
    </row>
    <row r="133" spans="1:15" x14ac:dyDescent="0.25">
      <c r="A133" s="3">
        <v>203</v>
      </c>
      <c r="B133" s="3" t="s">
        <v>298</v>
      </c>
      <c r="C133" s="3" t="s">
        <v>498</v>
      </c>
      <c r="D133" s="3" t="s">
        <v>718</v>
      </c>
      <c r="E133" s="34" t="s">
        <v>480</v>
      </c>
      <c r="F133" s="34">
        <v>0</v>
      </c>
      <c r="G133" s="34">
        <v>212</v>
      </c>
      <c r="H133" s="54">
        <v>52.335227272727273</v>
      </c>
      <c r="I133" s="34">
        <v>1</v>
      </c>
      <c r="J133" s="28">
        <v>0.34434007</v>
      </c>
      <c r="K133" s="28">
        <v>2.0202775700000002</v>
      </c>
      <c r="L133" s="28">
        <v>-1.5473428</v>
      </c>
      <c r="M133" s="28">
        <v>0.43256125000000001</v>
      </c>
      <c r="N133" s="28">
        <v>-0.56575410000000004</v>
      </c>
      <c r="O133" s="32">
        <v>5</v>
      </c>
    </row>
    <row r="134" spans="1:15" x14ac:dyDescent="0.25">
      <c r="A134" s="3">
        <v>391</v>
      </c>
      <c r="B134" s="3" t="s">
        <v>465</v>
      </c>
      <c r="C134" s="3" t="s">
        <v>498</v>
      </c>
      <c r="D134" s="3" t="s">
        <v>885</v>
      </c>
      <c r="E134" s="34" t="s">
        <v>479</v>
      </c>
      <c r="F134" s="34">
        <v>0</v>
      </c>
      <c r="G134" s="34">
        <v>349</v>
      </c>
      <c r="H134" s="54">
        <v>45.960227272727273</v>
      </c>
      <c r="I134" s="34">
        <v>1</v>
      </c>
      <c r="J134" s="28">
        <v>-0.9911103</v>
      </c>
      <c r="K134" s="28">
        <v>0.38229212000000001</v>
      </c>
      <c r="L134" s="28">
        <v>1.6796361500000001</v>
      </c>
      <c r="M134" s="28">
        <v>0.28191363000000003</v>
      </c>
      <c r="N134" s="28">
        <v>-0.22198770000000001</v>
      </c>
      <c r="O134" s="32">
        <v>5</v>
      </c>
    </row>
    <row r="135" spans="1:15" x14ac:dyDescent="0.25">
      <c r="A135" s="3">
        <v>16</v>
      </c>
      <c r="B135" s="3" t="s">
        <v>310</v>
      </c>
      <c r="C135" s="3" t="s">
        <v>498</v>
      </c>
      <c r="D135" s="3" t="s">
        <v>730</v>
      </c>
      <c r="E135" s="34" t="s">
        <v>479</v>
      </c>
      <c r="F135" s="34">
        <v>0</v>
      </c>
      <c r="G135" s="34">
        <v>106</v>
      </c>
      <c r="H135" s="54">
        <v>34.280303030303031</v>
      </c>
      <c r="I135" s="34">
        <v>0</v>
      </c>
      <c r="J135" s="28">
        <v>-1.0887830999999999</v>
      </c>
      <c r="K135" s="28">
        <v>-3.5400500000000001E-2</v>
      </c>
      <c r="L135" s="28">
        <v>0.59383248</v>
      </c>
      <c r="M135" s="28">
        <v>-0.81038639999999995</v>
      </c>
      <c r="N135" s="28">
        <v>-0.56017450000000002</v>
      </c>
      <c r="O135" s="32">
        <v>5</v>
      </c>
    </row>
    <row r="136" spans="1:15" x14ac:dyDescent="0.25">
      <c r="A136" s="3">
        <v>204</v>
      </c>
      <c r="B136" s="3" t="s">
        <v>466</v>
      </c>
      <c r="C136" s="3" t="s">
        <v>498</v>
      </c>
      <c r="D136" s="3" t="s">
        <v>886</v>
      </c>
      <c r="E136" s="34" t="s">
        <v>479</v>
      </c>
      <c r="F136" s="34">
        <v>0</v>
      </c>
      <c r="G136" s="34">
        <v>586</v>
      </c>
      <c r="H136" s="54">
        <v>71.342803030303031</v>
      </c>
      <c r="I136" s="34">
        <v>1</v>
      </c>
      <c r="J136" s="28">
        <v>-0.84338829999999998</v>
      </c>
      <c r="K136" s="28">
        <v>0.14025867</v>
      </c>
      <c r="L136" s="28">
        <v>0.62723474999999995</v>
      </c>
      <c r="M136" s="28">
        <v>0.14638644000000001</v>
      </c>
      <c r="N136" s="28">
        <v>-0.1623454</v>
      </c>
      <c r="O136" s="32">
        <v>5</v>
      </c>
    </row>
    <row r="137" spans="1:15" x14ac:dyDescent="0.25">
      <c r="A137" s="3">
        <v>392</v>
      </c>
      <c r="B137" s="3" t="s">
        <v>311</v>
      </c>
      <c r="C137" s="3" t="s">
        <v>498</v>
      </c>
      <c r="D137" s="3" t="s">
        <v>731</v>
      </c>
      <c r="E137" s="34" t="s">
        <v>483</v>
      </c>
      <c r="F137" s="34">
        <v>0</v>
      </c>
      <c r="G137" s="34">
        <v>1</v>
      </c>
      <c r="H137" s="54">
        <v>146.78030303030303</v>
      </c>
      <c r="I137" s="34">
        <v>1</v>
      </c>
      <c r="J137" s="28">
        <v>-1.3505516</v>
      </c>
      <c r="K137" s="28">
        <v>0.58606316000000003</v>
      </c>
      <c r="L137" s="28">
        <v>0.59716784999999994</v>
      </c>
      <c r="M137" s="28">
        <v>-2.1231605999999998</v>
      </c>
      <c r="N137" s="28">
        <v>-0.43433850000000002</v>
      </c>
      <c r="O137" s="32">
        <v>5</v>
      </c>
    </row>
    <row r="138" spans="1:15" x14ac:dyDescent="0.25">
      <c r="A138" s="3">
        <v>205</v>
      </c>
      <c r="B138" s="3" t="s">
        <v>467</v>
      </c>
      <c r="C138" s="3" t="s">
        <v>498</v>
      </c>
      <c r="D138" s="3" t="s">
        <v>887</v>
      </c>
      <c r="E138" s="34" t="s">
        <v>479</v>
      </c>
      <c r="F138" s="34">
        <v>0</v>
      </c>
      <c r="G138" s="34">
        <v>408</v>
      </c>
      <c r="H138" s="54">
        <v>49.183712121212125</v>
      </c>
      <c r="I138" s="34">
        <v>0</v>
      </c>
      <c r="J138" s="28">
        <v>-0.88352830000000004</v>
      </c>
      <c r="K138" s="28">
        <v>0.36494889000000003</v>
      </c>
      <c r="L138" s="28">
        <v>0.58817001000000002</v>
      </c>
      <c r="M138" s="28">
        <v>0.78363375999999996</v>
      </c>
      <c r="N138" s="28">
        <v>-0.22526489999999999</v>
      </c>
      <c r="O138" s="32">
        <v>5</v>
      </c>
    </row>
    <row r="139" spans="1:15" x14ac:dyDescent="0.25">
      <c r="A139" s="3">
        <v>206</v>
      </c>
      <c r="B139" s="3" t="s">
        <v>468</v>
      </c>
      <c r="C139" s="3" t="s">
        <v>498</v>
      </c>
      <c r="D139" s="3" t="s">
        <v>888</v>
      </c>
      <c r="E139" s="34" t="s">
        <v>479</v>
      </c>
      <c r="F139" s="34">
        <v>0</v>
      </c>
      <c r="G139" s="34">
        <v>483</v>
      </c>
      <c r="H139" s="54">
        <v>33.030303030303031</v>
      </c>
      <c r="I139" s="34">
        <v>1</v>
      </c>
      <c r="J139" s="28">
        <v>-0.71706080000000005</v>
      </c>
      <c r="K139" s="28">
        <v>0.39116348000000001</v>
      </c>
      <c r="L139" s="28">
        <v>0.58455902999999998</v>
      </c>
      <c r="M139" s="28">
        <v>0.12777162</v>
      </c>
      <c r="N139" s="28">
        <v>-0.1235262</v>
      </c>
      <c r="O139" s="32">
        <v>5</v>
      </c>
    </row>
    <row r="140" spans="1:15" x14ac:dyDescent="0.25">
      <c r="A140" s="3">
        <v>207</v>
      </c>
      <c r="B140" s="3" t="s">
        <v>469</v>
      </c>
      <c r="C140" s="3" t="s">
        <v>498</v>
      </c>
      <c r="D140" s="3" t="s">
        <v>889</v>
      </c>
      <c r="E140" s="34" t="s">
        <v>479</v>
      </c>
      <c r="F140" s="34">
        <v>0</v>
      </c>
      <c r="G140" s="34">
        <v>553</v>
      </c>
      <c r="H140" s="54">
        <v>62.308712121212125</v>
      </c>
      <c r="I140" s="34">
        <v>0</v>
      </c>
      <c r="J140" s="28">
        <v>-0.86156860000000002</v>
      </c>
      <c r="K140" s="28">
        <v>0.48641505000000002</v>
      </c>
      <c r="L140" s="28">
        <v>0.59259852999999996</v>
      </c>
      <c r="M140" s="28">
        <v>0.40513316999999999</v>
      </c>
      <c r="N140" s="28">
        <v>-7.0360800000000001E-2</v>
      </c>
      <c r="O140" s="32">
        <v>5</v>
      </c>
    </row>
    <row r="141" spans="1:15" x14ac:dyDescent="0.25">
      <c r="A141" s="3">
        <v>208</v>
      </c>
      <c r="B141" s="3" t="s">
        <v>470</v>
      </c>
      <c r="C141" s="3" t="s">
        <v>498</v>
      </c>
      <c r="D141" s="3" t="s">
        <v>890</v>
      </c>
      <c r="E141" s="34" t="s">
        <v>479</v>
      </c>
      <c r="F141" s="34">
        <v>0</v>
      </c>
      <c r="G141" s="34">
        <v>260</v>
      </c>
      <c r="H141" s="54">
        <v>30.397727272727273</v>
      </c>
      <c r="I141" s="34">
        <v>1</v>
      </c>
      <c r="J141" s="28">
        <v>0.21110873999999999</v>
      </c>
      <c r="K141" s="28">
        <v>1.3855002199999999</v>
      </c>
      <c r="L141" s="28">
        <v>0.59103771000000005</v>
      </c>
      <c r="M141" s="28">
        <v>0.54019123000000002</v>
      </c>
      <c r="N141" s="28">
        <v>-8.3935300000000004E-2</v>
      </c>
      <c r="O141" s="32">
        <v>5</v>
      </c>
    </row>
    <row r="142" spans="1:15" x14ac:dyDescent="0.25">
      <c r="A142" s="3">
        <v>209</v>
      </c>
      <c r="B142" s="3" t="s">
        <v>317</v>
      </c>
      <c r="C142" s="3" t="s">
        <v>498</v>
      </c>
      <c r="D142" s="3" t="s">
        <v>737</v>
      </c>
      <c r="E142" s="34" t="s">
        <v>479</v>
      </c>
      <c r="F142" s="34">
        <v>0</v>
      </c>
      <c r="G142" s="34">
        <v>19</v>
      </c>
      <c r="H142" s="54">
        <v>149.03030303030303</v>
      </c>
      <c r="I142" s="34">
        <v>1</v>
      </c>
      <c r="J142" s="28">
        <v>1.18247419</v>
      </c>
      <c r="K142" s="28">
        <v>2.1744067</v>
      </c>
      <c r="L142" s="28">
        <v>-0.36815110000000001</v>
      </c>
      <c r="M142" s="28">
        <v>0.18353881999999999</v>
      </c>
      <c r="N142" s="28">
        <v>-0.86319360000000001</v>
      </c>
      <c r="O142" s="32">
        <v>5</v>
      </c>
    </row>
    <row r="143" spans="1:15" x14ac:dyDescent="0.25">
      <c r="A143" s="3">
        <v>210</v>
      </c>
      <c r="B143" s="3" t="s">
        <v>318</v>
      </c>
      <c r="C143" s="3" t="s">
        <v>498</v>
      </c>
      <c r="D143" s="3" t="s">
        <v>738</v>
      </c>
      <c r="E143" s="34" t="s">
        <v>479</v>
      </c>
      <c r="F143" s="34">
        <v>0</v>
      </c>
      <c r="G143" s="34">
        <v>4</v>
      </c>
      <c r="H143" s="54">
        <v>146.78030303030303</v>
      </c>
      <c r="I143" s="34">
        <v>1</v>
      </c>
      <c r="J143" s="28">
        <v>1.1985843199999999</v>
      </c>
      <c r="K143" s="28">
        <v>2.0815433900000002</v>
      </c>
      <c r="L143" s="28">
        <v>-0.3522865</v>
      </c>
      <c r="M143" s="28">
        <v>-9.4921400000000003E-2</v>
      </c>
      <c r="N143" s="28">
        <v>-2.6052455999999999</v>
      </c>
      <c r="O143" s="32">
        <v>5</v>
      </c>
    </row>
    <row r="144" spans="1:15" x14ac:dyDescent="0.25">
      <c r="A144" s="3">
        <v>211</v>
      </c>
      <c r="B144" s="3" t="s">
        <v>472</v>
      </c>
      <c r="C144" s="3" t="s">
        <v>498</v>
      </c>
      <c r="D144" s="3" t="s">
        <v>892</v>
      </c>
      <c r="E144" s="34" t="s">
        <v>479</v>
      </c>
      <c r="F144" s="34">
        <v>0</v>
      </c>
      <c r="G144" s="34">
        <v>628</v>
      </c>
      <c r="H144" s="54">
        <v>45.342803030303031</v>
      </c>
      <c r="I144" s="34">
        <v>0</v>
      </c>
      <c r="J144" s="28">
        <v>-0.98580650000000003</v>
      </c>
      <c r="K144" s="28">
        <v>0.10061493000000001</v>
      </c>
      <c r="L144" s="28">
        <v>-0.50976999999999995</v>
      </c>
      <c r="M144" s="28">
        <v>0.47508792</v>
      </c>
      <c r="N144" s="28">
        <v>6.9266800000000002E-3</v>
      </c>
      <c r="O144" s="32">
        <v>5</v>
      </c>
    </row>
    <row r="145" spans="1:15" x14ac:dyDescent="0.25">
      <c r="A145" s="3">
        <v>17</v>
      </c>
      <c r="B145" s="3" t="s">
        <v>320</v>
      </c>
      <c r="C145" s="3" t="s">
        <v>498</v>
      </c>
      <c r="D145" s="3" t="s">
        <v>740</v>
      </c>
      <c r="E145" s="34" t="s">
        <v>479</v>
      </c>
      <c r="F145" s="34">
        <v>0</v>
      </c>
      <c r="G145" s="34">
        <v>51</v>
      </c>
      <c r="H145" s="54">
        <v>76.655303030303031</v>
      </c>
      <c r="I145" s="34">
        <v>1</v>
      </c>
      <c r="J145" s="28">
        <v>-0.14169119999999999</v>
      </c>
      <c r="K145" s="28">
        <v>0.35323016000000002</v>
      </c>
      <c r="L145" s="28">
        <v>-0.50484830000000003</v>
      </c>
      <c r="M145" s="28">
        <v>-1.2844500000000001</v>
      </c>
      <c r="N145" s="28">
        <v>-0.7220453</v>
      </c>
      <c r="O145" s="32">
        <v>5</v>
      </c>
    </row>
    <row r="146" spans="1:15" x14ac:dyDescent="0.25">
      <c r="A146" s="3">
        <v>349</v>
      </c>
      <c r="B146" s="3" t="s">
        <v>321</v>
      </c>
      <c r="C146" s="3" t="s">
        <v>498</v>
      </c>
      <c r="D146" s="3" t="s">
        <v>741</v>
      </c>
      <c r="E146" s="34" t="s">
        <v>482</v>
      </c>
      <c r="F146" s="34">
        <v>0</v>
      </c>
      <c r="G146" s="34">
        <v>2</v>
      </c>
      <c r="H146" s="54">
        <v>128.03030303030303</v>
      </c>
      <c r="I146" s="34">
        <v>1</v>
      </c>
      <c r="J146" s="28">
        <v>-1.4604900000000001E-2</v>
      </c>
      <c r="K146" s="28">
        <v>0.1178838</v>
      </c>
      <c r="L146" s="28">
        <v>1.6909306099999999</v>
      </c>
      <c r="M146" s="28">
        <v>1.8213724</v>
      </c>
      <c r="N146" s="28">
        <v>-2.1800972000000001</v>
      </c>
      <c r="O146" s="32">
        <v>5</v>
      </c>
    </row>
    <row r="147" spans="1:15" x14ac:dyDescent="0.25">
      <c r="A147" s="3">
        <v>393</v>
      </c>
      <c r="B147" s="3" t="s">
        <v>322</v>
      </c>
      <c r="C147" s="3" t="s">
        <v>498</v>
      </c>
      <c r="D147" s="3" t="s">
        <v>742</v>
      </c>
      <c r="E147" s="34" t="s">
        <v>481</v>
      </c>
      <c r="F147" s="34">
        <v>0</v>
      </c>
      <c r="G147" s="34">
        <v>3</v>
      </c>
      <c r="J147" s="28">
        <v>-1.87394E-2</v>
      </c>
      <c r="K147" s="28">
        <v>1.68987438</v>
      </c>
      <c r="L147" s="28">
        <v>0.57434909000000001</v>
      </c>
      <c r="M147" s="28">
        <v>-1.4386645</v>
      </c>
      <c r="N147" s="28">
        <v>-0.36144700000000002</v>
      </c>
      <c r="O147" s="32">
        <v>5</v>
      </c>
    </row>
    <row r="148" spans="1:15" x14ac:dyDescent="0.25">
      <c r="A148" s="3">
        <v>119</v>
      </c>
      <c r="B148" s="3" t="s">
        <v>331</v>
      </c>
      <c r="C148" s="3" t="s">
        <v>498</v>
      </c>
      <c r="D148" s="3" t="s">
        <v>751</v>
      </c>
      <c r="E148" s="34" t="s">
        <v>483</v>
      </c>
      <c r="F148" s="34">
        <v>0</v>
      </c>
      <c r="G148" s="34">
        <v>39</v>
      </c>
      <c r="H148" s="54">
        <v>68.655303030303031</v>
      </c>
      <c r="I148" s="34">
        <v>0</v>
      </c>
      <c r="J148" s="28">
        <v>1.97801348</v>
      </c>
      <c r="K148" s="28">
        <v>2.44053224</v>
      </c>
      <c r="L148" s="28">
        <v>-1.4033941999999999</v>
      </c>
      <c r="M148" s="28">
        <v>-1.8145355999999999</v>
      </c>
      <c r="N148" s="28">
        <v>-0.49519970000000002</v>
      </c>
      <c r="O148" s="32">
        <v>5</v>
      </c>
    </row>
    <row r="149" spans="1:15" x14ac:dyDescent="0.25">
      <c r="A149" s="3">
        <v>120</v>
      </c>
      <c r="B149" s="3" t="s">
        <v>332</v>
      </c>
      <c r="C149" s="3" t="s">
        <v>496</v>
      </c>
      <c r="D149" s="3" t="s">
        <v>752</v>
      </c>
      <c r="E149" s="34" t="s">
        <v>479</v>
      </c>
      <c r="F149" s="34">
        <v>0</v>
      </c>
      <c r="G149" s="34">
        <v>1136</v>
      </c>
      <c r="H149" s="54">
        <v>13.672348484848484</v>
      </c>
      <c r="I149" s="34">
        <v>0</v>
      </c>
      <c r="J149" s="28">
        <v>2.1788586900000002</v>
      </c>
      <c r="K149" s="28">
        <v>-0.55379690000000004</v>
      </c>
      <c r="L149" s="28">
        <v>0.24473581999999999</v>
      </c>
      <c r="M149" s="28">
        <v>0.34410939000000001</v>
      </c>
      <c r="N149" s="28">
        <v>3.5108760000000003E-2</v>
      </c>
      <c r="O149" s="32">
        <v>6</v>
      </c>
    </row>
    <row r="150" spans="1:15" x14ac:dyDescent="0.25">
      <c r="A150" s="3">
        <v>121</v>
      </c>
      <c r="B150" s="3" t="s">
        <v>333</v>
      </c>
      <c r="C150" s="3" t="s">
        <v>496</v>
      </c>
      <c r="D150" s="3" t="s">
        <v>753</v>
      </c>
      <c r="E150" s="34" t="s">
        <v>479</v>
      </c>
      <c r="F150" s="34">
        <v>0</v>
      </c>
      <c r="G150" s="34">
        <v>1271</v>
      </c>
      <c r="H150" s="54">
        <v>12.734848484848484</v>
      </c>
      <c r="I150" s="34">
        <v>0</v>
      </c>
      <c r="J150" s="28">
        <v>2.6932827700000002</v>
      </c>
      <c r="K150" s="28">
        <v>-0.50946910000000001</v>
      </c>
      <c r="L150" s="28">
        <v>0.83290386999999999</v>
      </c>
      <c r="M150" s="28">
        <v>0.51004998999999995</v>
      </c>
      <c r="N150" s="28">
        <v>4.5498879999999998E-2</v>
      </c>
      <c r="O150" s="32">
        <v>6</v>
      </c>
    </row>
    <row r="151" spans="1:15" x14ac:dyDescent="0.25">
      <c r="A151" s="3">
        <v>242</v>
      </c>
      <c r="B151" s="3" t="s">
        <v>335</v>
      </c>
      <c r="C151" s="3" t="s">
        <v>496</v>
      </c>
      <c r="D151" s="3" t="s">
        <v>755</v>
      </c>
      <c r="E151" s="34" t="s">
        <v>479</v>
      </c>
      <c r="F151" s="34">
        <v>0</v>
      </c>
      <c r="G151" s="34">
        <v>528</v>
      </c>
      <c r="H151" s="54">
        <v>60.842803030303031</v>
      </c>
      <c r="I151" s="34">
        <v>1</v>
      </c>
      <c r="J151" s="28">
        <v>0.61432677999999996</v>
      </c>
      <c r="K151" s="28">
        <v>-1.9247380999999999</v>
      </c>
      <c r="L151" s="28">
        <v>-0.21244089999999999</v>
      </c>
      <c r="M151" s="28">
        <v>0.50355506000000005</v>
      </c>
      <c r="N151" s="28">
        <v>-0.12809409999999999</v>
      </c>
      <c r="O151" s="32">
        <v>6</v>
      </c>
    </row>
    <row r="152" spans="1:15" x14ac:dyDescent="0.25">
      <c r="A152" s="3">
        <v>243</v>
      </c>
      <c r="B152" s="3" t="s">
        <v>336</v>
      </c>
      <c r="C152" s="3" t="s">
        <v>496</v>
      </c>
      <c r="D152" s="3" t="s">
        <v>756</v>
      </c>
      <c r="E152" s="34" t="s">
        <v>479</v>
      </c>
      <c r="F152" s="34">
        <v>0</v>
      </c>
      <c r="G152" s="34">
        <v>571</v>
      </c>
      <c r="H152" s="54">
        <v>61.058712121212125</v>
      </c>
      <c r="I152" s="34">
        <v>0</v>
      </c>
      <c r="J152" s="28">
        <v>-4.5098999999999998E-3</v>
      </c>
      <c r="K152" s="28">
        <v>-1.9362636</v>
      </c>
      <c r="L152" s="28">
        <v>-0.29606389999999999</v>
      </c>
      <c r="M152" s="28">
        <v>0.50476494000000005</v>
      </c>
      <c r="N152" s="28">
        <v>-4.6455000000000003E-2</v>
      </c>
      <c r="O152" s="32">
        <v>6</v>
      </c>
    </row>
    <row r="153" spans="1:15" x14ac:dyDescent="0.25">
      <c r="A153" s="3">
        <v>244</v>
      </c>
      <c r="B153" s="3" t="s">
        <v>84</v>
      </c>
      <c r="C153" s="3" t="s">
        <v>496</v>
      </c>
      <c r="D153" s="3" t="s">
        <v>504</v>
      </c>
      <c r="E153" s="34" t="s">
        <v>479</v>
      </c>
      <c r="F153" s="34">
        <v>0</v>
      </c>
      <c r="G153" s="34">
        <v>47</v>
      </c>
      <c r="H153" s="54">
        <v>49.56818181818182</v>
      </c>
      <c r="I153" s="34">
        <v>0.5</v>
      </c>
      <c r="J153" s="28">
        <v>1.0911066300000001</v>
      </c>
      <c r="K153" s="28">
        <v>-0.97825969999999995</v>
      </c>
      <c r="L153" s="28">
        <v>2.0084369500000001</v>
      </c>
      <c r="M153" s="28">
        <v>0.96633606000000005</v>
      </c>
      <c r="N153" s="28">
        <v>-1.1349948999999999</v>
      </c>
      <c r="O153" s="32">
        <v>6</v>
      </c>
    </row>
    <row r="154" spans="1:15" x14ac:dyDescent="0.25">
      <c r="A154" s="3">
        <v>245</v>
      </c>
      <c r="B154" s="3" t="s">
        <v>337</v>
      </c>
      <c r="C154" s="3" t="s">
        <v>496</v>
      </c>
      <c r="D154" s="3" t="s">
        <v>757</v>
      </c>
      <c r="E154" s="34" t="s">
        <v>479</v>
      </c>
      <c r="F154" s="34">
        <v>0</v>
      </c>
      <c r="G154" s="34">
        <v>1002</v>
      </c>
      <c r="H154" s="54">
        <v>18.530303030303031</v>
      </c>
      <c r="I154" s="34">
        <v>0</v>
      </c>
      <c r="J154" s="28">
        <v>-0.29086489999999998</v>
      </c>
      <c r="K154" s="28">
        <v>-0.67208120000000005</v>
      </c>
      <c r="L154" s="28">
        <v>-0.3528636</v>
      </c>
      <c r="M154" s="28">
        <v>0.63148002000000003</v>
      </c>
      <c r="N154" s="28">
        <v>1.179473E-2</v>
      </c>
      <c r="O154" s="32">
        <v>6</v>
      </c>
    </row>
    <row r="155" spans="1:15" x14ac:dyDescent="0.25">
      <c r="A155" s="3">
        <v>122</v>
      </c>
      <c r="B155" s="3" t="s">
        <v>339</v>
      </c>
      <c r="C155" s="3" t="s">
        <v>496</v>
      </c>
      <c r="D155" s="3" t="s">
        <v>759</v>
      </c>
      <c r="E155" s="34" t="s">
        <v>479</v>
      </c>
      <c r="F155" s="34">
        <v>0</v>
      </c>
      <c r="G155" s="34">
        <v>626</v>
      </c>
      <c r="H155" s="54">
        <v>24.1875</v>
      </c>
      <c r="I155" s="34">
        <v>0</v>
      </c>
      <c r="J155" s="28">
        <v>1.6865070200000001</v>
      </c>
      <c r="K155" s="28">
        <v>-0.79632000000000003</v>
      </c>
      <c r="L155" s="28">
        <v>0.71293751999999999</v>
      </c>
      <c r="M155" s="28">
        <v>0.68474774000000005</v>
      </c>
      <c r="N155" s="28">
        <v>-0.22059129999999999</v>
      </c>
      <c r="O155" s="32">
        <v>6</v>
      </c>
    </row>
    <row r="156" spans="1:15" x14ac:dyDescent="0.25">
      <c r="A156" s="3">
        <v>246</v>
      </c>
      <c r="B156" s="3" t="s">
        <v>340</v>
      </c>
      <c r="C156" s="3" t="s">
        <v>496</v>
      </c>
      <c r="D156" s="3" t="s">
        <v>760</v>
      </c>
      <c r="E156" s="34" t="s">
        <v>479</v>
      </c>
      <c r="F156" s="34">
        <v>0</v>
      </c>
      <c r="G156" s="34">
        <v>229</v>
      </c>
      <c r="H156" s="54">
        <v>63.405303030303031</v>
      </c>
      <c r="I156" s="34">
        <v>1</v>
      </c>
      <c r="J156" s="28">
        <v>-0.62983920000000004</v>
      </c>
      <c r="K156" s="28">
        <v>-0.47019179999999999</v>
      </c>
      <c r="L156" s="28">
        <v>-0.41355710000000001</v>
      </c>
      <c r="M156" s="28">
        <v>0.14270801</v>
      </c>
      <c r="N156" s="28">
        <v>-0.22865659999999999</v>
      </c>
      <c r="O156" s="32">
        <v>6</v>
      </c>
    </row>
    <row r="157" spans="1:15" x14ac:dyDescent="0.25">
      <c r="A157" s="3">
        <v>247</v>
      </c>
      <c r="B157" s="3" t="s">
        <v>341</v>
      </c>
      <c r="C157" s="3" t="s">
        <v>496</v>
      </c>
      <c r="D157" s="3" t="s">
        <v>761</v>
      </c>
      <c r="E157" s="34" t="s">
        <v>479</v>
      </c>
      <c r="F157" s="34">
        <v>0</v>
      </c>
      <c r="G157" s="34">
        <v>888</v>
      </c>
      <c r="H157" s="54">
        <v>25.655303030303031</v>
      </c>
      <c r="I157" s="34">
        <v>1</v>
      </c>
      <c r="J157" s="28">
        <v>-0.1522377</v>
      </c>
      <c r="K157" s="28">
        <v>-1.1844081</v>
      </c>
      <c r="L157" s="28">
        <v>0.72668896000000005</v>
      </c>
      <c r="M157" s="28">
        <v>0.52044285999999995</v>
      </c>
      <c r="N157" s="28">
        <v>-4.2523999999999999E-2</v>
      </c>
      <c r="O157" s="32">
        <v>6</v>
      </c>
    </row>
    <row r="158" spans="1:15" x14ac:dyDescent="0.25">
      <c r="A158" s="3">
        <v>248</v>
      </c>
      <c r="B158" s="3" t="s">
        <v>342</v>
      </c>
      <c r="C158" s="3" t="s">
        <v>496</v>
      </c>
      <c r="D158" s="3" t="s">
        <v>762</v>
      </c>
      <c r="E158" s="34" t="s">
        <v>479</v>
      </c>
      <c r="F158" s="34">
        <v>0</v>
      </c>
      <c r="G158" s="34">
        <v>1132</v>
      </c>
      <c r="H158" s="54">
        <v>18.905303030303031</v>
      </c>
      <c r="I158" s="34">
        <v>1</v>
      </c>
      <c r="J158" s="28">
        <v>-7.8018599999999994E-2</v>
      </c>
      <c r="K158" s="28">
        <v>-1.2249471999999999</v>
      </c>
      <c r="L158" s="28">
        <v>0.72047799999999995</v>
      </c>
      <c r="M158" s="28">
        <v>0.42611759999999999</v>
      </c>
      <c r="N158" s="28">
        <v>0.25747406</v>
      </c>
      <c r="O158" s="32">
        <v>6</v>
      </c>
    </row>
    <row r="159" spans="1:15" x14ac:dyDescent="0.25">
      <c r="A159" s="3">
        <v>18</v>
      </c>
      <c r="B159" s="3" t="s">
        <v>86</v>
      </c>
      <c r="C159" s="3" t="s">
        <v>496</v>
      </c>
      <c r="D159" s="3" t="s">
        <v>506</v>
      </c>
      <c r="E159" s="34" t="s">
        <v>479</v>
      </c>
      <c r="F159" s="34">
        <v>1</v>
      </c>
      <c r="G159" s="34">
        <v>8</v>
      </c>
      <c r="H159" s="54">
        <v>146.78030303030303</v>
      </c>
      <c r="I159" s="34">
        <v>1</v>
      </c>
      <c r="J159" s="28">
        <v>-0.59319509999999998</v>
      </c>
      <c r="K159" s="28">
        <v>-1.0758969</v>
      </c>
      <c r="L159" s="28">
        <v>1.8075888</v>
      </c>
      <c r="M159" s="28">
        <v>-1.3153760000000001</v>
      </c>
      <c r="N159" s="28">
        <v>-0.30102580000000001</v>
      </c>
      <c r="O159" s="32">
        <v>6</v>
      </c>
    </row>
    <row r="160" spans="1:15" x14ac:dyDescent="0.25">
      <c r="A160" s="3">
        <v>249</v>
      </c>
      <c r="B160" s="3" t="s">
        <v>87</v>
      </c>
      <c r="C160" s="3" t="s">
        <v>496</v>
      </c>
      <c r="D160" s="3" t="s">
        <v>507</v>
      </c>
      <c r="E160" s="34" t="s">
        <v>479</v>
      </c>
      <c r="F160" s="34">
        <v>0</v>
      </c>
      <c r="G160" s="34">
        <v>100</v>
      </c>
      <c r="H160" s="54">
        <v>21.530303030303031</v>
      </c>
      <c r="I160" s="34">
        <v>1</v>
      </c>
      <c r="J160" s="28">
        <v>1.2864771399999999</v>
      </c>
      <c r="K160" s="28">
        <v>-1.2765236</v>
      </c>
      <c r="L160" s="28">
        <v>0.76422266000000005</v>
      </c>
      <c r="M160" s="28">
        <v>1.40666442</v>
      </c>
      <c r="N160" s="28">
        <v>-0.61501170000000005</v>
      </c>
      <c r="O160" s="32">
        <v>6</v>
      </c>
    </row>
    <row r="161" spans="1:15" x14ac:dyDescent="0.25">
      <c r="A161" s="3">
        <v>250</v>
      </c>
      <c r="B161" s="3" t="s">
        <v>343</v>
      </c>
      <c r="C161" s="3" t="s">
        <v>496</v>
      </c>
      <c r="D161" s="3" t="s">
        <v>763</v>
      </c>
      <c r="E161" s="34" t="s">
        <v>479</v>
      </c>
      <c r="F161" s="34">
        <v>0</v>
      </c>
      <c r="G161" s="34">
        <v>646</v>
      </c>
      <c r="H161" s="54">
        <v>18.592803030303031</v>
      </c>
      <c r="I161" s="34">
        <v>1</v>
      </c>
      <c r="J161" s="28">
        <v>-0.74984309999999998</v>
      </c>
      <c r="K161" s="28">
        <v>-1.1312888999999999</v>
      </c>
      <c r="L161" s="28">
        <v>0.77012506000000003</v>
      </c>
      <c r="M161" s="28">
        <v>0.4916799</v>
      </c>
      <c r="N161" s="28">
        <v>-2.5158400000000001E-2</v>
      </c>
      <c r="O161" s="32">
        <v>6</v>
      </c>
    </row>
    <row r="162" spans="1:15" x14ac:dyDescent="0.25">
      <c r="A162" s="3">
        <v>251</v>
      </c>
      <c r="B162" s="3" t="s">
        <v>88</v>
      </c>
      <c r="C162" s="3" t="s">
        <v>496</v>
      </c>
      <c r="D162" s="3" t="s">
        <v>508</v>
      </c>
      <c r="E162" s="34" t="s">
        <v>479</v>
      </c>
      <c r="F162" s="34">
        <v>0</v>
      </c>
      <c r="G162" s="34">
        <v>320</v>
      </c>
      <c r="H162" s="54">
        <v>22.859848484848484</v>
      </c>
      <c r="I162" s="34">
        <v>1</v>
      </c>
      <c r="J162" s="28">
        <v>0.69926602000000004</v>
      </c>
      <c r="K162" s="28">
        <v>-1.0491343</v>
      </c>
      <c r="L162" s="28">
        <v>0.92154477000000001</v>
      </c>
      <c r="M162" s="28">
        <v>-0.1013443</v>
      </c>
      <c r="N162" s="28">
        <v>-0.53151400000000004</v>
      </c>
      <c r="O162" s="32">
        <v>6</v>
      </c>
    </row>
    <row r="163" spans="1:15" x14ac:dyDescent="0.25">
      <c r="A163" s="3">
        <v>252</v>
      </c>
      <c r="B163" s="3" t="s">
        <v>344</v>
      </c>
      <c r="C163" s="3" t="s">
        <v>496</v>
      </c>
      <c r="D163" s="3" t="s">
        <v>764</v>
      </c>
      <c r="E163" s="34" t="s">
        <v>479</v>
      </c>
      <c r="F163" s="34">
        <v>0</v>
      </c>
      <c r="G163" s="34">
        <v>1024</v>
      </c>
      <c r="H163" s="54">
        <v>33.75</v>
      </c>
      <c r="I163" s="34">
        <v>1</v>
      </c>
      <c r="J163" s="28">
        <v>5.7340580000000002E-2</v>
      </c>
      <c r="K163" s="28">
        <v>-1.2133906999999999</v>
      </c>
      <c r="L163" s="28">
        <v>0.69968052000000003</v>
      </c>
      <c r="M163" s="28">
        <v>0.3453174</v>
      </c>
      <c r="N163" s="28">
        <v>-5.01466E-2</v>
      </c>
      <c r="O163" s="32">
        <v>6</v>
      </c>
    </row>
    <row r="164" spans="1:15" x14ac:dyDescent="0.25">
      <c r="A164" s="3">
        <v>212</v>
      </c>
      <c r="B164" s="3" t="s">
        <v>348</v>
      </c>
      <c r="C164" s="3" t="s">
        <v>496</v>
      </c>
      <c r="D164" s="3" t="s">
        <v>768</v>
      </c>
      <c r="E164" s="34" t="s">
        <v>479</v>
      </c>
      <c r="F164" s="34">
        <v>0</v>
      </c>
      <c r="G164" s="34">
        <v>478</v>
      </c>
      <c r="H164" s="54">
        <v>68.3125</v>
      </c>
      <c r="I164" s="34">
        <v>1</v>
      </c>
      <c r="J164" s="28">
        <v>-0.80972120000000003</v>
      </c>
      <c r="K164" s="28">
        <v>0.17703988000000001</v>
      </c>
      <c r="L164" s="28">
        <v>-1.5209025</v>
      </c>
      <c r="M164" s="28">
        <v>1.3856926000000001</v>
      </c>
      <c r="N164" s="28">
        <v>0.32343768000000001</v>
      </c>
      <c r="O164" s="32">
        <v>6</v>
      </c>
    </row>
    <row r="165" spans="1:15" x14ac:dyDescent="0.25">
      <c r="A165" s="3">
        <v>314</v>
      </c>
      <c r="B165" s="3" t="s">
        <v>94</v>
      </c>
      <c r="C165" s="3" t="s">
        <v>496</v>
      </c>
      <c r="D165" s="3" t="s">
        <v>514</v>
      </c>
      <c r="E165" s="34" t="s">
        <v>480</v>
      </c>
      <c r="F165" s="34">
        <v>0</v>
      </c>
      <c r="G165" s="34">
        <v>22</v>
      </c>
      <c r="H165" s="54">
        <v>53.030303030303031</v>
      </c>
      <c r="I165" s="34">
        <v>1</v>
      </c>
      <c r="J165" s="28">
        <v>-1.1786696000000001</v>
      </c>
      <c r="K165" s="28">
        <v>0.22224483</v>
      </c>
      <c r="L165" s="28">
        <v>-1.5876342000000001</v>
      </c>
      <c r="M165" s="28">
        <v>3.2388548199999998</v>
      </c>
      <c r="N165" s="28">
        <v>0.38390205999999999</v>
      </c>
      <c r="O165" s="32">
        <v>6</v>
      </c>
    </row>
    <row r="166" spans="1:15" x14ac:dyDescent="0.25">
      <c r="A166" s="3">
        <v>123</v>
      </c>
      <c r="B166" s="3" t="s">
        <v>349</v>
      </c>
      <c r="C166" s="3" t="s">
        <v>496</v>
      </c>
      <c r="D166" s="3" t="s">
        <v>769</v>
      </c>
      <c r="E166" s="34" t="s">
        <v>479</v>
      </c>
      <c r="F166" s="34">
        <v>0</v>
      </c>
      <c r="G166" s="34">
        <v>554</v>
      </c>
      <c r="H166" s="54">
        <v>18.933712121212121</v>
      </c>
      <c r="I166" s="34">
        <v>0</v>
      </c>
      <c r="J166" s="28">
        <v>1.20738989</v>
      </c>
      <c r="K166" s="28">
        <v>0.25206473000000001</v>
      </c>
      <c r="L166" s="28">
        <v>0.76240602000000002</v>
      </c>
      <c r="M166" s="28">
        <v>0.46487350999999999</v>
      </c>
      <c r="N166" s="28">
        <v>-7.7941499999999997E-2</v>
      </c>
      <c r="O166" s="32">
        <v>6</v>
      </c>
    </row>
    <row r="167" spans="1:15" x14ac:dyDescent="0.25">
      <c r="A167" s="3">
        <v>213</v>
      </c>
      <c r="B167" s="3" t="s">
        <v>350</v>
      </c>
      <c r="C167" s="3" t="s">
        <v>496</v>
      </c>
      <c r="D167" s="3" t="s">
        <v>770</v>
      </c>
      <c r="E167" s="34" t="s">
        <v>479</v>
      </c>
      <c r="F167" s="34">
        <v>0</v>
      </c>
      <c r="G167" s="34">
        <v>311</v>
      </c>
      <c r="H167" s="54">
        <v>45.717803030303031</v>
      </c>
      <c r="I167" s="34">
        <v>1</v>
      </c>
      <c r="J167" s="28">
        <v>-0.81517249999999997</v>
      </c>
      <c r="K167" s="28">
        <v>0.44701571000000001</v>
      </c>
      <c r="L167" s="28">
        <v>-1.4960587000000001</v>
      </c>
      <c r="M167" s="28">
        <v>1.8137276600000001</v>
      </c>
      <c r="N167" s="28">
        <v>0.22286549999999999</v>
      </c>
      <c r="O167" s="32">
        <v>6</v>
      </c>
    </row>
    <row r="168" spans="1:15" x14ac:dyDescent="0.25">
      <c r="A168" s="3">
        <v>214</v>
      </c>
      <c r="B168" s="3" t="s">
        <v>351</v>
      </c>
      <c r="C168" s="3" t="s">
        <v>496</v>
      </c>
      <c r="D168" s="3" t="s">
        <v>771</v>
      </c>
      <c r="E168" s="34" t="s">
        <v>479</v>
      </c>
      <c r="F168" s="34">
        <v>0</v>
      </c>
      <c r="G168" s="34">
        <v>963</v>
      </c>
      <c r="H168" s="54">
        <v>22.835227272727273</v>
      </c>
      <c r="I168" s="34">
        <v>1</v>
      </c>
      <c r="J168" s="28">
        <v>0.22200164</v>
      </c>
      <c r="K168" s="28">
        <v>4.0280589999999998E-2</v>
      </c>
      <c r="L168" s="28">
        <v>-1.4759598</v>
      </c>
      <c r="M168" s="28">
        <v>0.63616698999999999</v>
      </c>
      <c r="N168" s="28">
        <v>0.3180597</v>
      </c>
      <c r="O168" s="32">
        <v>6</v>
      </c>
    </row>
    <row r="169" spans="1:15" x14ac:dyDescent="0.25">
      <c r="A169" s="3">
        <v>315</v>
      </c>
      <c r="B169" s="3" t="s">
        <v>95</v>
      </c>
      <c r="C169" s="3" t="s">
        <v>496</v>
      </c>
      <c r="D169" s="3" t="s">
        <v>515</v>
      </c>
      <c r="E169" s="34" t="s">
        <v>479</v>
      </c>
      <c r="F169" s="34">
        <v>0</v>
      </c>
      <c r="G169" s="34">
        <v>144</v>
      </c>
      <c r="H169" s="54">
        <v>74.25</v>
      </c>
      <c r="I169" s="34">
        <v>1</v>
      </c>
      <c r="J169" s="28">
        <v>-1.0529652</v>
      </c>
      <c r="K169" s="28">
        <v>1.9336610000000001E-2</v>
      </c>
      <c r="L169" s="28">
        <v>-1.0214694</v>
      </c>
      <c r="M169" s="28">
        <v>2.5768108700000001</v>
      </c>
      <c r="N169" s="28">
        <v>6.7300349999999995E-2</v>
      </c>
      <c r="O169" s="32">
        <v>6</v>
      </c>
    </row>
    <row r="170" spans="1:15" x14ac:dyDescent="0.25">
      <c r="A170" s="3">
        <v>316</v>
      </c>
      <c r="B170" s="3" t="s">
        <v>96</v>
      </c>
      <c r="C170" s="3" t="s">
        <v>496</v>
      </c>
      <c r="D170" s="3" t="s">
        <v>516</v>
      </c>
      <c r="E170" s="34" t="s">
        <v>479</v>
      </c>
      <c r="F170" s="34">
        <v>0</v>
      </c>
      <c r="G170" s="34">
        <v>145</v>
      </c>
      <c r="H170" s="54">
        <v>115.53030303030303</v>
      </c>
      <c r="I170" s="34">
        <v>1</v>
      </c>
      <c r="J170" s="28">
        <v>-0.83940130000000002</v>
      </c>
      <c r="K170" s="28">
        <v>-7.0558300000000004E-2</v>
      </c>
      <c r="L170" s="28">
        <v>0.61469454999999995</v>
      </c>
      <c r="M170" s="28">
        <v>2.5457604900000002</v>
      </c>
      <c r="N170" s="28">
        <v>2.2019440000000001E-2</v>
      </c>
      <c r="O170" s="32">
        <v>6</v>
      </c>
    </row>
    <row r="171" spans="1:15" x14ac:dyDescent="0.25">
      <c r="A171" s="3">
        <v>394</v>
      </c>
      <c r="B171" s="3" t="s">
        <v>97</v>
      </c>
      <c r="C171" s="3" t="s">
        <v>496</v>
      </c>
      <c r="D171" s="3" t="s">
        <v>517</v>
      </c>
      <c r="E171" s="34" t="s">
        <v>479</v>
      </c>
      <c r="F171" s="34">
        <v>0</v>
      </c>
      <c r="G171" s="34">
        <v>37</v>
      </c>
      <c r="H171" s="54">
        <v>100.375</v>
      </c>
      <c r="I171" s="34">
        <v>1</v>
      </c>
      <c r="J171" s="28">
        <v>-0.48750700000000002</v>
      </c>
      <c r="K171" s="28">
        <v>8.2767919999999995E-2</v>
      </c>
      <c r="L171" s="28">
        <v>1.7451848999999999</v>
      </c>
      <c r="M171" s="28">
        <v>-2.6175999999999999E-3</v>
      </c>
      <c r="N171" s="28">
        <v>-2.8744200000000001E-2</v>
      </c>
      <c r="O171" s="32">
        <v>6</v>
      </c>
    </row>
    <row r="172" spans="1:15" x14ac:dyDescent="0.25">
      <c r="A172" s="3">
        <v>317</v>
      </c>
      <c r="B172" s="3" t="s">
        <v>98</v>
      </c>
      <c r="C172" s="3" t="s">
        <v>496</v>
      </c>
      <c r="D172" s="3" t="s">
        <v>518</v>
      </c>
      <c r="E172" s="34" t="s">
        <v>481</v>
      </c>
      <c r="F172" s="34">
        <v>0</v>
      </c>
      <c r="G172" s="34">
        <v>6</v>
      </c>
      <c r="H172" s="54">
        <v>53.030303030303031</v>
      </c>
      <c r="I172" s="34">
        <v>1</v>
      </c>
      <c r="J172" s="28">
        <v>-1.2169136</v>
      </c>
      <c r="K172" s="28">
        <v>0.31027825999999997</v>
      </c>
      <c r="L172" s="28">
        <v>-1.6002103000000001</v>
      </c>
      <c r="M172" s="28">
        <v>2.73773702</v>
      </c>
      <c r="N172" s="28">
        <v>0.88935779999999998</v>
      </c>
      <c r="O172" s="32">
        <v>6</v>
      </c>
    </row>
    <row r="173" spans="1:15" x14ac:dyDescent="0.25">
      <c r="A173" s="3">
        <v>62</v>
      </c>
      <c r="B173" s="3" t="s">
        <v>99</v>
      </c>
      <c r="C173" s="3" t="s">
        <v>496</v>
      </c>
      <c r="D173" s="3" t="s">
        <v>519</v>
      </c>
      <c r="E173" s="34" t="s">
        <v>479</v>
      </c>
      <c r="F173" s="34">
        <v>0</v>
      </c>
      <c r="G173" s="34">
        <v>112</v>
      </c>
      <c r="H173" s="54">
        <v>142.15530303030303</v>
      </c>
      <c r="I173" s="34">
        <v>1</v>
      </c>
      <c r="J173" s="28">
        <v>-1.1360762</v>
      </c>
      <c r="K173" s="28">
        <v>0.17383345</v>
      </c>
      <c r="L173" s="28">
        <v>-1.5830306999999999</v>
      </c>
      <c r="M173" s="28">
        <v>0.65572041000000003</v>
      </c>
      <c r="N173" s="28">
        <v>1.7997168100000001</v>
      </c>
      <c r="O173" s="32">
        <v>6</v>
      </c>
    </row>
    <row r="174" spans="1:15" x14ac:dyDescent="0.25">
      <c r="A174" s="3">
        <v>63</v>
      </c>
      <c r="B174" s="3" t="s">
        <v>100</v>
      </c>
      <c r="C174" s="3" t="s">
        <v>496</v>
      </c>
      <c r="D174" s="3" t="s">
        <v>520</v>
      </c>
      <c r="E174" s="34" t="s">
        <v>479</v>
      </c>
      <c r="F174" s="34">
        <v>0</v>
      </c>
      <c r="G174" s="34">
        <v>101</v>
      </c>
      <c r="H174" s="54">
        <v>190.62121212121212</v>
      </c>
      <c r="I174" s="34">
        <v>1</v>
      </c>
      <c r="J174" s="28">
        <v>-1.1507261</v>
      </c>
      <c r="K174" s="28">
        <v>0.20377171999999999</v>
      </c>
      <c r="L174" s="28">
        <v>-1.5871313</v>
      </c>
      <c r="M174" s="28">
        <v>-0.29773759999999999</v>
      </c>
      <c r="N174" s="28">
        <v>1.63517913</v>
      </c>
      <c r="O174" s="32">
        <v>6</v>
      </c>
    </row>
    <row r="175" spans="1:15" x14ac:dyDescent="0.25">
      <c r="A175" s="3">
        <v>318</v>
      </c>
      <c r="B175" s="3" t="s">
        <v>101</v>
      </c>
      <c r="C175" s="3" t="s">
        <v>496</v>
      </c>
      <c r="D175" s="3" t="s">
        <v>521</v>
      </c>
      <c r="E175" s="34" t="s">
        <v>482</v>
      </c>
      <c r="F175" s="34">
        <v>0</v>
      </c>
      <c r="G175" s="34">
        <v>18</v>
      </c>
      <c r="H175" s="54">
        <v>68.655303030303031</v>
      </c>
      <c r="I175" s="34">
        <v>1</v>
      </c>
      <c r="J175" s="28">
        <v>-1.2772383</v>
      </c>
      <c r="K175" s="28">
        <v>0.18312829</v>
      </c>
      <c r="L175" s="28">
        <v>-1.5696535</v>
      </c>
      <c r="M175" s="28">
        <v>3.3196669000000001</v>
      </c>
      <c r="N175" s="28">
        <v>0.28107809</v>
      </c>
      <c r="O175" s="32">
        <v>6</v>
      </c>
    </row>
    <row r="176" spans="1:15" x14ac:dyDescent="0.25">
      <c r="A176" s="3">
        <v>215</v>
      </c>
      <c r="B176" s="3" t="s">
        <v>352</v>
      </c>
      <c r="C176" s="3" t="s">
        <v>496</v>
      </c>
      <c r="D176" s="3" t="s">
        <v>772</v>
      </c>
      <c r="E176" s="34" t="s">
        <v>479</v>
      </c>
      <c r="F176" s="34">
        <v>0</v>
      </c>
      <c r="G176" s="34">
        <v>998</v>
      </c>
      <c r="H176" s="54">
        <v>19.125</v>
      </c>
      <c r="I176" s="34">
        <v>1</v>
      </c>
      <c r="J176" s="28">
        <v>0.66465160000000001</v>
      </c>
      <c r="K176" s="28">
        <v>5.6117750000000001E-2</v>
      </c>
      <c r="L176" s="28">
        <v>0.77580256999999997</v>
      </c>
      <c r="M176" s="28">
        <v>0.67605939999999998</v>
      </c>
      <c r="N176" s="28">
        <v>0.2285413</v>
      </c>
      <c r="O176" s="32">
        <v>6</v>
      </c>
    </row>
    <row r="177" spans="1:15" x14ac:dyDescent="0.25">
      <c r="A177" s="3">
        <v>64</v>
      </c>
      <c r="B177" s="3" t="s">
        <v>102</v>
      </c>
      <c r="C177" s="3" t="s">
        <v>496</v>
      </c>
      <c r="D177" s="3" t="s">
        <v>522</v>
      </c>
      <c r="E177" s="34" t="s">
        <v>479</v>
      </c>
      <c r="F177" s="34">
        <v>0</v>
      </c>
      <c r="G177" s="34">
        <v>79</v>
      </c>
      <c r="H177" s="54">
        <v>38.835227272727273</v>
      </c>
      <c r="I177" s="34">
        <v>1</v>
      </c>
      <c r="J177" s="28">
        <v>-0.97026800000000002</v>
      </c>
      <c r="K177" s="28">
        <v>-0.13110379999999999</v>
      </c>
      <c r="L177" s="28">
        <v>0.62177921999999997</v>
      </c>
      <c r="M177" s="28">
        <v>0.72653540000000005</v>
      </c>
      <c r="N177" s="28">
        <v>1.8900136400000001</v>
      </c>
      <c r="O177" s="32">
        <v>6</v>
      </c>
    </row>
    <row r="178" spans="1:15" x14ac:dyDescent="0.25">
      <c r="A178" s="3">
        <v>65</v>
      </c>
      <c r="B178" s="3" t="s">
        <v>103</v>
      </c>
      <c r="C178" s="3" t="s">
        <v>496</v>
      </c>
      <c r="D178" s="3" t="s">
        <v>523</v>
      </c>
      <c r="E178" s="34" t="s">
        <v>480</v>
      </c>
      <c r="F178" s="34">
        <v>0</v>
      </c>
      <c r="G178" s="34">
        <v>141</v>
      </c>
      <c r="H178" s="54">
        <v>36.272727272727273</v>
      </c>
      <c r="I178" s="34">
        <v>1</v>
      </c>
      <c r="J178" s="28">
        <v>-1.1536348999999999</v>
      </c>
      <c r="K178" s="28">
        <v>0.23815769000000001</v>
      </c>
      <c r="L178" s="28">
        <v>-1.5933335</v>
      </c>
      <c r="M178" s="28">
        <v>0.18562275</v>
      </c>
      <c r="N178" s="28">
        <v>1.19410978</v>
      </c>
      <c r="O178" s="32">
        <v>6</v>
      </c>
    </row>
    <row r="179" spans="1:15" x14ac:dyDescent="0.25">
      <c r="A179" s="3">
        <v>253</v>
      </c>
      <c r="B179" s="3" t="s">
        <v>353</v>
      </c>
      <c r="C179" s="3" t="s">
        <v>496</v>
      </c>
      <c r="D179" s="3" t="s">
        <v>773</v>
      </c>
      <c r="E179" s="34" t="s">
        <v>479</v>
      </c>
      <c r="F179" s="34">
        <v>0</v>
      </c>
      <c r="G179" s="34">
        <v>323</v>
      </c>
      <c r="H179" s="54">
        <v>21.530303030303031</v>
      </c>
      <c r="I179" s="34">
        <v>1</v>
      </c>
      <c r="J179" s="28">
        <v>-0.57505439999999997</v>
      </c>
      <c r="K179" s="28">
        <v>-1.2614495999999999</v>
      </c>
      <c r="L179" s="28">
        <v>0.68302394</v>
      </c>
      <c r="M179" s="28">
        <v>0.11795788</v>
      </c>
      <c r="N179" s="28">
        <v>-6.9887500000000005E-2</v>
      </c>
      <c r="O179" s="32">
        <v>6</v>
      </c>
    </row>
    <row r="180" spans="1:15" x14ac:dyDescent="0.25">
      <c r="A180" s="3">
        <v>254</v>
      </c>
      <c r="B180" s="3" t="s">
        <v>105</v>
      </c>
      <c r="C180" s="3" t="s">
        <v>496</v>
      </c>
      <c r="D180" s="3" t="s">
        <v>525</v>
      </c>
      <c r="E180" s="34" t="s">
        <v>479</v>
      </c>
      <c r="F180" s="34">
        <v>0</v>
      </c>
      <c r="G180" s="34">
        <v>190</v>
      </c>
      <c r="H180" s="54">
        <v>31.6875</v>
      </c>
      <c r="I180" s="34">
        <v>1</v>
      </c>
      <c r="J180" s="28">
        <v>-0.78154970000000001</v>
      </c>
      <c r="K180" s="28">
        <v>-0.38796380000000003</v>
      </c>
      <c r="L180" s="28">
        <v>-0.42069719999999999</v>
      </c>
      <c r="M180" s="28">
        <v>0.31919282999999998</v>
      </c>
      <c r="N180" s="28">
        <v>-0.26816489999999998</v>
      </c>
      <c r="O180" s="32">
        <v>6</v>
      </c>
    </row>
    <row r="181" spans="1:15" x14ac:dyDescent="0.25">
      <c r="A181" s="3">
        <v>255</v>
      </c>
      <c r="B181" s="3" t="s">
        <v>354</v>
      </c>
      <c r="C181" s="3" t="s">
        <v>496</v>
      </c>
      <c r="D181" s="3" t="s">
        <v>774</v>
      </c>
      <c r="E181" s="34" t="s">
        <v>479</v>
      </c>
      <c r="F181" s="34">
        <v>0</v>
      </c>
      <c r="G181" s="34">
        <v>699</v>
      </c>
      <c r="H181" s="54">
        <v>54.875</v>
      </c>
      <c r="I181" s="34">
        <v>1</v>
      </c>
      <c r="J181" s="28">
        <v>-0.671408</v>
      </c>
      <c r="K181" s="28">
        <v>-0.83932810000000002</v>
      </c>
      <c r="L181" s="28">
        <v>-0.35983939999999998</v>
      </c>
      <c r="M181" s="28">
        <v>0.96106667999999995</v>
      </c>
      <c r="N181" s="28">
        <v>-3.7384300000000002E-2</v>
      </c>
      <c r="O181" s="32">
        <v>6</v>
      </c>
    </row>
    <row r="182" spans="1:15" x14ac:dyDescent="0.25">
      <c r="A182" s="3">
        <v>256</v>
      </c>
      <c r="B182" s="3" t="s">
        <v>355</v>
      </c>
      <c r="C182" s="3" t="s">
        <v>496</v>
      </c>
      <c r="D182" s="3" t="s">
        <v>775</v>
      </c>
      <c r="E182" s="34" t="s">
        <v>479</v>
      </c>
      <c r="F182" s="34">
        <v>0</v>
      </c>
      <c r="G182" s="34">
        <v>416</v>
      </c>
      <c r="H182" s="54">
        <v>37.397727272727273</v>
      </c>
      <c r="I182" s="34">
        <v>1</v>
      </c>
      <c r="J182" s="28">
        <v>2.546495E-2</v>
      </c>
      <c r="K182" s="28">
        <v>-1.8916862999999999</v>
      </c>
      <c r="L182" s="28">
        <v>-0.2291649</v>
      </c>
      <c r="M182" s="28">
        <v>-2.3614900000000001E-2</v>
      </c>
      <c r="N182" s="28">
        <v>-0.1850465</v>
      </c>
      <c r="O182" s="32">
        <v>6</v>
      </c>
    </row>
    <row r="183" spans="1:15" x14ac:dyDescent="0.25">
      <c r="A183" s="3">
        <v>257</v>
      </c>
      <c r="B183" s="3" t="s">
        <v>112</v>
      </c>
      <c r="C183" s="3" t="s">
        <v>496</v>
      </c>
      <c r="D183" s="3" t="s">
        <v>532</v>
      </c>
      <c r="E183" s="34" t="s">
        <v>479</v>
      </c>
      <c r="F183" s="34">
        <v>0</v>
      </c>
      <c r="G183" s="34">
        <v>127</v>
      </c>
      <c r="H183" s="54">
        <v>63.375</v>
      </c>
      <c r="I183" s="34">
        <v>1</v>
      </c>
      <c r="J183" s="28">
        <v>0.91100621000000004</v>
      </c>
      <c r="K183" s="28">
        <v>-2.8497037000000001</v>
      </c>
      <c r="L183" s="28">
        <v>-1.2096186</v>
      </c>
      <c r="M183" s="28">
        <v>-1.3538264</v>
      </c>
      <c r="N183" s="28">
        <v>-0.36490709999999998</v>
      </c>
      <c r="O183" s="32">
        <v>6</v>
      </c>
    </row>
    <row r="184" spans="1:15" x14ac:dyDescent="0.25">
      <c r="A184" s="3">
        <v>258</v>
      </c>
      <c r="B184" s="3" t="s">
        <v>362</v>
      </c>
      <c r="C184" s="3" t="s">
        <v>496</v>
      </c>
      <c r="D184" s="3" t="s">
        <v>782</v>
      </c>
      <c r="E184" s="34" t="s">
        <v>480</v>
      </c>
      <c r="F184" s="34">
        <v>0</v>
      </c>
      <c r="G184" s="34">
        <v>353</v>
      </c>
      <c r="H184" s="54">
        <v>44.278409090909093</v>
      </c>
      <c r="I184" s="34">
        <v>1</v>
      </c>
      <c r="J184" s="28">
        <v>-0.2385969</v>
      </c>
      <c r="K184" s="28">
        <v>-1.1954358</v>
      </c>
      <c r="L184" s="28">
        <v>-0.33274700000000001</v>
      </c>
      <c r="M184" s="28">
        <v>0.23318525000000001</v>
      </c>
      <c r="N184" s="28">
        <v>-0.2081607</v>
      </c>
      <c r="O184" s="32">
        <v>6</v>
      </c>
    </row>
    <row r="185" spans="1:15" x14ac:dyDescent="0.25">
      <c r="A185" s="3">
        <v>350</v>
      </c>
      <c r="B185" s="3" t="s">
        <v>113</v>
      </c>
      <c r="C185" s="3" t="s">
        <v>496</v>
      </c>
      <c r="D185" s="3" t="s">
        <v>533</v>
      </c>
      <c r="E185" s="34" t="s">
        <v>479</v>
      </c>
      <c r="F185" s="34">
        <v>0</v>
      </c>
      <c r="G185" s="34">
        <v>8</v>
      </c>
      <c r="H185" s="54">
        <v>146.78030303030303</v>
      </c>
      <c r="I185" s="34">
        <v>1</v>
      </c>
      <c r="J185" s="28">
        <v>-0.77084149999999996</v>
      </c>
      <c r="K185" s="28">
        <v>-1.2851627999999999</v>
      </c>
      <c r="L185" s="28">
        <v>1.8950499700000001</v>
      </c>
      <c r="M185" s="28">
        <v>0.63511700000000004</v>
      </c>
      <c r="N185" s="28">
        <v>-1.8353033000000001</v>
      </c>
      <c r="O185" s="32">
        <v>6</v>
      </c>
    </row>
    <row r="186" spans="1:15" x14ac:dyDescent="0.25">
      <c r="A186" s="3">
        <v>259</v>
      </c>
      <c r="B186" s="3" t="s">
        <v>363</v>
      </c>
      <c r="C186" s="3" t="s">
        <v>496</v>
      </c>
      <c r="D186" s="3" t="s">
        <v>783</v>
      </c>
      <c r="E186" s="34" t="s">
        <v>479</v>
      </c>
      <c r="F186" s="34">
        <v>0</v>
      </c>
      <c r="G186" s="34">
        <v>736</v>
      </c>
      <c r="H186" s="54">
        <v>23.967803030303031</v>
      </c>
      <c r="I186" s="34">
        <v>1</v>
      </c>
      <c r="J186" s="28">
        <v>-0.47859790000000002</v>
      </c>
      <c r="K186" s="28">
        <v>-0.50776149999999998</v>
      </c>
      <c r="L186" s="28">
        <v>-1.0023148</v>
      </c>
      <c r="M186" s="28">
        <v>0.47764675000000001</v>
      </c>
      <c r="N186" s="28">
        <v>-0.13481989999999999</v>
      </c>
      <c r="O186" s="32">
        <v>6</v>
      </c>
    </row>
    <row r="187" spans="1:15" x14ac:dyDescent="0.25">
      <c r="A187" s="3">
        <v>19</v>
      </c>
      <c r="B187" s="3" t="s">
        <v>115</v>
      </c>
      <c r="C187" s="3" t="s">
        <v>496</v>
      </c>
      <c r="D187" s="3" t="s">
        <v>535</v>
      </c>
      <c r="E187" s="34" t="s">
        <v>479</v>
      </c>
      <c r="F187" s="34">
        <v>1</v>
      </c>
      <c r="G187" s="34">
        <v>17</v>
      </c>
      <c r="H187" s="54">
        <v>146.78030303030303</v>
      </c>
      <c r="I187" s="34">
        <v>1</v>
      </c>
      <c r="J187" s="28">
        <v>0.70691716000000004</v>
      </c>
      <c r="K187" s="28">
        <v>0.31521786000000002</v>
      </c>
      <c r="L187" s="28">
        <v>0.71695180999999997</v>
      </c>
      <c r="M187" s="28">
        <v>-1.3070918</v>
      </c>
      <c r="N187" s="28">
        <v>-0.58942879999999997</v>
      </c>
      <c r="O187" s="32">
        <v>6</v>
      </c>
    </row>
    <row r="188" spans="1:15" x14ac:dyDescent="0.25">
      <c r="A188" s="3">
        <v>20</v>
      </c>
      <c r="B188" s="3" t="s">
        <v>116</v>
      </c>
      <c r="C188" s="3" t="s">
        <v>496</v>
      </c>
      <c r="D188" s="3" t="s">
        <v>536</v>
      </c>
      <c r="E188" s="34" t="s">
        <v>479</v>
      </c>
      <c r="F188" s="34">
        <v>0</v>
      </c>
      <c r="G188" s="34">
        <v>107</v>
      </c>
      <c r="H188" s="54">
        <v>95.558712121212125</v>
      </c>
      <c r="I188" s="34">
        <v>1</v>
      </c>
      <c r="J188" s="28">
        <v>-0.82189769999999995</v>
      </c>
      <c r="K188" s="28">
        <v>-0.19254550000000001</v>
      </c>
      <c r="L188" s="28">
        <v>-0.51447069999999995</v>
      </c>
      <c r="M188" s="28">
        <v>-0.94652499999999995</v>
      </c>
      <c r="N188" s="28">
        <v>-8.6816500000000005E-2</v>
      </c>
      <c r="O188" s="32">
        <v>6</v>
      </c>
    </row>
    <row r="189" spans="1:15" x14ac:dyDescent="0.25">
      <c r="A189" s="3">
        <v>66</v>
      </c>
      <c r="B189" s="3" t="s">
        <v>117</v>
      </c>
      <c r="C189" s="3" t="s">
        <v>496</v>
      </c>
      <c r="D189" s="3" t="s">
        <v>537</v>
      </c>
      <c r="E189" s="34" t="s">
        <v>479</v>
      </c>
      <c r="F189" s="34">
        <v>1</v>
      </c>
      <c r="G189" s="34">
        <v>61</v>
      </c>
      <c r="H189" s="54">
        <v>118.78030303030303</v>
      </c>
      <c r="I189" s="34">
        <v>1</v>
      </c>
      <c r="J189" s="28">
        <v>-0.71162409999999998</v>
      </c>
      <c r="K189" s="28">
        <v>0.39238181</v>
      </c>
      <c r="L189" s="28">
        <v>-0.48137039999999998</v>
      </c>
      <c r="M189" s="28">
        <v>-0.49647980000000003</v>
      </c>
      <c r="N189" s="28">
        <v>2.3241099099999998</v>
      </c>
      <c r="O189" s="32">
        <v>6</v>
      </c>
    </row>
    <row r="190" spans="1:15" x14ac:dyDescent="0.25">
      <c r="A190" s="3">
        <v>216</v>
      </c>
      <c r="B190" s="3" t="s">
        <v>364</v>
      </c>
      <c r="C190" s="3" t="s">
        <v>496</v>
      </c>
      <c r="D190" s="3" t="s">
        <v>784</v>
      </c>
      <c r="E190" s="34" t="s">
        <v>479</v>
      </c>
      <c r="F190" s="34">
        <v>0</v>
      </c>
      <c r="G190" s="34">
        <v>574</v>
      </c>
      <c r="H190" s="54">
        <v>29.655303030303031</v>
      </c>
      <c r="I190" s="34">
        <v>1</v>
      </c>
      <c r="J190" s="28">
        <v>-0.6402291</v>
      </c>
      <c r="K190" s="28">
        <v>0.26816725000000002</v>
      </c>
      <c r="L190" s="28">
        <v>-1.0514846</v>
      </c>
      <c r="M190" s="28">
        <v>0.83483907000000002</v>
      </c>
      <c r="N190" s="28">
        <v>-0.21066389999999999</v>
      </c>
      <c r="O190" s="32">
        <v>6</v>
      </c>
    </row>
    <row r="191" spans="1:15" x14ac:dyDescent="0.25">
      <c r="A191" s="3">
        <v>217</v>
      </c>
      <c r="B191" s="3" t="s">
        <v>365</v>
      </c>
      <c r="C191" s="3" t="s">
        <v>496</v>
      </c>
      <c r="D191" s="3" t="s">
        <v>785</v>
      </c>
      <c r="E191" s="34" t="s">
        <v>482</v>
      </c>
      <c r="F191" s="34">
        <v>0</v>
      </c>
      <c r="G191" s="34">
        <v>173</v>
      </c>
      <c r="H191" s="54">
        <v>39.875</v>
      </c>
      <c r="I191" s="34">
        <v>1</v>
      </c>
      <c r="J191" s="28">
        <v>-0.73781589999999997</v>
      </c>
      <c r="K191" s="28">
        <v>0.40915107000000001</v>
      </c>
      <c r="L191" s="28">
        <v>-0.49095090000000002</v>
      </c>
      <c r="M191" s="28">
        <v>0.87596814000000001</v>
      </c>
      <c r="N191" s="28">
        <v>-7.2785699999999995E-2</v>
      </c>
      <c r="O191" s="32">
        <v>6</v>
      </c>
    </row>
    <row r="192" spans="1:15" x14ac:dyDescent="0.25">
      <c r="A192" s="3">
        <v>351</v>
      </c>
      <c r="B192" s="3" t="s">
        <v>118</v>
      </c>
      <c r="C192" s="3" t="s">
        <v>496</v>
      </c>
      <c r="D192" s="3" t="s">
        <v>538</v>
      </c>
      <c r="E192" s="34" t="s">
        <v>479</v>
      </c>
      <c r="F192" s="34">
        <v>0</v>
      </c>
      <c r="G192" s="34">
        <v>27</v>
      </c>
      <c r="H192" s="54">
        <v>60.155303030303031</v>
      </c>
      <c r="I192" s="34">
        <v>1</v>
      </c>
      <c r="J192" s="28">
        <v>-0.59065719999999999</v>
      </c>
      <c r="K192" s="28">
        <v>4.2719439999999997E-2</v>
      </c>
      <c r="L192" s="28">
        <v>-0.47288540000000001</v>
      </c>
      <c r="M192" s="28">
        <v>0.53981716000000002</v>
      </c>
      <c r="N192" s="28">
        <v>-0.65122599999999997</v>
      </c>
      <c r="O192" s="32">
        <v>6</v>
      </c>
    </row>
    <row r="193" spans="1:15" x14ac:dyDescent="0.25">
      <c r="A193" s="3">
        <v>218</v>
      </c>
      <c r="B193" s="3" t="s">
        <v>366</v>
      </c>
      <c r="C193" s="3" t="s">
        <v>496</v>
      </c>
      <c r="D193" s="3" t="s">
        <v>786</v>
      </c>
      <c r="E193" s="34" t="s">
        <v>481</v>
      </c>
      <c r="F193" s="34">
        <v>0</v>
      </c>
      <c r="G193" s="34">
        <v>52</v>
      </c>
      <c r="H193" s="54">
        <v>39.655303030303031</v>
      </c>
      <c r="I193" s="34">
        <v>1</v>
      </c>
      <c r="J193" s="28">
        <v>-0.76610080000000003</v>
      </c>
      <c r="K193" s="28">
        <v>0.36702952</v>
      </c>
      <c r="L193" s="28">
        <v>-0.93359040000000004</v>
      </c>
      <c r="M193" s="28">
        <v>0.10572885999999999</v>
      </c>
      <c r="N193" s="28">
        <v>0.43350412999999999</v>
      </c>
      <c r="O193" s="32">
        <v>6</v>
      </c>
    </row>
    <row r="194" spans="1:15" x14ac:dyDescent="0.25">
      <c r="A194" s="3">
        <v>219</v>
      </c>
      <c r="B194" s="3" t="s">
        <v>119</v>
      </c>
      <c r="C194" s="3" t="s">
        <v>496</v>
      </c>
      <c r="D194" s="3" t="s">
        <v>539</v>
      </c>
      <c r="E194" s="34" t="s">
        <v>482</v>
      </c>
      <c r="F194" s="34">
        <v>1</v>
      </c>
      <c r="G194" s="34">
        <v>11</v>
      </c>
      <c r="J194" s="28">
        <v>-0.59678109999999995</v>
      </c>
      <c r="K194" s="28">
        <v>0.47920226999999999</v>
      </c>
      <c r="L194" s="28">
        <v>-0.48173060000000001</v>
      </c>
      <c r="M194" s="28">
        <v>-0.12339120000000001</v>
      </c>
      <c r="N194" s="28">
        <v>0.85435121999999997</v>
      </c>
      <c r="O194" s="32">
        <v>6</v>
      </c>
    </row>
    <row r="195" spans="1:15" x14ac:dyDescent="0.25">
      <c r="A195" s="3">
        <v>220</v>
      </c>
      <c r="B195" s="3" t="s">
        <v>367</v>
      </c>
      <c r="C195" s="3" t="s">
        <v>496</v>
      </c>
      <c r="D195" s="3" t="s">
        <v>787</v>
      </c>
      <c r="E195" s="34" t="s">
        <v>479</v>
      </c>
      <c r="F195" s="34">
        <v>0</v>
      </c>
      <c r="G195" s="34">
        <v>1371</v>
      </c>
      <c r="H195" s="54">
        <v>12.382575757575758</v>
      </c>
      <c r="I195" s="34">
        <v>0</v>
      </c>
      <c r="J195" s="28">
        <v>0.63745843999999996</v>
      </c>
      <c r="K195" s="28">
        <v>0.63565468000000003</v>
      </c>
      <c r="L195" s="28">
        <v>-0.35649449999999999</v>
      </c>
      <c r="M195" s="28">
        <v>0.25379380000000001</v>
      </c>
      <c r="N195" s="28">
        <v>5.6470239999999998E-2</v>
      </c>
      <c r="O195" s="32">
        <v>6</v>
      </c>
    </row>
    <row r="196" spans="1:15" x14ac:dyDescent="0.25">
      <c r="A196" s="3">
        <v>221</v>
      </c>
      <c r="B196" s="3" t="s">
        <v>120</v>
      </c>
      <c r="C196" s="3" t="s">
        <v>496</v>
      </c>
      <c r="D196" s="3" t="s">
        <v>540</v>
      </c>
      <c r="E196" s="34" t="s">
        <v>479</v>
      </c>
      <c r="F196" s="34">
        <v>1</v>
      </c>
      <c r="G196" s="34">
        <v>39</v>
      </c>
      <c r="H196" s="54">
        <v>99.217803030303031</v>
      </c>
      <c r="I196" s="34">
        <v>1</v>
      </c>
      <c r="J196" s="28">
        <v>-0.58308950000000004</v>
      </c>
      <c r="K196" s="28">
        <v>0.32870592999999998</v>
      </c>
      <c r="L196" s="28">
        <v>-1.5470835000000001</v>
      </c>
      <c r="M196" s="28">
        <v>0.18859606000000001</v>
      </c>
      <c r="N196" s="28">
        <v>-0.14882899999999999</v>
      </c>
      <c r="O196" s="32">
        <v>6</v>
      </c>
    </row>
    <row r="197" spans="1:15" x14ac:dyDescent="0.25">
      <c r="A197" s="3">
        <v>395</v>
      </c>
      <c r="B197" s="3" t="s">
        <v>121</v>
      </c>
      <c r="C197" s="3" t="s">
        <v>496</v>
      </c>
      <c r="D197" s="3" t="s">
        <v>541</v>
      </c>
      <c r="E197" s="34" t="s">
        <v>479</v>
      </c>
      <c r="F197" s="34">
        <v>1</v>
      </c>
      <c r="G197" s="34">
        <v>9</v>
      </c>
      <c r="H197" s="54">
        <v>146.78030303030303</v>
      </c>
      <c r="I197" s="34">
        <v>1</v>
      </c>
      <c r="J197" s="28">
        <v>-0.72000039999999998</v>
      </c>
      <c r="K197" s="28">
        <v>0.56426569999999998</v>
      </c>
      <c r="L197" s="28">
        <v>-0.52877779999999996</v>
      </c>
      <c r="M197" s="28">
        <v>-2.7257536999999998</v>
      </c>
      <c r="N197" s="28">
        <v>-0.35843540000000002</v>
      </c>
      <c r="O197" s="32">
        <v>6</v>
      </c>
    </row>
    <row r="198" spans="1:15" x14ac:dyDescent="0.25">
      <c r="A198" s="3">
        <v>222</v>
      </c>
      <c r="B198" s="3" t="s">
        <v>368</v>
      </c>
      <c r="C198" s="3" t="s">
        <v>496</v>
      </c>
      <c r="D198" s="3" t="s">
        <v>788</v>
      </c>
      <c r="E198" s="34" t="s">
        <v>482</v>
      </c>
      <c r="F198" s="34">
        <v>0</v>
      </c>
      <c r="G198" s="34">
        <v>553</v>
      </c>
      <c r="H198" s="54">
        <v>46.780303030303031</v>
      </c>
      <c r="I198" s="34">
        <v>1</v>
      </c>
      <c r="J198" s="28">
        <v>-0.73823470000000002</v>
      </c>
      <c r="K198" s="28">
        <v>0.19516723</v>
      </c>
      <c r="L198" s="28">
        <v>-1.5327796</v>
      </c>
      <c r="M198" s="28">
        <v>0.76169423999999997</v>
      </c>
      <c r="N198" s="28">
        <v>0.37584836999999999</v>
      </c>
      <c r="O198" s="32">
        <v>6</v>
      </c>
    </row>
    <row r="199" spans="1:15" x14ac:dyDescent="0.25">
      <c r="A199" s="3">
        <v>124</v>
      </c>
      <c r="B199" s="3" t="s">
        <v>134</v>
      </c>
      <c r="C199" s="3" t="s">
        <v>496</v>
      </c>
      <c r="D199" s="3" t="s">
        <v>554</v>
      </c>
      <c r="E199" s="34" t="s">
        <v>483</v>
      </c>
      <c r="F199" s="34">
        <v>0</v>
      </c>
      <c r="G199" s="34">
        <v>38</v>
      </c>
      <c r="H199" s="54">
        <v>24.630681818181817</v>
      </c>
      <c r="I199" s="34">
        <v>0</v>
      </c>
      <c r="J199" s="28">
        <v>3.1190854400000001</v>
      </c>
      <c r="K199" s="28">
        <v>-1.7228330999999999</v>
      </c>
      <c r="L199" s="28">
        <v>-6.1680199999999998E-2</v>
      </c>
      <c r="M199" s="28">
        <v>-1.7152641</v>
      </c>
      <c r="N199" s="28">
        <v>-0.38382100000000002</v>
      </c>
      <c r="O199" s="32">
        <v>6</v>
      </c>
    </row>
    <row r="200" spans="1:15" x14ac:dyDescent="0.25">
      <c r="A200" s="3">
        <v>125</v>
      </c>
      <c r="B200" s="3" t="s">
        <v>377</v>
      </c>
      <c r="C200" s="3" t="s">
        <v>496</v>
      </c>
      <c r="D200" s="3" t="s">
        <v>797</v>
      </c>
      <c r="E200" s="34" t="s">
        <v>483</v>
      </c>
      <c r="F200" s="34">
        <v>0</v>
      </c>
      <c r="G200" s="34">
        <v>15</v>
      </c>
      <c r="H200" s="54">
        <v>78.030303030303031</v>
      </c>
      <c r="I200" s="34">
        <v>0</v>
      </c>
      <c r="J200" s="28">
        <v>3.5243755299999999</v>
      </c>
      <c r="K200" s="28">
        <v>-2.640285</v>
      </c>
      <c r="L200" s="28">
        <v>-3.8736399999999997E-2</v>
      </c>
      <c r="M200" s="28">
        <v>-2.1171264999999999</v>
      </c>
      <c r="N200" s="28">
        <v>-0.61831369999999997</v>
      </c>
      <c r="O200" s="32">
        <v>6</v>
      </c>
    </row>
    <row r="201" spans="1:15" x14ac:dyDescent="0.25">
      <c r="A201" s="3">
        <v>67</v>
      </c>
      <c r="B201" s="3" t="s">
        <v>135</v>
      </c>
      <c r="C201" s="3" t="s">
        <v>496</v>
      </c>
      <c r="D201" s="3" t="s">
        <v>555</v>
      </c>
      <c r="E201" s="34" t="s">
        <v>479</v>
      </c>
      <c r="F201" s="34">
        <v>1</v>
      </c>
      <c r="G201" s="34">
        <v>10</v>
      </c>
      <c r="H201" s="54">
        <v>92.8125</v>
      </c>
      <c r="I201" s="34">
        <v>1</v>
      </c>
      <c r="J201" s="28">
        <v>-0.39299129999999999</v>
      </c>
      <c r="K201" s="28">
        <v>-0.3718919</v>
      </c>
      <c r="L201" s="28">
        <v>1.7440826899999999</v>
      </c>
      <c r="M201" s="28">
        <v>-0.62366460000000001</v>
      </c>
      <c r="N201" s="28">
        <v>1.4768056599999999</v>
      </c>
      <c r="O201" s="32">
        <v>6</v>
      </c>
    </row>
    <row r="202" spans="1:15" x14ac:dyDescent="0.25">
      <c r="A202" s="3">
        <v>68</v>
      </c>
      <c r="B202" s="3" t="s">
        <v>378</v>
      </c>
      <c r="C202" s="3" t="s">
        <v>496</v>
      </c>
      <c r="D202" s="3" t="s">
        <v>798</v>
      </c>
      <c r="E202" s="34" t="s">
        <v>479</v>
      </c>
      <c r="F202" s="34">
        <v>0</v>
      </c>
      <c r="G202" s="34">
        <v>326</v>
      </c>
      <c r="H202" s="54">
        <v>33.8125</v>
      </c>
      <c r="I202" s="34">
        <v>1</v>
      </c>
      <c r="J202" s="28">
        <v>-0.29379810000000001</v>
      </c>
      <c r="K202" s="28">
        <v>-1.2387908000000001</v>
      </c>
      <c r="L202" s="28">
        <v>-0.94270100000000001</v>
      </c>
      <c r="M202" s="28">
        <v>-3.5449000000000001E-2</v>
      </c>
      <c r="N202" s="28">
        <v>0.84335057000000002</v>
      </c>
      <c r="O202" s="32">
        <v>6</v>
      </c>
    </row>
    <row r="203" spans="1:15" x14ac:dyDescent="0.25">
      <c r="A203" s="3">
        <v>69</v>
      </c>
      <c r="B203" s="3" t="s">
        <v>136</v>
      </c>
      <c r="C203" s="3" t="s">
        <v>496</v>
      </c>
      <c r="D203" s="3" t="s">
        <v>556</v>
      </c>
      <c r="E203" s="34" t="s">
        <v>479</v>
      </c>
      <c r="F203" s="34">
        <v>1</v>
      </c>
      <c r="G203" s="34">
        <v>65</v>
      </c>
      <c r="H203" s="54">
        <v>92.8125</v>
      </c>
      <c r="I203" s="34">
        <v>1</v>
      </c>
      <c r="J203" s="28">
        <v>-0.42619590000000002</v>
      </c>
      <c r="K203" s="28">
        <v>-0.83697060000000001</v>
      </c>
      <c r="L203" s="28">
        <v>-0.41050130000000001</v>
      </c>
      <c r="M203" s="28">
        <v>-0.38624609999999998</v>
      </c>
      <c r="N203" s="28">
        <v>1.7629034800000001</v>
      </c>
      <c r="O203" s="32">
        <v>6</v>
      </c>
    </row>
    <row r="204" spans="1:15" x14ac:dyDescent="0.25">
      <c r="A204" s="3">
        <v>70</v>
      </c>
      <c r="B204" s="3" t="s">
        <v>137</v>
      </c>
      <c r="C204" s="3" t="s">
        <v>496</v>
      </c>
      <c r="D204" s="3" t="s">
        <v>557</v>
      </c>
      <c r="E204" s="34" t="s">
        <v>479</v>
      </c>
      <c r="F204" s="34">
        <v>1</v>
      </c>
      <c r="G204" s="34">
        <v>9</v>
      </c>
      <c r="H204" s="54">
        <v>107.71780303030303</v>
      </c>
      <c r="I204" s="34">
        <v>1</v>
      </c>
      <c r="J204" s="28">
        <v>-0.55144689999999996</v>
      </c>
      <c r="K204" s="28">
        <v>-0.57087220000000005</v>
      </c>
      <c r="L204" s="28">
        <v>-0.44747999999999999</v>
      </c>
      <c r="M204" s="28">
        <v>-0.75346009999999997</v>
      </c>
      <c r="N204" s="28">
        <v>2.6238951400000001</v>
      </c>
      <c r="O204" s="32">
        <v>6</v>
      </c>
    </row>
    <row r="205" spans="1:15" x14ac:dyDescent="0.25">
      <c r="A205" s="3">
        <v>71</v>
      </c>
      <c r="B205" s="3" t="s">
        <v>138</v>
      </c>
      <c r="C205" s="3" t="s">
        <v>496</v>
      </c>
      <c r="D205" s="3" t="s">
        <v>558</v>
      </c>
      <c r="E205" s="34" t="s">
        <v>479</v>
      </c>
      <c r="F205" s="34">
        <v>1</v>
      </c>
      <c r="G205" s="34">
        <v>65</v>
      </c>
      <c r="H205" s="54">
        <v>124.21780303030303</v>
      </c>
      <c r="I205" s="34">
        <v>1</v>
      </c>
      <c r="J205" s="28">
        <v>-0.57392520000000002</v>
      </c>
      <c r="K205" s="28">
        <v>-0.52525140000000003</v>
      </c>
      <c r="L205" s="28">
        <v>1.72248588</v>
      </c>
      <c r="M205" s="28">
        <v>-0.26763310000000001</v>
      </c>
      <c r="N205" s="28">
        <v>1.1431357600000001</v>
      </c>
      <c r="O205" s="32">
        <v>6</v>
      </c>
    </row>
    <row r="206" spans="1:15" x14ac:dyDescent="0.25">
      <c r="A206" s="3">
        <v>72</v>
      </c>
      <c r="B206" s="3" t="s">
        <v>139</v>
      </c>
      <c r="C206" s="3" t="s">
        <v>496</v>
      </c>
      <c r="D206" s="3" t="s">
        <v>559</v>
      </c>
      <c r="E206" s="34" t="s">
        <v>482</v>
      </c>
      <c r="F206" s="34">
        <v>1</v>
      </c>
      <c r="G206" s="34">
        <v>1</v>
      </c>
      <c r="J206" s="28">
        <v>-1.2733413</v>
      </c>
      <c r="K206" s="28">
        <v>-0.66327219999999998</v>
      </c>
      <c r="L206" s="28">
        <v>1.66056165</v>
      </c>
      <c r="M206" s="28">
        <v>-1.0246246999999999</v>
      </c>
      <c r="N206" s="28">
        <v>4.2620950300000002</v>
      </c>
      <c r="O206" s="32">
        <v>6</v>
      </c>
    </row>
    <row r="207" spans="1:15" x14ac:dyDescent="0.25">
      <c r="A207" s="3">
        <v>73</v>
      </c>
      <c r="B207" s="3" t="s">
        <v>140</v>
      </c>
      <c r="C207" s="3" t="s">
        <v>496</v>
      </c>
      <c r="D207" s="3" t="s">
        <v>560</v>
      </c>
      <c r="E207" s="34" t="s">
        <v>480</v>
      </c>
      <c r="F207" s="34">
        <v>1</v>
      </c>
      <c r="G207" s="34">
        <v>8</v>
      </c>
      <c r="H207" s="54">
        <v>303.030303030303</v>
      </c>
      <c r="I207" s="34">
        <v>1</v>
      </c>
      <c r="J207" s="28">
        <v>-1.3286148</v>
      </c>
      <c r="K207" s="28">
        <v>-9.9542400000000003E-2</v>
      </c>
      <c r="L207" s="28">
        <v>-0.52370039999999995</v>
      </c>
      <c r="M207" s="28">
        <v>-0.75181520000000002</v>
      </c>
      <c r="N207" s="28">
        <v>3.25287543</v>
      </c>
      <c r="O207" s="32">
        <v>6</v>
      </c>
    </row>
    <row r="208" spans="1:15" x14ac:dyDescent="0.25">
      <c r="A208" s="3">
        <v>319</v>
      </c>
      <c r="B208" s="3" t="s">
        <v>141</v>
      </c>
      <c r="C208" s="3" t="s">
        <v>496</v>
      </c>
      <c r="D208" s="3" t="s">
        <v>561</v>
      </c>
      <c r="E208" s="34" t="s">
        <v>479</v>
      </c>
      <c r="F208" s="34">
        <v>0</v>
      </c>
      <c r="G208" s="34">
        <v>36</v>
      </c>
      <c r="H208" s="54">
        <v>60.496212121212125</v>
      </c>
      <c r="I208" s="34">
        <v>1</v>
      </c>
      <c r="J208" s="28">
        <v>-0.99805900000000003</v>
      </c>
      <c r="K208" s="28">
        <v>-1.0790039</v>
      </c>
      <c r="L208" s="28">
        <v>0.62738673</v>
      </c>
      <c r="M208" s="28">
        <v>3.2080369900000001</v>
      </c>
      <c r="N208" s="28">
        <v>0.31918183999999999</v>
      </c>
      <c r="O208" s="32">
        <v>6</v>
      </c>
    </row>
    <row r="209" spans="1:15" x14ac:dyDescent="0.25">
      <c r="A209" s="3">
        <v>320</v>
      </c>
      <c r="B209" s="3" t="s">
        <v>142</v>
      </c>
      <c r="C209" s="3" t="s">
        <v>496</v>
      </c>
      <c r="D209" s="3" t="s">
        <v>562</v>
      </c>
      <c r="E209" s="34" t="s">
        <v>479</v>
      </c>
      <c r="F209" s="34">
        <v>0</v>
      </c>
      <c r="G209" s="34">
        <v>123</v>
      </c>
      <c r="H209" s="54">
        <v>73</v>
      </c>
      <c r="I209" s="34">
        <v>1</v>
      </c>
      <c r="J209" s="28">
        <v>-1.1008704</v>
      </c>
      <c r="K209" s="28">
        <v>-0.90264909999999998</v>
      </c>
      <c r="L209" s="28">
        <v>-1.5598198999999999</v>
      </c>
      <c r="M209" s="28">
        <v>2.7175123000000001</v>
      </c>
      <c r="N209" s="28">
        <v>-0.15877340000000001</v>
      </c>
      <c r="O209" s="32">
        <v>6</v>
      </c>
    </row>
    <row r="210" spans="1:15" x14ac:dyDescent="0.25">
      <c r="A210" s="3">
        <v>74</v>
      </c>
      <c r="B210" s="3" t="s">
        <v>379</v>
      </c>
      <c r="C210" s="3" t="s">
        <v>496</v>
      </c>
      <c r="D210" s="3" t="s">
        <v>799</v>
      </c>
      <c r="E210" s="34" t="s">
        <v>479</v>
      </c>
      <c r="F210" s="34">
        <v>1</v>
      </c>
      <c r="G210" s="34">
        <v>137</v>
      </c>
      <c r="H210" s="54">
        <v>130.27272727272728</v>
      </c>
      <c r="I210" s="34">
        <v>1</v>
      </c>
      <c r="J210" s="28">
        <v>-0.52182269999999997</v>
      </c>
      <c r="K210" s="28">
        <v>-0.1666513</v>
      </c>
      <c r="L210" s="28">
        <v>-0.4238461</v>
      </c>
      <c r="M210" s="28">
        <v>-0.43944650000000002</v>
      </c>
      <c r="N210" s="28">
        <v>1.5106756100000001</v>
      </c>
      <c r="O210" s="32">
        <v>6</v>
      </c>
    </row>
    <row r="211" spans="1:15" x14ac:dyDescent="0.25">
      <c r="A211" s="3">
        <v>260</v>
      </c>
      <c r="B211" s="3" t="s">
        <v>143</v>
      </c>
      <c r="C211" s="3" t="s">
        <v>496</v>
      </c>
      <c r="D211" s="3" t="s">
        <v>563</v>
      </c>
      <c r="E211" s="34" t="s">
        <v>480</v>
      </c>
      <c r="F211" s="34">
        <v>1</v>
      </c>
      <c r="G211" s="34">
        <v>24</v>
      </c>
      <c r="H211" s="54">
        <v>146.78030303030303</v>
      </c>
      <c r="I211" s="34">
        <v>1</v>
      </c>
      <c r="J211" s="28">
        <v>0.20118042999999999</v>
      </c>
      <c r="K211" s="28">
        <v>-1.1576708</v>
      </c>
      <c r="L211" s="28">
        <v>1.81558847</v>
      </c>
      <c r="M211" s="28">
        <v>1.4061280000000001E-2</v>
      </c>
      <c r="N211" s="28">
        <v>-0.54384589999999999</v>
      </c>
      <c r="O211" s="32">
        <v>6</v>
      </c>
    </row>
    <row r="212" spans="1:15" x14ac:dyDescent="0.25">
      <c r="A212" s="3">
        <v>75</v>
      </c>
      <c r="B212" s="3" t="s">
        <v>144</v>
      </c>
      <c r="C212" s="3" t="s">
        <v>496</v>
      </c>
      <c r="D212" s="3" t="s">
        <v>564</v>
      </c>
      <c r="E212" s="34" t="s">
        <v>479</v>
      </c>
      <c r="F212" s="34">
        <v>1</v>
      </c>
      <c r="G212" s="34">
        <v>34</v>
      </c>
      <c r="H212" s="54">
        <v>303.030303030303</v>
      </c>
      <c r="I212" s="34">
        <v>1</v>
      </c>
      <c r="J212" s="28">
        <v>-1.2291818999999999</v>
      </c>
      <c r="K212" s="28">
        <v>3.9939800000000003E-3</v>
      </c>
      <c r="L212" s="28">
        <v>-0.53201799999999999</v>
      </c>
      <c r="M212" s="28">
        <v>-0.65864009999999995</v>
      </c>
      <c r="N212" s="28">
        <v>2.9596469600000002</v>
      </c>
      <c r="O212" s="32">
        <v>6</v>
      </c>
    </row>
    <row r="213" spans="1:15" x14ac:dyDescent="0.25">
      <c r="A213" s="3">
        <v>76</v>
      </c>
      <c r="B213" s="3" t="s">
        <v>380</v>
      </c>
      <c r="C213" s="3" t="s">
        <v>496</v>
      </c>
      <c r="D213" s="3" t="s">
        <v>800</v>
      </c>
      <c r="E213" s="34" t="s">
        <v>479</v>
      </c>
      <c r="F213" s="34">
        <v>0</v>
      </c>
      <c r="G213" s="34">
        <v>203</v>
      </c>
      <c r="H213" s="54">
        <v>73.405303030303031</v>
      </c>
      <c r="I213" s="34">
        <v>1</v>
      </c>
      <c r="J213" s="28">
        <v>-1.0433774</v>
      </c>
      <c r="K213" s="28">
        <v>-0.82638730000000005</v>
      </c>
      <c r="L213" s="28">
        <v>-1.5612256</v>
      </c>
      <c r="M213" s="28">
        <v>6.5725500000000006E-2</v>
      </c>
      <c r="N213" s="28">
        <v>0.90821419000000003</v>
      </c>
      <c r="O213" s="32">
        <v>6</v>
      </c>
    </row>
    <row r="214" spans="1:15" x14ac:dyDescent="0.25">
      <c r="A214" s="3">
        <v>77</v>
      </c>
      <c r="B214" s="3" t="s">
        <v>145</v>
      </c>
      <c r="C214" s="3" t="s">
        <v>496</v>
      </c>
      <c r="D214" s="3" t="s">
        <v>565</v>
      </c>
      <c r="E214" s="34" t="s">
        <v>480</v>
      </c>
      <c r="F214" s="34">
        <v>1</v>
      </c>
      <c r="G214" s="34">
        <v>5</v>
      </c>
      <c r="H214" s="54">
        <v>303.030303030303</v>
      </c>
      <c r="I214" s="34">
        <v>1</v>
      </c>
      <c r="J214" s="28">
        <v>-1.3004956999999999</v>
      </c>
      <c r="K214" s="28">
        <v>-0.50674660000000005</v>
      </c>
      <c r="L214" s="28">
        <v>1.63382099</v>
      </c>
      <c r="M214" s="28">
        <v>-0.91573959999999999</v>
      </c>
      <c r="N214" s="28">
        <v>3.1708346399999998</v>
      </c>
      <c r="O214" s="32">
        <v>6</v>
      </c>
    </row>
    <row r="215" spans="1:15" x14ac:dyDescent="0.25">
      <c r="A215" s="3">
        <v>78</v>
      </c>
      <c r="B215" s="3" t="s">
        <v>146</v>
      </c>
      <c r="C215" s="3" t="s">
        <v>496</v>
      </c>
      <c r="D215" s="3" t="s">
        <v>566</v>
      </c>
      <c r="E215" s="34" t="s">
        <v>479</v>
      </c>
      <c r="F215" s="34">
        <v>1</v>
      </c>
      <c r="G215" s="34">
        <v>92</v>
      </c>
      <c r="H215" s="54">
        <v>101.05871212121212</v>
      </c>
      <c r="I215" s="34">
        <v>1</v>
      </c>
      <c r="J215" s="28">
        <v>-1.1928162</v>
      </c>
      <c r="K215" s="28">
        <v>-0.4098059</v>
      </c>
      <c r="L215" s="28">
        <v>-0.51974730000000002</v>
      </c>
      <c r="M215" s="28">
        <v>-0.25581179999999998</v>
      </c>
      <c r="N215" s="28">
        <v>1.5949285099999999</v>
      </c>
      <c r="O215" s="32">
        <v>6</v>
      </c>
    </row>
    <row r="216" spans="1:15" x14ac:dyDescent="0.25">
      <c r="A216" s="3">
        <v>79</v>
      </c>
      <c r="B216" s="3" t="s">
        <v>147</v>
      </c>
      <c r="C216" s="3" t="s">
        <v>496</v>
      </c>
      <c r="D216" s="3" t="s">
        <v>567</v>
      </c>
      <c r="E216" s="34" t="s">
        <v>479</v>
      </c>
      <c r="F216" s="34">
        <v>1</v>
      </c>
      <c r="G216" s="34">
        <v>13</v>
      </c>
      <c r="H216" s="54">
        <v>164.84280303030303</v>
      </c>
      <c r="I216" s="34">
        <v>1</v>
      </c>
      <c r="J216" s="28">
        <v>-0.4847515</v>
      </c>
      <c r="K216" s="28">
        <v>-0.73068509999999998</v>
      </c>
      <c r="L216" s="28">
        <v>-0.42435689999999998</v>
      </c>
      <c r="M216" s="28">
        <v>-0.2381655</v>
      </c>
      <c r="N216" s="28">
        <v>0.62371290000000001</v>
      </c>
      <c r="O216" s="32">
        <v>6</v>
      </c>
    </row>
    <row r="217" spans="1:15" x14ac:dyDescent="0.25">
      <c r="A217" s="3">
        <v>21</v>
      </c>
      <c r="B217" s="3" t="s">
        <v>148</v>
      </c>
      <c r="C217" s="3" t="s">
        <v>496</v>
      </c>
      <c r="D217" s="3" t="s">
        <v>568</v>
      </c>
      <c r="E217" s="34" t="s">
        <v>479</v>
      </c>
      <c r="F217" s="34">
        <v>1</v>
      </c>
      <c r="G217" s="34">
        <v>17</v>
      </c>
      <c r="H217" s="54">
        <v>164.84280303030303</v>
      </c>
      <c r="I217" s="34">
        <v>1</v>
      </c>
      <c r="J217" s="28">
        <v>-0.43207620000000002</v>
      </c>
      <c r="K217" s="28">
        <v>-0.56490030000000002</v>
      </c>
      <c r="L217" s="28">
        <v>1.7332046000000001</v>
      </c>
      <c r="M217" s="28">
        <v>-0.1676356</v>
      </c>
      <c r="N217" s="28">
        <v>0.25632821</v>
      </c>
      <c r="O217" s="32">
        <v>6</v>
      </c>
    </row>
    <row r="218" spans="1:15" x14ac:dyDescent="0.25">
      <c r="A218" s="3">
        <v>80</v>
      </c>
      <c r="B218" s="3" t="s">
        <v>149</v>
      </c>
      <c r="C218" s="3" t="s">
        <v>496</v>
      </c>
      <c r="D218" s="3" t="s">
        <v>569</v>
      </c>
      <c r="E218" s="34" t="s">
        <v>479</v>
      </c>
      <c r="F218" s="34">
        <v>1</v>
      </c>
      <c r="G218" s="34">
        <v>12</v>
      </c>
      <c r="H218" s="54">
        <v>164.84280303030303</v>
      </c>
      <c r="I218" s="34">
        <v>1</v>
      </c>
      <c r="J218" s="28">
        <v>-0.3926444</v>
      </c>
      <c r="K218" s="28">
        <v>-1.0149952</v>
      </c>
      <c r="L218" s="28">
        <v>0.67967725999999995</v>
      </c>
      <c r="M218" s="28">
        <v>-0.3267331</v>
      </c>
      <c r="N218" s="28">
        <v>0.90269822</v>
      </c>
      <c r="O218" s="32">
        <v>6</v>
      </c>
    </row>
    <row r="219" spans="1:15" x14ac:dyDescent="0.25">
      <c r="A219" s="3">
        <v>261</v>
      </c>
      <c r="B219" s="3" t="s">
        <v>381</v>
      </c>
      <c r="C219" s="3" t="s">
        <v>496</v>
      </c>
      <c r="D219" s="3" t="s">
        <v>801</v>
      </c>
      <c r="E219" s="34" t="s">
        <v>479</v>
      </c>
      <c r="F219" s="34">
        <v>0</v>
      </c>
      <c r="G219" s="34">
        <v>564</v>
      </c>
      <c r="H219" s="54">
        <v>56.308712121212125</v>
      </c>
      <c r="I219" s="34">
        <v>1</v>
      </c>
      <c r="J219" s="28">
        <v>-1.0293064999999999</v>
      </c>
      <c r="K219" s="28">
        <v>-0.8249765</v>
      </c>
      <c r="L219" s="28">
        <v>-1.5998403000000001</v>
      </c>
      <c r="M219" s="28">
        <v>0.85447406000000004</v>
      </c>
      <c r="N219" s="28">
        <v>0.59515684999999996</v>
      </c>
      <c r="O219" s="32">
        <v>6</v>
      </c>
    </row>
    <row r="220" spans="1:15" x14ac:dyDescent="0.25">
      <c r="A220" s="3">
        <v>81</v>
      </c>
      <c r="B220" s="3" t="s">
        <v>382</v>
      </c>
      <c r="C220" s="3" t="s">
        <v>496</v>
      </c>
      <c r="D220" s="3" t="s">
        <v>802</v>
      </c>
      <c r="E220" s="34" t="s">
        <v>479</v>
      </c>
      <c r="F220" s="34">
        <v>1</v>
      </c>
      <c r="G220" s="34">
        <v>89</v>
      </c>
      <c r="H220" s="54">
        <v>147.375</v>
      </c>
      <c r="I220" s="34">
        <v>1</v>
      </c>
      <c r="J220" s="28">
        <v>-1.1723408</v>
      </c>
      <c r="K220" s="28">
        <v>-0.4508588</v>
      </c>
      <c r="L220" s="28">
        <v>-1.5705659000000001</v>
      </c>
      <c r="M220" s="28">
        <v>-0.30513299999999999</v>
      </c>
      <c r="N220" s="28">
        <v>1.88656917</v>
      </c>
      <c r="O220" s="32">
        <v>6</v>
      </c>
    </row>
    <row r="221" spans="1:15" x14ac:dyDescent="0.25">
      <c r="A221" s="3">
        <v>262</v>
      </c>
      <c r="B221" s="3" t="s">
        <v>383</v>
      </c>
      <c r="C221" s="3" t="s">
        <v>496</v>
      </c>
      <c r="D221" s="3" t="s">
        <v>803</v>
      </c>
      <c r="E221" s="34" t="s">
        <v>479</v>
      </c>
      <c r="F221" s="34">
        <v>0</v>
      </c>
      <c r="G221" s="34">
        <v>361</v>
      </c>
      <c r="H221" s="54">
        <v>27.621212121212121</v>
      </c>
      <c r="I221" s="34">
        <v>1</v>
      </c>
      <c r="J221" s="28">
        <v>-0.28653459999999997</v>
      </c>
      <c r="K221" s="28">
        <v>-0.42152210000000001</v>
      </c>
      <c r="L221" s="28">
        <v>-0.4669008</v>
      </c>
      <c r="M221" s="28">
        <v>0.45028723999999998</v>
      </c>
      <c r="N221" s="28">
        <v>0.18051138999999999</v>
      </c>
      <c r="O221" s="32">
        <v>6</v>
      </c>
    </row>
    <row r="222" spans="1:15" x14ac:dyDescent="0.25">
      <c r="A222" s="3">
        <v>82</v>
      </c>
      <c r="B222" s="3" t="s">
        <v>150</v>
      </c>
      <c r="C222" s="3" t="s">
        <v>496</v>
      </c>
      <c r="D222" s="3" t="s">
        <v>570</v>
      </c>
      <c r="E222" s="34" t="s">
        <v>479</v>
      </c>
      <c r="F222" s="34">
        <v>1</v>
      </c>
      <c r="G222" s="34">
        <v>56</v>
      </c>
      <c r="H222" s="54">
        <v>148.68371212121212</v>
      </c>
      <c r="I222" s="34">
        <v>1</v>
      </c>
      <c r="J222" s="28">
        <v>-0.65095460000000005</v>
      </c>
      <c r="K222" s="28">
        <v>-0.28303509999999998</v>
      </c>
      <c r="L222" s="28">
        <v>-0.49133759999999999</v>
      </c>
      <c r="M222" s="28">
        <v>-0.56291519999999995</v>
      </c>
      <c r="N222" s="28">
        <v>2.4580111800000002</v>
      </c>
      <c r="O222" s="32">
        <v>6</v>
      </c>
    </row>
    <row r="223" spans="1:15" x14ac:dyDescent="0.25">
      <c r="A223" s="3">
        <v>263</v>
      </c>
      <c r="B223" s="3" t="s">
        <v>151</v>
      </c>
      <c r="C223" s="3" t="s">
        <v>496</v>
      </c>
      <c r="D223" s="3" t="s">
        <v>571</v>
      </c>
      <c r="E223" s="34" t="s">
        <v>479</v>
      </c>
      <c r="F223" s="34">
        <v>1</v>
      </c>
      <c r="G223" s="34">
        <v>31</v>
      </c>
      <c r="H223" s="54">
        <v>65.530303030303031</v>
      </c>
      <c r="I223" s="34">
        <v>1</v>
      </c>
      <c r="J223" s="28">
        <v>-0.36696899999999999</v>
      </c>
      <c r="K223" s="28">
        <v>-1.338708</v>
      </c>
      <c r="L223" s="28">
        <v>1.7610626300000001</v>
      </c>
      <c r="M223" s="28">
        <v>3.4034149999999999E-2</v>
      </c>
      <c r="N223" s="28">
        <v>-0.3090041</v>
      </c>
      <c r="O223" s="32">
        <v>6</v>
      </c>
    </row>
    <row r="224" spans="1:15" x14ac:dyDescent="0.25">
      <c r="A224" s="3">
        <v>83</v>
      </c>
      <c r="B224" s="3" t="s">
        <v>384</v>
      </c>
      <c r="C224" s="3" t="s">
        <v>496</v>
      </c>
      <c r="D224" s="3" t="s">
        <v>804</v>
      </c>
      <c r="E224" s="34" t="s">
        <v>479</v>
      </c>
      <c r="F224" s="34">
        <v>1</v>
      </c>
      <c r="G224" s="34">
        <v>139</v>
      </c>
      <c r="H224" s="54">
        <v>102.78030303030303</v>
      </c>
      <c r="I224" s="34">
        <v>1</v>
      </c>
      <c r="J224" s="28">
        <v>-0.25112289999999998</v>
      </c>
      <c r="K224" s="28">
        <v>-1.1003432</v>
      </c>
      <c r="L224" s="28">
        <v>-0.3991189</v>
      </c>
      <c r="M224" s="28">
        <v>-0.2497376</v>
      </c>
      <c r="N224" s="28">
        <v>0.86125954000000005</v>
      </c>
      <c r="O224" s="32">
        <v>6</v>
      </c>
    </row>
    <row r="225" spans="1:15" x14ac:dyDescent="0.25">
      <c r="A225" s="3">
        <v>84</v>
      </c>
      <c r="B225" s="3" t="s">
        <v>152</v>
      </c>
      <c r="C225" s="3" t="s">
        <v>496</v>
      </c>
      <c r="D225" s="3" t="s">
        <v>572</v>
      </c>
      <c r="E225" s="34" t="s">
        <v>479</v>
      </c>
      <c r="F225" s="34">
        <v>1</v>
      </c>
      <c r="G225" s="34">
        <v>22</v>
      </c>
      <c r="H225" s="54">
        <v>303.030303030303</v>
      </c>
      <c r="I225" s="34">
        <v>1</v>
      </c>
      <c r="J225" s="28">
        <v>-1.2696073999999999</v>
      </c>
      <c r="K225" s="28">
        <v>-0.49818560000000001</v>
      </c>
      <c r="L225" s="28">
        <v>-0.53593599999999997</v>
      </c>
      <c r="M225" s="28">
        <v>-0.43945149999999999</v>
      </c>
      <c r="N225" s="28">
        <v>2.36517892</v>
      </c>
      <c r="O225" s="32">
        <v>6</v>
      </c>
    </row>
    <row r="226" spans="1:15" x14ac:dyDescent="0.25">
      <c r="A226" s="3">
        <v>85</v>
      </c>
      <c r="B226" s="3" t="s">
        <v>153</v>
      </c>
      <c r="C226" s="3" t="s">
        <v>496</v>
      </c>
      <c r="D226" s="3" t="s">
        <v>573</v>
      </c>
      <c r="E226" s="34" t="s">
        <v>479</v>
      </c>
      <c r="F226" s="34">
        <v>1</v>
      </c>
      <c r="G226" s="34">
        <v>38</v>
      </c>
      <c r="H226" s="54">
        <v>107.71780303030303</v>
      </c>
      <c r="I226" s="34">
        <v>1</v>
      </c>
      <c r="J226" s="28">
        <v>-0.35124369999999999</v>
      </c>
      <c r="K226" s="28">
        <v>-1.0229052999999999</v>
      </c>
      <c r="L226" s="28">
        <v>-0.38331510000000002</v>
      </c>
      <c r="M226" s="28">
        <v>-0.48748010000000003</v>
      </c>
      <c r="N226" s="28">
        <v>2.0208762299999998</v>
      </c>
      <c r="O226" s="32">
        <v>6</v>
      </c>
    </row>
    <row r="227" spans="1:15" x14ac:dyDescent="0.25">
      <c r="A227" s="3">
        <v>86</v>
      </c>
      <c r="B227" s="3" t="s">
        <v>154</v>
      </c>
      <c r="C227" s="3" t="s">
        <v>496</v>
      </c>
      <c r="D227" s="3" t="s">
        <v>574</v>
      </c>
      <c r="E227" s="34" t="s">
        <v>479</v>
      </c>
      <c r="F227" s="34">
        <v>1</v>
      </c>
      <c r="G227" s="34">
        <v>48</v>
      </c>
      <c r="H227" s="54">
        <v>92.8125</v>
      </c>
      <c r="I227" s="34">
        <v>1</v>
      </c>
      <c r="J227" s="28">
        <v>-0.59830369999999999</v>
      </c>
      <c r="K227" s="28">
        <v>-0.69859369999999998</v>
      </c>
      <c r="L227" s="28">
        <v>-0.42414449999999998</v>
      </c>
      <c r="M227" s="28">
        <v>-0.34231660000000003</v>
      </c>
      <c r="N227" s="28">
        <v>0.46979517999999998</v>
      </c>
      <c r="O227" s="32">
        <v>6</v>
      </c>
    </row>
    <row r="228" spans="1:15" x14ac:dyDescent="0.25">
      <c r="A228" s="3">
        <v>87</v>
      </c>
      <c r="B228" s="3" t="s">
        <v>155</v>
      </c>
      <c r="C228" s="3" t="s">
        <v>496</v>
      </c>
      <c r="D228" s="3" t="s">
        <v>575</v>
      </c>
      <c r="E228" s="34" t="s">
        <v>479</v>
      </c>
      <c r="F228" s="34">
        <v>1</v>
      </c>
      <c r="G228" s="34">
        <v>14</v>
      </c>
      <c r="H228" s="54">
        <v>92.8125</v>
      </c>
      <c r="I228" s="34">
        <v>1</v>
      </c>
      <c r="J228" s="28">
        <v>-1.2016827999999999</v>
      </c>
      <c r="K228" s="28">
        <v>-0.54281659999999998</v>
      </c>
      <c r="L228" s="28">
        <v>1.6300576</v>
      </c>
      <c r="M228" s="28">
        <v>-0.77319709999999997</v>
      </c>
      <c r="N228" s="28">
        <v>3.4583227999999999</v>
      </c>
      <c r="O228" s="32">
        <v>6</v>
      </c>
    </row>
    <row r="229" spans="1:15" x14ac:dyDescent="0.25">
      <c r="A229" s="3">
        <v>88</v>
      </c>
      <c r="B229" s="3" t="s">
        <v>156</v>
      </c>
      <c r="C229" s="3" t="s">
        <v>496</v>
      </c>
      <c r="D229" s="3" t="s">
        <v>576</v>
      </c>
      <c r="E229" s="34" t="s">
        <v>479</v>
      </c>
      <c r="F229" s="34">
        <v>1</v>
      </c>
      <c r="G229" s="34">
        <v>89</v>
      </c>
      <c r="H229" s="54">
        <v>127.75</v>
      </c>
      <c r="I229" s="34">
        <v>1</v>
      </c>
      <c r="J229" s="28">
        <v>-1.0297476999999999</v>
      </c>
      <c r="K229" s="28">
        <v>-0.76585639999999999</v>
      </c>
      <c r="L229" s="28">
        <v>-1.5749420999999999</v>
      </c>
      <c r="M229" s="28">
        <v>-0.1497588</v>
      </c>
      <c r="N229" s="28">
        <v>1.3942872100000001</v>
      </c>
      <c r="O229" s="32">
        <v>6</v>
      </c>
    </row>
    <row r="230" spans="1:15" x14ac:dyDescent="0.25">
      <c r="A230" s="3">
        <v>352</v>
      </c>
      <c r="B230" s="3" t="s">
        <v>157</v>
      </c>
      <c r="C230" s="3" t="s">
        <v>496</v>
      </c>
      <c r="D230" s="3" t="s">
        <v>577</v>
      </c>
      <c r="E230" s="34" t="s">
        <v>479</v>
      </c>
      <c r="F230" s="34">
        <v>1</v>
      </c>
      <c r="G230" s="34">
        <v>5</v>
      </c>
      <c r="H230" s="54">
        <v>185.84280303030303</v>
      </c>
      <c r="I230" s="34">
        <v>1</v>
      </c>
      <c r="J230" s="28">
        <v>-1.4035846000000001</v>
      </c>
      <c r="K230" s="28">
        <v>-0.1537068</v>
      </c>
      <c r="L230" s="28">
        <v>-0.5868276</v>
      </c>
      <c r="M230" s="28">
        <v>1.2608895</v>
      </c>
      <c r="N230" s="28">
        <v>-1.0453699000000001</v>
      </c>
      <c r="O230" s="32">
        <v>6</v>
      </c>
    </row>
    <row r="231" spans="1:15" x14ac:dyDescent="0.25">
      <c r="A231" s="3">
        <v>264</v>
      </c>
      <c r="B231" s="3" t="s">
        <v>158</v>
      </c>
      <c r="C231" s="3" t="s">
        <v>496</v>
      </c>
      <c r="D231" s="3" t="s">
        <v>578</v>
      </c>
      <c r="E231" s="34" t="s">
        <v>479</v>
      </c>
      <c r="F231" s="34">
        <v>0</v>
      </c>
      <c r="G231" s="34">
        <v>42</v>
      </c>
      <c r="H231" s="54">
        <v>55</v>
      </c>
      <c r="I231" s="34">
        <v>1</v>
      </c>
      <c r="J231" s="28">
        <v>-0.44297979999999998</v>
      </c>
      <c r="K231" s="28">
        <v>-0.54214340000000005</v>
      </c>
      <c r="L231" s="28">
        <v>0.65513849999999996</v>
      </c>
      <c r="M231" s="28">
        <v>0.27400764</v>
      </c>
      <c r="N231" s="28">
        <v>-0.2842904</v>
      </c>
      <c r="O231" s="32">
        <v>6</v>
      </c>
    </row>
    <row r="232" spans="1:15" x14ac:dyDescent="0.25">
      <c r="A232" s="3">
        <v>89</v>
      </c>
      <c r="B232" s="3" t="s">
        <v>159</v>
      </c>
      <c r="C232" s="3" t="s">
        <v>496</v>
      </c>
      <c r="D232" s="3" t="s">
        <v>579</v>
      </c>
      <c r="E232" s="34" t="s">
        <v>479</v>
      </c>
      <c r="F232" s="34">
        <v>1</v>
      </c>
      <c r="G232" s="34">
        <v>5</v>
      </c>
      <c r="H232" s="54">
        <v>146.78030303030303</v>
      </c>
      <c r="I232" s="34">
        <v>1</v>
      </c>
      <c r="J232" s="28">
        <v>-0.87007460000000003</v>
      </c>
      <c r="K232" s="28">
        <v>-1.7400211000000001</v>
      </c>
      <c r="L232" s="28">
        <v>-0.40473920000000002</v>
      </c>
      <c r="M232" s="28">
        <v>-1.1319798000000001</v>
      </c>
      <c r="N232" s="28">
        <v>0.90185289000000002</v>
      </c>
      <c r="O232" s="32">
        <v>6</v>
      </c>
    </row>
    <row r="233" spans="1:15" x14ac:dyDescent="0.25">
      <c r="A233" s="3">
        <v>90</v>
      </c>
      <c r="B233" s="3" t="s">
        <v>160</v>
      </c>
      <c r="C233" s="3" t="s">
        <v>496</v>
      </c>
      <c r="D233" s="3" t="s">
        <v>580</v>
      </c>
      <c r="E233" s="34" t="s">
        <v>479</v>
      </c>
      <c r="F233" s="34">
        <v>0</v>
      </c>
      <c r="G233" s="34">
        <v>194</v>
      </c>
      <c r="H233" s="54">
        <v>141.84280303030303</v>
      </c>
      <c r="I233" s="34">
        <v>1</v>
      </c>
      <c r="J233" s="28">
        <v>-1.1685264</v>
      </c>
      <c r="K233" s="28">
        <v>-0.63927610000000001</v>
      </c>
      <c r="L233" s="28">
        <v>-0.52004729999999999</v>
      </c>
      <c r="M233" s="28">
        <v>0.70046987999999999</v>
      </c>
      <c r="N233" s="28">
        <v>1.6093421000000001</v>
      </c>
      <c r="O233" s="32">
        <v>6</v>
      </c>
    </row>
    <row r="234" spans="1:15" x14ac:dyDescent="0.25">
      <c r="A234" s="3">
        <v>91</v>
      </c>
      <c r="B234" s="3" t="s">
        <v>161</v>
      </c>
      <c r="C234" s="3" t="s">
        <v>496</v>
      </c>
      <c r="D234" s="3" t="s">
        <v>581</v>
      </c>
      <c r="E234" s="34" t="s">
        <v>479</v>
      </c>
      <c r="F234" s="34">
        <v>1</v>
      </c>
      <c r="G234" s="34">
        <v>59</v>
      </c>
      <c r="H234" s="54">
        <v>237.03030303030303</v>
      </c>
      <c r="I234" s="34">
        <v>1</v>
      </c>
      <c r="J234" s="28">
        <v>-1.3048554000000001</v>
      </c>
      <c r="K234" s="28">
        <v>-0.45028940000000001</v>
      </c>
      <c r="L234" s="28">
        <v>-1.6236410999999999</v>
      </c>
      <c r="M234" s="28">
        <v>-0.44999810000000001</v>
      </c>
      <c r="N234" s="28">
        <v>2.4232229200000002</v>
      </c>
      <c r="O234" s="32">
        <v>6</v>
      </c>
    </row>
    <row r="235" spans="1:15" x14ac:dyDescent="0.25">
      <c r="A235" s="3">
        <v>92</v>
      </c>
      <c r="B235" s="3" t="s">
        <v>162</v>
      </c>
      <c r="C235" s="3" t="s">
        <v>496</v>
      </c>
      <c r="D235" s="3" t="s">
        <v>582</v>
      </c>
      <c r="E235" s="34" t="s">
        <v>479</v>
      </c>
      <c r="F235" s="34">
        <v>1</v>
      </c>
      <c r="G235" s="34">
        <v>51</v>
      </c>
      <c r="H235" s="54">
        <v>103.03030303030303</v>
      </c>
      <c r="I235" s="34">
        <v>1</v>
      </c>
      <c r="J235" s="28">
        <v>-1.0659099999999999</v>
      </c>
      <c r="K235" s="28">
        <v>-0.97035990000000005</v>
      </c>
      <c r="L235" s="28">
        <v>-0.46833019999999997</v>
      </c>
      <c r="M235" s="28">
        <v>-0.48407879999999998</v>
      </c>
      <c r="N235" s="28">
        <v>2.1446464299999999</v>
      </c>
      <c r="O235" s="32">
        <v>6</v>
      </c>
    </row>
    <row r="236" spans="1:15" x14ac:dyDescent="0.25">
      <c r="A236" s="3">
        <v>321</v>
      </c>
      <c r="B236" s="3" t="s">
        <v>163</v>
      </c>
      <c r="C236" s="3" t="s">
        <v>496</v>
      </c>
      <c r="D236" s="3" t="s">
        <v>583</v>
      </c>
      <c r="E236" s="34" t="s">
        <v>479</v>
      </c>
      <c r="F236" s="34">
        <v>0</v>
      </c>
      <c r="G236" s="34">
        <v>16</v>
      </c>
      <c r="H236" s="54">
        <v>303.030303030303</v>
      </c>
      <c r="I236" s="34">
        <v>1</v>
      </c>
      <c r="J236" s="28">
        <v>-1.3440812</v>
      </c>
      <c r="K236" s="28">
        <v>-0.68830420000000003</v>
      </c>
      <c r="L236" s="28">
        <v>-0.49193290000000001</v>
      </c>
      <c r="M236" s="28">
        <v>3.35630374</v>
      </c>
      <c r="N236" s="28">
        <v>0.31325639999999999</v>
      </c>
      <c r="O236" s="32">
        <v>6</v>
      </c>
    </row>
    <row r="237" spans="1:15" x14ac:dyDescent="0.25">
      <c r="A237" s="3">
        <v>93</v>
      </c>
      <c r="B237" s="3" t="s">
        <v>164</v>
      </c>
      <c r="C237" s="3" t="s">
        <v>496</v>
      </c>
      <c r="D237" s="3" t="s">
        <v>584</v>
      </c>
      <c r="E237" s="34" t="s">
        <v>479</v>
      </c>
      <c r="F237" s="34">
        <v>1</v>
      </c>
      <c r="G237" s="34">
        <v>81</v>
      </c>
      <c r="H237" s="54">
        <v>88.808712121212125</v>
      </c>
      <c r="I237" s="34">
        <v>1</v>
      </c>
      <c r="J237" s="28">
        <v>-0.58061779999999996</v>
      </c>
      <c r="K237" s="28">
        <v>-1.0552139</v>
      </c>
      <c r="L237" s="28">
        <v>0.69297624000000002</v>
      </c>
      <c r="M237" s="28">
        <v>-0.20114470000000001</v>
      </c>
      <c r="N237" s="28">
        <v>1.6993540600000001</v>
      </c>
      <c r="O237" s="32">
        <v>6</v>
      </c>
    </row>
    <row r="238" spans="1:15" x14ac:dyDescent="0.25">
      <c r="A238" s="3">
        <v>353</v>
      </c>
      <c r="B238" s="3" t="s">
        <v>165</v>
      </c>
      <c r="C238" s="3" t="s">
        <v>496</v>
      </c>
      <c r="D238" s="3" t="s">
        <v>585</v>
      </c>
      <c r="E238" s="34" t="s">
        <v>479</v>
      </c>
      <c r="F238" s="34">
        <v>1</v>
      </c>
      <c r="G238" s="34">
        <v>10</v>
      </c>
      <c r="H238" s="54">
        <v>103.03030303030303</v>
      </c>
      <c r="I238" s="34">
        <v>1</v>
      </c>
      <c r="J238" s="28">
        <v>-1.2619937000000001</v>
      </c>
      <c r="K238" s="28">
        <v>-0.52555549999999995</v>
      </c>
      <c r="L238" s="28">
        <v>-0.53156749999999997</v>
      </c>
      <c r="M238" s="28">
        <v>0.59279071000000005</v>
      </c>
      <c r="N238" s="28">
        <v>-0.57397989999999999</v>
      </c>
      <c r="O238" s="32">
        <v>6</v>
      </c>
    </row>
    <row r="239" spans="1:15" x14ac:dyDescent="0.25">
      <c r="A239" s="3">
        <v>94</v>
      </c>
      <c r="B239" s="3" t="s">
        <v>166</v>
      </c>
      <c r="C239" s="3" t="s">
        <v>496</v>
      </c>
      <c r="D239" s="3" t="s">
        <v>586</v>
      </c>
      <c r="E239" s="34" t="s">
        <v>479</v>
      </c>
      <c r="F239" s="34">
        <v>1</v>
      </c>
      <c r="G239" s="34">
        <v>9</v>
      </c>
      <c r="J239" s="28">
        <v>-0.91481319999999999</v>
      </c>
      <c r="K239" s="28">
        <v>-1.3073805000000001</v>
      </c>
      <c r="L239" s="28">
        <v>0.65582103000000003</v>
      </c>
      <c r="M239" s="28">
        <v>-0.4878188</v>
      </c>
      <c r="N239" s="28">
        <v>0.84932456000000001</v>
      </c>
      <c r="O239" s="32">
        <v>6</v>
      </c>
    </row>
    <row r="240" spans="1:15" x14ac:dyDescent="0.25">
      <c r="A240" s="3">
        <v>95</v>
      </c>
      <c r="B240" s="3" t="s">
        <v>167</v>
      </c>
      <c r="C240" s="3" t="s">
        <v>496</v>
      </c>
      <c r="D240" s="3" t="s">
        <v>587</v>
      </c>
      <c r="E240" s="34" t="s">
        <v>479</v>
      </c>
      <c r="F240" s="34">
        <v>1</v>
      </c>
      <c r="G240" s="34">
        <v>10</v>
      </c>
      <c r="H240" s="54">
        <v>107.71780303030303</v>
      </c>
      <c r="I240" s="34">
        <v>1</v>
      </c>
      <c r="J240" s="28">
        <v>-1.0950483</v>
      </c>
      <c r="K240" s="28">
        <v>-0.87175320000000001</v>
      </c>
      <c r="L240" s="28">
        <v>0.59852556999999995</v>
      </c>
      <c r="M240" s="28">
        <v>-0.22713269999999999</v>
      </c>
      <c r="N240" s="28">
        <v>0.64473042000000003</v>
      </c>
      <c r="O240" s="32">
        <v>6</v>
      </c>
    </row>
    <row r="241" spans="1:15" x14ac:dyDescent="0.25">
      <c r="A241" s="3">
        <v>96</v>
      </c>
      <c r="B241" s="3" t="s">
        <v>168</v>
      </c>
      <c r="C241" s="3" t="s">
        <v>496</v>
      </c>
      <c r="D241" s="3" t="s">
        <v>588</v>
      </c>
      <c r="E241" s="34" t="s">
        <v>479</v>
      </c>
      <c r="F241" s="34">
        <v>1</v>
      </c>
      <c r="G241" s="34">
        <v>17</v>
      </c>
      <c r="J241" s="28">
        <v>-0.58552110000000002</v>
      </c>
      <c r="K241" s="28">
        <v>-1.1310293</v>
      </c>
      <c r="L241" s="28">
        <v>-0.37454660000000001</v>
      </c>
      <c r="M241" s="28">
        <v>-0.47713499999999998</v>
      </c>
      <c r="N241" s="28">
        <v>2.2498828400000002</v>
      </c>
      <c r="O241" s="32">
        <v>6</v>
      </c>
    </row>
    <row r="242" spans="1:15" x14ac:dyDescent="0.25">
      <c r="A242" s="3">
        <v>97</v>
      </c>
      <c r="B242" s="3" t="s">
        <v>169</v>
      </c>
      <c r="C242" s="3" t="s">
        <v>496</v>
      </c>
      <c r="D242" s="3" t="s">
        <v>589</v>
      </c>
      <c r="E242" s="34" t="s">
        <v>479</v>
      </c>
      <c r="F242" s="34">
        <v>1</v>
      </c>
      <c r="G242" s="34">
        <v>25</v>
      </c>
      <c r="H242" s="54">
        <v>92.8125</v>
      </c>
      <c r="I242" s="34">
        <v>1</v>
      </c>
      <c r="J242" s="28">
        <v>-0.49637589999999998</v>
      </c>
      <c r="K242" s="28">
        <v>-1.2699208</v>
      </c>
      <c r="L242" s="28">
        <v>0.72461693999999999</v>
      </c>
      <c r="M242" s="28">
        <v>-0.51909269999999996</v>
      </c>
      <c r="N242" s="28">
        <v>2.2440034400000002</v>
      </c>
      <c r="O242" s="32">
        <v>6</v>
      </c>
    </row>
    <row r="243" spans="1:15" x14ac:dyDescent="0.25">
      <c r="A243" s="3">
        <v>98</v>
      </c>
      <c r="B243" s="3" t="s">
        <v>170</v>
      </c>
      <c r="C243" s="3" t="s">
        <v>496</v>
      </c>
      <c r="D243" s="3" t="s">
        <v>590</v>
      </c>
      <c r="E243" s="34" t="s">
        <v>482</v>
      </c>
      <c r="F243" s="34">
        <v>1</v>
      </c>
      <c r="G243" s="34">
        <v>13</v>
      </c>
      <c r="H243" s="54">
        <v>68.875</v>
      </c>
      <c r="I243" s="34">
        <v>1</v>
      </c>
      <c r="J243" s="28">
        <v>-0.67995490000000003</v>
      </c>
      <c r="K243" s="28">
        <v>-8.1144900000000006E-2</v>
      </c>
      <c r="L243" s="28">
        <v>1.63834842</v>
      </c>
      <c r="M243" s="28">
        <v>0.14719668999999999</v>
      </c>
      <c r="N243" s="28">
        <v>1.3756326699999999</v>
      </c>
      <c r="O243" s="32">
        <v>6</v>
      </c>
    </row>
    <row r="244" spans="1:15" x14ac:dyDescent="0.25">
      <c r="A244" s="3">
        <v>99</v>
      </c>
      <c r="B244" s="3" t="s">
        <v>171</v>
      </c>
      <c r="C244" s="3" t="s">
        <v>496</v>
      </c>
      <c r="D244" s="3" t="s">
        <v>591</v>
      </c>
      <c r="E244" s="34" t="s">
        <v>479</v>
      </c>
      <c r="F244" s="34">
        <v>1</v>
      </c>
      <c r="G244" s="34">
        <v>72</v>
      </c>
      <c r="H244" s="54">
        <v>111.21780303030303</v>
      </c>
      <c r="I244" s="34">
        <v>1</v>
      </c>
      <c r="J244" s="28">
        <v>-7.23081E-2</v>
      </c>
      <c r="K244" s="28">
        <v>-1.0053767</v>
      </c>
      <c r="L244" s="28">
        <v>-0.37970999999999999</v>
      </c>
      <c r="M244" s="28">
        <v>-0.44335229999999998</v>
      </c>
      <c r="N244" s="28">
        <v>0.69416960999999999</v>
      </c>
      <c r="O244" s="32">
        <v>6</v>
      </c>
    </row>
    <row r="245" spans="1:15" x14ac:dyDescent="0.25">
      <c r="A245" s="3">
        <v>100</v>
      </c>
      <c r="B245" s="3" t="s">
        <v>172</v>
      </c>
      <c r="C245" s="3" t="s">
        <v>496</v>
      </c>
      <c r="D245" s="3" t="s">
        <v>592</v>
      </c>
      <c r="E245" s="34" t="s">
        <v>479</v>
      </c>
      <c r="F245" s="34">
        <v>1</v>
      </c>
      <c r="G245" s="34">
        <v>25</v>
      </c>
      <c r="H245" s="54">
        <v>75.854166666666671</v>
      </c>
      <c r="I245" s="34">
        <v>1</v>
      </c>
      <c r="J245" s="28">
        <v>-0.7483554</v>
      </c>
      <c r="K245" s="28">
        <v>-0.41205550000000002</v>
      </c>
      <c r="L245" s="28">
        <v>-0.47486970000000001</v>
      </c>
      <c r="M245" s="28">
        <v>-0.55819609999999997</v>
      </c>
      <c r="N245" s="28">
        <v>2.6651413800000001</v>
      </c>
      <c r="O245" s="32">
        <v>6</v>
      </c>
    </row>
    <row r="246" spans="1:15" x14ac:dyDescent="0.25">
      <c r="A246" s="3">
        <v>354</v>
      </c>
      <c r="B246" s="3" t="s">
        <v>173</v>
      </c>
      <c r="C246" s="3" t="s">
        <v>496</v>
      </c>
      <c r="D246" s="3" t="s">
        <v>593</v>
      </c>
      <c r="E246" s="34" t="s">
        <v>479</v>
      </c>
      <c r="F246" s="34">
        <v>1</v>
      </c>
      <c r="G246" s="34">
        <v>6</v>
      </c>
      <c r="H246" s="54">
        <v>303.030303030303</v>
      </c>
      <c r="I246" s="34">
        <v>0.5</v>
      </c>
      <c r="J246" s="28">
        <v>-0.54235710000000004</v>
      </c>
      <c r="K246" s="28">
        <v>-0.52387450000000002</v>
      </c>
      <c r="L246" s="28">
        <v>-0.4448242</v>
      </c>
      <c r="M246" s="28">
        <v>0.59158544000000002</v>
      </c>
      <c r="N246" s="28">
        <v>-1.4461355</v>
      </c>
      <c r="O246" s="32">
        <v>6</v>
      </c>
    </row>
    <row r="247" spans="1:15" x14ac:dyDescent="0.25">
      <c r="A247" s="3">
        <v>223</v>
      </c>
      <c r="B247" s="3" t="s">
        <v>386</v>
      </c>
      <c r="C247" s="3" t="s">
        <v>496</v>
      </c>
      <c r="D247" s="3" t="s">
        <v>806</v>
      </c>
      <c r="E247" s="34" t="s">
        <v>479</v>
      </c>
      <c r="F247" s="34">
        <v>0</v>
      </c>
      <c r="G247" s="34">
        <v>538</v>
      </c>
      <c r="H247" s="54">
        <v>36.405303030303031</v>
      </c>
      <c r="I247" s="34">
        <v>1</v>
      </c>
      <c r="J247" s="28">
        <v>-1.0208742</v>
      </c>
      <c r="K247" s="28">
        <v>1.7584619999999999E-2</v>
      </c>
      <c r="L247" s="28">
        <v>-1.6065685999999999</v>
      </c>
      <c r="M247" s="28">
        <v>-0.12701100000000001</v>
      </c>
      <c r="N247" s="28">
        <v>0.36344765000000001</v>
      </c>
      <c r="O247" s="32">
        <v>6</v>
      </c>
    </row>
    <row r="248" spans="1:15" x14ac:dyDescent="0.25">
      <c r="A248" s="3">
        <v>101</v>
      </c>
      <c r="B248" s="3" t="s">
        <v>183</v>
      </c>
      <c r="C248" s="3" t="s">
        <v>496</v>
      </c>
      <c r="D248" s="3" t="s">
        <v>603</v>
      </c>
      <c r="E248" s="34" t="s">
        <v>479</v>
      </c>
      <c r="F248" s="34">
        <v>1</v>
      </c>
      <c r="G248" s="34">
        <v>58</v>
      </c>
      <c r="H248" s="54">
        <v>29.734848484848484</v>
      </c>
      <c r="I248" s="34">
        <v>1</v>
      </c>
      <c r="J248" s="28">
        <v>-0.98464359999999995</v>
      </c>
      <c r="K248" s="28">
        <v>4.4031510000000003E-2</v>
      </c>
      <c r="L248" s="28">
        <v>-1.5872021999999999</v>
      </c>
      <c r="M248" s="28">
        <v>-0.44038929999999998</v>
      </c>
      <c r="N248" s="28">
        <v>2.2183851200000002</v>
      </c>
      <c r="O248" s="32">
        <v>6</v>
      </c>
    </row>
    <row r="249" spans="1:15" x14ac:dyDescent="0.25">
      <c r="A249" s="3">
        <v>22</v>
      </c>
      <c r="B249" s="3" t="s">
        <v>184</v>
      </c>
      <c r="C249" s="3" t="s">
        <v>496</v>
      </c>
      <c r="D249" s="3" t="s">
        <v>604</v>
      </c>
      <c r="E249" s="34" t="s">
        <v>480</v>
      </c>
      <c r="F249" s="34">
        <v>0</v>
      </c>
      <c r="G249" s="34">
        <v>41</v>
      </c>
      <c r="H249" s="54">
        <v>68.655303030303031</v>
      </c>
      <c r="I249" s="34">
        <v>1</v>
      </c>
      <c r="J249" s="28">
        <v>-0.23035140000000001</v>
      </c>
      <c r="K249" s="28">
        <v>-0.27651409999999998</v>
      </c>
      <c r="L249" s="28">
        <v>1.79156844</v>
      </c>
      <c r="M249" s="28">
        <v>-0.68006440000000001</v>
      </c>
      <c r="N249" s="28">
        <v>-0.71803740000000005</v>
      </c>
      <c r="O249" s="32">
        <v>6</v>
      </c>
    </row>
    <row r="250" spans="1:15" x14ac:dyDescent="0.25">
      <c r="A250" s="3">
        <v>322</v>
      </c>
      <c r="B250" s="3" t="s">
        <v>185</v>
      </c>
      <c r="C250" s="3" t="s">
        <v>496</v>
      </c>
      <c r="D250" s="3" t="s">
        <v>605</v>
      </c>
      <c r="E250" s="34" t="s">
        <v>480</v>
      </c>
      <c r="F250" s="34">
        <v>0</v>
      </c>
      <c r="G250" s="34">
        <v>24</v>
      </c>
      <c r="H250" s="54">
        <v>60.496212121212125</v>
      </c>
      <c r="I250" s="34">
        <v>1</v>
      </c>
      <c r="J250" s="28">
        <v>-1.3580733</v>
      </c>
      <c r="K250" s="28">
        <v>-2.3384100000000001E-2</v>
      </c>
      <c r="L250" s="28">
        <v>-0.47039249999999999</v>
      </c>
      <c r="M250" s="28">
        <v>3.0086770500000002</v>
      </c>
      <c r="N250" s="28">
        <v>0.60373491000000001</v>
      </c>
      <c r="O250" s="32">
        <v>6</v>
      </c>
    </row>
    <row r="251" spans="1:15" x14ac:dyDescent="0.25">
      <c r="A251" s="3">
        <v>102</v>
      </c>
      <c r="B251" s="3" t="s">
        <v>186</v>
      </c>
      <c r="C251" s="3" t="s">
        <v>496</v>
      </c>
      <c r="D251" s="3" t="s">
        <v>606</v>
      </c>
      <c r="E251" s="34" t="s">
        <v>479</v>
      </c>
      <c r="F251" s="34">
        <v>0</v>
      </c>
      <c r="G251" s="34">
        <v>28</v>
      </c>
      <c r="H251" s="54">
        <v>16.022727272727273</v>
      </c>
      <c r="I251" s="34">
        <v>1</v>
      </c>
      <c r="J251" s="28">
        <v>-0.86576690000000001</v>
      </c>
      <c r="K251" s="28">
        <v>-0.2084104</v>
      </c>
      <c r="L251" s="28">
        <v>0.61269576000000003</v>
      </c>
      <c r="M251" s="28">
        <v>-0.67646609999999996</v>
      </c>
      <c r="N251" s="28">
        <v>2.8898920100000001</v>
      </c>
      <c r="O251" s="32">
        <v>6</v>
      </c>
    </row>
    <row r="252" spans="1:15" x14ac:dyDescent="0.25">
      <c r="A252" s="3">
        <v>224</v>
      </c>
      <c r="B252" s="3" t="s">
        <v>387</v>
      </c>
      <c r="C252" s="3" t="s">
        <v>496</v>
      </c>
      <c r="D252" s="3" t="s">
        <v>807</v>
      </c>
      <c r="E252" s="34" t="s">
        <v>482</v>
      </c>
      <c r="F252" s="34">
        <v>0</v>
      </c>
      <c r="G252" s="34">
        <v>210</v>
      </c>
      <c r="H252" s="54">
        <v>62.558712121212125</v>
      </c>
      <c r="I252" s="34">
        <v>1</v>
      </c>
      <c r="J252" s="28">
        <v>-0.95902010000000004</v>
      </c>
      <c r="K252" s="28">
        <v>0.17905056999999999</v>
      </c>
      <c r="L252" s="28">
        <v>-1.5815694</v>
      </c>
      <c r="M252" s="28">
        <v>1.1108539900000001</v>
      </c>
      <c r="N252" s="28">
        <v>-0.28190779999999999</v>
      </c>
      <c r="O252" s="32">
        <v>6</v>
      </c>
    </row>
    <row r="253" spans="1:15" x14ac:dyDescent="0.25">
      <c r="A253" s="3">
        <v>23</v>
      </c>
      <c r="B253" s="3" t="s">
        <v>192</v>
      </c>
      <c r="C253" s="3" t="s">
        <v>496</v>
      </c>
      <c r="D253" s="3" t="s">
        <v>612</v>
      </c>
      <c r="E253" s="34" t="s">
        <v>479</v>
      </c>
      <c r="F253" s="34">
        <v>1</v>
      </c>
      <c r="G253" s="34">
        <v>13</v>
      </c>
      <c r="H253" s="54">
        <v>53.030303030303031</v>
      </c>
      <c r="I253" s="34">
        <v>1</v>
      </c>
      <c r="J253" s="28">
        <v>-4.4093500000000001E-2</v>
      </c>
      <c r="K253" s="28">
        <v>-0.77706129999999995</v>
      </c>
      <c r="L253" s="28">
        <v>1.8535159999999999</v>
      </c>
      <c r="M253" s="28">
        <v>-1.1342481</v>
      </c>
      <c r="N253" s="28">
        <v>-0.6137106</v>
      </c>
      <c r="O253" s="32">
        <v>6</v>
      </c>
    </row>
    <row r="254" spans="1:15" x14ac:dyDescent="0.25">
      <c r="A254" s="3">
        <v>265</v>
      </c>
      <c r="B254" s="3" t="s">
        <v>193</v>
      </c>
      <c r="C254" s="3" t="s">
        <v>496</v>
      </c>
      <c r="D254" s="3" t="s">
        <v>613</v>
      </c>
      <c r="E254" s="34" t="s">
        <v>479</v>
      </c>
      <c r="F254" s="34">
        <v>1</v>
      </c>
      <c r="G254" s="34">
        <v>9</v>
      </c>
      <c r="J254" s="28">
        <v>0.11986746</v>
      </c>
      <c r="K254" s="28">
        <v>-1.3307310999999999</v>
      </c>
      <c r="L254" s="28">
        <v>-0.36446620000000002</v>
      </c>
      <c r="M254" s="28">
        <v>-1.0551868</v>
      </c>
      <c r="N254" s="28">
        <v>-0.98049560000000002</v>
      </c>
      <c r="O254" s="32">
        <v>6</v>
      </c>
    </row>
    <row r="255" spans="1:15" x14ac:dyDescent="0.25">
      <c r="A255" s="3">
        <v>24</v>
      </c>
      <c r="B255" s="3" t="s">
        <v>194</v>
      </c>
      <c r="C255" s="3" t="s">
        <v>496</v>
      </c>
      <c r="D255" s="3" t="s">
        <v>614</v>
      </c>
      <c r="E255" s="34" t="s">
        <v>479</v>
      </c>
      <c r="F255" s="34">
        <v>1</v>
      </c>
      <c r="G255" s="34">
        <v>1</v>
      </c>
      <c r="H255" s="54">
        <v>146.78030303030303</v>
      </c>
      <c r="I255" s="34">
        <v>1</v>
      </c>
      <c r="J255" s="28">
        <v>-0.27624860000000001</v>
      </c>
      <c r="K255" s="28">
        <v>-1.1456818</v>
      </c>
      <c r="L255" s="28">
        <v>-0.35704340000000001</v>
      </c>
      <c r="M255" s="28">
        <v>-2.4089135000000002</v>
      </c>
      <c r="N255" s="28">
        <v>-0.97556679999999996</v>
      </c>
      <c r="O255" s="32">
        <v>6</v>
      </c>
    </row>
    <row r="256" spans="1:15" x14ac:dyDescent="0.25">
      <c r="A256" s="3">
        <v>25</v>
      </c>
      <c r="B256" s="3" t="s">
        <v>195</v>
      </c>
      <c r="C256" s="3" t="s">
        <v>496</v>
      </c>
      <c r="D256" s="3" t="s">
        <v>615</v>
      </c>
      <c r="E256" s="34" t="s">
        <v>479</v>
      </c>
      <c r="F256" s="34">
        <v>1</v>
      </c>
      <c r="G256" s="34">
        <v>9</v>
      </c>
      <c r="H256" s="54">
        <v>146.78030303030303</v>
      </c>
      <c r="I256" s="34">
        <v>1</v>
      </c>
      <c r="J256" s="28">
        <v>0.27928336999999998</v>
      </c>
      <c r="K256" s="28">
        <v>-1.3304715</v>
      </c>
      <c r="L256" s="28">
        <v>-0.28047709999999998</v>
      </c>
      <c r="M256" s="28">
        <v>-2.7257536999999998</v>
      </c>
      <c r="N256" s="28">
        <v>-0.35843540000000002</v>
      </c>
      <c r="O256" s="32">
        <v>6</v>
      </c>
    </row>
    <row r="257" spans="1:15" x14ac:dyDescent="0.25">
      <c r="A257" s="3">
        <v>266</v>
      </c>
      <c r="B257" s="3" t="s">
        <v>394</v>
      </c>
      <c r="C257" s="3" t="s">
        <v>496</v>
      </c>
      <c r="D257" s="3" t="s">
        <v>814</v>
      </c>
      <c r="E257" s="34" t="s">
        <v>480</v>
      </c>
      <c r="F257" s="34">
        <v>1</v>
      </c>
      <c r="G257" s="34">
        <v>309</v>
      </c>
      <c r="H257" s="54">
        <v>29.609848484848484</v>
      </c>
      <c r="I257" s="34">
        <v>1</v>
      </c>
      <c r="J257" s="28">
        <v>-2.1728500000000001E-2</v>
      </c>
      <c r="K257" s="28">
        <v>-1.8551328</v>
      </c>
      <c r="L257" s="28">
        <v>-0.31176379999999998</v>
      </c>
      <c r="M257" s="28">
        <v>7.5458780000000003E-2</v>
      </c>
      <c r="N257" s="28">
        <v>1.6865410000000001E-2</v>
      </c>
      <c r="O257" s="32">
        <v>6</v>
      </c>
    </row>
    <row r="258" spans="1:15" x14ac:dyDescent="0.25">
      <c r="A258" s="3">
        <v>267</v>
      </c>
      <c r="B258" s="3" t="s">
        <v>196</v>
      </c>
      <c r="C258" s="3" t="s">
        <v>496</v>
      </c>
      <c r="D258" s="3" t="s">
        <v>616</v>
      </c>
      <c r="E258" s="34" t="s">
        <v>479</v>
      </c>
      <c r="F258" s="34">
        <v>0</v>
      </c>
      <c r="G258" s="34">
        <v>48</v>
      </c>
      <c r="H258" s="54">
        <v>73</v>
      </c>
      <c r="I258" s="34">
        <v>1</v>
      </c>
      <c r="J258" s="28">
        <v>-0.39997670000000002</v>
      </c>
      <c r="K258" s="28">
        <v>-1.4395640999999999</v>
      </c>
      <c r="L258" s="28">
        <v>-0.3249396</v>
      </c>
      <c r="M258" s="28">
        <v>-0.4928419</v>
      </c>
      <c r="N258" s="28">
        <v>-0.98500180000000004</v>
      </c>
      <c r="O258" s="32">
        <v>6</v>
      </c>
    </row>
    <row r="259" spans="1:15" x14ac:dyDescent="0.25">
      <c r="A259" s="3">
        <v>268</v>
      </c>
      <c r="B259" s="3" t="s">
        <v>197</v>
      </c>
      <c r="C259" s="3" t="s">
        <v>496</v>
      </c>
      <c r="D259" s="3" t="s">
        <v>617</v>
      </c>
      <c r="E259" s="34" t="s">
        <v>479</v>
      </c>
      <c r="F259" s="34">
        <v>0</v>
      </c>
      <c r="G259" s="34">
        <v>92</v>
      </c>
      <c r="H259" s="54">
        <v>76.655303030303031</v>
      </c>
      <c r="I259" s="34">
        <v>1</v>
      </c>
      <c r="J259" s="28">
        <v>-0.18890599999999999</v>
      </c>
      <c r="K259" s="28">
        <v>-1.9440295000000001</v>
      </c>
      <c r="L259" s="28">
        <v>-0.33993469999999998</v>
      </c>
      <c r="M259" s="28">
        <v>-0.89434959999999997</v>
      </c>
      <c r="N259" s="28">
        <v>-0.5053204</v>
      </c>
      <c r="O259" s="32">
        <v>6</v>
      </c>
    </row>
    <row r="260" spans="1:15" x14ac:dyDescent="0.25">
      <c r="A260" s="3">
        <v>269</v>
      </c>
      <c r="B260" s="3" t="s">
        <v>395</v>
      </c>
      <c r="C260" s="3" t="s">
        <v>496</v>
      </c>
      <c r="D260" s="3" t="s">
        <v>815</v>
      </c>
      <c r="E260" s="34" t="s">
        <v>480</v>
      </c>
      <c r="F260" s="34">
        <v>0</v>
      </c>
      <c r="G260" s="34">
        <v>237</v>
      </c>
      <c r="J260" s="28">
        <v>1.9614900000000001E-2</v>
      </c>
      <c r="K260" s="28">
        <v>-1.5787226999999999</v>
      </c>
      <c r="L260" s="28">
        <v>-0.30673499999999998</v>
      </c>
      <c r="M260" s="28">
        <v>-7.9338199999999998E-2</v>
      </c>
      <c r="N260" s="28">
        <v>-3.7141399999999998E-2</v>
      </c>
      <c r="O260" s="32">
        <v>6</v>
      </c>
    </row>
    <row r="261" spans="1:15" x14ac:dyDescent="0.25">
      <c r="A261" s="3">
        <v>270</v>
      </c>
      <c r="B261" s="3" t="s">
        <v>198</v>
      </c>
      <c r="C261" s="3" t="s">
        <v>496</v>
      </c>
      <c r="D261" s="3" t="s">
        <v>618</v>
      </c>
      <c r="E261" s="34" t="s">
        <v>480</v>
      </c>
      <c r="F261" s="34">
        <v>1</v>
      </c>
      <c r="G261" s="34">
        <v>1</v>
      </c>
      <c r="J261" s="28">
        <v>-0.23808969999999999</v>
      </c>
      <c r="K261" s="28">
        <v>-1.1248381999999999</v>
      </c>
      <c r="L261" s="28">
        <v>-0.34634480000000001</v>
      </c>
      <c r="M261" s="28">
        <v>-1.3167769</v>
      </c>
      <c r="N261" s="28">
        <v>-0.86366529999999997</v>
      </c>
      <c r="O261" s="32">
        <v>6</v>
      </c>
    </row>
    <row r="262" spans="1:15" x14ac:dyDescent="0.25">
      <c r="A262" s="3">
        <v>271</v>
      </c>
      <c r="B262" s="3" t="s">
        <v>199</v>
      </c>
      <c r="C262" s="3" t="s">
        <v>496</v>
      </c>
      <c r="D262" s="3" t="s">
        <v>619</v>
      </c>
      <c r="E262" s="34" t="s">
        <v>483</v>
      </c>
      <c r="F262" s="34">
        <v>0</v>
      </c>
      <c r="G262" s="34">
        <v>3</v>
      </c>
      <c r="H262" s="54">
        <v>303.030303030303</v>
      </c>
      <c r="I262" s="34">
        <v>0.5</v>
      </c>
      <c r="J262" s="28">
        <v>-0.32932410000000001</v>
      </c>
      <c r="K262" s="28">
        <v>-1.0302416999999999</v>
      </c>
      <c r="L262" s="28">
        <v>-0.37322100000000002</v>
      </c>
      <c r="M262" s="28">
        <v>-1.4831173</v>
      </c>
      <c r="N262" s="28">
        <v>-0.78923600000000005</v>
      </c>
      <c r="O262" s="32">
        <v>6</v>
      </c>
    </row>
    <row r="263" spans="1:15" x14ac:dyDescent="0.25">
      <c r="A263" s="3">
        <v>26</v>
      </c>
      <c r="B263" s="3" t="s">
        <v>200</v>
      </c>
      <c r="C263" s="3" t="s">
        <v>496</v>
      </c>
      <c r="D263" s="3" t="s">
        <v>620</v>
      </c>
      <c r="E263" s="34" t="s">
        <v>479</v>
      </c>
      <c r="F263" s="34">
        <v>1</v>
      </c>
      <c r="G263" s="34">
        <v>9</v>
      </c>
      <c r="H263" s="54">
        <v>146.78030303030303</v>
      </c>
      <c r="I263" s="34">
        <v>1</v>
      </c>
      <c r="J263" s="28">
        <v>-0.21369969999999999</v>
      </c>
      <c r="K263" s="28">
        <v>-1.0154485</v>
      </c>
      <c r="L263" s="28">
        <v>1.80651166</v>
      </c>
      <c r="M263" s="28">
        <v>-1.1794377</v>
      </c>
      <c r="N263" s="28">
        <v>-0.51776279999999997</v>
      </c>
      <c r="O263" s="32">
        <v>6</v>
      </c>
    </row>
    <row r="264" spans="1:15" x14ac:dyDescent="0.25">
      <c r="A264" s="3">
        <v>27</v>
      </c>
      <c r="B264" s="3" t="s">
        <v>201</v>
      </c>
      <c r="C264" s="3" t="s">
        <v>496</v>
      </c>
      <c r="D264" s="3" t="s">
        <v>621</v>
      </c>
      <c r="E264" s="34" t="s">
        <v>479</v>
      </c>
      <c r="F264" s="34">
        <v>0</v>
      </c>
      <c r="G264" s="34">
        <v>2</v>
      </c>
      <c r="H264" s="54">
        <v>34.280303030303031</v>
      </c>
      <c r="I264" s="34">
        <v>1</v>
      </c>
      <c r="J264" s="28">
        <v>-0.26468619999999998</v>
      </c>
      <c r="K264" s="28">
        <v>-0.56394060000000001</v>
      </c>
      <c r="L264" s="28">
        <v>-0.35734339999999998</v>
      </c>
      <c r="M264" s="28">
        <v>-1.1631955</v>
      </c>
      <c r="N264" s="28">
        <v>-0.92111810000000005</v>
      </c>
      <c r="O264" s="32">
        <v>6</v>
      </c>
    </row>
    <row r="265" spans="1:15" x14ac:dyDescent="0.25">
      <c r="A265" s="3">
        <v>272</v>
      </c>
      <c r="B265" s="3" t="s">
        <v>396</v>
      </c>
      <c r="C265" s="3" t="s">
        <v>496</v>
      </c>
      <c r="D265" s="3" t="s">
        <v>816</v>
      </c>
      <c r="E265" s="34" t="s">
        <v>479</v>
      </c>
      <c r="F265" s="34">
        <v>1</v>
      </c>
      <c r="G265" s="34">
        <v>814</v>
      </c>
      <c r="H265" s="54">
        <v>20.371212121212121</v>
      </c>
      <c r="I265" s="34">
        <v>1</v>
      </c>
      <c r="J265" s="28">
        <v>0.18212618999999999</v>
      </c>
      <c r="K265" s="28">
        <v>-0.87080020000000002</v>
      </c>
      <c r="L265" s="28">
        <v>-0.35992210000000002</v>
      </c>
      <c r="M265" s="28">
        <v>9.5238509999999998E-2</v>
      </c>
      <c r="N265" s="28">
        <v>0.12695946</v>
      </c>
      <c r="O265" s="32">
        <v>6</v>
      </c>
    </row>
    <row r="266" spans="1:15" x14ac:dyDescent="0.25">
      <c r="A266" s="3">
        <v>273</v>
      </c>
      <c r="B266" s="3" t="s">
        <v>202</v>
      </c>
      <c r="C266" s="3" t="s">
        <v>496</v>
      </c>
      <c r="D266" s="3" t="s">
        <v>622</v>
      </c>
      <c r="E266" s="34" t="s">
        <v>479</v>
      </c>
      <c r="F266" s="34">
        <v>0</v>
      </c>
      <c r="G266" s="34">
        <v>56</v>
      </c>
      <c r="J266" s="28">
        <v>-0.14309189999999999</v>
      </c>
      <c r="K266" s="28">
        <v>-1.3048013999999999</v>
      </c>
      <c r="L266" s="28">
        <v>1.8236438500000001</v>
      </c>
      <c r="M266" s="28">
        <v>-0.39072249999999997</v>
      </c>
      <c r="N266" s="28">
        <v>-1.1132873000000001</v>
      </c>
      <c r="O266" s="32">
        <v>6</v>
      </c>
    </row>
    <row r="267" spans="1:15" x14ac:dyDescent="0.25">
      <c r="A267" s="3">
        <v>274</v>
      </c>
      <c r="B267" s="3" t="s">
        <v>397</v>
      </c>
      <c r="C267" s="3" t="s">
        <v>496</v>
      </c>
      <c r="D267" s="3" t="s">
        <v>817</v>
      </c>
      <c r="E267" s="34" t="s">
        <v>480</v>
      </c>
      <c r="F267" s="34">
        <v>0</v>
      </c>
      <c r="G267" s="34">
        <v>360</v>
      </c>
      <c r="H267" s="54">
        <v>26.460227272727273</v>
      </c>
      <c r="I267" s="34">
        <v>1</v>
      </c>
      <c r="J267" s="28">
        <v>-0.59494760000000002</v>
      </c>
      <c r="K267" s="28">
        <v>-0.62800469999999997</v>
      </c>
      <c r="L267" s="28">
        <v>-0.38219989999999998</v>
      </c>
      <c r="M267" s="28">
        <v>-0.22716359999999999</v>
      </c>
      <c r="N267" s="28">
        <v>-0.30961440000000001</v>
      </c>
      <c r="O267" s="32">
        <v>6</v>
      </c>
    </row>
    <row r="268" spans="1:15" x14ac:dyDescent="0.25">
      <c r="A268" s="3">
        <v>275</v>
      </c>
      <c r="B268" s="3" t="s">
        <v>203</v>
      </c>
      <c r="C268" s="3" t="s">
        <v>496</v>
      </c>
      <c r="D268" s="3" t="s">
        <v>623</v>
      </c>
      <c r="E268" s="34" t="s">
        <v>479</v>
      </c>
      <c r="F268" s="34">
        <v>0</v>
      </c>
      <c r="G268" s="34">
        <v>54</v>
      </c>
      <c r="H268" s="54">
        <v>87.030303030303031</v>
      </c>
      <c r="I268" s="34">
        <v>1</v>
      </c>
      <c r="J268" s="28">
        <v>0.16016660999999999</v>
      </c>
      <c r="K268" s="28">
        <v>-1.5630265000000001</v>
      </c>
      <c r="L268" s="28">
        <v>-0.32478109999999999</v>
      </c>
      <c r="M268" s="28">
        <v>-0.50613569999999997</v>
      </c>
      <c r="N268" s="28">
        <v>-0.50991200000000003</v>
      </c>
      <c r="O268" s="32">
        <v>6</v>
      </c>
    </row>
    <row r="269" spans="1:15" x14ac:dyDescent="0.25">
      <c r="A269" s="3">
        <v>276</v>
      </c>
      <c r="B269" s="3" t="s">
        <v>204</v>
      </c>
      <c r="C269" s="3" t="s">
        <v>496</v>
      </c>
      <c r="D269" s="3" t="s">
        <v>624</v>
      </c>
      <c r="E269" s="34" t="s">
        <v>479</v>
      </c>
      <c r="F269" s="34">
        <v>1</v>
      </c>
      <c r="G269" s="34">
        <v>42</v>
      </c>
      <c r="H269" s="54">
        <v>43.155303030303031</v>
      </c>
      <c r="I269" s="34">
        <v>1</v>
      </c>
      <c r="J269" s="28">
        <v>-0.18056559999999999</v>
      </c>
      <c r="K269" s="28">
        <v>-1.2330458</v>
      </c>
      <c r="L269" s="28">
        <v>1.8140688899999999</v>
      </c>
      <c r="M269" s="28">
        <v>-6.5240000000000003E-3</v>
      </c>
      <c r="N269" s="28">
        <v>-0.63069129999999995</v>
      </c>
      <c r="O269" s="32">
        <v>6</v>
      </c>
    </row>
    <row r="270" spans="1:15" x14ac:dyDescent="0.25">
      <c r="A270" s="3">
        <v>277</v>
      </c>
      <c r="B270" s="3" t="s">
        <v>205</v>
      </c>
      <c r="C270" s="3" t="s">
        <v>496</v>
      </c>
      <c r="D270" s="3" t="s">
        <v>625</v>
      </c>
      <c r="E270" s="34" t="s">
        <v>479</v>
      </c>
      <c r="F270" s="34">
        <v>0</v>
      </c>
      <c r="G270" s="34">
        <v>143</v>
      </c>
      <c r="H270" s="54">
        <v>19.695075757575758</v>
      </c>
      <c r="I270" s="34">
        <v>1</v>
      </c>
      <c r="J270" s="28">
        <v>-0.1866459</v>
      </c>
      <c r="K270" s="28">
        <v>-0.13186439999999999</v>
      </c>
      <c r="L270" s="28">
        <v>-0.35214899999999999</v>
      </c>
      <c r="M270" s="28">
        <v>-0.1557122</v>
      </c>
      <c r="N270" s="28">
        <v>-0.90566179999999996</v>
      </c>
      <c r="O270" s="32">
        <v>6</v>
      </c>
    </row>
    <row r="271" spans="1:15" x14ac:dyDescent="0.25">
      <c r="A271" s="3">
        <v>278</v>
      </c>
      <c r="B271" s="3" t="s">
        <v>398</v>
      </c>
      <c r="C271" s="3" t="s">
        <v>496</v>
      </c>
      <c r="D271" s="3" t="s">
        <v>818</v>
      </c>
      <c r="E271" s="34" t="s">
        <v>479</v>
      </c>
      <c r="F271" s="34">
        <v>0</v>
      </c>
      <c r="G271" s="34">
        <v>365</v>
      </c>
      <c r="H271" s="54">
        <v>34.683712121212125</v>
      </c>
      <c r="I271" s="34">
        <v>1</v>
      </c>
      <c r="J271" s="28">
        <v>-0.15804360000000001</v>
      </c>
      <c r="K271" s="28">
        <v>-0.315882</v>
      </c>
      <c r="L271" s="28">
        <v>-0.44578980000000001</v>
      </c>
      <c r="M271" s="28">
        <v>0.49699763000000002</v>
      </c>
      <c r="N271" s="28">
        <v>-0.30868380000000001</v>
      </c>
      <c r="O271" s="32">
        <v>6</v>
      </c>
    </row>
    <row r="272" spans="1:15" x14ac:dyDescent="0.25">
      <c r="A272" s="3">
        <v>126</v>
      </c>
      <c r="B272" s="3" t="s">
        <v>400</v>
      </c>
      <c r="C272" s="3" t="s">
        <v>496</v>
      </c>
      <c r="D272" s="3" t="s">
        <v>820</v>
      </c>
      <c r="E272" s="34" t="s">
        <v>479</v>
      </c>
      <c r="F272" s="34">
        <v>0</v>
      </c>
      <c r="G272" s="34">
        <v>976</v>
      </c>
      <c r="H272" s="54">
        <v>13.922348484848484</v>
      </c>
      <c r="I272" s="34">
        <v>0</v>
      </c>
      <c r="J272" s="28">
        <v>1.7265773</v>
      </c>
      <c r="K272" s="28">
        <v>0.36278079000000002</v>
      </c>
      <c r="L272" s="28">
        <v>0.84033809999999998</v>
      </c>
      <c r="M272" s="28">
        <v>0.40447653</v>
      </c>
      <c r="N272" s="28">
        <v>-0.24438670000000001</v>
      </c>
      <c r="O272" s="32">
        <v>6</v>
      </c>
    </row>
    <row r="273" spans="1:15" x14ac:dyDescent="0.25">
      <c r="A273" s="3">
        <v>355</v>
      </c>
      <c r="B273" s="3" t="s">
        <v>207</v>
      </c>
      <c r="C273" s="3" t="s">
        <v>496</v>
      </c>
      <c r="D273" s="3" t="s">
        <v>627</v>
      </c>
      <c r="E273" s="34" t="s">
        <v>479</v>
      </c>
      <c r="F273" s="34">
        <v>0</v>
      </c>
      <c r="G273" s="34">
        <v>9</v>
      </c>
      <c r="H273" s="54">
        <v>55</v>
      </c>
      <c r="I273" s="34">
        <v>1</v>
      </c>
      <c r="J273" s="28">
        <v>-0.45407320000000001</v>
      </c>
      <c r="K273" s="28">
        <v>-0.49614940000000002</v>
      </c>
      <c r="L273" s="28">
        <v>0.73381909999999995</v>
      </c>
      <c r="M273" s="28">
        <v>0.37578921999999998</v>
      </c>
      <c r="N273" s="28">
        <v>-0.64843309999999998</v>
      </c>
      <c r="O273" s="32">
        <v>6</v>
      </c>
    </row>
    <row r="274" spans="1:15" x14ac:dyDescent="0.25">
      <c r="A274" s="3">
        <v>279</v>
      </c>
      <c r="B274" s="3" t="s">
        <v>208</v>
      </c>
      <c r="C274" s="3" t="s">
        <v>496</v>
      </c>
      <c r="D274" s="3" t="s">
        <v>628</v>
      </c>
      <c r="E274" s="34" t="s">
        <v>479</v>
      </c>
      <c r="F274" s="34">
        <v>0</v>
      </c>
      <c r="G274" s="34">
        <v>86</v>
      </c>
      <c r="H274" s="54">
        <v>124.46780303030303</v>
      </c>
      <c r="I274" s="34">
        <v>0.5</v>
      </c>
      <c r="J274" s="28">
        <v>-0.3059094</v>
      </c>
      <c r="K274" s="28">
        <v>-0.52578510000000001</v>
      </c>
      <c r="L274" s="28">
        <v>-0.3409548</v>
      </c>
      <c r="M274" s="28">
        <v>-0.1914391</v>
      </c>
      <c r="N274" s="28">
        <v>-0.87349089999999996</v>
      </c>
      <c r="O274" s="32">
        <v>6</v>
      </c>
    </row>
    <row r="275" spans="1:15" x14ac:dyDescent="0.25">
      <c r="A275" s="3">
        <v>280</v>
      </c>
      <c r="B275" s="3" t="s">
        <v>402</v>
      </c>
      <c r="C275" s="3" t="s">
        <v>496</v>
      </c>
      <c r="D275" s="3" t="s">
        <v>822</v>
      </c>
      <c r="E275" s="34" t="s">
        <v>479</v>
      </c>
      <c r="F275" s="34">
        <v>0</v>
      </c>
      <c r="G275" s="34">
        <v>888</v>
      </c>
      <c r="H275" s="54">
        <v>15.405303030303031</v>
      </c>
      <c r="I275" s="34">
        <v>0</v>
      </c>
      <c r="J275" s="28">
        <v>2.4301969999999999E-2</v>
      </c>
      <c r="K275" s="28">
        <v>-0.91874100000000003</v>
      </c>
      <c r="L275" s="28">
        <v>-0.89774529999999997</v>
      </c>
      <c r="M275" s="28">
        <v>0.40644216999999999</v>
      </c>
      <c r="N275" s="28">
        <v>7.1367680000000003E-2</v>
      </c>
      <c r="O275" s="32">
        <v>6</v>
      </c>
    </row>
    <row r="276" spans="1:15" x14ac:dyDescent="0.25">
      <c r="A276" s="3">
        <v>28</v>
      </c>
      <c r="B276" s="3" t="s">
        <v>403</v>
      </c>
      <c r="C276" s="3" t="s">
        <v>496</v>
      </c>
      <c r="D276" s="3" t="s">
        <v>823</v>
      </c>
      <c r="E276" s="34" t="s">
        <v>479</v>
      </c>
      <c r="F276" s="34">
        <v>0</v>
      </c>
      <c r="G276" s="34">
        <v>1053</v>
      </c>
      <c r="H276" s="54">
        <v>12.058712121212121</v>
      </c>
      <c r="I276" s="34">
        <v>0</v>
      </c>
      <c r="J276" s="28">
        <v>0.99284306</v>
      </c>
      <c r="K276" s="28">
        <v>-0.58114350000000004</v>
      </c>
      <c r="L276" s="28">
        <v>-0.26258779999999998</v>
      </c>
      <c r="M276" s="28">
        <v>-1.37828E-2</v>
      </c>
      <c r="N276" s="28">
        <v>-0.13698579999999999</v>
      </c>
      <c r="O276" s="32">
        <v>6</v>
      </c>
    </row>
    <row r="277" spans="1:15" x14ac:dyDescent="0.25">
      <c r="A277" s="3">
        <v>29</v>
      </c>
      <c r="B277" s="3" t="s">
        <v>210</v>
      </c>
      <c r="C277" s="3" t="s">
        <v>496</v>
      </c>
      <c r="D277" s="3" t="s">
        <v>630</v>
      </c>
      <c r="E277" s="34" t="s">
        <v>479</v>
      </c>
      <c r="F277" s="34">
        <v>1</v>
      </c>
      <c r="G277" s="34">
        <v>15</v>
      </c>
      <c r="H277" s="54">
        <v>146.78030303030303</v>
      </c>
      <c r="I277" s="34">
        <v>1</v>
      </c>
      <c r="J277" s="28">
        <v>-0.43803700000000001</v>
      </c>
      <c r="K277" s="28">
        <v>-0.7411702</v>
      </c>
      <c r="L277" s="28">
        <v>-0.4097867</v>
      </c>
      <c r="M277" s="28">
        <v>-1.2807701</v>
      </c>
      <c r="N277" s="28">
        <v>-0.57941869999999995</v>
      </c>
      <c r="O277" s="32">
        <v>6</v>
      </c>
    </row>
    <row r="278" spans="1:15" x14ac:dyDescent="0.25">
      <c r="A278" s="3">
        <v>225</v>
      </c>
      <c r="B278" s="3" t="s">
        <v>404</v>
      </c>
      <c r="C278" s="3" t="s">
        <v>496</v>
      </c>
      <c r="D278" s="3" t="s">
        <v>824</v>
      </c>
      <c r="E278" s="34" t="s">
        <v>479</v>
      </c>
      <c r="F278" s="34">
        <v>0</v>
      </c>
      <c r="G278" s="34">
        <v>352</v>
      </c>
      <c r="H278" s="54">
        <v>50.030303030303031</v>
      </c>
      <c r="I278" s="34">
        <v>1</v>
      </c>
      <c r="J278" s="28">
        <v>0.26401295000000002</v>
      </c>
      <c r="K278" s="28">
        <v>-0.45656859999999999</v>
      </c>
      <c r="L278" s="28">
        <v>-0.44562449999999998</v>
      </c>
      <c r="M278" s="28">
        <v>1.08308626</v>
      </c>
      <c r="N278" s="28">
        <v>0.48917772999999998</v>
      </c>
      <c r="O278" s="32">
        <v>6</v>
      </c>
    </row>
    <row r="279" spans="1:15" x14ac:dyDescent="0.25">
      <c r="A279" s="3">
        <v>30</v>
      </c>
      <c r="B279" s="3" t="s">
        <v>213</v>
      </c>
      <c r="C279" s="3" t="s">
        <v>496</v>
      </c>
      <c r="D279" s="3" t="s">
        <v>633</v>
      </c>
      <c r="E279" s="34" t="s">
        <v>479</v>
      </c>
      <c r="F279" s="34">
        <v>0</v>
      </c>
      <c r="G279" s="34">
        <v>181</v>
      </c>
      <c r="H279" s="54">
        <v>25.746212121212121</v>
      </c>
      <c r="I279" s="34">
        <v>0</v>
      </c>
      <c r="J279" s="28">
        <v>1.19385019</v>
      </c>
      <c r="K279" s="28">
        <v>-0.77942880000000003</v>
      </c>
      <c r="L279" s="28">
        <v>0.75497221999999997</v>
      </c>
      <c r="M279" s="28">
        <v>-0.41735689999999998</v>
      </c>
      <c r="N279" s="28">
        <v>-0.20050000000000001</v>
      </c>
      <c r="O279" s="32">
        <v>6</v>
      </c>
    </row>
    <row r="280" spans="1:15" x14ac:dyDescent="0.25">
      <c r="A280" s="3">
        <v>281</v>
      </c>
      <c r="B280" s="3" t="s">
        <v>407</v>
      </c>
      <c r="C280" s="3" t="s">
        <v>496</v>
      </c>
      <c r="D280" s="3" t="s">
        <v>827</v>
      </c>
      <c r="E280" s="34" t="s">
        <v>479</v>
      </c>
      <c r="F280" s="34">
        <v>0</v>
      </c>
      <c r="G280" s="34">
        <v>526</v>
      </c>
      <c r="H280" s="54">
        <v>107.74621212121212</v>
      </c>
      <c r="I280" s="34">
        <v>1</v>
      </c>
      <c r="J280" s="28">
        <v>1.541856E-2</v>
      </c>
      <c r="K280" s="28">
        <v>-1.3038434000000001</v>
      </c>
      <c r="L280" s="28">
        <v>-0.32824710000000001</v>
      </c>
      <c r="M280" s="28">
        <v>0.28193940000000001</v>
      </c>
      <c r="N280" s="28">
        <v>0.15597174</v>
      </c>
      <c r="O280" s="32">
        <v>6</v>
      </c>
    </row>
    <row r="281" spans="1:15" x14ac:dyDescent="0.25">
      <c r="A281" s="3">
        <v>282</v>
      </c>
      <c r="B281" s="3" t="s">
        <v>408</v>
      </c>
      <c r="C281" s="3" t="s">
        <v>496</v>
      </c>
      <c r="D281" s="3" t="s">
        <v>828</v>
      </c>
      <c r="E281" s="34" t="s">
        <v>479</v>
      </c>
      <c r="F281" s="34">
        <v>0</v>
      </c>
      <c r="G281" s="34">
        <v>529</v>
      </c>
      <c r="H281" s="54">
        <v>77.842803030303031</v>
      </c>
      <c r="I281" s="34">
        <v>1</v>
      </c>
      <c r="J281" s="28">
        <v>-1.03461E-2</v>
      </c>
      <c r="K281" s="28">
        <v>-2.1796647</v>
      </c>
      <c r="L281" s="28">
        <v>0.77381420999999995</v>
      </c>
      <c r="M281" s="28">
        <v>0.78757012000000004</v>
      </c>
      <c r="N281" s="28">
        <v>1.325906E-2</v>
      </c>
      <c r="O281" s="32">
        <v>6</v>
      </c>
    </row>
    <row r="282" spans="1:15" x14ac:dyDescent="0.25">
      <c r="A282" s="3">
        <v>31</v>
      </c>
      <c r="B282" s="3" t="s">
        <v>409</v>
      </c>
      <c r="C282" s="3" t="s">
        <v>496</v>
      </c>
      <c r="D282" s="3" t="s">
        <v>829</v>
      </c>
      <c r="E282" s="34" t="s">
        <v>479</v>
      </c>
      <c r="F282" s="34">
        <v>0</v>
      </c>
      <c r="G282" s="34">
        <v>410</v>
      </c>
      <c r="H282" s="54">
        <v>55.246212121212125</v>
      </c>
      <c r="I282" s="34">
        <v>1</v>
      </c>
      <c r="J282" s="28">
        <v>0.68006957000000001</v>
      </c>
      <c r="K282" s="28">
        <v>-0.82590030000000003</v>
      </c>
      <c r="L282" s="28">
        <v>0.80626662000000004</v>
      </c>
      <c r="M282" s="28">
        <v>-0.33273390000000003</v>
      </c>
      <c r="N282" s="28">
        <v>0.21689712999999999</v>
      </c>
      <c r="O282" s="32">
        <v>6</v>
      </c>
    </row>
    <row r="283" spans="1:15" x14ac:dyDescent="0.25">
      <c r="A283" s="3">
        <v>283</v>
      </c>
      <c r="B283" s="3" t="s">
        <v>410</v>
      </c>
      <c r="C283" s="3" t="s">
        <v>496</v>
      </c>
      <c r="D283" s="3" t="s">
        <v>830</v>
      </c>
      <c r="E283" s="34" t="s">
        <v>482</v>
      </c>
      <c r="F283" s="34">
        <v>0</v>
      </c>
      <c r="G283" s="34">
        <v>275</v>
      </c>
      <c r="H283" s="54">
        <v>88.496212121212125</v>
      </c>
      <c r="I283" s="34">
        <v>1</v>
      </c>
      <c r="J283" s="28">
        <v>-0.95615240000000001</v>
      </c>
      <c r="K283" s="28">
        <v>-0.72429770000000004</v>
      </c>
      <c r="L283" s="28">
        <v>-0.9691379</v>
      </c>
      <c r="M283" s="28">
        <v>0.61336606000000005</v>
      </c>
      <c r="N283" s="28">
        <v>0.12123488</v>
      </c>
      <c r="O283" s="32">
        <v>6</v>
      </c>
    </row>
    <row r="284" spans="1:15" x14ac:dyDescent="0.25">
      <c r="A284" s="3">
        <v>32</v>
      </c>
      <c r="B284" s="3" t="s">
        <v>217</v>
      </c>
      <c r="C284" s="3" t="s">
        <v>496</v>
      </c>
      <c r="D284" s="3" t="s">
        <v>637</v>
      </c>
      <c r="E284" s="34" t="s">
        <v>479</v>
      </c>
      <c r="F284" s="34">
        <v>1</v>
      </c>
      <c r="G284" s="34">
        <v>2</v>
      </c>
      <c r="H284" s="54">
        <v>303.030303030303</v>
      </c>
      <c r="I284" s="34">
        <v>1</v>
      </c>
      <c r="J284" s="28">
        <v>-0.5360201</v>
      </c>
      <c r="K284" s="28">
        <v>0.31593352000000002</v>
      </c>
      <c r="L284" s="28">
        <v>-0.37090070000000003</v>
      </c>
      <c r="M284" s="28">
        <v>-1.3977525</v>
      </c>
      <c r="N284" s="28">
        <v>-1.1159717</v>
      </c>
      <c r="O284" s="32">
        <v>6</v>
      </c>
    </row>
    <row r="285" spans="1:15" x14ac:dyDescent="0.25">
      <c r="A285" s="3">
        <v>226</v>
      </c>
      <c r="B285" s="3" t="s">
        <v>418</v>
      </c>
      <c r="C285" s="3" t="s">
        <v>496</v>
      </c>
      <c r="D285" s="3" t="s">
        <v>838</v>
      </c>
      <c r="E285" s="34" t="s">
        <v>479</v>
      </c>
      <c r="F285" s="34">
        <v>0</v>
      </c>
      <c r="G285" s="34">
        <v>1289</v>
      </c>
      <c r="H285" s="54">
        <v>13.217803030303031</v>
      </c>
      <c r="I285" s="34">
        <v>0</v>
      </c>
      <c r="J285" s="28">
        <v>0.2575076</v>
      </c>
      <c r="K285" s="28">
        <v>0.15038700999999999</v>
      </c>
      <c r="L285" s="28">
        <v>-0.38660990000000001</v>
      </c>
      <c r="M285" s="28">
        <v>2.2152979999999999E-2</v>
      </c>
      <c r="N285" s="28">
        <v>-4.3159000000000001E-3</v>
      </c>
      <c r="O285" s="32">
        <v>6</v>
      </c>
    </row>
    <row r="286" spans="1:15" x14ac:dyDescent="0.25">
      <c r="A286" s="3">
        <v>33</v>
      </c>
      <c r="B286" s="3" t="s">
        <v>218</v>
      </c>
      <c r="C286" s="3" t="s">
        <v>496</v>
      </c>
      <c r="D286" s="3" t="s">
        <v>638</v>
      </c>
      <c r="E286" s="34" t="s">
        <v>483</v>
      </c>
      <c r="F286" s="34">
        <v>0</v>
      </c>
      <c r="G286" s="34">
        <v>2</v>
      </c>
      <c r="H286" s="54">
        <v>146.78030303030303</v>
      </c>
      <c r="I286" s="34">
        <v>1</v>
      </c>
      <c r="J286" s="28">
        <v>-0.28733720000000001</v>
      </c>
      <c r="K286" s="28">
        <v>0.38506696000000001</v>
      </c>
      <c r="L286" s="28">
        <v>-0.37382749999999998</v>
      </c>
      <c r="M286" s="28">
        <v>-1.1631955</v>
      </c>
      <c r="N286" s="28">
        <v>-0.92111810000000005</v>
      </c>
      <c r="O286" s="32">
        <v>6</v>
      </c>
    </row>
    <row r="287" spans="1:15" x14ac:dyDescent="0.25">
      <c r="A287" s="3">
        <v>34</v>
      </c>
      <c r="B287" s="3" t="s">
        <v>219</v>
      </c>
      <c r="C287" s="3" t="s">
        <v>496</v>
      </c>
      <c r="D287" s="3" t="s">
        <v>639</v>
      </c>
      <c r="E287" s="34" t="s">
        <v>479</v>
      </c>
      <c r="F287" s="34">
        <v>1</v>
      </c>
      <c r="G287" s="34">
        <v>5</v>
      </c>
      <c r="J287" s="28">
        <v>-0.23257249999999999</v>
      </c>
      <c r="K287" s="28">
        <v>0.38378610000000002</v>
      </c>
      <c r="L287" s="28">
        <v>1.78655271</v>
      </c>
      <c r="M287" s="28">
        <v>-1.3877272</v>
      </c>
      <c r="N287" s="28">
        <v>-0.57630789999999998</v>
      </c>
      <c r="O287" s="32">
        <v>6</v>
      </c>
    </row>
    <row r="288" spans="1:15" x14ac:dyDescent="0.25">
      <c r="A288" s="3">
        <v>35</v>
      </c>
      <c r="B288" s="3" t="s">
        <v>220</v>
      </c>
      <c r="C288" s="3" t="s">
        <v>496</v>
      </c>
      <c r="D288" s="3" t="s">
        <v>640</v>
      </c>
      <c r="E288" s="34" t="s">
        <v>479</v>
      </c>
      <c r="F288" s="34">
        <v>0</v>
      </c>
      <c r="G288" s="34">
        <v>7</v>
      </c>
      <c r="H288" s="54">
        <v>146.78030303030303</v>
      </c>
      <c r="I288" s="34">
        <v>1</v>
      </c>
      <c r="J288" s="28">
        <v>2.0782390000000001E-2</v>
      </c>
      <c r="K288" s="28">
        <v>-6.4182100000000006E-2</v>
      </c>
      <c r="L288" s="28">
        <v>-0.35860130000000001</v>
      </c>
      <c r="M288" s="28">
        <v>-2.0676378999999998</v>
      </c>
      <c r="N288" s="28">
        <v>-0.73483869999999996</v>
      </c>
      <c r="O288" s="32">
        <v>6</v>
      </c>
    </row>
    <row r="289" spans="1:15" x14ac:dyDescent="0.25">
      <c r="A289" s="3">
        <v>284</v>
      </c>
      <c r="B289" s="3" t="s">
        <v>221</v>
      </c>
      <c r="C289" s="3" t="s">
        <v>496</v>
      </c>
      <c r="D289" s="3" t="s">
        <v>641</v>
      </c>
      <c r="E289" s="34" t="s">
        <v>479</v>
      </c>
      <c r="F289" s="34">
        <v>1</v>
      </c>
      <c r="G289" s="34">
        <v>33</v>
      </c>
      <c r="J289" s="28">
        <v>-0.14979020000000001</v>
      </c>
      <c r="K289" s="28">
        <v>-0.8955997</v>
      </c>
      <c r="L289" s="28">
        <v>-0.3256483</v>
      </c>
      <c r="M289" s="28">
        <v>-0.88812219999999997</v>
      </c>
      <c r="N289" s="28">
        <v>-0.1694291</v>
      </c>
      <c r="O289" s="32">
        <v>6</v>
      </c>
    </row>
    <row r="290" spans="1:15" x14ac:dyDescent="0.25">
      <c r="A290" s="3">
        <v>285</v>
      </c>
      <c r="B290" s="3" t="s">
        <v>419</v>
      </c>
      <c r="C290" s="3" t="s">
        <v>496</v>
      </c>
      <c r="D290" s="3" t="s">
        <v>839</v>
      </c>
      <c r="E290" s="34" t="s">
        <v>479</v>
      </c>
      <c r="F290" s="34">
        <v>0</v>
      </c>
      <c r="G290" s="34">
        <v>802</v>
      </c>
      <c r="H290" s="54">
        <v>28.342803030303031</v>
      </c>
      <c r="I290" s="34">
        <v>1</v>
      </c>
      <c r="J290" s="28">
        <v>7.1902190000000005E-2</v>
      </c>
      <c r="K290" s="28">
        <v>-1.2427476</v>
      </c>
      <c r="L290" s="28">
        <v>-0.39863229999999999</v>
      </c>
      <c r="M290" s="28">
        <v>0.31269978999999998</v>
      </c>
      <c r="N290" s="28">
        <v>-8.6425299999999997E-2</v>
      </c>
      <c r="O290" s="32">
        <v>6</v>
      </c>
    </row>
    <row r="291" spans="1:15" x14ac:dyDescent="0.25">
      <c r="A291" s="3">
        <v>286</v>
      </c>
      <c r="B291" s="3" t="s">
        <v>222</v>
      </c>
      <c r="C291" s="3" t="s">
        <v>496</v>
      </c>
      <c r="D291" s="3" t="s">
        <v>642</v>
      </c>
      <c r="E291" s="34" t="s">
        <v>479</v>
      </c>
      <c r="F291" s="34">
        <v>0</v>
      </c>
      <c r="G291" s="34">
        <v>79</v>
      </c>
      <c r="H291" s="54">
        <v>146.78030303030303</v>
      </c>
      <c r="I291" s="34">
        <v>1</v>
      </c>
      <c r="J291" s="28">
        <v>-0.55695360000000005</v>
      </c>
      <c r="K291" s="28">
        <v>-1.1347727000000001</v>
      </c>
      <c r="L291" s="28">
        <v>-0.37728499999999998</v>
      </c>
      <c r="M291" s="28">
        <v>-0.92789909999999998</v>
      </c>
      <c r="N291" s="28">
        <v>-1.1983431</v>
      </c>
      <c r="O291" s="32">
        <v>6</v>
      </c>
    </row>
    <row r="292" spans="1:15" x14ac:dyDescent="0.25">
      <c r="A292" s="3">
        <v>287</v>
      </c>
      <c r="B292" s="3" t="s">
        <v>223</v>
      </c>
      <c r="C292" s="3" t="s">
        <v>496</v>
      </c>
      <c r="D292" s="3" t="s">
        <v>643</v>
      </c>
      <c r="E292" s="34" t="s">
        <v>479</v>
      </c>
      <c r="F292" s="34">
        <v>1</v>
      </c>
      <c r="G292" s="34">
        <v>111</v>
      </c>
      <c r="H292" s="54">
        <v>39.875</v>
      </c>
      <c r="I292" s="34">
        <v>1</v>
      </c>
      <c r="J292" s="28">
        <v>-7.9884499999999997E-2</v>
      </c>
      <c r="K292" s="28">
        <v>-1.4421413999999999</v>
      </c>
      <c r="L292" s="28">
        <v>-0.39779999999999999</v>
      </c>
      <c r="M292" s="28">
        <v>-0.86551429999999996</v>
      </c>
      <c r="N292" s="28">
        <v>-0.44507980000000003</v>
      </c>
      <c r="O292" s="32">
        <v>6</v>
      </c>
    </row>
    <row r="293" spans="1:15" x14ac:dyDescent="0.25">
      <c r="A293" s="3">
        <v>288</v>
      </c>
      <c r="B293" s="3" t="s">
        <v>224</v>
      </c>
      <c r="C293" s="3" t="s">
        <v>496</v>
      </c>
      <c r="D293" s="3" t="s">
        <v>644</v>
      </c>
      <c r="E293" s="34" t="s">
        <v>479</v>
      </c>
      <c r="F293" s="34">
        <v>0</v>
      </c>
      <c r="G293" s="34">
        <v>73</v>
      </c>
      <c r="H293" s="54">
        <v>89.780303030303031</v>
      </c>
      <c r="I293" s="34">
        <v>1</v>
      </c>
      <c r="J293" s="28">
        <v>-0.39966489999999999</v>
      </c>
      <c r="K293" s="28">
        <v>-1.1392291999999999</v>
      </c>
      <c r="L293" s="28">
        <v>0.77147842</v>
      </c>
      <c r="M293" s="28">
        <v>-0.27642509999999998</v>
      </c>
      <c r="N293" s="28">
        <v>-0.65680059999999996</v>
      </c>
      <c r="O293" s="32">
        <v>6</v>
      </c>
    </row>
    <row r="294" spans="1:15" x14ac:dyDescent="0.25">
      <c r="A294" s="3">
        <v>289</v>
      </c>
      <c r="B294" s="3" t="s">
        <v>225</v>
      </c>
      <c r="C294" s="3" t="s">
        <v>496</v>
      </c>
      <c r="D294" s="3" t="s">
        <v>645</v>
      </c>
      <c r="E294" s="34" t="s">
        <v>479</v>
      </c>
      <c r="F294" s="34">
        <v>0</v>
      </c>
      <c r="G294" s="34">
        <v>85</v>
      </c>
      <c r="H294" s="54">
        <v>103.03030303030303</v>
      </c>
      <c r="I294" s="34">
        <v>1</v>
      </c>
      <c r="J294" s="28">
        <v>-0.53880640000000002</v>
      </c>
      <c r="K294" s="28">
        <v>-1.258883</v>
      </c>
      <c r="L294" s="28">
        <v>-0.35806209999999999</v>
      </c>
      <c r="M294" s="28">
        <v>-0.77644239999999998</v>
      </c>
      <c r="N294" s="28">
        <v>-0.65947250000000002</v>
      </c>
      <c r="O294" s="32">
        <v>6</v>
      </c>
    </row>
    <row r="295" spans="1:15" x14ac:dyDescent="0.25">
      <c r="A295" s="3">
        <v>290</v>
      </c>
      <c r="B295" s="3" t="s">
        <v>226</v>
      </c>
      <c r="C295" s="3" t="s">
        <v>496</v>
      </c>
      <c r="D295" s="3" t="s">
        <v>646</v>
      </c>
      <c r="E295" s="34" t="s">
        <v>479</v>
      </c>
      <c r="F295" s="34">
        <v>1</v>
      </c>
      <c r="G295" s="34">
        <v>4</v>
      </c>
      <c r="J295" s="28">
        <v>-0.31963320000000001</v>
      </c>
      <c r="K295" s="28">
        <v>-1.3751355999999999</v>
      </c>
      <c r="L295" s="28">
        <v>-0.36857220000000002</v>
      </c>
      <c r="M295" s="28">
        <v>-1.2815865</v>
      </c>
      <c r="N295" s="28">
        <v>-1.1535914</v>
      </c>
      <c r="O295" s="32">
        <v>6</v>
      </c>
    </row>
    <row r="296" spans="1:15" x14ac:dyDescent="0.25">
      <c r="A296" s="3">
        <v>291</v>
      </c>
      <c r="B296" s="3" t="s">
        <v>227</v>
      </c>
      <c r="C296" s="3" t="s">
        <v>496</v>
      </c>
      <c r="D296" s="3" t="s">
        <v>647</v>
      </c>
      <c r="E296" s="34" t="s">
        <v>479</v>
      </c>
      <c r="F296" s="34">
        <v>0</v>
      </c>
      <c r="G296" s="34">
        <v>111</v>
      </c>
      <c r="H296" s="54">
        <v>44.433712121212125</v>
      </c>
      <c r="I296" s="34">
        <v>1</v>
      </c>
      <c r="J296" s="28">
        <v>-0.59846180000000004</v>
      </c>
      <c r="K296" s="28">
        <v>-1.1816184999999999</v>
      </c>
      <c r="L296" s="28">
        <v>-0.32250030000000002</v>
      </c>
      <c r="M296" s="28">
        <v>-0.51815469999999997</v>
      </c>
      <c r="N296" s="28">
        <v>-0.2333585</v>
      </c>
      <c r="O296" s="32">
        <v>6</v>
      </c>
    </row>
    <row r="297" spans="1:15" x14ac:dyDescent="0.25">
      <c r="A297" s="3">
        <v>36</v>
      </c>
      <c r="B297" s="3" t="s">
        <v>228</v>
      </c>
      <c r="C297" s="3" t="s">
        <v>496</v>
      </c>
      <c r="D297" s="3" t="s">
        <v>648</v>
      </c>
      <c r="E297" s="34" t="s">
        <v>479</v>
      </c>
      <c r="F297" s="34">
        <v>0</v>
      </c>
      <c r="G297" s="34">
        <v>26</v>
      </c>
      <c r="H297" s="54">
        <v>303.030303030303</v>
      </c>
      <c r="I297" s="34">
        <v>0.5</v>
      </c>
      <c r="J297" s="28">
        <v>0.22874538</v>
      </c>
      <c r="K297" s="28">
        <v>5.0154669999999998E-2</v>
      </c>
      <c r="L297" s="28">
        <v>-0.30438169999999998</v>
      </c>
      <c r="M297" s="28">
        <v>-1.5386759000000001</v>
      </c>
      <c r="N297" s="28">
        <v>-1.1085659000000001</v>
      </c>
      <c r="O297" s="32">
        <v>6</v>
      </c>
    </row>
    <row r="298" spans="1:15" x14ac:dyDescent="0.25">
      <c r="A298" s="3">
        <v>356</v>
      </c>
      <c r="B298" s="3" t="s">
        <v>229</v>
      </c>
      <c r="C298" s="3" t="s">
        <v>496</v>
      </c>
      <c r="D298" s="3" t="s">
        <v>649</v>
      </c>
      <c r="E298" s="34" t="s">
        <v>479</v>
      </c>
      <c r="F298" s="34">
        <v>0</v>
      </c>
      <c r="G298" s="34">
        <v>14</v>
      </c>
      <c r="H298" s="54">
        <v>47.967803030303031</v>
      </c>
      <c r="I298" s="34">
        <v>1</v>
      </c>
      <c r="J298" s="28">
        <v>-0.17993429999999999</v>
      </c>
      <c r="K298" s="28">
        <v>-2.6263999999999999E-2</v>
      </c>
      <c r="L298" s="28">
        <v>0.73519920000000005</v>
      </c>
      <c r="M298" s="28">
        <v>1.0546216900000001</v>
      </c>
      <c r="N298" s="28">
        <v>-1.3777874000000001</v>
      </c>
      <c r="O298" s="32">
        <v>6</v>
      </c>
    </row>
    <row r="299" spans="1:15" x14ac:dyDescent="0.25">
      <c r="A299" s="3">
        <v>103</v>
      </c>
      <c r="B299" s="3" t="s">
        <v>230</v>
      </c>
      <c r="C299" s="3" t="s">
        <v>496</v>
      </c>
      <c r="D299" s="3" t="s">
        <v>650</v>
      </c>
      <c r="E299" s="34" t="s">
        <v>479</v>
      </c>
      <c r="F299" s="34">
        <v>1</v>
      </c>
      <c r="G299" s="34">
        <v>15</v>
      </c>
      <c r="H299" s="54">
        <v>303.030303030303</v>
      </c>
      <c r="I299" s="34">
        <v>1</v>
      </c>
      <c r="J299" s="28">
        <v>-1.1499888</v>
      </c>
      <c r="K299" s="28">
        <v>0.75018620000000003</v>
      </c>
      <c r="L299" s="28">
        <v>1.6228443299999999</v>
      </c>
      <c r="M299" s="28">
        <v>-0.83455889999999999</v>
      </c>
      <c r="N299" s="28">
        <v>3.3376132799999998</v>
      </c>
      <c r="O299" s="32">
        <v>6</v>
      </c>
    </row>
    <row r="300" spans="1:15" x14ac:dyDescent="0.25">
      <c r="A300" s="3">
        <v>227</v>
      </c>
      <c r="B300" s="3" t="s">
        <v>420</v>
      </c>
      <c r="C300" s="3" t="s">
        <v>496</v>
      </c>
      <c r="D300" s="3" t="s">
        <v>840</v>
      </c>
      <c r="E300" s="34" t="s">
        <v>479</v>
      </c>
      <c r="F300" s="34">
        <v>0</v>
      </c>
      <c r="G300" s="34">
        <v>1011</v>
      </c>
      <c r="H300" s="54">
        <v>24.933712121212121</v>
      </c>
      <c r="I300" s="34">
        <v>1</v>
      </c>
      <c r="J300" s="28">
        <v>-0.83411089999999999</v>
      </c>
      <c r="K300" s="28">
        <v>0.28491464999999999</v>
      </c>
      <c r="L300" s="28">
        <v>-1.6150196999999999</v>
      </c>
      <c r="M300" s="28">
        <v>0.71346825000000003</v>
      </c>
      <c r="N300" s="28">
        <v>-0.18485080000000001</v>
      </c>
      <c r="O300" s="32">
        <v>6</v>
      </c>
    </row>
    <row r="301" spans="1:15" x14ac:dyDescent="0.25">
      <c r="A301" s="3">
        <v>228</v>
      </c>
      <c r="B301" s="3" t="s">
        <v>421</v>
      </c>
      <c r="C301" s="3" t="s">
        <v>496</v>
      </c>
      <c r="D301" s="3" t="s">
        <v>841</v>
      </c>
      <c r="E301" s="34" t="s">
        <v>480</v>
      </c>
      <c r="F301" s="34">
        <v>0</v>
      </c>
      <c r="G301" s="34">
        <v>268</v>
      </c>
      <c r="H301" s="54">
        <v>52.3125</v>
      </c>
      <c r="I301" s="34">
        <v>1</v>
      </c>
      <c r="J301" s="28">
        <v>-0.29148020000000002</v>
      </c>
      <c r="K301" s="28">
        <v>1.2213439699999999</v>
      </c>
      <c r="L301" s="28">
        <v>-1.5409090000000001</v>
      </c>
      <c r="M301" s="28">
        <v>0.46353470000000002</v>
      </c>
      <c r="N301" s="28">
        <v>0.17733045</v>
      </c>
      <c r="O301" s="32">
        <v>6</v>
      </c>
    </row>
    <row r="302" spans="1:15" x14ac:dyDescent="0.25">
      <c r="A302" s="3">
        <v>357</v>
      </c>
      <c r="B302" s="3" t="s">
        <v>422</v>
      </c>
      <c r="C302" s="3" t="s">
        <v>496</v>
      </c>
      <c r="D302" s="3" t="s">
        <v>842</v>
      </c>
      <c r="E302" s="34" t="s">
        <v>480</v>
      </c>
      <c r="F302" s="34">
        <v>0</v>
      </c>
      <c r="G302" s="34">
        <v>99</v>
      </c>
      <c r="H302" s="54">
        <v>52.933712121212125</v>
      </c>
      <c r="I302" s="34">
        <v>1</v>
      </c>
      <c r="J302" s="28">
        <v>-0.46300950000000002</v>
      </c>
      <c r="K302" s="28">
        <v>0.59329984000000002</v>
      </c>
      <c r="L302" s="28">
        <v>-0.4421177</v>
      </c>
      <c r="M302" s="28">
        <v>0.83099034000000005</v>
      </c>
      <c r="N302" s="28">
        <v>-0.43483100000000002</v>
      </c>
      <c r="O302" s="32">
        <v>6</v>
      </c>
    </row>
    <row r="303" spans="1:15" x14ac:dyDescent="0.25">
      <c r="A303" s="3">
        <v>229</v>
      </c>
      <c r="B303" s="3" t="s">
        <v>423</v>
      </c>
      <c r="C303" s="3" t="s">
        <v>496</v>
      </c>
      <c r="D303" s="3" t="s">
        <v>843</v>
      </c>
      <c r="E303" s="34" t="s">
        <v>479</v>
      </c>
      <c r="F303" s="34">
        <v>0</v>
      </c>
      <c r="G303" s="34">
        <v>673</v>
      </c>
      <c r="H303" s="54">
        <v>28.875</v>
      </c>
      <c r="I303" s="34">
        <v>1</v>
      </c>
      <c r="J303" s="28">
        <v>-0.27245789999999998</v>
      </c>
      <c r="K303" s="28">
        <v>0.46895459</v>
      </c>
      <c r="L303" s="28">
        <v>-0.94940760000000002</v>
      </c>
      <c r="M303" s="28">
        <v>0.32853084999999999</v>
      </c>
      <c r="N303" s="28">
        <v>-0.21843599999999999</v>
      </c>
      <c r="O303" s="32">
        <v>6</v>
      </c>
    </row>
    <row r="304" spans="1:15" x14ac:dyDescent="0.25">
      <c r="A304" s="3">
        <v>37</v>
      </c>
      <c r="B304" s="3" t="s">
        <v>231</v>
      </c>
      <c r="C304" s="3" t="s">
        <v>496</v>
      </c>
      <c r="D304" s="3" t="s">
        <v>651</v>
      </c>
      <c r="E304" s="34" t="s">
        <v>479</v>
      </c>
      <c r="F304" s="34">
        <v>0</v>
      </c>
      <c r="G304" s="34">
        <v>108</v>
      </c>
      <c r="H304" s="54">
        <v>75.308712121212125</v>
      </c>
      <c r="I304" s="34">
        <v>1</v>
      </c>
      <c r="J304" s="28">
        <v>8.0057020000000007E-2</v>
      </c>
      <c r="K304" s="28">
        <v>-1.55672E-2</v>
      </c>
      <c r="L304" s="28">
        <v>-0.35944949999999998</v>
      </c>
      <c r="M304" s="28">
        <v>-0.74614939999999996</v>
      </c>
      <c r="N304" s="28">
        <v>0.13434695999999999</v>
      </c>
      <c r="O304" s="32">
        <v>6</v>
      </c>
    </row>
    <row r="305" spans="1:15" x14ac:dyDescent="0.25">
      <c r="A305" s="3">
        <v>230</v>
      </c>
      <c r="B305" s="3" t="s">
        <v>424</v>
      </c>
      <c r="C305" s="3" t="s">
        <v>496</v>
      </c>
      <c r="D305" s="3" t="s">
        <v>844</v>
      </c>
      <c r="E305" s="34" t="s">
        <v>479</v>
      </c>
      <c r="F305" s="34">
        <v>0</v>
      </c>
      <c r="G305" s="34">
        <v>461</v>
      </c>
      <c r="H305" s="54">
        <v>35.147727272727273</v>
      </c>
      <c r="I305" s="34">
        <v>1</v>
      </c>
      <c r="J305" s="28">
        <v>-1.0392277000000001</v>
      </c>
      <c r="K305" s="28">
        <v>0.70105810000000002</v>
      </c>
      <c r="L305" s="28">
        <v>-1.5654912000000001</v>
      </c>
      <c r="M305" s="28">
        <v>0.50323832000000002</v>
      </c>
      <c r="N305" s="28">
        <v>0.1827645</v>
      </c>
      <c r="O305" s="32">
        <v>6</v>
      </c>
    </row>
    <row r="306" spans="1:15" x14ac:dyDescent="0.25">
      <c r="A306" s="3">
        <v>231</v>
      </c>
      <c r="B306" s="3" t="s">
        <v>425</v>
      </c>
      <c r="C306" s="3" t="s">
        <v>496</v>
      </c>
      <c r="D306" s="3" t="s">
        <v>845</v>
      </c>
      <c r="E306" s="34" t="s">
        <v>479</v>
      </c>
      <c r="F306" s="34">
        <v>0</v>
      </c>
      <c r="G306" s="34">
        <v>621</v>
      </c>
      <c r="H306" s="54">
        <v>33.210227272727273</v>
      </c>
      <c r="I306" s="34">
        <v>1</v>
      </c>
      <c r="J306" s="28">
        <v>-0.2328421</v>
      </c>
      <c r="K306" s="28">
        <v>3.6560400000000002E-3</v>
      </c>
      <c r="L306" s="28">
        <v>-1.5213783999999999</v>
      </c>
      <c r="M306" s="28">
        <v>0.16842514</v>
      </c>
      <c r="N306" s="28">
        <v>-0.15846009999999999</v>
      </c>
      <c r="O306" s="32">
        <v>6</v>
      </c>
    </row>
    <row r="307" spans="1:15" x14ac:dyDescent="0.25">
      <c r="A307" s="3">
        <v>232</v>
      </c>
      <c r="B307" s="3" t="s">
        <v>426</v>
      </c>
      <c r="C307" s="3" t="s">
        <v>496</v>
      </c>
      <c r="D307" s="3" t="s">
        <v>846</v>
      </c>
      <c r="E307" s="34" t="s">
        <v>479</v>
      </c>
      <c r="F307" s="34">
        <v>1</v>
      </c>
      <c r="G307" s="34">
        <v>172</v>
      </c>
      <c r="H307" s="54">
        <v>51.655303030303031</v>
      </c>
      <c r="I307" s="34">
        <v>1</v>
      </c>
      <c r="J307" s="28">
        <v>0.10496543999999999</v>
      </c>
      <c r="K307" s="28">
        <v>0.83381517999999999</v>
      </c>
      <c r="L307" s="28">
        <v>-1.4208441999999999</v>
      </c>
      <c r="M307" s="28">
        <v>-0.18518480000000001</v>
      </c>
      <c r="N307" s="28">
        <v>0.12509419999999999</v>
      </c>
      <c r="O307" s="32">
        <v>6</v>
      </c>
    </row>
    <row r="308" spans="1:15" x14ac:dyDescent="0.25">
      <c r="A308" s="3">
        <v>233</v>
      </c>
      <c r="B308" s="3" t="s">
        <v>427</v>
      </c>
      <c r="C308" s="3" t="s">
        <v>496</v>
      </c>
      <c r="D308" s="3" t="s">
        <v>847</v>
      </c>
      <c r="E308" s="34" t="s">
        <v>479</v>
      </c>
      <c r="F308" s="34">
        <v>0</v>
      </c>
      <c r="G308" s="34">
        <v>521</v>
      </c>
      <c r="H308" s="54">
        <v>30.960227272727273</v>
      </c>
      <c r="I308" s="34">
        <v>0</v>
      </c>
      <c r="J308" s="28">
        <v>-6.5914100000000003E-2</v>
      </c>
      <c r="K308" s="28">
        <v>0.14653095999999999</v>
      </c>
      <c r="L308" s="28">
        <v>-1.4336074000000001</v>
      </c>
      <c r="M308" s="28">
        <v>-4.3689600000000002E-2</v>
      </c>
      <c r="N308" s="28">
        <v>-9.0371199999999999E-2</v>
      </c>
      <c r="O308" s="32">
        <v>6</v>
      </c>
    </row>
    <row r="309" spans="1:15" x14ac:dyDescent="0.25">
      <c r="A309" s="3">
        <v>358</v>
      </c>
      <c r="B309" s="3" t="s">
        <v>232</v>
      </c>
      <c r="C309" s="3" t="s">
        <v>496</v>
      </c>
      <c r="D309" s="3" t="s">
        <v>652</v>
      </c>
      <c r="E309" s="34" t="s">
        <v>479</v>
      </c>
      <c r="F309" s="34">
        <v>0</v>
      </c>
      <c r="G309" s="34">
        <v>260</v>
      </c>
      <c r="H309" s="54">
        <v>54.0625</v>
      </c>
      <c r="I309" s="34">
        <v>1</v>
      </c>
      <c r="J309" s="28">
        <v>6.3832710000000001E-2</v>
      </c>
      <c r="K309" s="28">
        <v>0.71909635999999999</v>
      </c>
      <c r="L309" s="28">
        <v>0.75170307000000003</v>
      </c>
      <c r="M309" s="28">
        <v>0.19362857</v>
      </c>
      <c r="N309" s="28">
        <v>-0.3907118</v>
      </c>
      <c r="O309" s="32">
        <v>6</v>
      </c>
    </row>
    <row r="310" spans="1:15" x14ac:dyDescent="0.25">
      <c r="A310" s="3">
        <v>104</v>
      </c>
      <c r="B310" s="3" t="s">
        <v>233</v>
      </c>
      <c r="C310" s="3" t="s">
        <v>496</v>
      </c>
      <c r="D310" s="3" t="s">
        <v>653</v>
      </c>
      <c r="E310" s="34" t="s">
        <v>479</v>
      </c>
      <c r="F310" s="34">
        <v>1</v>
      </c>
      <c r="G310" s="34">
        <v>41</v>
      </c>
      <c r="H310" s="54">
        <v>303.030303030303</v>
      </c>
      <c r="I310" s="34">
        <v>1</v>
      </c>
      <c r="J310" s="28">
        <v>-1.3408207999999999</v>
      </c>
      <c r="K310" s="28">
        <v>-0.25815569999999999</v>
      </c>
      <c r="L310" s="28">
        <v>-1.6369756</v>
      </c>
      <c r="M310" s="28">
        <v>-0.41299219999999998</v>
      </c>
      <c r="N310" s="28">
        <v>1.66909961</v>
      </c>
      <c r="O310" s="32">
        <v>6</v>
      </c>
    </row>
    <row r="311" spans="1:15" x14ac:dyDescent="0.25">
      <c r="A311" s="3">
        <v>292</v>
      </c>
      <c r="B311" s="3" t="s">
        <v>428</v>
      </c>
      <c r="C311" s="3" t="s">
        <v>496</v>
      </c>
      <c r="D311" s="3" t="s">
        <v>848</v>
      </c>
      <c r="E311" s="34" t="s">
        <v>479</v>
      </c>
      <c r="F311" s="34">
        <v>0</v>
      </c>
      <c r="G311" s="34">
        <v>48</v>
      </c>
      <c r="H311" s="54">
        <v>23.9375</v>
      </c>
      <c r="I311" s="34">
        <v>1</v>
      </c>
      <c r="J311" s="28">
        <v>-0.58611959999999996</v>
      </c>
      <c r="K311" s="28">
        <v>-1.6901997</v>
      </c>
      <c r="L311" s="28">
        <v>-0.30339480000000002</v>
      </c>
      <c r="M311" s="28">
        <v>0.46485517999999998</v>
      </c>
      <c r="N311" s="28">
        <v>-4.3221099999999998E-2</v>
      </c>
      <c r="O311" s="32">
        <v>6</v>
      </c>
    </row>
    <row r="312" spans="1:15" x14ac:dyDescent="0.25">
      <c r="A312" s="3">
        <v>293</v>
      </c>
      <c r="B312" s="3" t="s">
        <v>237</v>
      </c>
      <c r="C312" s="3" t="s">
        <v>496</v>
      </c>
      <c r="D312" s="3" t="s">
        <v>657</v>
      </c>
      <c r="E312" s="34" t="s">
        <v>479</v>
      </c>
      <c r="F312" s="34">
        <v>0</v>
      </c>
      <c r="G312" s="34">
        <v>150</v>
      </c>
      <c r="H312" s="54">
        <v>66.967803030303031</v>
      </c>
      <c r="I312" s="34">
        <v>1</v>
      </c>
      <c r="J312" s="28">
        <v>0.14271163000000001</v>
      </c>
      <c r="K312" s="28">
        <v>-1.2242150999999999</v>
      </c>
      <c r="L312" s="28">
        <v>-0.35848370000000002</v>
      </c>
      <c r="M312" s="28">
        <v>0.50467870000000004</v>
      </c>
      <c r="N312" s="28">
        <v>0.30884105000000001</v>
      </c>
      <c r="O312" s="32">
        <v>6</v>
      </c>
    </row>
    <row r="313" spans="1:15" x14ac:dyDescent="0.25">
      <c r="A313" s="3">
        <v>294</v>
      </c>
      <c r="B313" s="3" t="s">
        <v>238</v>
      </c>
      <c r="C313" s="3" t="s">
        <v>496</v>
      </c>
      <c r="D313" s="3" t="s">
        <v>658</v>
      </c>
      <c r="E313" s="34" t="s">
        <v>479</v>
      </c>
      <c r="F313" s="34">
        <v>0</v>
      </c>
      <c r="G313" s="34">
        <v>104</v>
      </c>
      <c r="H313" s="54">
        <v>98.217803030303031</v>
      </c>
      <c r="I313" s="34">
        <v>0.5</v>
      </c>
      <c r="J313" s="28">
        <v>0.63094972000000005</v>
      </c>
      <c r="K313" s="28">
        <v>-1.3388249999999999</v>
      </c>
      <c r="L313" s="28">
        <v>-0.3064152</v>
      </c>
      <c r="M313" s="28">
        <v>0.87209793999999996</v>
      </c>
      <c r="N313" s="28">
        <v>-0.45068019999999998</v>
      </c>
      <c r="O313" s="32">
        <v>6</v>
      </c>
    </row>
    <row r="314" spans="1:15" x14ac:dyDescent="0.25">
      <c r="A314" s="3">
        <v>127</v>
      </c>
      <c r="B314" s="3" t="s">
        <v>429</v>
      </c>
      <c r="C314" s="3" t="s">
        <v>496</v>
      </c>
      <c r="D314" s="3" t="s">
        <v>849</v>
      </c>
      <c r="E314" s="34" t="s">
        <v>479</v>
      </c>
      <c r="F314" s="34">
        <v>0</v>
      </c>
      <c r="G314" s="34">
        <v>910</v>
      </c>
      <c r="H314" s="54">
        <v>34.109848484848484</v>
      </c>
      <c r="I314" s="34">
        <v>0</v>
      </c>
      <c r="J314" s="28">
        <v>1.7905994700000001</v>
      </c>
      <c r="K314" s="28">
        <v>-1.469662</v>
      </c>
      <c r="L314" s="28">
        <v>-1.3845942</v>
      </c>
      <c r="M314" s="28">
        <v>0.78449879</v>
      </c>
      <c r="N314" s="28">
        <v>-0.10625709999999999</v>
      </c>
      <c r="O314" s="32">
        <v>6</v>
      </c>
    </row>
    <row r="315" spans="1:15" x14ac:dyDescent="0.25">
      <c r="A315" s="3">
        <v>128</v>
      </c>
      <c r="B315" s="3" t="s">
        <v>430</v>
      </c>
      <c r="C315" s="3" t="s">
        <v>496</v>
      </c>
      <c r="D315" s="3" t="s">
        <v>850</v>
      </c>
      <c r="E315" s="34" t="s">
        <v>479</v>
      </c>
      <c r="F315" s="34">
        <v>0</v>
      </c>
      <c r="G315" s="34">
        <v>845</v>
      </c>
      <c r="H315" s="54">
        <v>29.52840909090909</v>
      </c>
      <c r="I315" s="34">
        <v>0</v>
      </c>
      <c r="J315" s="28">
        <v>1.7905309</v>
      </c>
      <c r="K315" s="28">
        <v>-1.4148939</v>
      </c>
      <c r="L315" s="28">
        <v>-1.3884312999999999</v>
      </c>
      <c r="M315" s="28">
        <v>0.21894552</v>
      </c>
      <c r="N315" s="28">
        <v>-0.162268</v>
      </c>
      <c r="O315" s="32">
        <v>6</v>
      </c>
    </row>
    <row r="316" spans="1:15" x14ac:dyDescent="0.25">
      <c r="A316" s="3">
        <v>295</v>
      </c>
      <c r="B316" s="3" t="s">
        <v>239</v>
      </c>
      <c r="C316" s="3" t="s">
        <v>496</v>
      </c>
      <c r="D316" s="3" t="s">
        <v>659</v>
      </c>
      <c r="E316" s="34" t="s">
        <v>479</v>
      </c>
      <c r="F316" s="34">
        <v>0</v>
      </c>
      <c r="G316" s="34">
        <v>72</v>
      </c>
      <c r="H316" s="54">
        <v>70.530303030303031</v>
      </c>
      <c r="I316" s="34">
        <v>0</v>
      </c>
      <c r="J316" s="28">
        <v>1.04450066</v>
      </c>
      <c r="K316" s="28">
        <v>-0.88942920000000003</v>
      </c>
      <c r="L316" s="28">
        <v>1.9356032700000001</v>
      </c>
      <c r="M316" s="28">
        <v>1.25173899</v>
      </c>
      <c r="N316" s="28">
        <v>-0.42444379999999998</v>
      </c>
      <c r="O316" s="32">
        <v>6</v>
      </c>
    </row>
    <row r="317" spans="1:15" x14ac:dyDescent="0.25">
      <c r="A317" s="3">
        <v>129</v>
      </c>
      <c r="B317" s="3" t="s">
        <v>240</v>
      </c>
      <c r="C317" s="3" t="s">
        <v>496</v>
      </c>
      <c r="D317" s="3" t="s">
        <v>660</v>
      </c>
      <c r="E317" s="34" t="s">
        <v>479</v>
      </c>
      <c r="F317" s="34">
        <v>0</v>
      </c>
      <c r="G317" s="34">
        <v>113</v>
      </c>
      <c r="H317" s="54">
        <v>50.683712121212125</v>
      </c>
      <c r="I317" s="34">
        <v>0</v>
      </c>
      <c r="J317" s="28">
        <v>2.4176713699999999</v>
      </c>
      <c r="K317" s="28">
        <v>-1.1365558</v>
      </c>
      <c r="L317" s="28">
        <v>0.85388483999999998</v>
      </c>
      <c r="M317" s="28">
        <v>1.07648575</v>
      </c>
      <c r="N317" s="28">
        <v>-0.61814690000000005</v>
      </c>
      <c r="O317" s="32">
        <v>6</v>
      </c>
    </row>
    <row r="318" spans="1:15" x14ac:dyDescent="0.25">
      <c r="A318" s="3">
        <v>323</v>
      </c>
      <c r="B318" s="3" t="s">
        <v>241</v>
      </c>
      <c r="C318" s="3" t="s">
        <v>496</v>
      </c>
      <c r="D318" s="3" t="s">
        <v>661</v>
      </c>
      <c r="E318" s="34" t="s">
        <v>479</v>
      </c>
      <c r="F318" s="34">
        <v>0</v>
      </c>
      <c r="G318" s="34">
        <v>19</v>
      </c>
      <c r="H318" s="54">
        <v>53.030303030303031</v>
      </c>
      <c r="I318" s="34">
        <v>1</v>
      </c>
      <c r="J318" s="28">
        <v>-1.0595928999999999</v>
      </c>
      <c r="K318" s="28">
        <v>-1.1381254000000001</v>
      </c>
      <c r="L318" s="28">
        <v>1.6836422799999999</v>
      </c>
      <c r="M318" s="28">
        <v>3.3620988399999998</v>
      </c>
      <c r="N318" s="28">
        <v>0.26646623000000003</v>
      </c>
      <c r="O318" s="32">
        <v>6</v>
      </c>
    </row>
    <row r="319" spans="1:15" x14ac:dyDescent="0.25">
      <c r="A319" s="3">
        <v>105</v>
      </c>
      <c r="B319" s="3" t="s">
        <v>242</v>
      </c>
      <c r="C319" s="3" t="s">
        <v>496</v>
      </c>
      <c r="D319" s="3" t="s">
        <v>662</v>
      </c>
      <c r="E319" s="34" t="s">
        <v>479</v>
      </c>
      <c r="F319" s="34">
        <v>1</v>
      </c>
      <c r="G319" s="34">
        <v>46</v>
      </c>
      <c r="H319" s="54">
        <v>69.314393939393938</v>
      </c>
      <c r="I319" s="34">
        <v>1</v>
      </c>
      <c r="J319" s="28">
        <v>-0.33535799999999999</v>
      </c>
      <c r="K319" s="28">
        <v>-2.0495038999999999</v>
      </c>
      <c r="L319" s="28">
        <v>1.7103149600000001</v>
      </c>
      <c r="M319" s="28">
        <v>-0.5558128</v>
      </c>
      <c r="N319" s="28">
        <v>2.4878438100000002</v>
      </c>
      <c r="O319" s="32">
        <v>6</v>
      </c>
    </row>
    <row r="320" spans="1:15" x14ac:dyDescent="0.25">
      <c r="A320" s="3">
        <v>324</v>
      </c>
      <c r="B320" s="3" t="s">
        <v>243</v>
      </c>
      <c r="C320" s="3" t="s">
        <v>496</v>
      </c>
      <c r="D320" s="3" t="s">
        <v>663</v>
      </c>
      <c r="E320" s="34" t="s">
        <v>479</v>
      </c>
      <c r="F320" s="34">
        <v>0</v>
      </c>
      <c r="G320" s="34">
        <v>166</v>
      </c>
      <c r="H320" s="54">
        <v>153.03030303030303</v>
      </c>
      <c r="I320" s="34">
        <v>1</v>
      </c>
      <c r="J320" s="28">
        <v>-1.0360011</v>
      </c>
      <c r="K320" s="28">
        <v>-1.1464201999999999</v>
      </c>
      <c r="L320" s="28">
        <v>-1.5429558999999999</v>
      </c>
      <c r="M320" s="28">
        <v>2.2897504299999998</v>
      </c>
      <c r="N320" s="28">
        <v>-0.1173199</v>
      </c>
      <c r="O320" s="32">
        <v>6</v>
      </c>
    </row>
    <row r="321" spans="1:15" x14ac:dyDescent="0.25">
      <c r="A321" s="3">
        <v>325</v>
      </c>
      <c r="B321" s="3" t="s">
        <v>244</v>
      </c>
      <c r="C321" s="3" t="s">
        <v>496</v>
      </c>
      <c r="D321" s="3" t="s">
        <v>664</v>
      </c>
      <c r="E321" s="34" t="s">
        <v>480</v>
      </c>
      <c r="F321" s="34">
        <v>0</v>
      </c>
      <c r="G321" s="34">
        <v>54</v>
      </c>
      <c r="H321" s="54">
        <v>60.496212121212125</v>
      </c>
      <c r="I321" s="34">
        <v>1</v>
      </c>
      <c r="J321" s="28">
        <v>-1.0278875000000001</v>
      </c>
      <c r="K321" s="28">
        <v>-1.3429641999999999</v>
      </c>
      <c r="L321" s="28">
        <v>-1.5281867</v>
      </c>
      <c r="M321" s="28">
        <v>2.41263761</v>
      </c>
      <c r="N321" s="28">
        <v>0.90497063</v>
      </c>
      <c r="O321" s="32">
        <v>6</v>
      </c>
    </row>
    <row r="322" spans="1:15" x14ac:dyDescent="0.25">
      <c r="A322" s="3">
        <v>130</v>
      </c>
      <c r="B322" s="3" t="s">
        <v>433</v>
      </c>
      <c r="C322" s="3" t="s">
        <v>496</v>
      </c>
      <c r="D322" s="3" t="s">
        <v>853</v>
      </c>
      <c r="E322" s="34" t="s">
        <v>479</v>
      </c>
      <c r="F322" s="34">
        <v>0</v>
      </c>
      <c r="G322" s="34">
        <v>1178</v>
      </c>
      <c r="H322" s="54">
        <v>37.272727272727273</v>
      </c>
      <c r="I322" s="34">
        <v>0</v>
      </c>
      <c r="J322" s="28">
        <v>1.63920577</v>
      </c>
      <c r="K322" s="28">
        <v>-1.0994206</v>
      </c>
      <c r="L322" s="28">
        <v>-0.15174509999999999</v>
      </c>
      <c r="M322" s="28">
        <v>0.13403290000000001</v>
      </c>
      <c r="N322" s="28">
        <v>-6.6539699999999993E-2</v>
      </c>
      <c r="O322" s="32">
        <v>6</v>
      </c>
    </row>
    <row r="323" spans="1:15" x14ac:dyDescent="0.25">
      <c r="A323" s="3">
        <v>397</v>
      </c>
      <c r="B323" s="3" t="s">
        <v>447</v>
      </c>
      <c r="C323" s="13" t="s">
        <v>496</v>
      </c>
      <c r="D323" s="13" t="s">
        <v>867</v>
      </c>
      <c r="E323" s="37" t="s">
        <v>479</v>
      </c>
      <c r="F323" s="37">
        <v>0</v>
      </c>
      <c r="G323" s="37">
        <v>1098</v>
      </c>
      <c r="H323" s="55">
        <v>20.5</v>
      </c>
      <c r="I323" s="37">
        <v>0</v>
      </c>
      <c r="J323" s="52">
        <v>2.3082787800000002</v>
      </c>
      <c r="K323" s="52">
        <v>-0.37474600000000002</v>
      </c>
      <c r="L323" s="52">
        <v>-1.3161539</v>
      </c>
      <c r="M323" s="52">
        <v>0.50816702999999996</v>
      </c>
      <c r="N323" s="52">
        <v>-9.0680899999999995E-2</v>
      </c>
      <c r="O323" s="32">
        <v>6</v>
      </c>
    </row>
    <row r="324" spans="1:15" x14ac:dyDescent="0.25">
      <c r="A324" s="3">
        <v>38</v>
      </c>
      <c r="B324" s="3" t="s">
        <v>266</v>
      </c>
      <c r="C324" s="3" t="s">
        <v>496</v>
      </c>
      <c r="D324" s="3" t="s">
        <v>686</v>
      </c>
      <c r="E324" s="34" t="s">
        <v>479</v>
      </c>
      <c r="F324" s="34">
        <v>0</v>
      </c>
      <c r="G324" s="34">
        <v>158</v>
      </c>
      <c r="H324" s="54">
        <v>47.125</v>
      </c>
      <c r="I324" s="34">
        <v>1</v>
      </c>
      <c r="J324" s="28">
        <v>1.9466762900000001</v>
      </c>
      <c r="K324" s="28">
        <v>-0.40885480000000002</v>
      </c>
      <c r="L324" s="28">
        <v>0.8699827</v>
      </c>
      <c r="M324" s="28">
        <v>-0.68715570000000004</v>
      </c>
      <c r="N324" s="28">
        <v>-0.24977360000000001</v>
      </c>
      <c r="O324" s="32">
        <v>6</v>
      </c>
    </row>
    <row r="325" spans="1:15" x14ac:dyDescent="0.25">
      <c r="A325" s="3">
        <v>296</v>
      </c>
      <c r="B325" s="3" t="s">
        <v>286</v>
      </c>
      <c r="C325" s="3" t="s">
        <v>496</v>
      </c>
      <c r="D325" s="3" t="s">
        <v>706</v>
      </c>
      <c r="E325" s="34" t="s">
        <v>479</v>
      </c>
      <c r="F325" s="34">
        <v>1</v>
      </c>
      <c r="G325" s="34">
        <v>5</v>
      </c>
      <c r="H325" s="54">
        <v>47.967803030303031</v>
      </c>
      <c r="I325" s="34">
        <v>1</v>
      </c>
      <c r="J325" s="28">
        <v>-0.26692510000000003</v>
      </c>
      <c r="K325" s="28">
        <v>-1.4050119000000001</v>
      </c>
      <c r="L325" s="28">
        <v>1.77234417</v>
      </c>
      <c r="M325" s="28">
        <v>0.12455621</v>
      </c>
      <c r="N325" s="28">
        <v>-0.5258294</v>
      </c>
      <c r="O325" s="32">
        <v>6</v>
      </c>
    </row>
    <row r="326" spans="1:15" x14ac:dyDescent="0.25">
      <c r="A326" s="3">
        <v>297</v>
      </c>
      <c r="B326" s="3" t="s">
        <v>287</v>
      </c>
      <c r="C326" s="3" t="s">
        <v>496</v>
      </c>
      <c r="D326" s="3" t="s">
        <v>707</v>
      </c>
      <c r="E326" s="34" t="s">
        <v>479</v>
      </c>
      <c r="F326" s="34">
        <v>0</v>
      </c>
      <c r="G326" s="34">
        <v>45</v>
      </c>
      <c r="H326" s="54">
        <v>78.030303030303031</v>
      </c>
      <c r="I326" s="34">
        <v>1</v>
      </c>
      <c r="J326" s="28">
        <v>-0.3514562</v>
      </c>
      <c r="K326" s="28">
        <v>-1.2904812999999999</v>
      </c>
      <c r="L326" s="28">
        <v>-0.38228210000000001</v>
      </c>
      <c r="M326" s="28">
        <v>-0.17688980000000001</v>
      </c>
      <c r="N326" s="28">
        <v>-0.89630330000000002</v>
      </c>
      <c r="O326" s="32">
        <v>6</v>
      </c>
    </row>
    <row r="327" spans="1:15" x14ac:dyDescent="0.25">
      <c r="A327" s="3">
        <v>298</v>
      </c>
      <c r="B327" s="3" t="s">
        <v>288</v>
      </c>
      <c r="C327" s="3" t="s">
        <v>496</v>
      </c>
      <c r="D327" s="3" t="s">
        <v>708</v>
      </c>
      <c r="E327" s="34" t="s">
        <v>484</v>
      </c>
      <c r="F327" s="34">
        <v>1</v>
      </c>
      <c r="G327" s="34">
        <v>2</v>
      </c>
      <c r="H327" s="54">
        <v>303.030303030303</v>
      </c>
      <c r="I327" s="34">
        <v>1</v>
      </c>
      <c r="J327" s="28">
        <v>-0.87631899999999996</v>
      </c>
      <c r="K327" s="28">
        <v>-1.3613618000000001</v>
      </c>
      <c r="L327" s="28">
        <v>-0.35004879999999999</v>
      </c>
      <c r="M327" s="28">
        <v>-0.19022330000000001</v>
      </c>
      <c r="N327" s="28">
        <v>-0.3029155</v>
      </c>
      <c r="O327" s="32">
        <v>6</v>
      </c>
    </row>
    <row r="328" spans="1:15" x14ac:dyDescent="0.25">
      <c r="A328" s="3">
        <v>299</v>
      </c>
      <c r="B328" s="3" t="s">
        <v>289</v>
      </c>
      <c r="C328" s="3" t="s">
        <v>496</v>
      </c>
      <c r="D328" s="3" t="s">
        <v>709</v>
      </c>
      <c r="E328" s="34" t="s">
        <v>479</v>
      </c>
      <c r="F328" s="34">
        <v>0</v>
      </c>
      <c r="G328" s="34">
        <v>6</v>
      </c>
      <c r="H328" s="54">
        <v>164.84280303030303</v>
      </c>
      <c r="I328" s="34">
        <v>1</v>
      </c>
      <c r="J328" s="28">
        <v>-0.36001870000000002</v>
      </c>
      <c r="K328" s="28">
        <v>-1.2934300000000001</v>
      </c>
      <c r="L328" s="28">
        <v>-0.38080530000000001</v>
      </c>
      <c r="M328" s="28">
        <v>0.95768131000000001</v>
      </c>
      <c r="N328" s="28">
        <v>-1.2776348</v>
      </c>
      <c r="O328" s="32">
        <v>6</v>
      </c>
    </row>
    <row r="329" spans="1:15" x14ac:dyDescent="0.25">
      <c r="A329" s="3">
        <v>300</v>
      </c>
      <c r="B329" s="3" t="s">
        <v>290</v>
      </c>
      <c r="C329" s="3" t="s">
        <v>496</v>
      </c>
      <c r="D329" s="3" t="s">
        <v>710</v>
      </c>
      <c r="E329" s="34" t="s">
        <v>479</v>
      </c>
      <c r="F329" s="34">
        <v>1</v>
      </c>
      <c r="G329" s="34">
        <v>19</v>
      </c>
      <c r="H329" s="54">
        <v>164.84280303030303</v>
      </c>
      <c r="I329" s="34">
        <v>1</v>
      </c>
      <c r="J329" s="28">
        <v>-0.30213509999999999</v>
      </c>
      <c r="K329" s="28">
        <v>-1.3166182</v>
      </c>
      <c r="L329" s="28">
        <v>-0.36536619999999997</v>
      </c>
      <c r="M329" s="28">
        <v>-0.60756180000000004</v>
      </c>
      <c r="N329" s="28">
        <v>-0.59849359999999996</v>
      </c>
      <c r="O329" s="32">
        <v>6</v>
      </c>
    </row>
    <row r="330" spans="1:15" x14ac:dyDescent="0.25">
      <c r="A330" s="3">
        <v>359</v>
      </c>
      <c r="B330" s="3" t="s">
        <v>291</v>
      </c>
      <c r="C330" s="3" t="s">
        <v>496</v>
      </c>
      <c r="D330" s="3" t="s">
        <v>711</v>
      </c>
      <c r="E330" s="34" t="s">
        <v>479</v>
      </c>
      <c r="F330" s="34">
        <v>0</v>
      </c>
      <c r="G330" s="34">
        <v>5</v>
      </c>
      <c r="H330" s="54">
        <v>68.655303030303031</v>
      </c>
      <c r="I330" s="34">
        <v>1</v>
      </c>
      <c r="J330" s="28">
        <v>-0.48701879999999997</v>
      </c>
      <c r="K330" s="28">
        <v>-0.76298029999999994</v>
      </c>
      <c r="L330" s="28">
        <v>1.7193511299999999</v>
      </c>
      <c r="M330" s="28">
        <v>0.20376795</v>
      </c>
      <c r="N330" s="28">
        <v>-1.8244640000000001</v>
      </c>
      <c r="O330" s="32">
        <v>6</v>
      </c>
    </row>
    <row r="331" spans="1:15" x14ac:dyDescent="0.25">
      <c r="A331" s="3">
        <v>301</v>
      </c>
      <c r="B331" s="3" t="s">
        <v>292</v>
      </c>
      <c r="C331" s="3" t="s">
        <v>496</v>
      </c>
      <c r="D331" s="3" t="s">
        <v>712</v>
      </c>
      <c r="E331" s="34" t="s">
        <v>479</v>
      </c>
      <c r="F331" s="34">
        <v>0</v>
      </c>
      <c r="G331" s="34">
        <v>6</v>
      </c>
      <c r="H331" s="54">
        <v>146.78030303030303</v>
      </c>
      <c r="I331" s="34">
        <v>1</v>
      </c>
      <c r="J331" s="28">
        <v>0.62467698000000005</v>
      </c>
      <c r="K331" s="28">
        <v>-1.3400128</v>
      </c>
      <c r="L331" s="28">
        <v>1.8345987100000001</v>
      </c>
      <c r="M331" s="28">
        <v>-0.3742625</v>
      </c>
      <c r="N331" s="28">
        <v>-0.33684599999999998</v>
      </c>
      <c r="O331" s="32">
        <v>6</v>
      </c>
    </row>
    <row r="332" spans="1:15" x14ac:dyDescent="0.25">
      <c r="A332" s="3">
        <v>302</v>
      </c>
      <c r="B332" s="3" t="s">
        <v>293</v>
      </c>
      <c r="C332" s="3" t="s">
        <v>496</v>
      </c>
      <c r="D332" s="3" t="s">
        <v>713</v>
      </c>
      <c r="E332" s="34" t="s">
        <v>482</v>
      </c>
      <c r="F332" s="34">
        <v>1</v>
      </c>
      <c r="G332" s="34">
        <v>1</v>
      </c>
      <c r="H332" s="54">
        <v>92.8125</v>
      </c>
      <c r="I332" s="34">
        <v>1</v>
      </c>
      <c r="J332" s="28">
        <v>0.23713354</v>
      </c>
      <c r="K332" s="28">
        <v>-1.1906516</v>
      </c>
      <c r="L332" s="28">
        <v>-0.31695980000000001</v>
      </c>
      <c r="M332" s="28">
        <v>1.0270570800000001</v>
      </c>
      <c r="N332" s="28">
        <v>-1.4468452000000001</v>
      </c>
      <c r="O332" s="32">
        <v>6</v>
      </c>
    </row>
    <row r="333" spans="1:15" x14ac:dyDescent="0.25">
      <c r="A333" s="3">
        <v>39</v>
      </c>
      <c r="B333" s="3" t="s">
        <v>308</v>
      </c>
      <c r="C333" s="3" t="s">
        <v>496</v>
      </c>
      <c r="D333" s="3" t="s">
        <v>728</v>
      </c>
      <c r="E333" s="34" t="s">
        <v>479</v>
      </c>
      <c r="F333" s="34">
        <v>0</v>
      </c>
      <c r="G333" s="34">
        <v>104</v>
      </c>
      <c r="H333" s="54">
        <v>38.314393939393938</v>
      </c>
      <c r="I333" s="34">
        <v>1</v>
      </c>
      <c r="J333" s="28">
        <v>-0.49786429999999998</v>
      </c>
      <c r="K333" s="28">
        <v>-0.27045130000000001</v>
      </c>
      <c r="L333" s="28">
        <v>-0.44938119999999998</v>
      </c>
      <c r="M333" s="28">
        <v>-0.71323150000000002</v>
      </c>
      <c r="N333" s="28">
        <v>-0.6283588</v>
      </c>
      <c r="O333" s="32">
        <v>6</v>
      </c>
    </row>
    <row r="334" spans="1:15" x14ac:dyDescent="0.25">
      <c r="A334" s="3">
        <v>40</v>
      </c>
      <c r="B334" s="3" t="s">
        <v>309</v>
      </c>
      <c r="C334" s="3" t="s">
        <v>496</v>
      </c>
      <c r="D334" s="3" t="s">
        <v>729</v>
      </c>
      <c r="E334" s="34" t="s">
        <v>479</v>
      </c>
      <c r="F334" s="34">
        <v>0</v>
      </c>
      <c r="G334" s="34">
        <v>219</v>
      </c>
      <c r="H334" s="54">
        <v>68.875</v>
      </c>
      <c r="I334" s="34">
        <v>1</v>
      </c>
      <c r="J334" s="28">
        <v>-0.31199789999999999</v>
      </c>
      <c r="K334" s="28">
        <v>0.58996179999999998</v>
      </c>
      <c r="L334" s="28">
        <v>-0.47609899999999999</v>
      </c>
      <c r="M334" s="28">
        <v>-1.0577683</v>
      </c>
      <c r="N334" s="28">
        <v>-0.35952139999999999</v>
      </c>
      <c r="O334" s="32">
        <v>6</v>
      </c>
    </row>
    <row r="335" spans="1:15" x14ac:dyDescent="0.25">
      <c r="A335" s="3">
        <v>234</v>
      </c>
      <c r="B335" s="3" t="s">
        <v>464</v>
      </c>
      <c r="C335" s="3" t="s">
        <v>496</v>
      </c>
      <c r="D335" s="3" t="s">
        <v>884</v>
      </c>
      <c r="E335" s="34" t="s">
        <v>479</v>
      </c>
      <c r="F335" s="34">
        <v>0</v>
      </c>
      <c r="G335" s="34">
        <v>515</v>
      </c>
      <c r="H335" s="54">
        <v>17.797348484848484</v>
      </c>
      <c r="I335" s="34">
        <v>0</v>
      </c>
      <c r="J335" s="28">
        <v>-0.17210839999999999</v>
      </c>
      <c r="K335" s="28">
        <v>0.24659354</v>
      </c>
      <c r="L335" s="28">
        <v>-0.9744737</v>
      </c>
      <c r="M335" s="28">
        <v>-0.30659019999999998</v>
      </c>
      <c r="N335" s="28">
        <v>0.16388045000000001</v>
      </c>
      <c r="O335" s="32">
        <v>6</v>
      </c>
    </row>
    <row r="336" spans="1:15" x14ac:dyDescent="0.25">
      <c r="A336" s="3">
        <v>303</v>
      </c>
      <c r="B336" s="3" t="s">
        <v>312</v>
      </c>
      <c r="C336" s="3" t="s">
        <v>496</v>
      </c>
      <c r="D336" s="3" t="s">
        <v>732</v>
      </c>
      <c r="E336" s="34" t="s">
        <v>479</v>
      </c>
      <c r="F336" s="34">
        <v>1</v>
      </c>
      <c r="G336" s="34">
        <v>73</v>
      </c>
      <c r="H336" s="54">
        <v>73</v>
      </c>
      <c r="I336" s="34">
        <v>1</v>
      </c>
      <c r="J336" s="28">
        <v>-0.88508520000000002</v>
      </c>
      <c r="K336" s="28">
        <v>-1.2872885000000001</v>
      </c>
      <c r="L336" s="28">
        <v>-0.3312388</v>
      </c>
      <c r="M336" s="28">
        <v>-0.15774820000000001</v>
      </c>
      <c r="N336" s="28">
        <v>-0.56387509999999996</v>
      </c>
      <c r="O336" s="32">
        <v>6</v>
      </c>
    </row>
    <row r="337" spans="1:15" x14ac:dyDescent="0.25">
      <c r="A337" s="3">
        <v>106</v>
      </c>
      <c r="B337" s="3" t="s">
        <v>313</v>
      </c>
      <c r="C337" s="3" t="s">
        <v>496</v>
      </c>
      <c r="D337" s="3" t="s">
        <v>733</v>
      </c>
      <c r="E337" s="34" t="s">
        <v>479</v>
      </c>
      <c r="F337" s="34">
        <v>0</v>
      </c>
      <c r="G337" s="34">
        <v>144</v>
      </c>
      <c r="H337" s="54">
        <v>25.030303030303031</v>
      </c>
      <c r="I337" s="34">
        <v>1</v>
      </c>
      <c r="J337" s="28">
        <v>-0.97120850000000003</v>
      </c>
      <c r="K337" s="28">
        <v>-1.6888574000000001</v>
      </c>
      <c r="L337" s="28">
        <v>-0.35379319999999997</v>
      </c>
      <c r="M337" s="28">
        <v>-0.3685657</v>
      </c>
      <c r="N337" s="28">
        <v>0.48190221</v>
      </c>
      <c r="O337" s="32">
        <v>6</v>
      </c>
    </row>
    <row r="338" spans="1:15" x14ac:dyDescent="0.25">
      <c r="A338" s="3">
        <v>131</v>
      </c>
      <c r="B338" s="3" t="s">
        <v>476</v>
      </c>
      <c r="C338" s="3" t="s">
        <v>496</v>
      </c>
      <c r="D338" s="3" t="s">
        <v>896</v>
      </c>
      <c r="E338" s="34" t="s">
        <v>479</v>
      </c>
      <c r="F338" s="34">
        <v>0</v>
      </c>
      <c r="G338" s="34">
        <v>1343</v>
      </c>
      <c r="H338" s="54">
        <v>8.5473484848484844</v>
      </c>
      <c r="I338" s="34">
        <v>0</v>
      </c>
      <c r="J338" s="28">
        <v>3.8436887899999999</v>
      </c>
      <c r="K338" s="28">
        <v>-0.71686039999999995</v>
      </c>
      <c r="L338" s="28">
        <v>0.42398026999999999</v>
      </c>
      <c r="M338" s="28">
        <v>0.2186206</v>
      </c>
      <c r="N338" s="28">
        <v>3.7351189999999999E-2</v>
      </c>
      <c r="O338" s="32">
        <v>6</v>
      </c>
    </row>
    <row r="339" spans="1:15" x14ac:dyDescent="0.25">
      <c r="A339" s="3">
        <v>132</v>
      </c>
      <c r="B339" s="3" t="s">
        <v>477</v>
      </c>
      <c r="C339" s="3" t="s">
        <v>496</v>
      </c>
      <c r="D339" s="3" t="s">
        <v>897</v>
      </c>
      <c r="E339" s="34" t="s">
        <v>479</v>
      </c>
      <c r="F339" s="34">
        <v>0</v>
      </c>
      <c r="G339" s="34">
        <v>1373</v>
      </c>
      <c r="H339" s="54">
        <v>9.6212121212121211</v>
      </c>
      <c r="I339" s="34">
        <v>0</v>
      </c>
      <c r="J339" s="28">
        <v>3.7201513400000001</v>
      </c>
      <c r="K339" s="28">
        <v>-0.61443519999999996</v>
      </c>
      <c r="L339" s="28">
        <v>-1.2400351999999999</v>
      </c>
      <c r="M339" s="28">
        <v>0.28413941999999998</v>
      </c>
      <c r="N339" s="28">
        <v>-5.4734400000000002E-2</v>
      </c>
      <c r="O339" s="32">
        <v>6</v>
      </c>
    </row>
    <row r="340" spans="1:15" x14ac:dyDescent="0.25">
      <c r="A340" s="3">
        <v>133</v>
      </c>
      <c r="B340" s="3" t="s">
        <v>323</v>
      </c>
      <c r="C340" s="3" t="s">
        <v>496</v>
      </c>
      <c r="D340" s="3" t="s">
        <v>743</v>
      </c>
      <c r="E340" s="34" t="s">
        <v>483</v>
      </c>
      <c r="F340" s="34">
        <v>0</v>
      </c>
      <c r="G340" s="34">
        <v>12</v>
      </c>
      <c r="H340" s="54">
        <v>146.78030303030303</v>
      </c>
      <c r="I340" s="34">
        <v>0</v>
      </c>
      <c r="J340" s="28">
        <v>2.8520904900000001</v>
      </c>
      <c r="K340" s="28">
        <v>-0.1462582</v>
      </c>
      <c r="L340" s="28">
        <v>-1.3113896</v>
      </c>
      <c r="M340" s="28">
        <v>-2.4294576999999999</v>
      </c>
      <c r="N340" s="28">
        <v>0.10222077</v>
      </c>
      <c r="O340" s="32">
        <v>6</v>
      </c>
    </row>
    <row r="341" spans="1:15" x14ac:dyDescent="0.25">
      <c r="A341" s="3">
        <v>396</v>
      </c>
      <c r="B341" s="3" t="s">
        <v>324</v>
      </c>
      <c r="C341" s="13" t="s">
        <v>496</v>
      </c>
      <c r="D341" s="13" t="s">
        <v>744</v>
      </c>
      <c r="E341" s="37" t="s">
        <v>483</v>
      </c>
      <c r="F341" s="34">
        <v>0</v>
      </c>
      <c r="G341" s="37">
        <v>2</v>
      </c>
      <c r="H341" s="54">
        <v>303.030303030303</v>
      </c>
      <c r="I341" s="34">
        <v>1</v>
      </c>
      <c r="J341" s="52">
        <v>0.35414024999999999</v>
      </c>
      <c r="K341" s="52">
        <v>0.37747144999999999</v>
      </c>
      <c r="L341" s="52">
        <v>1.88627367</v>
      </c>
      <c r="M341" s="52">
        <v>-2.3131924000000001</v>
      </c>
      <c r="N341" s="52">
        <v>-0.62473650000000003</v>
      </c>
      <c r="O341" s="35">
        <v>6</v>
      </c>
    </row>
    <row r="342" spans="1:15" x14ac:dyDescent="0.25">
      <c r="A342" s="3">
        <v>304</v>
      </c>
      <c r="B342" s="3" t="s">
        <v>85</v>
      </c>
      <c r="C342" s="3" t="s">
        <v>497</v>
      </c>
      <c r="D342" s="3" t="s">
        <v>505</v>
      </c>
      <c r="E342" s="34" t="s">
        <v>480</v>
      </c>
      <c r="F342" s="34">
        <v>0</v>
      </c>
      <c r="G342" s="34">
        <v>13</v>
      </c>
      <c r="H342" s="54">
        <v>146.78030303030303</v>
      </c>
      <c r="I342" s="34">
        <v>1</v>
      </c>
      <c r="J342" s="28">
        <v>0.50559390000000004</v>
      </c>
      <c r="K342" s="28">
        <v>-1.0608820000000001</v>
      </c>
      <c r="L342" s="28">
        <v>0.79146908999999999</v>
      </c>
      <c r="M342" s="28">
        <v>-0.74287309999999995</v>
      </c>
      <c r="N342" s="28">
        <v>-0.9647443</v>
      </c>
      <c r="O342" s="32">
        <v>2</v>
      </c>
    </row>
    <row r="343" spans="1:15" x14ac:dyDescent="0.25">
      <c r="A343" s="3">
        <v>305</v>
      </c>
      <c r="B343" s="3" t="s">
        <v>399</v>
      </c>
      <c r="C343" s="3" t="s">
        <v>497</v>
      </c>
      <c r="D343" s="3" t="s">
        <v>819</v>
      </c>
      <c r="E343" s="34" t="s">
        <v>479</v>
      </c>
      <c r="F343" s="34">
        <v>0</v>
      </c>
      <c r="G343" s="34">
        <v>755</v>
      </c>
      <c r="H343" s="54">
        <v>14.297348484848484</v>
      </c>
      <c r="I343" s="34">
        <v>0</v>
      </c>
      <c r="J343" s="28">
        <v>0.86458201999999995</v>
      </c>
      <c r="K343" s="28">
        <v>-2.1890871000000001</v>
      </c>
      <c r="L343" s="28">
        <v>-0.29148610000000003</v>
      </c>
      <c r="M343" s="28">
        <v>-1.7791399999999999E-2</v>
      </c>
      <c r="N343" s="28">
        <v>-0.16365759999999999</v>
      </c>
      <c r="O343" s="32">
        <v>2</v>
      </c>
    </row>
    <row r="344" spans="1:15" x14ac:dyDescent="0.25">
      <c r="A344" s="3">
        <v>306</v>
      </c>
      <c r="B344" s="3" t="s">
        <v>245</v>
      </c>
      <c r="C344" s="3" t="s">
        <v>497</v>
      </c>
      <c r="D344" s="3" t="s">
        <v>665</v>
      </c>
      <c r="E344" s="34" t="s">
        <v>479</v>
      </c>
      <c r="F344" s="34">
        <v>0</v>
      </c>
      <c r="G344" s="34">
        <v>49</v>
      </c>
      <c r="H344" s="54">
        <v>71.780303030303031</v>
      </c>
      <c r="I344" s="34">
        <v>1</v>
      </c>
      <c r="J344" s="28">
        <v>0.13769433</v>
      </c>
      <c r="K344" s="28">
        <v>-1.3478380999999999</v>
      </c>
      <c r="L344" s="28">
        <v>-0.25934829999999998</v>
      </c>
      <c r="M344" s="28">
        <v>-1.1253484</v>
      </c>
      <c r="N344" s="28">
        <v>0.15826154000000001</v>
      </c>
      <c r="O344" s="32">
        <v>2</v>
      </c>
    </row>
    <row r="345" spans="1:15" x14ac:dyDescent="0.25">
      <c r="A345" s="3">
        <v>307</v>
      </c>
      <c r="B345" s="3" t="s">
        <v>246</v>
      </c>
      <c r="C345" s="3" t="s">
        <v>497</v>
      </c>
      <c r="D345" s="3" t="s">
        <v>666</v>
      </c>
      <c r="E345" s="34" t="s">
        <v>479</v>
      </c>
      <c r="F345" s="34">
        <v>1</v>
      </c>
      <c r="G345" s="34">
        <v>14</v>
      </c>
      <c r="H345" s="54">
        <v>44.335227272727273</v>
      </c>
      <c r="I345" s="34">
        <v>1</v>
      </c>
      <c r="J345" s="28">
        <v>0.98138265000000002</v>
      </c>
      <c r="K345" s="28">
        <v>-1.6781942000000001</v>
      </c>
      <c r="L345" s="28">
        <v>-1.3066462000000001</v>
      </c>
      <c r="M345" s="28">
        <v>-1.2193973</v>
      </c>
      <c r="N345" s="28">
        <v>-0.59350599999999998</v>
      </c>
      <c r="O345" s="32">
        <v>2</v>
      </c>
    </row>
    <row r="346" spans="1:15" x14ac:dyDescent="0.25">
      <c r="A346" s="3">
        <v>134</v>
      </c>
      <c r="B346" s="3" t="s">
        <v>432</v>
      </c>
      <c r="C346" s="3" t="s">
        <v>497</v>
      </c>
      <c r="D346" s="3" t="s">
        <v>852</v>
      </c>
      <c r="E346" s="34" t="s">
        <v>479</v>
      </c>
      <c r="F346" s="34">
        <v>0</v>
      </c>
      <c r="G346" s="34">
        <v>1224</v>
      </c>
      <c r="H346" s="54">
        <v>9.7178030303030312</v>
      </c>
      <c r="I346" s="34">
        <v>0</v>
      </c>
      <c r="J346" s="28">
        <v>1.98381699</v>
      </c>
      <c r="K346" s="28">
        <v>-1.5289486000000001</v>
      </c>
      <c r="L346" s="28">
        <v>-0.74613160000000001</v>
      </c>
      <c r="M346" s="28">
        <v>0.43246023</v>
      </c>
      <c r="N346" s="28">
        <v>-0.22695299999999999</v>
      </c>
      <c r="O346" s="32">
        <v>2</v>
      </c>
    </row>
    <row r="347" spans="1:15" x14ac:dyDescent="0.25">
      <c r="A347" s="3">
        <v>308</v>
      </c>
      <c r="B347" s="3" t="s">
        <v>434</v>
      </c>
      <c r="C347" s="3" t="s">
        <v>497</v>
      </c>
      <c r="D347" s="3" t="s">
        <v>854</v>
      </c>
      <c r="E347" s="34" t="s">
        <v>480</v>
      </c>
      <c r="F347" s="34">
        <v>0</v>
      </c>
      <c r="G347" s="34">
        <v>354</v>
      </c>
      <c r="H347" s="54">
        <v>33.217803030303031</v>
      </c>
      <c r="I347" s="34">
        <v>1</v>
      </c>
      <c r="J347" s="28">
        <v>-0.59168920000000003</v>
      </c>
      <c r="K347" s="28">
        <v>-2.2905237000000001</v>
      </c>
      <c r="L347" s="28">
        <v>-0.31178519999999998</v>
      </c>
      <c r="M347" s="28">
        <v>0.31071089000000002</v>
      </c>
      <c r="N347" s="28">
        <v>0.29094667000000002</v>
      </c>
      <c r="O347" s="32">
        <v>2</v>
      </c>
    </row>
    <row r="348" spans="1:15" x14ac:dyDescent="0.25">
      <c r="A348" s="3">
        <v>309</v>
      </c>
      <c r="B348" s="3" t="s">
        <v>435</v>
      </c>
      <c r="C348" s="3" t="s">
        <v>497</v>
      </c>
      <c r="D348" s="3" t="s">
        <v>855</v>
      </c>
      <c r="E348" s="34" t="s">
        <v>480</v>
      </c>
      <c r="F348" s="34">
        <v>0</v>
      </c>
      <c r="G348" s="34">
        <v>371</v>
      </c>
      <c r="H348" s="54">
        <v>35.058712121212125</v>
      </c>
      <c r="I348" s="34">
        <v>1</v>
      </c>
      <c r="J348" s="28">
        <v>-0.70474599999999998</v>
      </c>
      <c r="K348" s="28">
        <v>-2.0646108999999999</v>
      </c>
      <c r="L348" s="28">
        <v>0.76201781999999996</v>
      </c>
      <c r="M348" s="28">
        <v>0.47090155</v>
      </c>
      <c r="N348" s="28">
        <v>7.1207500000000003E-3</v>
      </c>
      <c r="O348" s="32">
        <v>2</v>
      </c>
    </row>
    <row r="349" spans="1:15" x14ac:dyDescent="0.25">
      <c r="A349" s="3">
        <v>107</v>
      </c>
      <c r="B349" s="3" t="s">
        <v>247</v>
      </c>
      <c r="C349" s="3" t="s">
        <v>497</v>
      </c>
      <c r="D349" s="3" t="s">
        <v>667</v>
      </c>
      <c r="E349" s="34" t="s">
        <v>480</v>
      </c>
      <c r="F349" s="34">
        <v>0</v>
      </c>
      <c r="G349" s="34">
        <v>48</v>
      </c>
      <c r="H349" s="54">
        <v>58.530303030303031</v>
      </c>
      <c r="I349" s="34">
        <v>1</v>
      </c>
      <c r="J349" s="28">
        <v>-1.3884683</v>
      </c>
      <c r="K349" s="28">
        <v>-1.6452178</v>
      </c>
      <c r="L349" s="28">
        <v>-0.44659589999999999</v>
      </c>
      <c r="M349" s="28">
        <v>-0.51262589999999997</v>
      </c>
      <c r="N349" s="28">
        <v>2.5528081500000002</v>
      </c>
      <c r="O349" s="32">
        <v>2</v>
      </c>
    </row>
    <row r="350" spans="1:15" x14ac:dyDescent="0.25">
      <c r="A350" s="3">
        <v>43</v>
      </c>
      <c r="B350" s="3" t="s">
        <v>326</v>
      </c>
      <c r="C350" s="3" t="s">
        <v>497</v>
      </c>
      <c r="D350" s="3" t="s">
        <v>746</v>
      </c>
      <c r="E350" s="34" t="s">
        <v>479</v>
      </c>
      <c r="F350" s="34">
        <v>0</v>
      </c>
      <c r="G350" s="34">
        <v>44</v>
      </c>
      <c r="J350" s="28">
        <v>0.77970850000000003</v>
      </c>
      <c r="K350" s="28">
        <v>-0.7801941</v>
      </c>
      <c r="L350" s="28">
        <v>0.73658352000000005</v>
      </c>
      <c r="M350" s="28">
        <v>-0.65339910000000001</v>
      </c>
      <c r="N350" s="28">
        <v>-0.24139550000000001</v>
      </c>
      <c r="O350" s="32">
        <v>2</v>
      </c>
    </row>
    <row r="351" spans="1:15" x14ac:dyDescent="0.25">
      <c r="A351" s="3">
        <v>310</v>
      </c>
      <c r="B351" s="3" t="s">
        <v>327</v>
      </c>
      <c r="C351" s="3" t="s">
        <v>497</v>
      </c>
      <c r="D351" s="3" t="s">
        <v>747</v>
      </c>
      <c r="E351" s="34" t="s">
        <v>480</v>
      </c>
      <c r="F351" s="34">
        <v>0</v>
      </c>
      <c r="G351" s="34">
        <v>61</v>
      </c>
      <c r="H351" s="54">
        <v>65.530303030303031</v>
      </c>
      <c r="I351" s="34">
        <v>1</v>
      </c>
      <c r="J351" s="28">
        <v>0.54238262000000004</v>
      </c>
      <c r="K351" s="28">
        <v>-0.96317549999999996</v>
      </c>
      <c r="L351" s="28">
        <v>0.79669862999999996</v>
      </c>
      <c r="M351" s="28">
        <v>0.62510721000000002</v>
      </c>
      <c r="N351" s="28">
        <v>-1.1805858</v>
      </c>
      <c r="O351" s="32">
        <v>2</v>
      </c>
    </row>
    <row r="352" spans="1:15" x14ac:dyDescent="0.25">
      <c r="A352" s="3">
        <v>41</v>
      </c>
      <c r="B352" s="3" t="s">
        <v>328</v>
      </c>
      <c r="C352" s="3" t="s">
        <v>497</v>
      </c>
      <c r="D352" s="3" t="s">
        <v>748</v>
      </c>
      <c r="E352" s="34" t="s">
        <v>479</v>
      </c>
      <c r="F352" s="34">
        <v>1</v>
      </c>
      <c r="G352" s="34">
        <v>7</v>
      </c>
      <c r="H352" s="54">
        <v>146.78030303030303</v>
      </c>
      <c r="I352" s="34">
        <v>1</v>
      </c>
      <c r="J352" s="28">
        <v>0.43813574999999999</v>
      </c>
      <c r="K352" s="28">
        <v>-0.77850870000000005</v>
      </c>
      <c r="L352" s="28">
        <v>0.77289412999999996</v>
      </c>
      <c r="M352" s="28">
        <v>-2.8500323000000001</v>
      </c>
      <c r="N352" s="28">
        <v>-0.1959679</v>
      </c>
      <c r="O352" s="32">
        <v>2</v>
      </c>
    </row>
    <row r="353" spans="1:15" x14ac:dyDescent="0.25">
      <c r="A353" s="3">
        <v>311</v>
      </c>
      <c r="B353" s="3" t="s">
        <v>329</v>
      </c>
      <c r="C353" s="3" t="s">
        <v>497</v>
      </c>
      <c r="D353" s="3" t="s">
        <v>749</v>
      </c>
      <c r="E353" s="34" t="s">
        <v>479</v>
      </c>
      <c r="F353" s="34">
        <v>0</v>
      </c>
      <c r="G353" s="34">
        <v>215</v>
      </c>
      <c r="H353" s="54">
        <v>18.905303030303031</v>
      </c>
      <c r="I353" s="34">
        <v>1</v>
      </c>
      <c r="J353" s="28">
        <v>0.44191641999999998</v>
      </c>
      <c r="K353" s="28">
        <v>-0.60640150000000004</v>
      </c>
      <c r="L353" s="28">
        <v>0.75246091999999998</v>
      </c>
      <c r="M353" s="28">
        <v>0.42009552999999999</v>
      </c>
      <c r="N353" s="28">
        <v>-0.37772450000000002</v>
      </c>
      <c r="O353" s="32">
        <v>2</v>
      </c>
    </row>
    <row r="354" spans="1:15" x14ac:dyDescent="0.25">
      <c r="A354" s="3">
        <v>42</v>
      </c>
      <c r="B354" s="3" t="s">
        <v>330</v>
      </c>
      <c r="C354" s="3" t="s">
        <v>497</v>
      </c>
      <c r="D354" s="3" t="s">
        <v>750</v>
      </c>
      <c r="E354" s="34" t="s">
        <v>479</v>
      </c>
      <c r="F354" s="34">
        <v>0</v>
      </c>
      <c r="G354" s="34">
        <v>128</v>
      </c>
      <c r="H354" s="54">
        <v>21.496212121212121</v>
      </c>
      <c r="I354" s="34">
        <v>1</v>
      </c>
      <c r="J354" s="28">
        <v>0.76257713999999999</v>
      </c>
      <c r="K354" s="28">
        <v>-0.4933787</v>
      </c>
      <c r="L354" s="28">
        <v>0.76981785000000003</v>
      </c>
      <c r="M354" s="28">
        <v>-0.89915780000000001</v>
      </c>
      <c r="N354" s="28">
        <v>-0.62884110000000004</v>
      </c>
      <c r="O354" s="32">
        <v>2</v>
      </c>
    </row>
    <row r="355" spans="1:15" x14ac:dyDescent="0.25">
      <c r="A355" s="3">
        <v>235</v>
      </c>
      <c r="B355" s="3" t="s">
        <v>334</v>
      </c>
      <c r="C355" s="3" t="s">
        <v>495</v>
      </c>
      <c r="D355" s="3" t="s">
        <v>754</v>
      </c>
      <c r="E355" s="34" t="s">
        <v>479</v>
      </c>
      <c r="F355" s="34">
        <v>0</v>
      </c>
      <c r="G355" s="34">
        <v>1245</v>
      </c>
      <c r="H355" s="54">
        <v>17.6875</v>
      </c>
      <c r="I355" s="34">
        <v>0</v>
      </c>
      <c r="J355" s="28">
        <v>0.85371237</v>
      </c>
      <c r="K355" s="28">
        <v>-0.2075089</v>
      </c>
      <c r="L355" s="28">
        <v>-0.41543570000000002</v>
      </c>
      <c r="M355" s="28">
        <v>0.46128678000000001</v>
      </c>
      <c r="N355" s="28">
        <v>3.4332929999999998E-2</v>
      </c>
      <c r="O355" s="32">
        <v>3</v>
      </c>
    </row>
    <row r="356" spans="1:15" x14ac:dyDescent="0.25">
      <c r="A356" s="3">
        <v>44</v>
      </c>
      <c r="B356" s="3" t="s">
        <v>81</v>
      </c>
      <c r="C356" s="3" t="s">
        <v>495</v>
      </c>
      <c r="D356" s="3" t="s">
        <v>501</v>
      </c>
      <c r="E356" s="34" t="s">
        <v>479</v>
      </c>
      <c r="F356" s="34">
        <v>0</v>
      </c>
      <c r="G356" s="34">
        <v>19</v>
      </c>
      <c r="H356" s="54">
        <v>92.8125</v>
      </c>
      <c r="I356" s="34">
        <v>1</v>
      </c>
      <c r="J356" s="28">
        <v>0.31295710999999998</v>
      </c>
      <c r="K356" s="28">
        <v>0.20955023</v>
      </c>
      <c r="L356" s="28">
        <v>1.7986703900000001</v>
      </c>
      <c r="M356" s="28">
        <v>-0.84511230000000004</v>
      </c>
      <c r="N356" s="28">
        <v>-0.5222599</v>
      </c>
      <c r="O356" s="32">
        <v>3</v>
      </c>
    </row>
    <row r="357" spans="1:15" x14ac:dyDescent="0.25">
      <c r="A357" s="3">
        <v>45</v>
      </c>
      <c r="B357" s="3" t="s">
        <v>82</v>
      </c>
      <c r="C357" s="3" t="s">
        <v>495</v>
      </c>
      <c r="D357" s="3" t="s">
        <v>502</v>
      </c>
      <c r="E357" s="34" t="s">
        <v>479</v>
      </c>
      <c r="F357" s="34">
        <v>1</v>
      </c>
      <c r="G357" s="34">
        <v>131</v>
      </c>
      <c r="H357" s="54">
        <v>38.3125</v>
      </c>
      <c r="I357" s="34">
        <v>1</v>
      </c>
      <c r="J357" s="28">
        <v>0.24541287000000001</v>
      </c>
      <c r="K357" s="28">
        <v>0.38579934999999999</v>
      </c>
      <c r="L357" s="28">
        <v>0.69011321000000003</v>
      </c>
      <c r="M357" s="28">
        <v>-0.47493619999999998</v>
      </c>
      <c r="N357" s="28">
        <v>-0.60436420000000002</v>
      </c>
      <c r="O357" s="32">
        <v>3</v>
      </c>
    </row>
    <row r="358" spans="1:15" x14ac:dyDescent="0.25">
      <c r="A358" s="3">
        <v>360</v>
      </c>
      <c r="B358" s="3" t="s">
        <v>83</v>
      </c>
      <c r="C358" s="3" t="s">
        <v>495</v>
      </c>
      <c r="D358" s="3" t="s">
        <v>503</v>
      </c>
      <c r="E358" s="34" t="s">
        <v>479</v>
      </c>
      <c r="F358" s="34">
        <v>0</v>
      </c>
      <c r="G358" s="34">
        <v>36</v>
      </c>
      <c r="H358" s="54">
        <v>68.655303030303031</v>
      </c>
      <c r="I358" s="34">
        <v>1</v>
      </c>
      <c r="J358" s="28">
        <v>7.8163250000000004E-2</v>
      </c>
      <c r="K358" s="28">
        <v>0.68585003</v>
      </c>
      <c r="L358" s="28">
        <v>-0.431205</v>
      </c>
      <c r="M358" s="28">
        <v>5.4745000000000002E-2</v>
      </c>
      <c r="N358" s="28">
        <v>-1.0760025</v>
      </c>
      <c r="O358" s="32">
        <v>3</v>
      </c>
    </row>
    <row r="359" spans="1:15" x14ac:dyDescent="0.25">
      <c r="A359" s="3">
        <v>135</v>
      </c>
      <c r="B359" s="3" t="s">
        <v>338</v>
      </c>
      <c r="C359" s="3" t="s">
        <v>495</v>
      </c>
      <c r="D359" s="3" t="s">
        <v>758</v>
      </c>
      <c r="E359" s="34" t="s">
        <v>479</v>
      </c>
      <c r="F359" s="34">
        <v>0</v>
      </c>
      <c r="G359" s="34">
        <v>894</v>
      </c>
      <c r="H359" s="54">
        <v>18.382575757575758</v>
      </c>
      <c r="I359" s="34">
        <v>0</v>
      </c>
      <c r="J359" s="28">
        <v>0.90657027000000001</v>
      </c>
      <c r="K359" s="28">
        <v>-0.69433630000000002</v>
      </c>
      <c r="L359" s="28">
        <v>-0.34505629999999998</v>
      </c>
      <c r="M359" s="28">
        <v>0.41137198000000003</v>
      </c>
      <c r="N359" s="28">
        <v>-0.1007506</v>
      </c>
      <c r="O359" s="32">
        <v>3</v>
      </c>
    </row>
    <row r="360" spans="1:15" x14ac:dyDescent="0.25">
      <c r="A360" s="3">
        <v>236</v>
      </c>
      <c r="B360" s="3" t="s">
        <v>369</v>
      </c>
      <c r="C360" s="3" t="s">
        <v>495</v>
      </c>
      <c r="D360" s="3" t="s">
        <v>789</v>
      </c>
      <c r="E360" s="34" t="s">
        <v>479</v>
      </c>
      <c r="F360" s="34">
        <v>0</v>
      </c>
      <c r="G360" s="34">
        <v>494</v>
      </c>
      <c r="H360" s="54">
        <v>27.613636363636363</v>
      </c>
      <c r="I360" s="34">
        <v>0</v>
      </c>
      <c r="J360" s="28">
        <v>0.52190369999999997</v>
      </c>
      <c r="K360" s="28">
        <v>1.950412E-2</v>
      </c>
      <c r="L360" s="28">
        <v>-0.2624049</v>
      </c>
      <c r="M360" s="28">
        <v>0.26653953000000002</v>
      </c>
      <c r="N360" s="28">
        <v>-2.7801300000000001E-2</v>
      </c>
      <c r="O360" s="32">
        <v>3</v>
      </c>
    </row>
    <row r="361" spans="1:15" x14ac:dyDescent="0.25">
      <c r="A361" s="3">
        <v>46</v>
      </c>
      <c r="B361" s="3" t="s">
        <v>122</v>
      </c>
      <c r="C361" s="3" t="s">
        <v>495</v>
      </c>
      <c r="D361" s="3" t="s">
        <v>542</v>
      </c>
      <c r="E361" s="34" t="s">
        <v>479</v>
      </c>
      <c r="F361" s="34">
        <v>0</v>
      </c>
      <c r="G361" s="34">
        <v>14</v>
      </c>
      <c r="H361" s="54">
        <v>53.030303030303031</v>
      </c>
      <c r="I361" s="34">
        <v>1</v>
      </c>
      <c r="J361" s="28">
        <v>3.2564839999999998E-2</v>
      </c>
      <c r="K361" s="28">
        <v>-0.54814620000000003</v>
      </c>
      <c r="L361" s="28">
        <v>0.79969575999999998</v>
      </c>
      <c r="M361" s="28">
        <v>-0.69233889999999998</v>
      </c>
      <c r="N361" s="28">
        <v>-0.47607509999999997</v>
      </c>
      <c r="O361" s="32">
        <v>3</v>
      </c>
    </row>
    <row r="362" spans="1:15" x14ac:dyDescent="0.25">
      <c r="A362" s="3">
        <v>361</v>
      </c>
      <c r="B362" s="3" t="s">
        <v>123</v>
      </c>
      <c r="C362" s="3" t="s">
        <v>495</v>
      </c>
      <c r="D362" s="3" t="s">
        <v>543</v>
      </c>
      <c r="E362" s="34" t="s">
        <v>479</v>
      </c>
      <c r="F362" s="34">
        <v>0</v>
      </c>
      <c r="G362" s="34">
        <v>13</v>
      </c>
      <c r="H362" s="54">
        <v>103.03030303030303</v>
      </c>
      <c r="I362" s="34">
        <v>1</v>
      </c>
      <c r="J362" s="28">
        <v>-0.57516219999999996</v>
      </c>
      <c r="K362" s="28">
        <v>-0.22631039999999999</v>
      </c>
      <c r="L362" s="28">
        <v>0.80389818000000002</v>
      </c>
      <c r="M362" s="28">
        <v>0.93276163000000001</v>
      </c>
      <c r="N362" s="28">
        <v>-0.49933660000000002</v>
      </c>
      <c r="O362" s="32">
        <v>3</v>
      </c>
    </row>
    <row r="363" spans="1:15" x14ac:dyDescent="0.25">
      <c r="A363" s="3">
        <v>362</v>
      </c>
      <c r="B363" s="3" t="s">
        <v>124</v>
      </c>
      <c r="C363" s="3" t="s">
        <v>495</v>
      </c>
      <c r="D363" s="3" t="s">
        <v>544</v>
      </c>
      <c r="E363" s="34" t="s">
        <v>482</v>
      </c>
      <c r="F363" s="34">
        <v>0</v>
      </c>
      <c r="G363" s="34">
        <v>36</v>
      </c>
      <c r="H363" s="54">
        <v>119.375</v>
      </c>
      <c r="I363" s="34">
        <v>1</v>
      </c>
      <c r="J363" s="28">
        <v>0.23547406000000001</v>
      </c>
      <c r="K363" s="28">
        <v>0.38234455000000001</v>
      </c>
      <c r="L363" s="28">
        <v>-0.1773488</v>
      </c>
      <c r="M363" s="28">
        <v>1.1136652499999999</v>
      </c>
      <c r="N363" s="28">
        <v>-0.91655989999999998</v>
      </c>
      <c r="O363" s="32">
        <v>3</v>
      </c>
    </row>
    <row r="364" spans="1:15" x14ac:dyDescent="0.25">
      <c r="A364" s="3">
        <v>136</v>
      </c>
      <c r="B364" s="3" t="s">
        <v>370</v>
      </c>
      <c r="C364" s="3" t="s">
        <v>495</v>
      </c>
      <c r="D364" s="3" t="s">
        <v>790</v>
      </c>
      <c r="E364" s="34" t="s">
        <v>479</v>
      </c>
      <c r="F364" s="34">
        <v>0</v>
      </c>
      <c r="G364" s="34">
        <v>1028</v>
      </c>
      <c r="H364" s="54">
        <v>7.916666666666667</v>
      </c>
      <c r="I364" s="34">
        <v>0</v>
      </c>
      <c r="J364" s="28">
        <v>3.7089995</v>
      </c>
      <c r="K364" s="28">
        <v>-0.70128849999999998</v>
      </c>
      <c r="L364" s="28">
        <v>-0.1841206</v>
      </c>
      <c r="M364" s="28">
        <v>-0.16402330000000001</v>
      </c>
      <c r="N364" s="28">
        <v>-3.2857699999999997E-2</v>
      </c>
      <c r="O364" s="32">
        <v>3</v>
      </c>
    </row>
    <row r="365" spans="1:15" x14ac:dyDescent="0.25">
      <c r="A365" s="3">
        <v>137</v>
      </c>
      <c r="B365" s="3" t="s">
        <v>125</v>
      </c>
      <c r="C365" s="3" t="s">
        <v>495</v>
      </c>
      <c r="D365" s="3" t="s">
        <v>545</v>
      </c>
      <c r="E365" s="34" t="s">
        <v>479</v>
      </c>
      <c r="F365" s="34">
        <v>0</v>
      </c>
      <c r="G365" s="34">
        <v>138</v>
      </c>
      <c r="H365" s="54">
        <v>28.943181818181817</v>
      </c>
      <c r="I365" s="34">
        <v>0</v>
      </c>
      <c r="J365" s="28">
        <v>2.0317712299999999</v>
      </c>
      <c r="K365" s="28">
        <v>-0.22654679999999999</v>
      </c>
      <c r="L365" s="28">
        <v>-0.18095439999999999</v>
      </c>
      <c r="M365" s="28">
        <v>1.0810299699999999</v>
      </c>
      <c r="N365" s="28">
        <v>-1.0287191</v>
      </c>
      <c r="O365" s="32">
        <v>3</v>
      </c>
    </row>
    <row r="366" spans="1:15" x14ac:dyDescent="0.25">
      <c r="A366" s="3">
        <v>326</v>
      </c>
      <c r="B366" s="3" t="s">
        <v>126</v>
      </c>
      <c r="C366" s="3" t="s">
        <v>495</v>
      </c>
      <c r="D366" s="3" t="s">
        <v>546</v>
      </c>
      <c r="E366" s="34" t="s">
        <v>480</v>
      </c>
      <c r="F366" s="34">
        <v>0</v>
      </c>
      <c r="G366" s="34">
        <v>24</v>
      </c>
      <c r="H366" s="54">
        <v>60.496212121212125</v>
      </c>
      <c r="I366" s="34">
        <v>1</v>
      </c>
      <c r="J366" s="28">
        <v>-0.65001620000000004</v>
      </c>
      <c r="K366" s="28">
        <v>0.25440643000000002</v>
      </c>
      <c r="L366" s="28">
        <v>-1.5404088</v>
      </c>
      <c r="M366" s="28">
        <v>2.8030632799999999</v>
      </c>
      <c r="N366" s="28">
        <v>0.95256054000000001</v>
      </c>
      <c r="O366" s="32">
        <v>3</v>
      </c>
    </row>
    <row r="367" spans="1:15" x14ac:dyDescent="0.25">
      <c r="A367" s="3">
        <v>138</v>
      </c>
      <c r="B367" s="3" t="s">
        <v>371</v>
      </c>
      <c r="C367" s="3" t="s">
        <v>495</v>
      </c>
      <c r="D367" s="3" t="s">
        <v>791</v>
      </c>
      <c r="E367" s="34" t="s">
        <v>479</v>
      </c>
      <c r="F367" s="34">
        <v>0</v>
      </c>
      <c r="G367" s="34">
        <v>682</v>
      </c>
      <c r="H367" s="54">
        <v>19.717803030303031</v>
      </c>
      <c r="I367" s="34">
        <v>0</v>
      </c>
      <c r="J367" s="28">
        <v>1.9351654599999999</v>
      </c>
      <c r="K367" s="28">
        <v>-0.1780185</v>
      </c>
      <c r="L367" s="28">
        <v>-0.23514699999999999</v>
      </c>
      <c r="M367" s="28">
        <v>0.75916998999999996</v>
      </c>
      <c r="N367" s="28">
        <v>-0.23505210000000001</v>
      </c>
      <c r="O367" s="32">
        <v>3</v>
      </c>
    </row>
    <row r="368" spans="1:15" x14ac:dyDescent="0.25">
      <c r="A368" s="3">
        <v>139</v>
      </c>
      <c r="B368" s="3" t="s">
        <v>372</v>
      </c>
      <c r="C368" s="3" t="s">
        <v>495</v>
      </c>
      <c r="D368" s="3" t="s">
        <v>792</v>
      </c>
      <c r="E368" s="34" t="s">
        <v>481</v>
      </c>
      <c r="F368" s="34">
        <v>0</v>
      </c>
      <c r="G368" s="34">
        <v>94</v>
      </c>
      <c r="H368" s="54">
        <v>54.967803030303031</v>
      </c>
      <c r="I368" s="34">
        <v>1</v>
      </c>
      <c r="J368" s="28">
        <v>0.57780109999999996</v>
      </c>
      <c r="K368" s="28">
        <v>0.21332941</v>
      </c>
      <c r="L368" s="28">
        <v>-0.1637229</v>
      </c>
      <c r="M368" s="28">
        <v>0.78290559999999998</v>
      </c>
      <c r="N368" s="28">
        <v>-0.20307510000000001</v>
      </c>
      <c r="O368" s="32">
        <v>3</v>
      </c>
    </row>
    <row r="369" spans="1:15" x14ac:dyDescent="0.25">
      <c r="A369" s="3">
        <v>237</v>
      </c>
      <c r="B369" s="3" t="s">
        <v>373</v>
      </c>
      <c r="C369" s="3" t="s">
        <v>495</v>
      </c>
      <c r="D369" s="3" t="s">
        <v>793</v>
      </c>
      <c r="E369" s="34" t="s">
        <v>479</v>
      </c>
      <c r="F369" s="34">
        <v>0</v>
      </c>
      <c r="G369" s="34">
        <v>417</v>
      </c>
      <c r="H369" s="54">
        <v>47.092803030303031</v>
      </c>
      <c r="I369" s="34">
        <v>1</v>
      </c>
      <c r="J369" s="28">
        <v>-0.16953029999999999</v>
      </c>
      <c r="K369" s="28">
        <v>-0.2695458</v>
      </c>
      <c r="L369" s="28">
        <v>0.74664589999999997</v>
      </c>
      <c r="M369" s="28">
        <v>1.5429155400000001</v>
      </c>
      <c r="N369" s="28">
        <v>0.38725883999999999</v>
      </c>
      <c r="O369" s="32">
        <v>3</v>
      </c>
    </row>
    <row r="370" spans="1:15" x14ac:dyDescent="0.25">
      <c r="A370" s="3">
        <v>108</v>
      </c>
      <c r="B370" s="3" t="s">
        <v>127</v>
      </c>
      <c r="C370" s="3" t="s">
        <v>495</v>
      </c>
      <c r="D370" s="3" t="s">
        <v>547</v>
      </c>
      <c r="E370" s="34" t="s">
        <v>480</v>
      </c>
      <c r="F370" s="34">
        <v>1</v>
      </c>
      <c r="G370" s="34">
        <v>83</v>
      </c>
      <c r="H370" s="54">
        <v>237.03030303030303</v>
      </c>
      <c r="I370" s="34">
        <v>1</v>
      </c>
      <c r="J370" s="28">
        <v>-0.1937595</v>
      </c>
      <c r="K370" s="28">
        <v>-7.2747199999999998E-2</v>
      </c>
      <c r="L370" s="28">
        <v>-0.34850589999999998</v>
      </c>
      <c r="M370" s="28">
        <v>-0.41646749999999999</v>
      </c>
      <c r="N370" s="28">
        <v>1.83502393</v>
      </c>
      <c r="O370" s="32">
        <v>3</v>
      </c>
    </row>
    <row r="371" spans="1:15" x14ac:dyDescent="0.25">
      <c r="A371" s="3">
        <v>327</v>
      </c>
      <c r="B371" s="3" t="s">
        <v>128</v>
      </c>
      <c r="C371" s="3" t="s">
        <v>495</v>
      </c>
      <c r="D371" s="3" t="s">
        <v>548</v>
      </c>
      <c r="E371" s="34" t="s">
        <v>479</v>
      </c>
      <c r="F371" s="34">
        <v>0</v>
      </c>
      <c r="G371" s="34">
        <v>6</v>
      </c>
      <c r="J371" s="28">
        <v>-0.94124640000000004</v>
      </c>
      <c r="K371" s="28">
        <v>-5.0716600000000001E-2</v>
      </c>
      <c r="L371" s="28">
        <v>-1.5066318999999999</v>
      </c>
      <c r="M371" s="28">
        <v>2.5045698999999999</v>
      </c>
      <c r="N371" s="28">
        <v>1.05720583</v>
      </c>
      <c r="O371" s="32">
        <v>3</v>
      </c>
    </row>
    <row r="372" spans="1:15" x14ac:dyDescent="0.25">
      <c r="A372" s="3">
        <v>238</v>
      </c>
      <c r="B372" s="3" t="s">
        <v>129</v>
      </c>
      <c r="C372" s="3" t="s">
        <v>495</v>
      </c>
      <c r="D372" s="3" t="s">
        <v>549</v>
      </c>
      <c r="E372" s="34" t="s">
        <v>483</v>
      </c>
      <c r="F372" s="34">
        <v>0</v>
      </c>
      <c r="G372" s="34">
        <v>10</v>
      </c>
      <c r="H372" s="54">
        <v>146.78030303030303</v>
      </c>
      <c r="I372" s="34">
        <v>0</v>
      </c>
      <c r="J372" s="28">
        <v>1.98797424</v>
      </c>
      <c r="K372" s="28">
        <v>0.86073796999999996</v>
      </c>
      <c r="L372" s="28">
        <v>0.85386967000000003</v>
      </c>
      <c r="M372" s="28">
        <v>-0.23027039999999999</v>
      </c>
      <c r="N372" s="28">
        <v>-1.7597394</v>
      </c>
      <c r="O372" s="32">
        <v>3</v>
      </c>
    </row>
    <row r="373" spans="1:15" x14ac:dyDescent="0.25">
      <c r="A373" s="3">
        <v>47</v>
      </c>
      <c r="B373" s="3" t="s">
        <v>175</v>
      </c>
      <c r="C373" s="3" t="s">
        <v>495</v>
      </c>
      <c r="D373" s="3" t="s">
        <v>595</v>
      </c>
      <c r="E373" s="34" t="s">
        <v>479</v>
      </c>
      <c r="F373" s="34">
        <v>0</v>
      </c>
      <c r="G373" s="34">
        <v>352</v>
      </c>
      <c r="H373" s="54">
        <v>54.829545454545453</v>
      </c>
      <c r="I373" s="34">
        <v>0.5</v>
      </c>
      <c r="J373" s="28">
        <v>1.5994700399999999</v>
      </c>
      <c r="K373" s="28">
        <v>-0.5332074</v>
      </c>
      <c r="L373" s="28">
        <v>-0.29366189999999998</v>
      </c>
      <c r="M373" s="28">
        <v>-0.65697459999999996</v>
      </c>
      <c r="N373" s="28">
        <v>-0.56160149999999998</v>
      </c>
      <c r="O373" s="32">
        <v>3</v>
      </c>
    </row>
    <row r="374" spans="1:15" x14ac:dyDescent="0.25">
      <c r="A374" s="3">
        <v>363</v>
      </c>
      <c r="B374" s="3" t="s">
        <v>176</v>
      </c>
      <c r="C374" s="3" t="s">
        <v>495</v>
      </c>
      <c r="D374" s="3" t="s">
        <v>596</v>
      </c>
      <c r="E374" s="34" t="s">
        <v>482</v>
      </c>
      <c r="F374" s="34">
        <v>1</v>
      </c>
      <c r="G374" s="34">
        <v>5</v>
      </c>
      <c r="J374" s="28">
        <v>7.3128650000000003E-2</v>
      </c>
      <c r="K374" s="28">
        <v>0.72845903999999995</v>
      </c>
      <c r="L374" s="28">
        <v>-0.36166130000000002</v>
      </c>
      <c r="M374" s="28">
        <v>0.37806138</v>
      </c>
      <c r="N374" s="28">
        <v>-1.8999157</v>
      </c>
      <c r="O374" s="32">
        <v>3</v>
      </c>
    </row>
    <row r="375" spans="1:15" x14ac:dyDescent="0.25">
      <c r="A375" s="3">
        <v>48</v>
      </c>
      <c r="B375" s="3" t="s">
        <v>177</v>
      </c>
      <c r="C375" s="3" t="s">
        <v>495</v>
      </c>
      <c r="D375" s="3" t="s">
        <v>597</v>
      </c>
      <c r="E375" s="34" t="s">
        <v>479</v>
      </c>
      <c r="F375" s="34">
        <v>0</v>
      </c>
      <c r="G375" s="34">
        <v>63</v>
      </c>
      <c r="H375" s="54">
        <v>68.655303030303031</v>
      </c>
      <c r="I375" s="34">
        <v>0</v>
      </c>
      <c r="J375" s="28">
        <v>1.1264347400000001</v>
      </c>
      <c r="K375" s="28">
        <v>0.23638060999999999</v>
      </c>
      <c r="L375" s="28">
        <v>-0.28235969999999999</v>
      </c>
      <c r="M375" s="28">
        <v>-1.36849</v>
      </c>
      <c r="N375" s="28">
        <v>-0.95524589999999998</v>
      </c>
      <c r="O375" s="32">
        <v>3</v>
      </c>
    </row>
    <row r="376" spans="1:15" x14ac:dyDescent="0.25">
      <c r="A376" s="3">
        <v>49</v>
      </c>
      <c r="B376" s="3" t="s">
        <v>178</v>
      </c>
      <c r="C376" s="3" t="s">
        <v>495</v>
      </c>
      <c r="D376" s="3" t="s">
        <v>598</v>
      </c>
      <c r="E376" s="34" t="s">
        <v>479</v>
      </c>
      <c r="F376" s="34">
        <v>0</v>
      </c>
      <c r="G376" s="34">
        <v>197</v>
      </c>
      <c r="H376" s="54">
        <v>23.484848484848484</v>
      </c>
      <c r="I376" s="34">
        <v>0</v>
      </c>
      <c r="J376" s="28">
        <v>0.33978259999999999</v>
      </c>
      <c r="K376" s="28">
        <v>-7.6833499999999999E-2</v>
      </c>
      <c r="L376" s="28">
        <v>-0.35321459999999999</v>
      </c>
      <c r="M376" s="28">
        <v>-0.56924680000000005</v>
      </c>
      <c r="N376" s="28">
        <v>-0.43121019999999999</v>
      </c>
      <c r="O376" s="32">
        <v>3</v>
      </c>
    </row>
    <row r="377" spans="1:15" x14ac:dyDescent="0.25">
      <c r="A377" s="3">
        <v>50</v>
      </c>
      <c r="B377" s="3" t="s">
        <v>179</v>
      </c>
      <c r="C377" s="3" t="s">
        <v>495</v>
      </c>
      <c r="D377" s="3" t="s">
        <v>599</v>
      </c>
      <c r="E377" s="34" t="s">
        <v>479</v>
      </c>
      <c r="F377" s="34">
        <v>1</v>
      </c>
      <c r="G377" s="34">
        <v>16</v>
      </c>
      <c r="H377" s="54">
        <v>53.030303030303031</v>
      </c>
      <c r="I377" s="34">
        <v>1</v>
      </c>
      <c r="J377" s="28">
        <v>0.99085593000000005</v>
      </c>
      <c r="K377" s="28">
        <v>0.55800271999999995</v>
      </c>
      <c r="L377" s="28">
        <v>-0.32665179999999999</v>
      </c>
      <c r="M377" s="28">
        <v>-1.3060845999999999</v>
      </c>
      <c r="N377" s="28">
        <v>-0.51261520000000005</v>
      </c>
      <c r="O377" s="32">
        <v>3</v>
      </c>
    </row>
    <row r="378" spans="1:15" x14ac:dyDescent="0.25">
      <c r="A378" s="3">
        <v>364</v>
      </c>
      <c r="B378" s="3" t="s">
        <v>180</v>
      </c>
      <c r="C378" s="3" t="s">
        <v>495</v>
      </c>
      <c r="D378" s="3" t="s">
        <v>600</v>
      </c>
      <c r="E378" s="34" t="s">
        <v>479</v>
      </c>
      <c r="F378" s="34">
        <v>0</v>
      </c>
      <c r="G378" s="34">
        <v>14</v>
      </c>
      <c r="H378" s="54">
        <v>68.655303030303031</v>
      </c>
      <c r="I378" s="34">
        <v>1</v>
      </c>
      <c r="J378" s="28">
        <v>7.3128650000000003E-2</v>
      </c>
      <c r="K378" s="28">
        <v>0.72845903999999995</v>
      </c>
      <c r="L378" s="28">
        <v>-0.36166130000000002</v>
      </c>
      <c r="M378" s="28">
        <v>0.44037279000000001</v>
      </c>
      <c r="N378" s="28">
        <v>-1.1273127999999999</v>
      </c>
      <c r="O378" s="32">
        <v>3</v>
      </c>
    </row>
    <row r="379" spans="1:15" x14ac:dyDescent="0.25">
      <c r="A379" s="3">
        <v>109</v>
      </c>
      <c r="B379" s="3" t="s">
        <v>181</v>
      </c>
      <c r="C379" s="3" t="s">
        <v>495</v>
      </c>
      <c r="D379" s="3" t="s">
        <v>601</v>
      </c>
      <c r="E379" s="34" t="s">
        <v>479</v>
      </c>
      <c r="F379" s="34">
        <v>1</v>
      </c>
      <c r="G379" s="34">
        <v>32</v>
      </c>
      <c r="H379" s="54">
        <v>27.272727272727273</v>
      </c>
      <c r="I379" s="34">
        <v>1</v>
      </c>
      <c r="J379" s="28">
        <v>0.17161666</v>
      </c>
      <c r="K379" s="28">
        <v>0.30364521</v>
      </c>
      <c r="L379" s="28">
        <v>-0.39287889999999998</v>
      </c>
      <c r="M379" s="28">
        <v>-0.44041279999999999</v>
      </c>
      <c r="N379" s="28">
        <v>1.5823825499999999</v>
      </c>
      <c r="O379" s="32">
        <v>3</v>
      </c>
    </row>
    <row r="380" spans="1:15" x14ac:dyDescent="0.25">
      <c r="A380" s="3">
        <v>51</v>
      </c>
      <c r="B380" s="3" t="s">
        <v>182</v>
      </c>
      <c r="C380" s="3" t="s">
        <v>495</v>
      </c>
      <c r="D380" s="3" t="s">
        <v>602</v>
      </c>
      <c r="E380" s="34" t="s">
        <v>479</v>
      </c>
      <c r="F380" s="34">
        <v>0</v>
      </c>
      <c r="G380" s="34">
        <v>56</v>
      </c>
      <c r="H380" s="54">
        <v>37.621212121212125</v>
      </c>
      <c r="I380" s="34">
        <v>1</v>
      </c>
      <c r="J380" s="28">
        <v>0.24124288999999999</v>
      </c>
      <c r="K380" s="28">
        <v>0.80838882000000001</v>
      </c>
      <c r="L380" s="28">
        <v>0.69071537999999999</v>
      </c>
      <c r="M380" s="28">
        <v>-0.70458860000000001</v>
      </c>
      <c r="N380" s="28">
        <v>-0.64896529999999997</v>
      </c>
      <c r="O380" s="32">
        <v>3</v>
      </c>
    </row>
    <row r="381" spans="1:15" x14ac:dyDescent="0.25">
      <c r="A381" s="3">
        <v>52</v>
      </c>
      <c r="B381" s="3" t="s">
        <v>190</v>
      </c>
      <c r="C381" s="3" t="s">
        <v>495</v>
      </c>
      <c r="D381" s="3" t="s">
        <v>610</v>
      </c>
      <c r="E381" s="34" t="s">
        <v>479</v>
      </c>
      <c r="F381" s="34">
        <v>0</v>
      </c>
      <c r="G381" s="34">
        <v>303</v>
      </c>
      <c r="H381" s="54">
        <v>25.09090909090909</v>
      </c>
      <c r="I381" s="34">
        <v>0</v>
      </c>
      <c r="J381" s="28">
        <v>1.4401404799999999</v>
      </c>
      <c r="K381" s="28">
        <v>-0.33959070000000002</v>
      </c>
      <c r="L381" s="28">
        <v>0.82184312000000004</v>
      </c>
      <c r="M381" s="28">
        <v>-0.83524209999999999</v>
      </c>
      <c r="N381" s="28">
        <v>-0.56235659999999998</v>
      </c>
      <c r="O381" s="32">
        <v>3</v>
      </c>
    </row>
    <row r="382" spans="1:15" x14ac:dyDescent="0.25">
      <c r="A382" s="3">
        <v>53</v>
      </c>
      <c r="B382" s="3" t="s">
        <v>191</v>
      </c>
      <c r="C382" s="3" t="s">
        <v>495</v>
      </c>
      <c r="D382" s="3" t="s">
        <v>611</v>
      </c>
      <c r="E382" s="34" t="s">
        <v>479</v>
      </c>
      <c r="F382" s="34">
        <v>0</v>
      </c>
      <c r="G382" s="34">
        <v>50</v>
      </c>
      <c r="H382" s="54">
        <v>107.71780303030303</v>
      </c>
      <c r="I382" s="34">
        <v>1</v>
      </c>
      <c r="J382" s="28">
        <v>0.94597595999999995</v>
      </c>
      <c r="K382" s="28">
        <v>-0.67481619999999998</v>
      </c>
      <c r="L382" s="28">
        <v>0.83720903000000002</v>
      </c>
      <c r="M382" s="28">
        <v>-0.79370249999999998</v>
      </c>
      <c r="N382" s="28">
        <v>-0.63639380000000001</v>
      </c>
      <c r="O382" s="32">
        <v>3</v>
      </c>
    </row>
    <row r="383" spans="1:15" x14ac:dyDescent="0.25">
      <c r="A383" s="3">
        <v>140</v>
      </c>
      <c r="B383" s="3" t="s">
        <v>390</v>
      </c>
      <c r="C383" s="3" t="s">
        <v>495</v>
      </c>
      <c r="D383" s="3" t="s">
        <v>810</v>
      </c>
      <c r="E383" s="34" t="s">
        <v>479</v>
      </c>
      <c r="F383" s="34">
        <v>0</v>
      </c>
      <c r="G383" s="34">
        <v>1177</v>
      </c>
      <c r="H383" s="54">
        <v>14.460227272727273</v>
      </c>
      <c r="I383" s="34">
        <v>0</v>
      </c>
      <c r="J383" s="28">
        <v>1.41390689</v>
      </c>
      <c r="K383" s="28">
        <v>-1.1725353000000001</v>
      </c>
      <c r="L383" s="28">
        <v>0.78482722000000005</v>
      </c>
      <c r="M383" s="28">
        <v>0.40264137999999999</v>
      </c>
      <c r="N383" s="28">
        <v>-5.55451E-2</v>
      </c>
      <c r="O383" s="32">
        <v>3</v>
      </c>
    </row>
    <row r="384" spans="1:15" x14ac:dyDescent="0.25">
      <c r="A384" s="3">
        <v>141</v>
      </c>
      <c r="B384" s="3" t="s">
        <v>211</v>
      </c>
      <c r="C384" s="3" t="s">
        <v>495</v>
      </c>
      <c r="D384" s="3" t="s">
        <v>631</v>
      </c>
      <c r="E384" s="34" t="s">
        <v>479</v>
      </c>
      <c r="F384" s="34">
        <v>0</v>
      </c>
      <c r="G384" s="34">
        <v>67</v>
      </c>
      <c r="H384" s="54">
        <v>46.234848484848484</v>
      </c>
      <c r="I384" s="34">
        <v>1</v>
      </c>
      <c r="J384" s="28">
        <v>1.0566877400000001</v>
      </c>
      <c r="K384" s="28">
        <v>0.21696900999999999</v>
      </c>
      <c r="L384" s="28">
        <v>-0.30515999999999999</v>
      </c>
      <c r="M384" s="28">
        <v>0.23265780999999999</v>
      </c>
      <c r="N384" s="28">
        <v>-0.48240129999999998</v>
      </c>
      <c r="O384" s="32">
        <v>3</v>
      </c>
    </row>
    <row r="385" spans="1:15" x14ac:dyDescent="0.25">
      <c r="A385" s="3">
        <v>142</v>
      </c>
      <c r="B385" s="3" t="s">
        <v>212</v>
      </c>
      <c r="C385" s="3" t="s">
        <v>495</v>
      </c>
      <c r="D385" s="3" t="s">
        <v>632</v>
      </c>
      <c r="E385" s="34" t="s">
        <v>480</v>
      </c>
      <c r="F385" s="34">
        <v>0</v>
      </c>
      <c r="G385" s="34">
        <v>49</v>
      </c>
      <c r="H385" s="54">
        <v>59.280303030303031</v>
      </c>
      <c r="I385" s="34">
        <v>1</v>
      </c>
      <c r="J385" s="28">
        <v>1.1846374799999999</v>
      </c>
      <c r="K385" s="28">
        <v>-4.3194099999999999E-2</v>
      </c>
      <c r="L385" s="28">
        <v>0.81281623999999997</v>
      </c>
      <c r="M385" s="28">
        <v>0.72534593000000003</v>
      </c>
      <c r="N385" s="28">
        <v>-0.15921589999999999</v>
      </c>
      <c r="O385" s="32">
        <v>3</v>
      </c>
    </row>
    <row r="386" spans="1:15" x14ac:dyDescent="0.25">
      <c r="A386" s="3">
        <v>239</v>
      </c>
      <c r="B386" s="3" t="s">
        <v>405</v>
      </c>
      <c r="C386" s="3" t="s">
        <v>495</v>
      </c>
      <c r="D386" s="3" t="s">
        <v>825</v>
      </c>
      <c r="E386" s="34" t="s">
        <v>479</v>
      </c>
      <c r="F386" s="34">
        <v>0</v>
      </c>
      <c r="G386" s="34">
        <v>1089</v>
      </c>
      <c r="H386" s="54">
        <v>12.109848484848484</v>
      </c>
      <c r="I386" s="34">
        <v>0</v>
      </c>
      <c r="J386" s="28">
        <v>0.95008400000000004</v>
      </c>
      <c r="K386" s="28">
        <v>0.68783989000000001</v>
      </c>
      <c r="L386" s="28">
        <v>-0.28208270000000002</v>
      </c>
      <c r="M386" s="28">
        <v>0.33659741999999998</v>
      </c>
      <c r="N386" s="28">
        <v>-7.1729100000000004E-2</v>
      </c>
      <c r="O386" s="32">
        <v>3</v>
      </c>
    </row>
    <row r="387" spans="1:15" x14ac:dyDescent="0.25">
      <c r="A387" s="3">
        <v>143</v>
      </c>
      <c r="B387" s="3" t="s">
        <v>440</v>
      </c>
      <c r="C387" s="3" t="s">
        <v>495</v>
      </c>
      <c r="D387" s="3" t="s">
        <v>860</v>
      </c>
      <c r="E387" s="34" t="s">
        <v>479</v>
      </c>
      <c r="F387" s="34">
        <v>0</v>
      </c>
      <c r="G387" s="34">
        <v>1353</v>
      </c>
      <c r="H387" s="54">
        <v>11.767045454545455</v>
      </c>
      <c r="I387" s="34">
        <v>0</v>
      </c>
      <c r="J387" s="28">
        <v>2.55286553</v>
      </c>
      <c r="K387" s="28">
        <v>-0.7416121</v>
      </c>
      <c r="L387" s="28">
        <v>-1.2935532000000001</v>
      </c>
      <c r="M387" s="28">
        <v>0.15549188999999999</v>
      </c>
      <c r="N387" s="28">
        <v>4.1312759999999997E-2</v>
      </c>
      <c r="O387" s="32">
        <v>3</v>
      </c>
    </row>
    <row r="388" spans="1:15" x14ac:dyDescent="0.25">
      <c r="A388" s="3">
        <v>110</v>
      </c>
      <c r="B388" s="3" t="s">
        <v>249</v>
      </c>
      <c r="C388" s="3" t="s">
        <v>495</v>
      </c>
      <c r="D388" s="3" t="s">
        <v>669</v>
      </c>
      <c r="E388" s="34" t="s">
        <v>479</v>
      </c>
      <c r="F388" s="34">
        <v>0</v>
      </c>
      <c r="G388" s="34">
        <v>114</v>
      </c>
      <c r="H388" s="54">
        <v>21.530303030303031</v>
      </c>
      <c r="I388" s="34">
        <v>0</v>
      </c>
      <c r="J388" s="28">
        <v>0.70597480000000001</v>
      </c>
      <c r="K388" s="28">
        <v>0.20068309000000001</v>
      </c>
      <c r="L388" s="28">
        <v>-0.32577780000000001</v>
      </c>
      <c r="M388" s="28">
        <v>-7.2508900000000001E-2</v>
      </c>
      <c r="N388" s="28">
        <v>1.50536596</v>
      </c>
      <c r="O388" s="32">
        <v>3</v>
      </c>
    </row>
    <row r="389" spans="1:15" x14ac:dyDescent="0.25">
      <c r="A389" s="3">
        <v>144</v>
      </c>
      <c r="B389" s="3" t="s">
        <v>250</v>
      </c>
      <c r="C389" s="3" t="s">
        <v>495</v>
      </c>
      <c r="D389" s="3" t="s">
        <v>670</v>
      </c>
      <c r="E389" s="34" t="s">
        <v>479</v>
      </c>
      <c r="F389" s="34">
        <v>0</v>
      </c>
      <c r="G389" s="34">
        <v>125</v>
      </c>
      <c r="H389" s="54">
        <v>41.778409090909093</v>
      </c>
      <c r="I389" s="34">
        <v>1</v>
      </c>
      <c r="J389" s="28">
        <v>1.64469069</v>
      </c>
      <c r="K389" s="28">
        <v>0.1743265</v>
      </c>
      <c r="L389" s="28">
        <v>-0.21918380000000001</v>
      </c>
      <c r="M389" s="28">
        <v>-0.19670689999999999</v>
      </c>
      <c r="N389" s="28">
        <v>-0.17532300000000001</v>
      </c>
      <c r="O389" s="32">
        <v>3</v>
      </c>
    </row>
    <row r="390" spans="1:15" x14ac:dyDescent="0.25">
      <c r="A390" s="3">
        <v>145</v>
      </c>
      <c r="B390" s="3" t="s">
        <v>251</v>
      </c>
      <c r="C390" s="3" t="s">
        <v>495</v>
      </c>
      <c r="D390" s="3" t="s">
        <v>671</v>
      </c>
      <c r="E390" s="34" t="s">
        <v>479</v>
      </c>
      <c r="F390" s="34">
        <v>0</v>
      </c>
      <c r="G390" s="34">
        <v>51</v>
      </c>
      <c r="H390" s="54">
        <v>53.267045454545453</v>
      </c>
      <c r="I390" s="34">
        <v>1</v>
      </c>
      <c r="J390" s="28">
        <v>2.2040759400000001</v>
      </c>
      <c r="K390" s="28">
        <v>-3.6509800000000002E-2</v>
      </c>
      <c r="L390" s="28">
        <v>0.94431503999999999</v>
      </c>
      <c r="M390" s="28">
        <v>0.16073725999999999</v>
      </c>
      <c r="N390" s="28">
        <v>-0.99297250000000004</v>
      </c>
      <c r="O390" s="32">
        <v>3</v>
      </c>
    </row>
    <row r="391" spans="1:15" x14ac:dyDescent="0.25">
      <c r="A391" s="3">
        <v>146</v>
      </c>
      <c r="B391" s="3" t="s">
        <v>252</v>
      </c>
      <c r="C391" s="3" t="s">
        <v>495</v>
      </c>
      <c r="D391" s="3" t="s">
        <v>672</v>
      </c>
      <c r="E391" s="34" t="s">
        <v>479</v>
      </c>
      <c r="F391" s="34">
        <v>0</v>
      </c>
      <c r="G391" s="34">
        <v>203</v>
      </c>
      <c r="H391" s="54">
        <v>19.683712121212121</v>
      </c>
      <c r="I391" s="34">
        <v>1</v>
      </c>
      <c r="J391" s="28">
        <v>1.98560987</v>
      </c>
      <c r="K391" s="28">
        <v>7.9299699999999997E-3</v>
      </c>
      <c r="L391" s="28">
        <v>-0.224221</v>
      </c>
      <c r="M391" s="28">
        <v>-0.1830985</v>
      </c>
      <c r="N391" s="28">
        <v>-3.0748899999999999E-2</v>
      </c>
      <c r="O391" s="32">
        <v>3</v>
      </c>
    </row>
    <row r="392" spans="1:15" x14ac:dyDescent="0.25">
      <c r="A392" s="3">
        <v>147</v>
      </c>
      <c r="B392" s="3" t="s">
        <v>441</v>
      </c>
      <c r="C392" s="3" t="s">
        <v>495</v>
      </c>
      <c r="D392" s="3" t="s">
        <v>861</v>
      </c>
      <c r="E392" s="34" t="s">
        <v>479</v>
      </c>
      <c r="F392" s="34">
        <v>0</v>
      </c>
      <c r="G392" s="34">
        <v>1405</v>
      </c>
      <c r="H392" s="54">
        <v>7.4678030303030303</v>
      </c>
      <c r="I392" s="34">
        <v>0</v>
      </c>
      <c r="J392" s="28">
        <v>1.80261772</v>
      </c>
      <c r="K392" s="28">
        <v>-8.8815999999999999E-3</v>
      </c>
      <c r="L392" s="28">
        <v>-0.2309311</v>
      </c>
      <c r="M392" s="28">
        <v>0.41985292000000002</v>
      </c>
      <c r="N392" s="28">
        <v>0.12920106000000001</v>
      </c>
      <c r="O392" s="32">
        <v>3</v>
      </c>
    </row>
    <row r="393" spans="1:15" x14ac:dyDescent="0.25">
      <c r="A393" s="3">
        <v>148</v>
      </c>
      <c r="B393" s="3" t="s">
        <v>442</v>
      </c>
      <c r="C393" s="3" t="s">
        <v>495</v>
      </c>
      <c r="D393" s="3" t="s">
        <v>862</v>
      </c>
      <c r="E393" s="34" t="s">
        <v>479</v>
      </c>
      <c r="F393" s="34">
        <v>0</v>
      </c>
      <c r="G393" s="34">
        <v>1363</v>
      </c>
      <c r="H393" s="54">
        <v>8.7462121212121211</v>
      </c>
      <c r="I393" s="34">
        <v>0</v>
      </c>
      <c r="J393" s="28">
        <v>2.6988805899999999</v>
      </c>
      <c r="K393" s="28">
        <v>-0.16081390000000001</v>
      </c>
      <c r="L393" s="28">
        <v>-1.2681681</v>
      </c>
      <c r="M393" s="28">
        <v>0.14002883999999999</v>
      </c>
      <c r="N393" s="28">
        <v>-5.3762900000000002E-2</v>
      </c>
      <c r="O393" s="32">
        <v>3</v>
      </c>
    </row>
    <row r="394" spans="1:15" x14ac:dyDescent="0.25">
      <c r="A394" s="3">
        <v>111</v>
      </c>
      <c r="B394" s="3" t="s">
        <v>284</v>
      </c>
      <c r="C394" s="3" t="s">
        <v>495</v>
      </c>
      <c r="D394" s="3" t="s">
        <v>704</v>
      </c>
      <c r="E394" s="34" t="s">
        <v>479</v>
      </c>
      <c r="F394" s="34">
        <v>0</v>
      </c>
      <c r="G394" s="34">
        <v>60</v>
      </c>
      <c r="H394" s="54">
        <v>164.65530303030303</v>
      </c>
      <c r="I394" s="34">
        <v>1</v>
      </c>
      <c r="J394" s="28">
        <v>0.92868181999999999</v>
      </c>
      <c r="K394" s="28">
        <v>0.36980052000000002</v>
      </c>
      <c r="L394" s="28">
        <v>-0.25321660000000001</v>
      </c>
      <c r="M394" s="28">
        <v>-0.51376869999999997</v>
      </c>
      <c r="N394" s="28">
        <v>2.0986097500000001</v>
      </c>
      <c r="O394" s="32">
        <v>3</v>
      </c>
    </row>
    <row r="395" spans="1:15" x14ac:dyDescent="0.25">
      <c r="A395" s="3">
        <v>149</v>
      </c>
      <c r="B395" s="3" t="s">
        <v>285</v>
      </c>
      <c r="C395" s="3" t="s">
        <v>495</v>
      </c>
      <c r="D395" s="3" t="s">
        <v>705</v>
      </c>
      <c r="E395" s="34" t="s">
        <v>479</v>
      </c>
      <c r="F395" s="34">
        <v>0</v>
      </c>
      <c r="G395" s="34">
        <v>11</v>
      </c>
      <c r="H395" s="54">
        <v>64.125</v>
      </c>
      <c r="I395" s="34">
        <v>1</v>
      </c>
      <c r="J395" s="28">
        <v>1.5060077199999999</v>
      </c>
      <c r="K395" s="28">
        <v>0.37404984000000002</v>
      </c>
      <c r="L395" s="28">
        <v>-0.78921699999999995</v>
      </c>
      <c r="M395" s="28">
        <v>0.94031321000000001</v>
      </c>
      <c r="N395" s="28">
        <v>-1.0139971999999999</v>
      </c>
      <c r="O395" s="32">
        <v>3</v>
      </c>
    </row>
    <row r="396" spans="1:15" x14ac:dyDescent="0.25">
      <c r="A396" s="3">
        <v>150</v>
      </c>
      <c r="B396" s="3" t="s">
        <v>456</v>
      </c>
      <c r="C396" s="3" t="s">
        <v>495</v>
      </c>
      <c r="D396" s="3" t="s">
        <v>876</v>
      </c>
      <c r="E396" s="34" t="s">
        <v>479</v>
      </c>
      <c r="F396" s="34">
        <v>0</v>
      </c>
      <c r="G396" s="34">
        <v>921</v>
      </c>
      <c r="H396" s="54">
        <v>10.104166666666666</v>
      </c>
      <c r="I396" s="34">
        <v>0</v>
      </c>
      <c r="J396" s="28">
        <v>2.0759920799999998</v>
      </c>
      <c r="K396" s="28">
        <v>-4.1135999999999999E-2</v>
      </c>
      <c r="L396" s="28">
        <v>-0.79534280000000002</v>
      </c>
      <c r="M396" s="28">
        <v>0.19657806</v>
      </c>
      <c r="N396" s="28">
        <v>-0.37925769999999998</v>
      </c>
      <c r="O396" s="32">
        <v>3</v>
      </c>
    </row>
    <row r="397" spans="1:15" x14ac:dyDescent="0.25">
      <c r="A397" s="3">
        <v>365</v>
      </c>
      <c r="B397" s="3" t="s">
        <v>325</v>
      </c>
      <c r="C397" s="3" t="s">
        <v>495</v>
      </c>
      <c r="D397" s="3" t="s">
        <v>745</v>
      </c>
      <c r="E397" s="34" t="s">
        <v>480</v>
      </c>
      <c r="F397" s="34">
        <v>0</v>
      </c>
      <c r="G397" s="34">
        <v>36</v>
      </c>
      <c r="H397" s="54">
        <v>51.704545454545453</v>
      </c>
      <c r="I397" s="34">
        <v>0</v>
      </c>
      <c r="J397" s="28">
        <v>0.47798918000000001</v>
      </c>
      <c r="K397" s="28">
        <v>0.17542404</v>
      </c>
      <c r="L397" s="28">
        <v>-0.29717369999999999</v>
      </c>
      <c r="M397" s="28">
        <v>0.1398461</v>
      </c>
      <c r="N397" s="28">
        <v>-1.5790716</v>
      </c>
      <c r="O397" s="32">
        <v>3</v>
      </c>
    </row>
    <row r="398" spans="1:15" x14ac:dyDescent="0.25">
      <c r="A398" s="3">
        <v>240</v>
      </c>
      <c r="B398" s="3" t="s">
        <v>391</v>
      </c>
      <c r="C398" s="4" t="s">
        <v>500</v>
      </c>
      <c r="D398" s="4" t="s">
        <v>811</v>
      </c>
      <c r="E398" s="33" t="s">
        <v>479</v>
      </c>
      <c r="F398" s="33">
        <v>0</v>
      </c>
      <c r="G398" s="33">
        <v>497</v>
      </c>
      <c r="H398" s="53">
        <v>35.371212121212125</v>
      </c>
      <c r="I398" s="33">
        <v>1</v>
      </c>
      <c r="J398" s="5">
        <v>1.5054390000000001E-2</v>
      </c>
      <c r="K398" s="5">
        <v>0.30692378999999997</v>
      </c>
      <c r="L398" s="5">
        <v>0.61058818000000004</v>
      </c>
      <c r="M398" s="5">
        <v>0.33616381000000001</v>
      </c>
      <c r="N398" s="5">
        <v>6.698867E-2</v>
      </c>
      <c r="O398" s="32">
        <v>4</v>
      </c>
    </row>
  </sheetData>
  <sortState ref="A2:O398">
    <sortCondition ref="C2:C398"/>
    <sortCondition ref="B2:B398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E29" sqref="E29"/>
    </sheetView>
  </sheetViews>
  <sheetFormatPr defaultRowHeight="15" x14ac:dyDescent="0.25"/>
  <cols>
    <col min="3" max="3" width="49.5703125" bestFit="1" customWidth="1"/>
  </cols>
  <sheetData>
    <row r="1" spans="1:3" ht="15.75" x14ac:dyDescent="0.25">
      <c r="A1" s="56" t="s">
        <v>1006</v>
      </c>
    </row>
    <row r="2" spans="1:3" ht="16.5" thickBot="1" x14ac:dyDescent="0.3">
      <c r="A2" s="56"/>
    </row>
    <row r="3" spans="1:3" ht="15.75" thickBot="1" x14ac:dyDescent="0.3">
      <c r="A3" s="57" t="s">
        <v>963</v>
      </c>
      <c r="B3" s="58" t="s">
        <v>964</v>
      </c>
      <c r="C3" s="57" t="s">
        <v>963</v>
      </c>
    </row>
    <row r="4" spans="1:3" x14ac:dyDescent="0.25">
      <c r="A4" s="59" t="s">
        <v>965</v>
      </c>
      <c r="B4" s="60">
        <v>6</v>
      </c>
      <c r="C4" s="59" t="s">
        <v>966</v>
      </c>
    </row>
    <row r="5" spans="1:3" x14ac:dyDescent="0.25">
      <c r="A5" s="59" t="s">
        <v>965</v>
      </c>
      <c r="B5" s="60">
        <v>16</v>
      </c>
      <c r="C5" s="59" t="s">
        <v>967</v>
      </c>
    </row>
    <row r="6" spans="1:3" x14ac:dyDescent="0.25">
      <c r="A6" s="59" t="s">
        <v>965</v>
      </c>
      <c r="B6" s="60">
        <v>18</v>
      </c>
      <c r="C6" s="59" t="s">
        <v>968</v>
      </c>
    </row>
    <row r="7" spans="1:3" x14ac:dyDescent="0.25">
      <c r="A7" s="59" t="s">
        <v>965</v>
      </c>
      <c r="B7" s="60">
        <v>19</v>
      </c>
      <c r="C7" s="59" t="s">
        <v>969</v>
      </c>
    </row>
    <row r="8" spans="1:3" x14ac:dyDescent="0.25">
      <c r="A8" s="59" t="s">
        <v>965</v>
      </c>
      <c r="B8" s="60">
        <v>31</v>
      </c>
      <c r="C8" s="59" t="s">
        <v>970</v>
      </c>
    </row>
    <row r="9" spans="1:3" x14ac:dyDescent="0.25">
      <c r="A9" s="59" t="s">
        <v>965</v>
      </c>
      <c r="B9" s="60">
        <v>32</v>
      </c>
      <c r="C9" s="59" t="s">
        <v>971</v>
      </c>
    </row>
    <row r="10" spans="1:3" x14ac:dyDescent="0.25">
      <c r="A10" s="59" t="s">
        <v>965</v>
      </c>
      <c r="B10" s="60">
        <v>33</v>
      </c>
      <c r="C10" s="59" t="s">
        <v>972</v>
      </c>
    </row>
    <row r="11" spans="1:3" x14ac:dyDescent="0.25">
      <c r="A11" s="59" t="s">
        <v>965</v>
      </c>
      <c r="B11" s="60">
        <v>34</v>
      </c>
      <c r="C11" s="59" t="s">
        <v>973</v>
      </c>
    </row>
    <row r="12" spans="1:3" x14ac:dyDescent="0.25">
      <c r="A12" s="59" t="s">
        <v>965</v>
      </c>
      <c r="B12" s="60">
        <v>35</v>
      </c>
      <c r="C12" s="59" t="s">
        <v>974</v>
      </c>
    </row>
    <row r="13" spans="1:3" x14ac:dyDescent="0.25">
      <c r="A13" s="59" t="s">
        <v>965</v>
      </c>
      <c r="B13" s="60">
        <v>36</v>
      </c>
      <c r="C13" s="59" t="s">
        <v>975</v>
      </c>
    </row>
    <row r="14" spans="1:3" x14ac:dyDescent="0.25">
      <c r="A14" s="59" t="s">
        <v>965</v>
      </c>
      <c r="B14" s="60">
        <v>37</v>
      </c>
      <c r="C14" s="59" t="s">
        <v>976</v>
      </c>
    </row>
    <row r="15" spans="1:3" x14ac:dyDescent="0.25">
      <c r="A15" s="59" t="s">
        <v>965</v>
      </c>
      <c r="B15" s="60">
        <v>38</v>
      </c>
      <c r="C15" s="59" t="s">
        <v>977</v>
      </c>
    </row>
    <row r="16" spans="1:3" x14ac:dyDescent="0.25">
      <c r="A16" s="59" t="s">
        <v>965</v>
      </c>
      <c r="B16" s="60">
        <v>51</v>
      </c>
      <c r="C16" s="59" t="s">
        <v>978</v>
      </c>
    </row>
    <row r="17" spans="1:3" x14ac:dyDescent="0.25">
      <c r="A17" s="59" t="s">
        <v>965</v>
      </c>
      <c r="B17" s="60">
        <v>52</v>
      </c>
      <c r="C17" s="59" t="s">
        <v>979</v>
      </c>
    </row>
    <row r="18" spans="1:3" x14ac:dyDescent="0.25">
      <c r="A18" s="59" t="s">
        <v>965</v>
      </c>
      <c r="B18" s="60">
        <v>54</v>
      </c>
      <c r="C18" s="59" t="s">
        <v>980</v>
      </c>
    </row>
    <row r="19" spans="1:3" x14ac:dyDescent="0.25">
      <c r="A19" s="59" t="s">
        <v>965</v>
      </c>
      <c r="B19" s="60">
        <v>61</v>
      </c>
      <c r="C19" s="59" t="s">
        <v>981</v>
      </c>
    </row>
    <row r="20" spans="1:3" x14ac:dyDescent="0.25">
      <c r="A20" s="59" t="s">
        <v>965</v>
      </c>
      <c r="B20" s="60">
        <v>62</v>
      </c>
      <c r="C20" s="59" t="s">
        <v>982</v>
      </c>
    </row>
    <row r="21" spans="1:3" x14ac:dyDescent="0.25">
      <c r="A21" s="59" t="s">
        <v>965</v>
      </c>
      <c r="B21" s="60">
        <v>64</v>
      </c>
      <c r="C21" s="59" t="s">
        <v>983</v>
      </c>
    </row>
    <row r="22" spans="1:3" ht="15.75" thickBot="1" x14ac:dyDescent="0.3">
      <c r="A22" s="61" t="s">
        <v>965</v>
      </c>
      <c r="B22" s="62">
        <v>66</v>
      </c>
      <c r="C22" s="61" t="s">
        <v>984</v>
      </c>
    </row>
    <row r="23" spans="1:3" x14ac:dyDescent="0.25">
      <c r="A23" s="59" t="s">
        <v>985</v>
      </c>
      <c r="B23" s="60">
        <v>8</v>
      </c>
      <c r="C23" s="59" t="s">
        <v>986</v>
      </c>
    </row>
    <row r="24" spans="1:3" x14ac:dyDescent="0.25">
      <c r="A24" s="59" t="s">
        <v>985</v>
      </c>
      <c r="B24" s="60">
        <v>81</v>
      </c>
      <c r="C24" s="59" t="s">
        <v>987</v>
      </c>
    </row>
    <row r="25" spans="1:3" x14ac:dyDescent="0.25">
      <c r="A25" s="59" t="s">
        <v>985</v>
      </c>
      <c r="B25" s="60">
        <v>83</v>
      </c>
      <c r="C25" s="59" t="s">
        <v>988</v>
      </c>
    </row>
    <row r="26" spans="1:3" x14ac:dyDescent="0.25">
      <c r="A26" s="59" t="s">
        <v>985</v>
      </c>
      <c r="B26" s="60">
        <v>85</v>
      </c>
      <c r="C26" s="59" t="s">
        <v>989</v>
      </c>
    </row>
    <row r="27" spans="1:3" x14ac:dyDescent="0.25">
      <c r="A27" s="59" t="s">
        <v>985</v>
      </c>
      <c r="B27" s="60">
        <v>86</v>
      </c>
      <c r="C27" s="59" t="s">
        <v>990</v>
      </c>
    </row>
    <row r="28" spans="1:3" ht="15.75" thickBot="1" x14ac:dyDescent="0.3">
      <c r="A28" s="61" t="s">
        <v>985</v>
      </c>
      <c r="B28" s="62">
        <v>87</v>
      </c>
      <c r="C28" s="61" t="s">
        <v>991</v>
      </c>
    </row>
    <row r="29" spans="1:3" x14ac:dyDescent="0.25">
      <c r="A29" s="59" t="s">
        <v>992</v>
      </c>
      <c r="B29" s="60">
        <v>3</v>
      </c>
      <c r="C29" s="59" t="s">
        <v>993</v>
      </c>
    </row>
    <row r="30" spans="1:3" x14ac:dyDescent="0.25">
      <c r="A30" s="59" t="s">
        <v>992</v>
      </c>
      <c r="B30" s="60">
        <v>41</v>
      </c>
      <c r="C30" s="59" t="s">
        <v>994</v>
      </c>
    </row>
    <row r="31" spans="1:3" x14ac:dyDescent="0.25">
      <c r="A31" s="59" t="s">
        <v>992</v>
      </c>
      <c r="B31" s="60">
        <v>42</v>
      </c>
      <c r="C31" s="59" t="s">
        <v>995</v>
      </c>
    </row>
    <row r="32" spans="1:3" x14ac:dyDescent="0.25">
      <c r="A32" s="59" t="s">
        <v>992</v>
      </c>
      <c r="B32" s="60">
        <v>43</v>
      </c>
      <c r="C32" s="59" t="s">
        <v>996</v>
      </c>
    </row>
    <row r="33" spans="1:3" x14ac:dyDescent="0.25">
      <c r="A33" s="59" t="s">
        <v>992</v>
      </c>
      <c r="B33" s="60">
        <v>44</v>
      </c>
      <c r="C33" s="59" t="s">
        <v>997</v>
      </c>
    </row>
    <row r="34" spans="1:3" x14ac:dyDescent="0.25">
      <c r="A34" s="59" t="s">
        <v>992</v>
      </c>
      <c r="B34" s="60">
        <v>45</v>
      </c>
      <c r="C34" s="59" t="s">
        <v>998</v>
      </c>
    </row>
    <row r="35" spans="1:3" x14ac:dyDescent="0.25">
      <c r="A35" s="59" t="s">
        <v>992</v>
      </c>
      <c r="B35" s="60">
        <v>53</v>
      </c>
      <c r="C35" s="59" t="s">
        <v>999</v>
      </c>
    </row>
    <row r="36" spans="1:3" ht="15.75" thickBot="1" x14ac:dyDescent="0.3">
      <c r="A36" s="61" t="s">
        <v>992</v>
      </c>
      <c r="B36" s="62">
        <v>84</v>
      </c>
      <c r="C36" s="61" t="s">
        <v>1000</v>
      </c>
    </row>
    <row r="37" spans="1:3" ht="15.75" x14ac:dyDescent="0.25">
      <c r="A37" s="56"/>
    </row>
    <row r="38" spans="1:3" ht="15.75" x14ac:dyDescent="0.25">
      <c r="A38" s="56" t="s">
        <v>1001</v>
      </c>
    </row>
    <row r="39" spans="1:3" ht="15.75" x14ac:dyDescent="0.25">
      <c r="A39" s="63" t="s">
        <v>1002</v>
      </c>
    </row>
    <row r="40" spans="1:3" ht="15.75" x14ac:dyDescent="0.25">
      <c r="A40" s="63" t="s">
        <v>1003</v>
      </c>
    </row>
    <row r="41" spans="1:3" ht="15.75" x14ac:dyDescent="0.25">
      <c r="A41" s="63" t="s">
        <v>1004</v>
      </c>
    </row>
    <row r="42" spans="1:3" ht="15.75" x14ac:dyDescent="0.25">
      <c r="A42" s="63" t="s">
        <v>1005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13" sqref="F13"/>
    </sheetView>
  </sheetViews>
  <sheetFormatPr defaultRowHeight="15" x14ac:dyDescent="0.25"/>
  <cols>
    <col min="1" max="1" width="29.42578125" style="3" customWidth="1"/>
    <col min="2" max="2" width="13.42578125" style="3" customWidth="1"/>
    <col min="3" max="3" width="13.140625" style="3" bestFit="1" customWidth="1"/>
    <col min="4" max="4" width="12.85546875" style="3" customWidth="1"/>
    <col min="5" max="5" width="12.5703125" style="3" customWidth="1"/>
    <col min="6" max="6" width="10.7109375" style="3" customWidth="1"/>
    <col min="7" max="16384" width="9.140625" style="3"/>
  </cols>
  <sheetData>
    <row r="1" spans="1:6" x14ac:dyDescent="0.25">
      <c r="A1" s="20"/>
      <c r="B1" s="20" t="s">
        <v>9</v>
      </c>
      <c r="C1" s="20"/>
      <c r="D1" s="20"/>
      <c r="E1" s="20" t="s">
        <v>10</v>
      </c>
      <c r="F1" s="20"/>
    </row>
    <row r="2" spans="1:6" ht="31.5" x14ac:dyDescent="0.25">
      <c r="A2" s="21" t="s">
        <v>1009</v>
      </c>
      <c r="B2" s="64" t="s">
        <v>1</v>
      </c>
      <c r="C2" s="64" t="s">
        <v>2</v>
      </c>
      <c r="D2" s="64" t="s">
        <v>3</v>
      </c>
      <c r="E2" s="64" t="s">
        <v>4</v>
      </c>
      <c r="F2" s="64" t="s">
        <v>5</v>
      </c>
    </row>
    <row r="3" spans="1:6" ht="51.75" customHeight="1" x14ac:dyDescent="0.25">
      <c r="A3" s="46" t="s">
        <v>943</v>
      </c>
      <c r="B3" s="48" t="s">
        <v>947</v>
      </c>
      <c r="C3" s="48" t="s">
        <v>948</v>
      </c>
      <c r="D3" s="51" t="s">
        <v>34</v>
      </c>
      <c r="E3" s="51" t="s">
        <v>937</v>
      </c>
      <c r="F3" s="51" t="s">
        <v>938</v>
      </c>
    </row>
    <row r="4" spans="1:6" ht="51.75" customHeight="1" x14ac:dyDescent="0.25">
      <c r="A4" s="46" t="s">
        <v>944</v>
      </c>
      <c r="B4" s="51" t="s">
        <v>939</v>
      </c>
      <c r="C4" s="51" t="s">
        <v>940</v>
      </c>
      <c r="D4" s="51" t="s">
        <v>941</v>
      </c>
      <c r="E4" s="48" t="s">
        <v>949</v>
      </c>
      <c r="F4" s="48" t="s">
        <v>950</v>
      </c>
    </row>
    <row r="5" spans="1:6" ht="51.75" customHeight="1" x14ac:dyDescent="0.25">
      <c r="A5" s="46" t="s">
        <v>945</v>
      </c>
      <c r="B5" s="48" t="s">
        <v>951</v>
      </c>
      <c r="C5" s="51" t="s">
        <v>942</v>
      </c>
      <c r="D5" s="51" t="s">
        <v>34</v>
      </c>
      <c r="E5" s="51" t="s">
        <v>34</v>
      </c>
      <c r="F5" s="51" t="s">
        <v>34</v>
      </c>
    </row>
    <row r="6" spans="1:6" ht="51.75" customHeight="1" x14ac:dyDescent="0.25">
      <c r="A6" s="47" t="s">
        <v>946</v>
      </c>
      <c r="B6" s="45" t="s">
        <v>34</v>
      </c>
      <c r="C6" s="45" t="s">
        <v>34</v>
      </c>
      <c r="D6" s="49" t="s">
        <v>952</v>
      </c>
      <c r="E6" s="45" t="s">
        <v>34</v>
      </c>
      <c r="F6" s="45" t="s">
        <v>34</v>
      </c>
    </row>
    <row r="7" spans="1:6" ht="60" x14ac:dyDescent="0.25">
      <c r="A7" s="20"/>
      <c r="B7" s="65" t="s">
        <v>1014</v>
      </c>
      <c r="C7" s="66" t="s">
        <v>1013</v>
      </c>
      <c r="D7" s="66" t="s">
        <v>1012</v>
      </c>
      <c r="E7" s="66" t="s">
        <v>1011</v>
      </c>
      <c r="F7" s="66" t="s">
        <v>1010</v>
      </c>
    </row>
    <row r="8" spans="1:6" ht="15.75" x14ac:dyDescent="0.25">
      <c r="A8" s="23"/>
      <c r="C8" s="50"/>
    </row>
    <row r="9" spans="1:6" x14ac:dyDescent="0.25">
      <c r="A9" s="3" t="s">
        <v>1008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H63" sqref="H63"/>
    </sheetView>
  </sheetViews>
  <sheetFormatPr defaultRowHeight="15" x14ac:dyDescent="0.25"/>
  <cols>
    <col min="1" max="1" width="12.5703125" style="74" bestFit="1" customWidth="1"/>
    <col min="2" max="2" width="42.7109375" style="74" bestFit="1" customWidth="1"/>
    <col min="3" max="3" width="9.140625" style="81"/>
    <col min="4" max="4" width="9.5703125" style="75" bestFit="1" customWidth="1"/>
    <col min="5" max="5" width="11.28515625" style="76" bestFit="1" customWidth="1"/>
    <col min="6" max="16384" width="9.140625" style="74"/>
  </cols>
  <sheetData>
    <row r="1" spans="1:5" x14ac:dyDescent="0.25">
      <c r="A1" s="77" t="s">
        <v>494</v>
      </c>
      <c r="B1" s="77" t="s">
        <v>1016</v>
      </c>
      <c r="C1" s="80" t="s">
        <v>478</v>
      </c>
      <c r="D1" s="78" t="s">
        <v>1015</v>
      </c>
      <c r="E1" s="79" t="s">
        <v>1</v>
      </c>
    </row>
    <row r="2" spans="1:5" x14ac:dyDescent="0.25">
      <c r="A2" s="74" t="s">
        <v>499</v>
      </c>
      <c r="B2" s="74" t="s">
        <v>654</v>
      </c>
      <c r="C2" s="81" t="s">
        <v>480</v>
      </c>
      <c r="D2" s="75">
        <v>7</v>
      </c>
      <c r="E2" s="76">
        <v>-1.4568646999999999</v>
      </c>
    </row>
    <row r="3" spans="1:5" x14ac:dyDescent="0.25">
      <c r="A3" s="74" t="s">
        <v>499</v>
      </c>
      <c r="B3" s="74" t="s">
        <v>656</v>
      </c>
      <c r="C3" s="81" t="s">
        <v>479</v>
      </c>
      <c r="D3" s="75">
        <v>22</v>
      </c>
      <c r="E3" s="76">
        <v>-0.96530059999999995</v>
      </c>
    </row>
    <row r="4" spans="1:5" x14ac:dyDescent="0.25">
      <c r="A4" s="74" t="s">
        <v>499</v>
      </c>
      <c r="B4" s="74" t="s">
        <v>720</v>
      </c>
      <c r="C4" s="81" t="s">
        <v>479</v>
      </c>
      <c r="D4" s="75">
        <v>29</v>
      </c>
      <c r="E4" s="76">
        <v>-1.2038082000000001</v>
      </c>
    </row>
    <row r="5" spans="1:5" x14ac:dyDescent="0.25">
      <c r="A5" s="74" t="s">
        <v>499</v>
      </c>
      <c r="B5" s="74" t="s">
        <v>722</v>
      </c>
      <c r="C5" s="81" t="s">
        <v>479</v>
      </c>
      <c r="D5" s="75">
        <v>30</v>
      </c>
      <c r="E5" s="76">
        <v>-1.088676</v>
      </c>
    </row>
    <row r="6" spans="1:5" x14ac:dyDescent="0.25">
      <c r="A6" s="74" t="s">
        <v>499</v>
      </c>
      <c r="B6" s="74" t="s">
        <v>724</v>
      </c>
      <c r="C6" s="81" t="s">
        <v>479</v>
      </c>
      <c r="D6" s="75">
        <v>14</v>
      </c>
      <c r="E6" s="76">
        <v>-0.94754499999999997</v>
      </c>
    </row>
    <row r="7" spans="1:5" x14ac:dyDescent="0.25">
      <c r="A7" s="74" t="s">
        <v>499</v>
      </c>
      <c r="B7" s="74" t="s">
        <v>727</v>
      </c>
      <c r="C7" s="81" t="s">
        <v>479</v>
      </c>
      <c r="D7" s="75">
        <v>29</v>
      </c>
      <c r="E7" s="76">
        <v>-1.2950113000000001</v>
      </c>
    </row>
    <row r="8" spans="1:5" x14ac:dyDescent="0.25">
      <c r="A8" s="74" t="s">
        <v>499</v>
      </c>
      <c r="B8" s="74" t="s">
        <v>739</v>
      </c>
      <c r="C8" s="81" t="s">
        <v>479</v>
      </c>
      <c r="D8" s="75">
        <v>10</v>
      </c>
      <c r="E8" s="76">
        <v>-0.49422820000000001</v>
      </c>
    </row>
    <row r="9" spans="1:5" x14ac:dyDescent="0.25">
      <c r="A9" s="74" t="s">
        <v>495</v>
      </c>
      <c r="B9" s="74" t="s">
        <v>543</v>
      </c>
      <c r="C9" s="81" t="s">
        <v>479</v>
      </c>
      <c r="D9" s="75">
        <v>13</v>
      </c>
      <c r="E9" s="76">
        <v>-0.57516219999999996</v>
      </c>
    </row>
    <row r="10" spans="1:5" x14ac:dyDescent="0.25">
      <c r="A10" s="74" t="s">
        <v>495</v>
      </c>
      <c r="B10" s="74" t="s">
        <v>546</v>
      </c>
      <c r="C10" s="81" t="s">
        <v>480</v>
      </c>
      <c r="D10" s="75">
        <v>24</v>
      </c>
      <c r="E10" s="76">
        <v>-0.65001620000000004</v>
      </c>
    </row>
    <row r="11" spans="1:5" x14ac:dyDescent="0.25">
      <c r="A11" s="74" t="s">
        <v>495</v>
      </c>
      <c r="B11" s="74" t="s">
        <v>548</v>
      </c>
      <c r="C11" s="81" t="s">
        <v>479</v>
      </c>
      <c r="D11" s="75">
        <v>6</v>
      </c>
      <c r="E11" s="76">
        <v>-0.94124640000000004</v>
      </c>
    </row>
    <row r="12" spans="1:5" x14ac:dyDescent="0.25">
      <c r="A12" s="74" t="s">
        <v>498</v>
      </c>
      <c r="B12" s="74" t="s">
        <v>511</v>
      </c>
      <c r="C12" s="81" t="s">
        <v>479</v>
      </c>
      <c r="D12" s="75">
        <v>32</v>
      </c>
      <c r="E12" s="76">
        <v>-0.61391430000000002</v>
      </c>
    </row>
    <row r="13" spans="1:5" x14ac:dyDescent="0.25">
      <c r="A13" s="74" t="s">
        <v>498</v>
      </c>
      <c r="B13" s="74" t="s">
        <v>636</v>
      </c>
      <c r="C13" s="81" t="s">
        <v>483</v>
      </c>
      <c r="D13" s="75">
        <v>6</v>
      </c>
      <c r="E13" s="76">
        <v>-0.67058139999999999</v>
      </c>
    </row>
    <row r="14" spans="1:5" x14ac:dyDescent="0.25">
      <c r="A14" s="74" t="s">
        <v>498</v>
      </c>
      <c r="B14" s="74" t="s">
        <v>673</v>
      </c>
      <c r="C14" s="81" t="s">
        <v>479</v>
      </c>
      <c r="D14" s="75">
        <v>21</v>
      </c>
      <c r="E14" s="76">
        <v>-1.4204433999999999</v>
      </c>
    </row>
    <row r="15" spans="1:5" x14ac:dyDescent="0.25">
      <c r="A15" s="74" t="s">
        <v>498</v>
      </c>
      <c r="B15" s="74" t="s">
        <v>674</v>
      </c>
      <c r="C15" s="81" t="s">
        <v>479</v>
      </c>
      <c r="D15" s="75">
        <v>10</v>
      </c>
      <c r="E15" s="76">
        <v>-0.68940199999999996</v>
      </c>
    </row>
    <row r="16" spans="1:5" x14ac:dyDescent="0.25">
      <c r="A16" s="74" t="s">
        <v>498</v>
      </c>
      <c r="B16" s="74" t="s">
        <v>675</v>
      </c>
      <c r="C16" s="81" t="s">
        <v>480</v>
      </c>
      <c r="D16" s="75">
        <v>2</v>
      </c>
      <c r="E16" s="76">
        <v>-0.5908291</v>
      </c>
    </row>
    <row r="17" spans="1:5" x14ac:dyDescent="0.25">
      <c r="A17" s="74" t="s">
        <v>498</v>
      </c>
      <c r="B17" s="74" t="s">
        <v>676</v>
      </c>
      <c r="C17" s="81" t="s">
        <v>483</v>
      </c>
      <c r="D17" s="75">
        <v>2</v>
      </c>
      <c r="E17" s="76">
        <v>-0.62224670000000004</v>
      </c>
    </row>
    <row r="18" spans="1:5" x14ac:dyDescent="0.25">
      <c r="A18" s="74" t="s">
        <v>498</v>
      </c>
      <c r="B18" s="74" t="s">
        <v>677</v>
      </c>
      <c r="C18" s="81" t="s">
        <v>479</v>
      </c>
      <c r="D18" s="75">
        <v>45</v>
      </c>
      <c r="E18" s="76">
        <v>-0.62424159999999995</v>
      </c>
    </row>
    <row r="19" spans="1:5" x14ac:dyDescent="0.25">
      <c r="A19" s="74" t="s">
        <v>498</v>
      </c>
      <c r="B19" s="74" t="s">
        <v>678</v>
      </c>
      <c r="C19" s="81" t="s">
        <v>479</v>
      </c>
      <c r="D19" s="75">
        <v>8</v>
      </c>
      <c r="E19" s="76">
        <v>-0.46148939999999999</v>
      </c>
    </row>
    <row r="20" spans="1:5" x14ac:dyDescent="0.25">
      <c r="A20" s="74" t="s">
        <v>498</v>
      </c>
      <c r="B20" s="74" t="s">
        <v>679</v>
      </c>
      <c r="C20" s="81" t="s">
        <v>483</v>
      </c>
      <c r="D20" s="75">
        <v>3</v>
      </c>
      <c r="E20" s="76">
        <v>-0.50014650000000005</v>
      </c>
    </row>
    <row r="21" spans="1:5" x14ac:dyDescent="0.25">
      <c r="A21" s="74" t="s">
        <v>498</v>
      </c>
      <c r="B21" s="74" t="s">
        <v>681</v>
      </c>
      <c r="C21" s="81" t="s">
        <v>479</v>
      </c>
      <c r="D21" s="75">
        <v>5</v>
      </c>
      <c r="E21" s="76">
        <v>-0.58991130000000003</v>
      </c>
    </row>
    <row r="22" spans="1:5" x14ac:dyDescent="0.25">
      <c r="A22" s="74" t="s">
        <v>498</v>
      </c>
      <c r="B22" s="74" t="s">
        <v>683</v>
      </c>
      <c r="C22" s="81" t="s">
        <v>479</v>
      </c>
      <c r="D22" s="75">
        <v>5</v>
      </c>
      <c r="E22" s="76">
        <v>-0.72597979999999995</v>
      </c>
    </row>
    <row r="23" spans="1:5" x14ac:dyDescent="0.25">
      <c r="A23" s="74" t="s">
        <v>498</v>
      </c>
      <c r="B23" s="74" t="s">
        <v>684</v>
      </c>
      <c r="C23" s="81" t="s">
        <v>480</v>
      </c>
      <c r="D23" s="75">
        <v>6</v>
      </c>
      <c r="E23" s="76">
        <v>-0.43781369999999997</v>
      </c>
    </row>
    <row r="24" spans="1:5" x14ac:dyDescent="0.25">
      <c r="A24" s="74" t="s">
        <v>498</v>
      </c>
      <c r="B24" s="74" t="s">
        <v>685</v>
      </c>
      <c r="C24" s="81" t="s">
        <v>481</v>
      </c>
      <c r="D24" s="75">
        <v>2</v>
      </c>
      <c r="E24" s="76">
        <v>-0.39874720000000002</v>
      </c>
    </row>
    <row r="25" spans="1:5" x14ac:dyDescent="0.25">
      <c r="A25" s="74" t="s">
        <v>498</v>
      </c>
      <c r="B25" s="74" t="s">
        <v>688</v>
      </c>
      <c r="C25" s="81" t="s">
        <v>479</v>
      </c>
      <c r="D25" s="75">
        <v>40</v>
      </c>
      <c r="E25" s="76">
        <v>-0.69071119999999997</v>
      </c>
    </row>
    <row r="26" spans="1:5" x14ac:dyDescent="0.25">
      <c r="A26" s="74" t="s">
        <v>498</v>
      </c>
      <c r="B26" s="74" t="s">
        <v>690</v>
      </c>
      <c r="C26" s="81" t="s">
        <v>479</v>
      </c>
      <c r="D26" s="75">
        <v>3</v>
      </c>
      <c r="E26" s="76">
        <v>-0.57662950000000002</v>
      </c>
    </row>
    <row r="27" spans="1:5" x14ac:dyDescent="0.25">
      <c r="A27" s="74" t="s">
        <v>498</v>
      </c>
      <c r="B27" s="74" t="s">
        <v>696</v>
      </c>
      <c r="C27" s="81" t="s">
        <v>482</v>
      </c>
      <c r="D27" s="75">
        <v>3</v>
      </c>
      <c r="E27" s="76">
        <v>-0.79004940000000001</v>
      </c>
    </row>
    <row r="28" spans="1:5" x14ac:dyDescent="0.25">
      <c r="A28" s="74" t="s">
        <v>498</v>
      </c>
      <c r="B28" s="74" t="s">
        <v>698</v>
      </c>
      <c r="C28" s="81" t="s">
        <v>481</v>
      </c>
      <c r="D28" s="75">
        <v>2</v>
      </c>
      <c r="E28" s="76">
        <v>-0.75375460000000005</v>
      </c>
    </row>
    <row r="29" spans="1:5" x14ac:dyDescent="0.25">
      <c r="A29" s="74" t="s">
        <v>498</v>
      </c>
      <c r="B29" s="74" t="s">
        <v>699</v>
      </c>
      <c r="C29" s="81" t="s">
        <v>483</v>
      </c>
      <c r="D29" s="75">
        <v>2</v>
      </c>
      <c r="E29" s="76">
        <v>-0.51019150000000002</v>
      </c>
    </row>
    <row r="30" spans="1:5" x14ac:dyDescent="0.25">
      <c r="A30" s="74" t="s">
        <v>498</v>
      </c>
      <c r="B30" s="74" t="s">
        <v>701</v>
      </c>
      <c r="C30" s="81" t="s">
        <v>482</v>
      </c>
      <c r="D30" s="75">
        <v>9</v>
      </c>
      <c r="E30" s="76">
        <v>-0.53032970000000001</v>
      </c>
    </row>
    <row r="31" spans="1:5" x14ac:dyDescent="0.25">
      <c r="A31" s="74" t="s">
        <v>498</v>
      </c>
      <c r="B31" s="74" t="s">
        <v>731</v>
      </c>
      <c r="C31" s="81" t="s">
        <v>483</v>
      </c>
      <c r="D31" s="75">
        <v>1</v>
      </c>
      <c r="E31" s="76">
        <v>-1.3505516</v>
      </c>
    </row>
    <row r="32" spans="1:5" x14ac:dyDescent="0.25">
      <c r="A32" s="74" t="s">
        <v>496</v>
      </c>
      <c r="B32" s="74" t="s">
        <v>506</v>
      </c>
      <c r="C32" s="81" t="s">
        <v>479</v>
      </c>
      <c r="D32" s="75">
        <v>8</v>
      </c>
      <c r="E32" s="76">
        <v>-0.59319509999999998</v>
      </c>
    </row>
    <row r="33" spans="1:5" x14ac:dyDescent="0.25">
      <c r="A33" s="74" t="s">
        <v>496</v>
      </c>
      <c r="B33" s="74" t="s">
        <v>514</v>
      </c>
      <c r="C33" s="81" t="s">
        <v>480</v>
      </c>
      <c r="D33" s="75">
        <v>22</v>
      </c>
      <c r="E33" s="76">
        <v>-1.1786696000000001</v>
      </c>
    </row>
    <row r="34" spans="1:5" x14ac:dyDescent="0.25">
      <c r="A34" s="74" t="s">
        <v>496</v>
      </c>
      <c r="B34" s="74" t="s">
        <v>517</v>
      </c>
      <c r="C34" s="81" t="s">
        <v>479</v>
      </c>
      <c r="D34" s="75">
        <v>37</v>
      </c>
      <c r="E34" s="76">
        <v>-0.48750700000000002</v>
      </c>
    </row>
    <row r="35" spans="1:5" x14ac:dyDescent="0.25">
      <c r="A35" s="74" t="s">
        <v>496</v>
      </c>
      <c r="B35" s="74" t="s">
        <v>518</v>
      </c>
      <c r="C35" s="81" t="s">
        <v>481</v>
      </c>
      <c r="D35" s="75">
        <v>6</v>
      </c>
      <c r="E35" s="76">
        <v>-1.2169136</v>
      </c>
    </row>
    <row r="36" spans="1:5" x14ac:dyDescent="0.25">
      <c r="A36" s="74" t="s">
        <v>496</v>
      </c>
      <c r="B36" s="74" t="s">
        <v>521</v>
      </c>
      <c r="C36" s="81" t="s">
        <v>482</v>
      </c>
      <c r="D36" s="75">
        <v>18</v>
      </c>
      <c r="E36" s="76">
        <v>-1.2772383</v>
      </c>
    </row>
    <row r="37" spans="1:5" x14ac:dyDescent="0.25">
      <c r="A37" s="74" t="s">
        <v>496</v>
      </c>
      <c r="B37" s="74" t="s">
        <v>533</v>
      </c>
      <c r="C37" s="81" t="s">
        <v>479</v>
      </c>
      <c r="D37" s="75">
        <v>8</v>
      </c>
      <c r="E37" s="76">
        <v>-0.77084149999999996</v>
      </c>
    </row>
    <row r="38" spans="1:5" x14ac:dyDescent="0.25">
      <c r="A38" s="74" t="s">
        <v>496</v>
      </c>
      <c r="B38" s="74" t="s">
        <v>538</v>
      </c>
      <c r="C38" s="81" t="s">
        <v>479</v>
      </c>
      <c r="D38" s="75">
        <v>27</v>
      </c>
      <c r="E38" s="76">
        <v>-0.59065719999999999</v>
      </c>
    </row>
    <row r="39" spans="1:5" x14ac:dyDescent="0.25">
      <c r="A39" s="74" t="s">
        <v>496</v>
      </c>
      <c r="B39" s="74" t="s">
        <v>539</v>
      </c>
      <c r="C39" s="81" t="s">
        <v>482</v>
      </c>
      <c r="D39" s="75">
        <v>11</v>
      </c>
      <c r="E39" s="76">
        <v>-0.59678109999999995</v>
      </c>
    </row>
    <row r="40" spans="1:5" x14ac:dyDescent="0.25">
      <c r="A40" s="74" t="s">
        <v>496</v>
      </c>
      <c r="B40" s="74" t="s">
        <v>540</v>
      </c>
      <c r="C40" s="81" t="s">
        <v>479</v>
      </c>
      <c r="D40" s="75">
        <v>39</v>
      </c>
      <c r="E40" s="76">
        <v>-0.58308950000000004</v>
      </c>
    </row>
    <row r="41" spans="1:5" x14ac:dyDescent="0.25">
      <c r="A41" s="74" t="s">
        <v>496</v>
      </c>
      <c r="B41" s="74" t="s">
        <v>541</v>
      </c>
      <c r="C41" s="81" t="s">
        <v>479</v>
      </c>
      <c r="D41" s="75">
        <v>9</v>
      </c>
      <c r="E41" s="76">
        <v>-0.72000039999999998</v>
      </c>
    </row>
    <row r="42" spans="1:5" x14ac:dyDescent="0.25">
      <c r="A42" s="74" t="s">
        <v>496</v>
      </c>
      <c r="B42" s="74" t="s">
        <v>555</v>
      </c>
      <c r="C42" s="81" t="s">
        <v>479</v>
      </c>
      <c r="D42" s="75">
        <v>10</v>
      </c>
      <c r="E42" s="76">
        <v>-0.39299129999999999</v>
      </c>
    </row>
    <row r="43" spans="1:5" x14ac:dyDescent="0.25">
      <c r="A43" s="74" t="s">
        <v>496</v>
      </c>
      <c r="B43" s="74" t="s">
        <v>557</v>
      </c>
      <c r="C43" s="81" t="s">
        <v>479</v>
      </c>
      <c r="D43" s="75">
        <v>9</v>
      </c>
      <c r="E43" s="76">
        <v>-0.55144689999999996</v>
      </c>
    </row>
    <row r="44" spans="1:5" x14ac:dyDescent="0.25">
      <c r="A44" s="74" t="s">
        <v>496</v>
      </c>
      <c r="B44" s="74" t="s">
        <v>559</v>
      </c>
      <c r="C44" s="81" t="s">
        <v>482</v>
      </c>
      <c r="D44" s="75">
        <v>1</v>
      </c>
      <c r="E44" s="76">
        <v>-1.2733413</v>
      </c>
    </row>
    <row r="45" spans="1:5" x14ac:dyDescent="0.25">
      <c r="A45" s="74" t="s">
        <v>496</v>
      </c>
      <c r="B45" s="74" t="s">
        <v>560</v>
      </c>
      <c r="C45" s="81" t="s">
        <v>480</v>
      </c>
      <c r="D45" s="75">
        <v>8</v>
      </c>
      <c r="E45" s="76">
        <v>-1.3286148</v>
      </c>
    </row>
    <row r="46" spans="1:5" x14ac:dyDescent="0.25">
      <c r="A46" s="74" t="s">
        <v>496</v>
      </c>
      <c r="B46" s="74" t="s">
        <v>561</v>
      </c>
      <c r="C46" s="81" t="s">
        <v>479</v>
      </c>
      <c r="D46" s="75">
        <v>36</v>
      </c>
      <c r="E46" s="76">
        <v>-0.99805900000000003</v>
      </c>
    </row>
    <row r="47" spans="1:5" x14ac:dyDescent="0.25">
      <c r="A47" s="74" t="s">
        <v>496</v>
      </c>
      <c r="B47" s="74" t="s">
        <v>564</v>
      </c>
      <c r="C47" s="81" t="s">
        <v>479</v>
      </c>
      <c r="D47" s="75">
        <v>34</v>
      </c>
      <c r="E47" s="76">
        <v>-1.2291818999999999</v>
      </c>
    </row>
    <row r="48" spans="1:5" x14ac:dyDescent="0.25">
      <c r="A48" s="74" t="s">
        <v>496</v>
      </c>
      <c r="B48" s="74" t="s">
        <v>565</v>
      </c>
      <c r="C48" s="81" t="s">
        <v>480</v>
      </c>
      <c r="D48" s="75">
        <v>5</v>
      </c>
      <c r="E48" s="76">
        <v>-1.3004956999999999</v>
      </c>
    </row>
    <row r="49" spans="1:5" x14ac:dyDescent="0.25">
      <c r="A49" s="74" t="s">
        <v>496</v>
      </c>
      <c r="B49" s="74" t="s">
        <v>567</v>
      </c>
      <c r="C49" s="81" t="s">
        <v>479</v>
      </c>
      <c r="D49" s="75">
        <v>13</v>
      </c>
      <c r="E49" s="76">
        <v>-0.4847515</v>
      </c>
    </row>
    <row r="50" spans="1:5" x14ac:dyDescent="0.25">
      <c r="A50" s="74" t="s">
        <v>496</v>
      </c>
      <c r="B50" s="74" t="s">
        <v>568</v>
      </c>
      <c r="C50" s="81" t="s">
        <v>479</v>
      </c>
      <c r="D50" s="75">
        <v>17</v>
      </c>
      <c r="E50" s="76">
        <v>-0.43207620000000002</v>
      </c>
    </row>
    <row r="51" spans="1:5" x14ac:dyDescent="0.25">
      <c r="A51" s="74" t="s">
        <v>496</v>
      </c>
      <c r="B51" s="74" t="s">
        <v>569</v>
      </c>
      <c r="C51" s="81" t="s">
        <v>479</v>
      </c>
      <c r="D51" s="75">
        <v>12</v>
      </c>
      <c r="E51" s="76">
        <v>-0.3926444</v>
      </c>
    </row>
    <row r="52" spans="1:5" x14ac:dyDescent="0.25">
      <c r="A52" s="74" t="s">
        <v>496</v>
      </c>
      <c r="B52" s="74" t="s">
        <v>572</v>
      </c>
      <c r="C52" s="81" t="s">
        <v>479</v>
      </c>
      <c r="D52" s="75">
        <v>22</v>
      </c>
      <c r="E52" s="76">
        <v>-1.2696073999999999</v>
      </c>
    </row>
    <row r="53" spans="1:5" x14ac:dyDescent="0.25">
      <c r="A53" s="74" t="s">
        <v>496</v>
      </c>
      <c r="B53" s="74" t="s">
        <v>575</v>
      </c>
      <c r="C53" s="81" t="s">
        <v>479</v>
      </c>
      <c r="D53" s="75">
        <v>14</v>
      </c>
      <c r="E53" s="76">
        <v>-1.2016827999999999</v>
      </c>
    </row>
    <row r="54" spans="1:5" x14ac:dyDescent="0.25">
      <c r="A54" s="74" t="s">
        <v>496</v>
      </c>
      <c r="B54" s="74" t="s">
        <v>577</v>
      </c>
      <c r="C54" s="81" t="s">
        <v>479</v>
      </c>
      <c r="D54" s="75">
        <v>5</v>
      </c>
      <c r="E54" s="76">
        <v>-1.4035846000000001</v>
      </c>
    </row>
    <row r="55" spans="1:5" x14ac:dyDescent="0.25">
      <c r="A55" s="74" t="s">
        <v>496</v>
      </c>
      <c r="B55" s="74" t="s">
        <v>578</v>
      </c>
      <c r="C55" s="81" t="s">
        <v>479</v>
      </c>
      <c r="D55" s="75">
        <v>42</v>
      </c>
      <c r="E55" s="76">
        <v>-0.44297979999999998</v>
      </c>
    </row>
    <row r="56" spans="1:5" x14ac:dyDescent="0.25">
      <c r="A56" s="74" t="s">
        <v>496</v>
      </c>
      <c r="B56" s="74" t="s">
        <v>579</v>
      </c>
      <c r="C56" s="81" t="s">
        <v>479</v>
      </c>
      <c r="D56" s="75">
        <v>5</v>
      </c>
      <c r="E56" s="76">
        <v>-0.87007460000000003</v>
      </c>
    </row>
    <row r="57" spans="1:5" x14ac:dyDescent="0.25">
      <c r="A57" s="74" t="s">
        <v>496</v>
      </c>
      <c r="B57" s="74" t="s">
        <v>583</v>
      </c>
      <c r="C57" s="81" t="s">
        <v>479</v>
      </c>
      <c r="D57" s="75">
        <v>16</v>
      </c>
      <c r="E57" s="76">
        <v>-1.3440812</v>
      </c>
    </row>
    <row r="58" spans="1:5" x14ac:dyDescent="0.25">
      <c r="A58" s="74" t="s">
        <v>496</v>
      </c>
      <c r="B58" s="74" t="s">
        <v>585</v>
      </c>
      <c r="C58" s="81" t="s">
        <v>479</v>
      </c>
      <c r="D58" s="75">
        <v>10</v>
      </c>
      <c r="E58" s="76">
        <v>-1.2619937000000001</v>
      </c>
    </row>
    <row r="59" spans="1:5" x14ac:dyDescent="0.25">
      <c r="A59" s="74" t="s">
        <v>496</v>
      </c>
      <c r="B59" s="74" t="s">
        <v>586</v>
      </c>
      <c r="C59" s="81" t="s">
        <v>479</v>
      </c>
      <c r="D59" s="75">
        <v>9</v>
      </c>
      <c r="E59" s="76">
        <v>-0.91481319999999999</v>
      </c>
    </row>
    <row r="60" spans="1:5" x14ac:dyDescent="0.25">
      <c r="A60" s="74" t="s">
        <v>496</v>
      </c>
      <c r="B60" s="74" t="s">
        <v>587</v>
      </c>
      <c r="C60" s="81" t="s">
        <v>479</v>
      </c>
      <c r="D60" s="75">
        <v>10</v>
      </c>
      <c r="E60" s="76">
        <v>-1.0950483</v>
      </c>
    </row>
    <row r="61" spans="1:5" x14ac:dyDescent="0.25">
      <c r="A61" s="74" t="s">
        <v>496</v>
      </c>
      <c r="B61" s="74" t="s">
        <v>588</v>
      </c>
      <c r="C61" s="81" t="s">
        <v>479</v>
      </c>
      <c r="D61" s="75">
        <v>17</v>
      </c>
      <c r="E61" s="76">
        <v>-0.58552110000000002</v>
      </c>
    </row>
    <row r="62" spans="1:5" x14ac:dyDescent="0.25">
      <c r="A62" s="74" t="s">
        <v>496</v>
      </c>
      <c r="B62" s="74" t="s">
        <v>589</v>
      </c>
      <c r="C62" s="81" t="s">
        <v>479</v>
      </c>
      <c r="D62" s="75">
        <v>25</v>
      </c>
      <c r="E62" s="76">
        <v>-0.49637589999999998</v>
      </c>
    </row>
    <row r="63" spans="1:5" x14ac:dyDescent="0.25">
      <c r="A63" s="74" t="s">
        <v>496</v>
      </c>
      <c r="B63" s="74" t="s">
        <v>590</v>
      </c>
      <c r="C63" s="81" t="s">
        <v>482</v>
      </c>
      <c r="D63" s="75">
        <v>13</v>
      </c>
      <c r="E63" s="76">
        <v>-0.67995490000000003</v>
      </c>
    </row>
    <row r="64" spans="1:5" x14ac:dyDescent="0.25">
      <c r="A64" s="74" t="s">
        <v>496</v>
      </c>
      <c r="B64" s="74" t="s">
        <v>592</v>
      </c>
      <c r="C64" s="81" t="s">
        <v>479</v>
      </c>
      <c r="D64" s="75">
        <v>25</v>
      </c>
      <c r="E64" s="76">
        <v>-0.7483554</v>
      </c>
    </row>
    <row r="65" spans="1:5" x14ac:dyDescent="0.25">
      <c r="A65" s="74" t="s">
        <v>496</v>
      </c>
      <c r="B65" s="74" t="s">
        <v>593</v>
      </c>
      <c r="C65" s="81" t="s">
        <v>479</v>
      </c>
      <c r="D65" s="75">
        <v>6</v>
      </c>
      <c r="E65" s="76">
        <v>-0.54235710000000004</v>
      </c>
    </row>
    <row r="66" spans="1:5" x14ac:dyDescent="0.25">
      <c r="A66" s="74" t="s">
        <v>496</v>
      </c>
      <c r="B66" s="74" t="s">
        <v>605</v>
      </c>
      <c r="C66" s="81" t="s">
        <v>480</v>
      </c>
      <c r="D66" s="75">
        <v>24</v>
      </c>
      <c r="E66" s="76">
        <v>-1.3580733</v>
      </c>
    </row>
    <row r="67" spans="1:5" x14ac:dyDescent="0.25">
      <c r="A67" s="74" t="s">
        <v>496</v>
      </c>
      <c r="B67" s="74" t="s">
        <v>606</v>
      </c>
      <c r="C67" s="81" t="s">
        <v>479</v>
      </c>
      <c r="D67" s="75">
        <v>28</v>
      </c>
      <c r="E67" s="76">
        <v>-0.86576690000000001</v>
      </c>
    </row>
    <row r="68" spans="1:5" x14ac:dyDescent="0.25">
      <c r="A68" s="74" t="s">
        <v>496</v>
      </c>
      <c r="B68" s="74" t="s">
        <v>627</v>
      </c>
      <c r="C68" s="81" t="s">
        <v>479</v>
      </c>
      <c r="D68" s="75">
        <v>9</v>
      </c>
      <c r="E68" s="76">
        <v>-0.45407320000000001</v>
      </c>
    </row>
    <row r="69" spans="1:5" x14ac:dyDescent="0.25">
      <c r="A69" s="74" t="s">
        <v>496</v>
      </c>
      <c r="B69" s="74" t="s">
        <v>630</v>
      </c>
      <c r="C69" s="81" t="s">
        <v>479</v>
      </c>
      <c r="D69" s="75">
        <v>15</v>
      </c>
      <c r="E69" s="76">
        <v>-0.43803700000000001</v>
      </c>
    </row>
    <row r="70" spans="1:5" x14ac:dyDescent="0.25">
      <c r="A70" s="74" t="s">
        <v>496</v>
      </c>
      <c r="B70" s="74" t="s">
        <v>637</v>
      </c>
      <c r="C70" s="81" t="s">
        <v>479</v>
      </c>
      <c r="D70" s="75">
        <v>2</v>
      </c>
      <c r="E70" s="76">
        <v>-0.5360201</v>
      </c>
    </row>
    <row r="71" spans="1:5" x14ac:dyDescent="0.25">
      <c r="A71" s="74" t="s">
        <v>496</v>
      </c>
      <c r="B71" s="74" t="s">
        <v>650</v>
      </c>
      <c r="C71" s="81" t="s">
        <v>479</v>
      </c>
      <c r="D71" s="75">
        <v>15</v>
      </c>
      <c r="E71" s="76">
        <v>-1.1499888</v>
      </c>
    </row>
    <row r="72" spans="1:5" x14ac:dyDescent="0.25">
      <c r="A72" s="74" t="s">
        <v>496</v>
      </c>
      <c r="B72" s="74" t="s">
        <v>653</v>
      </c>
      <c r="C72" s="81" t="s">
        <v>479</v>
      </c>
      <c r="D72" s="75">
        <v>41</v>
      </c>
      <c r="E72" s="76">
        <v>-1.3408207999999999</v>
      </c>
    </row>
    <row r="73" spans="1:5" x14ac:dyDescent="0.25">
      <c r="A73" s="74" t="s">
        <v>496</v>
      </c>
      <c r="B73" s="74" t="s">
        <v>661</v>
      </c>
      <c r="C73" s="81" t="s">
        <v>479</v>
      </c>
      <c r="D73" s="75">
        <v>19</v>
      </c>
      <c r="E73" s="76">
        <v>-1.0595928999999999</v>
      </c>
    </row>
    <row r="74" spans="1:5" x14ac:dyDescent="0.25">
      <c r="A74" s="74" t="s">
        <v>496</v>
      </c>
      <c r="B74" s="74" t="s">
        <v>708</v>
      </c>
      <c r="C74" s="81" t="s">
        <v>484</v>
      </c>
      <c r="D74" s="75">
        <v>2</v>
      </c>
      <c r="E74" s="76">
        <v>-0.87631899999999996</v>
      </c>
    </row>
    <row r="75" spans="1:5" x14ac:dyDescent="0.25">
      <c r="A75" s="77" t="s">
        <v>496</v>
      </c>
      <c r="B75" s="77" t="s">
        <v>711</v>
      </c>
      <c r="C75" s="80" t="s">
        <v>479</v>
      </c>
      <c r="D75" s="78">
        <v>5</v>
      </c>
      <c r="E75" s="79">
        <v>-0.48701879999999997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Tab1_PCs</vt:lpstr>
      <vt:lpstr>Tab2_PCbyFAM</vt:lpstr>
      <vt:lpstr>Tab3_MultRegr</vt:lpstr>
      <vt:lpstr>Fig1</vt:lpstr>
      <vt:lpstr>Fig2-not necessary</vt:lpstr>
      <vt:lpstr>SupplTable1</vt:lpstr>
      <vt:lpstr>SupplTable2</vt:lpstr>
      <vt:lpstr>SupplTable3</vt:lpstr>
      <vt:lpstr>SupplTable4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Wallis de Vries</dc:creator>
  <cp:lastModifiedBy>Michiel Wallis de Vries</cp:lastModifiedBy>
  <dcterms:created xsi:type="dcterms:W3CDTF">2016-05-15T15:10:40Z</dcterms:created>
  <dcterms:modified xsi:type="dcterms:W3CDTF">2016-05-31T16:29:23Z</dcterms:modified>
</cp:coreProperties>
</file>