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\Documents\Bpexa\"/>
    </mc:Choice>
  </mc:AlternateContent>
  <xr:revisionPtr revIDLastSave="0" documentId="8_{138DD2E0-935C-41C9-AA66-794860684C26}" xr6:coauthVersionLast="45" xr6:coauthVersionMax="45" xr10:uidLastSave="{00000000-0000-0000-0000-000000000000}"/>
  <bookViews>
    <workbookView xWindow="-108" yWindow="-108" windowWidth="23256" windowHeight="12576" xr2:uid="{0B40EB7E-5E5B-460C-9112-2E14289CF3A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3" i="1"/>
  <c r="O9" i="1"/>
  <c r="N9" i="1"/>
  <c r="N5" i="1"/>
  <c r="N4" i="1"/>
  <c r="O11" i="1"/>
  <c r="N11" i="1"/>
  <c r="O10" i="1"/>
  <c r="N10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J29" i="1"/>
  <c r="J30" i="1"/>
  <c r="J28" i="1"/>
  <c r="J20" i="1"/>
  <c r="J27" i="1"/>
  <c r="J26" i="1"/>
  <c r="J25" i="1"/>
  <c r="J24" i="1"/>
  <c r="J23" i="1"/>
  <c r="J22" i="1"/>
  <c r="J19" i="1"/>
  <c r="J18" i="1"/>
  <c r="J17" i="1"/>
  <c r="J16" i="1"/>
  <c r="J15" i="1"/>
  <c r="J14" i="1"/>
  <c r="K12" i="1"/>
  <c r="K10" i="1"/>
  <c r="K11" i="1"/>
  <c r="K9" i="1"/>
  <c r="K8" i="1"/>
  <c r="K7" i="1"/>
  <c r="K6" i="1"/>
  <c r="K5" i="1"/>
  <c r="K4" i="1"/>
  <c r="K3" i="1"/>
  <c r="J4" i="1"/>
  <c r="J12" i="1"/>
  <c r="J11" i="1"/>
  <c r="J10" i="1"/>
  <c r="J9" i="1"/>
  <c r="J8" i="1"/>
  <c r="J7" i="1"/>
  <c r="J6" i="1"/>
  <c r="J5" i="1"/>
  <c r="J3" i="1"/>
</calcChain>
</file>

<file path=xl/sharedStrings.xml><?xml version="1.0" encoding="utf-8"?>
<sst xmlns="http://schemas.openxmlformats.org/spreadsheetml/2006/main" count="44" uniqueCount="41">
  <si>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</si>
  <si>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</si>
  <si>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</si>
  <si>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</si>
  <si>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</si>
  <si>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</si>
  <si>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</si>
  <si>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</si>
  <si>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</si>
  <si>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</si>
  <si>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JB-1</t>
  </si>
  <si>
    <t>JB-3</t>
  </si>
  <si>
    <t>JB-4</t>
  </si>
  <si>
    <t>JB-5</t>
  </si>
  <si>
    <t>JB-6</t>
  </si>
  <si>
    <t>JB-9</t>
  </si>
  <si>
    <t>JB10</t>
  </si>
  <si>
    <t>PP1</t>
  </si>
  <si>
    <t>PP2</t>
  </si>
  <si>
    <t>PP3</t>
  </si>
  <si>
    <t>PP4</t>
  </si>
  <si>
    <t>PP5</t>
  </si>
  <si>
    <t>PP6</t>
  </si>
  <si>
    <t>PP7</t>
  </si>
  <si>
    <t>PP9</t>
  </si>
  <si>
    <t>PP10</t>
  </si>
  <si>
    <t>Total reads before trimming</t>
  </si>
  <si>
    <t>Total reads after trimming</t>
  </si>
  <si>
    <t>Total reads after filtering</t>
  </si>
  <si>
    <t>Read1</t>
  </si>
  <si>
    <t>Read2</t>
  </si>
  <si>
    <t xml:space="preserve">% reads na trimmen </t>
  </si>
  <si>
    <t>%reads na filter</t>
  </si>
  <si>
    <t>Soort reads</t>
  </si>
  <si>
    <t>%gefilterd</t>
  </si>
  <si>
    <t>H</t>
  </si>
  <si>
    <t>JB</t>
  </si>
  <si>
    <t>PP</t>
  </si>
  <si>
    <t>All</t>
  </si>
  <si>
    <t>Total</t>
  </si>
  <si>
    <t>Total unfiltered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</si>
</sst>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5" xfId="0" applyFill="1" applyBorder="1"/>
    <xf numFmtId="0" fontId="0" fillId="3" borderId="6" xfId="0" applyFill="1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3" borderId="0" xfId="0" applyFill="1" applyBorder="1"/>
    <xf numFmtId="0" fontId="0" fillId="0" borderId="8" xfId="0" applyBorder="1"/>
    <xf numFmtId="0" fontId="0" fillId="2" borderId="3" xfId="0" applyFill="1" applyBorder="1"/>
    <xf numFmtId="0" fontId="0" fillId="3" borderId="1" xfId="0" applyFill="1" applyBorder="1"/>
    <xf numFmtId="0" fontId="0" fillId="0" borderId="9" xfId="0" applyBorder="1"/>
    <xf numFmtId="0" fontId="0" fillId="4" borderId="6" xfId="0" applyFill="1" applyBorder="1"/>
    <xf numFmtId="0" fontId="0" fillId="4" borderId="0" xfId="0" applyFill="1" applyBorder="1"/>
    <xf numFmtId="0" fontId="0" fillId="4" borderId="1" xfId="0" applyFill="1" applyBorder="1"/>
    <xf numFmtId="0" fontId="1" fillId="0" borderId="11" xfId="0" applyFont="1" applyBorder="1"/>
    <xf numFmtId="0" fontId="1" fillId="0" borderId="12" xfId="0" applyFont="1" applyBorder="1"/>
    <xf numFmtId="0" fontId="0" fillId="5" borderId="0" xfId="0" applyFill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3F95-9F95-450E-B406-8180228961A0}">
  <dimension ref="C2:O30"/>
  <sheetViews>
    <sheetView tabSelected="1" workbookViewId="0">
      <selection activeCell="N14" sqref="N14"/>
    </sheetView>
  </sheetViews>
  <sheetFormatPr defaultRowHeight="14.4" x14ac:dyDescent="0.3"/>
  <cols>
    <col min="4" max="4" width="23.77734375" customWidth="1"/>
    <col min="5" max="5" width="22" customWidth="1"/>
    <col min="6" max="6" width="24" customWidth="1"/>
    <col min="10" max="10" width="16.88671875" customWidth="1"/>
    <col min="11" max="11" width="13.44140625" customWidth="1"/>
    <col min="13" max="13" width="10.21875" customWidth="1"/>
    <col min="14" max="14" width="14.44140625" customWidth="1"/>
    <col min="15" max="15" width="13.88671875" customWidth="1"/>
  </cols>
  <sheetData>
    <row r="2" spans="3:15" x14ac:dyDescent="0.3">
      <c r="C2" s="3"/>
      <c r="D2" s="5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/>
      <c r="J2" s="3" t="s">
        <v>31</v>
      </c>
      <c r="K2" s="3" t="s">
        <v>32</v>
      </c>
      <c r="M2" s="23" t="s">
        <v>33</v>
      </c>
      <c r="N2" s="22" t="s">
        <v>34</v>
      </c>
    </row>
    <row r="3" spans="3:15" x14ac:dyDescent="0.3">
      <c r="C3" s="1" t="s">
        <v>0</v>
      </c>
      <c r="D3" s="6">
        <v>28289294</v>
      </c>
      <c r="E3" s="7">
        <v>28049402</v>
      </c>
      <c r="F3" s="16">
        <v>27113843</v>
      </c>
      <c r="G3" s="8">
        <v>13558347</v>
      </c>
      <c r="H3" s="8">
        <v>13555496</v>
      </c>
      <c r="I3" s="8"/>
      <c r="J3" s="8">
        <f>SUM(E3/D3*100)</f>
        <v>99.152004288265374</v>
      </c>
      <c r="K3" s="9">
        <f>SUM(F3/D3*100)</f>
        <v>95.844891003642587</v>
      </c>
      <c r="M3" s="19" t="s">
        <v>35</v>
      </c>
      <c r="N3" s="12">
        <f>SUM((O9)/(N9)*100)</f>
        <v>95.171491597212139</v>
      </c>
    </row>
    <row r="4" spans="3:15" x14ac:dyDescent="0.3">
      <c r="C4" s="1" t="s">
        <v>1</v>
      </c>
      <c r="D4" s="10">
        <v>16012380</v>
      </c>
      <c r="E4" s="11">
        <v>15883634</v>
      </c>
      <c r="F4" s="17">
        <v>15380009</v>
      </c>
      <c r="G4" s="2">
        <v>7691042</v>
      </c>
      <c r="H4" s="2">
        <v>7688967</v>
      </c>
      <c r="I4" s="2"/>
      <c r="J4" s="2">
        <f>SUM(E4/D4*100)</f>
        <v>99.195959626239187</v>
      </c>
      <c r="K4" s="12">
        <f>SUM(F4/D4*100)</f>
        <v>96.050736992252254</v>
      </c>
      <c r="M4" s="19" t="s">
        <v>36</v>
      </c>
      <c r="N4" s="12">
        <f>SUM((O10)/(N10)*100)</f>
        <v>95.974523302250134</v>
      </c>
    </row>
    <row r="5" spans="3:15" x14ac:dyDescent="0.3">
      <c r="C5" s="1" t="s">
        <v>2</v>
      </c>
      <c r="D5" s="10">
        <v>70594132</v>
      </c>
      <c r="E5" s="11">
        <v>70080410</v>
      </c>
      <c r="F5" s="17">
        <v>67547255</v>
      </c>
      <c r="G5" s="2">
        <v>33778378</v>
      </c>
      <c r="H5" s="2">
        <v>33768877</v>
      </c>
      <c r="I5" s="2"/>
      <c r="J5" s="2">
        <f>SUM(E5/D5*100)</f>
        <v>99.272287957305011</v>
      </c>
      <c r="K5" s="12">
        <f>SUM(F5/D5*100)</f>
        <v>95.683951464974456</v>
      </c>
      <c r="M5" s="19" t="s">
        <v>37</v>
      </c>
      <c r="N5" s="12">
        <f>SUM((O11)/(N11)*100)</f>
        <v>96.037319240306672</v>
      </c>
    </row>
    <row r="6" spans="3:15" x14ac:dyDescent="0.3">
      <c r="C6" s="1" t="s">
        <v>3</v>
      </c>
      <c r="D6" s="10">
        <v>16507450</v>
      </c>
      <c r="E6" s="11">
        <v>16378692</v>
      </c>
      <c r="F6" s="17">
        <v>15801614</v>
      </c>
      <c r="G6" s="2">
        <v>7902533</v>
      </c>
      <c r="H6" s="2">
        <v>7899081</v>
      </c>
      <c r="I6" s="2"/>
      <c r="J6" s="2">
        <f>SUM(E6/D6*100)</f>
        <v>99.220000666365792</v>
      </c>
      <c r="K6" s="12">
        <f>SUM(F6/D6*100)</f>
        <v>95.724136677681898</v>
      </c>
      <c r="M6" s="20" t="s">
        <v>38</v>
      </c>
      <c r="N6" s="15">
        <f>SUM(O9:O11)/SUM(N9:N11)*100</f>
        <v>95.693566004604676</v>
      </c>
    </row>
    <row r="7" spans="3:15" x14ac:dyDescent="0.3">
      <c r="C7" s="1" t="s">
        <v>4</v>
      </c>
      <c r="D7" s="10">
        <v>29735994</v>
      </c>
      <c r="E7" s="11">
        <v>29492816</v>
      </c>
      <c r="F7" s="17">
        <v>28431134</v>
      </c>
      <c r="G7" s="2">
        <v>14217451</v>
      </c>
      <c r="H7" s="2">
        <v>14213683</v>
      </c>
      <c r="I7" s="2"/>
      <c r="J7" s="2">
        <f>SUM(E7/D7*100)</f>
        <v>99.18220995067459</v>
      </c>
      <c r="K7" s="12">
        <f>SUM(F7/D7*100)</f>
        <v>95.611850069649591</v>
      </c>
    </row>
    <row r="8" spans="3:15" x14ac:dyDescent="0.3">
      <c r="C8" s="1" t="s">
        <v>5</v>
      </c>
      <c r="D8" s="10">
        <v>5803252</v>
      </c>
      <c r="E8" s="11">
        <v>5756132</v>
      </c>
      <c r="F8" s="17">
        <v>5553725</v>
      </c>
      <c r="G8" s="2">
        <v>2777204</v>
      </c>
      <c r="H8" s="2">
        <v>2776521</v>
      </c>
      <c r="I8" s="2"/>
      <c r="J8" s="2">
        <f>SUM(E8/D8*100)</f>
        <v>99.188041463648318</v>
      </c>
      <c r="K8" s="12">
        <f>SUM(F8/D8*100)</f>
        <v>95.700221186327937</v>
      </c>
      <c r="M8" s="23"/>
      <c r="N8" s="24" t="s">
        <v>39</v>
      </c>
      <c r="O8" s="22" t="s">
        <v>40</v>
      </c>
    </row>
    <row r="9" spans="3:15" x14ac:dyDescent="0.3">
      <c r="C9" s="1" t="s">
        <v>6</v>
      </c>
      <c r="D9" s="10">
        <v>14366136</v>
      </c>
      <c r="E9" s="11">
        <v>13810446</v>
      </c>
      <c r="F9" s="17">
        <v>12314169</v>
      </c>
      <c r="G9" s="2">
        <v>6164637</v>
      </c>
      <c r="H9" s="2">
        <v>6149532</v>
      </c>
      <c r="I9" s="2"/>
      <c r="J9" s="2">
        <f>SUM(E9/D9*100)</f>
        <v>96.131945291343484</v>
      </c>
      <c r="K9" s="12">
        <f>SUM(F9/D9*100)</f>
        <v>85.71663946380572</v>
      </c>
      <c r="M9" s="19" t="s">
        <v>35</v>
      </c>
      <c r="N9" s="2">
        <f>SUM(D3:D12)</f>
        <v>246097014</v>
      </c>
      <c r="O9" s="12">
        <f>SUM(F3:F12)</f>
        <v>234214199</v>
      </c>
    </row>
    <row r="10" spans="3:15" x14ac:dyDescent="0.3">
      <c r="C10" s="1" t="s">
        <v>7</v>
      </c>
      <c r="D10" s="10">
        <v>18640274</v>
      </c>
      <c r="E10" s="11">
        <v>18478444</v>
      </c>
      <c r="F10" s="17">
        <v>17832871</v>
      </c>
      <c r="G10" s="2">
        <v>8918090</v>
      </c>
      <c r="H10" s="2">
        <v>8914181</v>
      </c>
      <c r="I10" s="2"/>
      <c r="J10" s="2">
        <f>SUM(E10/D10*100)</f>
        <v>99.131826066505241</v>
      </c>
      <c r="K10" s="12">
        <f>SUM(F10/D10*100)</f>
        <v>95.668502512355772</v>
      </c>
      <c r="M10" s="19" t="s">
        <v>36</v>
      </c>
      <c r="N10" s="2">
        <f>SUM(D14:D20)</f>
        <v>138160606</v>
      </c>
      <c r="O10" s="12">
        <f>SUM(F14:F20)</f>
        <v>132598983</v>
      </c>
    </row>
    <row r="11" spans="3:15" x14ac:dyDescent="0.3">
      <c r="C11" s="1" t="s">
        <v>8</v>
      </c>
      <c r="D11" s="10">
        <v>21306486</v>
      </c>
      <c r="E11" s="11">
        <v>21153490</v>
      </c>
      <c r="F11" s="17">
        <v>20403590</v>
      </c>
      <c r="G11" s="2">
        <v>10203785</v>
      </c>
      <c r="H11" s="2">
        <v>10199805</v>
      </c>
      <c r="I11" s="2"/>
      <c r="J11" s="2">
        <f>SUM(E11/D11*100)</f>
        <v>99.281927578297044</v>
      </c>
      <c r="K11" s="12">
        <f>SUM(F11/D11*100)</f>
        <v>95.762342039884004</v>
      </c>
      <c r="M11" s="20" t="s">
        <v>37</v>
      </c>
      <c r="N11" s="3">
        <f>SUM(D22:D30)</f>
        <v>260837464</v>
      </c>
      <c r="O11" s="15">
        <f>SUM(F22:F30)</f>
        <v>250501308</v>
      </c>
    </row>
    <row r="12" spans="3:15" x14ac:dyDescent="0.3">
      <c r="C12" s="1" t="s">
        <v>9</v>
      </c>
      <c r="D12" s="10">
        <v>24841616</v>
      </c>
      <c r="E12" s="11">
        <v>24657432</v>
      </c>
      <c r="F12" s="17">
        <v>23835989</v>
      </c>
      <c r="G12" s="2">
        <v>11920032</v>
      </c>
      <c r="H12" s="2">
        <v>11915957</v>
      </c>
      <c r="I12" s="2"/>
      <c r="J12" s="2">
        <f>SUM(E12/D12*100)</f>
        <v>99.25856675346725</v>
      </c>
      <c r="K12" s="12">
        <f>SUM(F12/D12*100)</f>
        <v>95.951845483804277</v>
      </c>
    </row>
    <row r="13" spans="3:15" x14ac:dyDescent="0.3">
      <c r="C13" s="1"/>
      <c r="D13" s="4"/>
      <c r="E13" s="2"/>
      <c r="F13" s="21"/>
      <c r="G13" s="2"/>
      <c r="H13" s="2"/>
      <c r="I13" s="2"/>
      <c r="J13" s="2"/>
      <c r="K13" s="12"/>
    </row>
    <row r="14" spans="3:15" x14ac:dyDescent="0.3">
      <c r="C14" s="1" t="s">
        <v>10</v>
      </c>
      <c r="D14" s="10">
        <v>24437166</v>
      </c>
      <c r="E14" s="11">
        <v>24232650</v>
      </c>
      <c r="F14" s="17">
        <v>23503018</v>
      </c>
      <c r="G14" s="2">
        <v>11754185</v>
      </c>
      <c r="H14" s="2">
        <v>11749833</v>
      </c>
      <c r="I14" s="2"/>
      <c r="J14" s="2">
        <f>SUM(E14/D14*100)</f>
        <v>99.163094443930206</v>
      </c>
      <c r="K14" s="12">
        <f>SUM(F14/D14*100)</f>
        <v>96.177347242311157</v>
      </c>
    </row>
    <row r="15" spans="3:15" x14ac:dyDescent="0.3">
      <c r="C15" s="1" t="s">
        <v>11</v>
      </c>
      <c r="D15" s="10">
        <v>15075916</v>
      </c>
      <c r="E15" s="11">
        <v>14923726</v>
      </c>
      <c r="F15" s="17">
        <v>14479746</v>
      </c>
      <c r="G15" s="2">
        <v>7242147</v>
      </c>
      <c r="H15" s="2">
        <v>7237599</v>
      </c>
      <c r="I15" s="2"/>
      <c r="J15" s="2">
        <f>SUM(E15/D15*100)</f>
        <v>98.990509100740539</v>
      </c>
      <c r="K15" s="12">
        <f>SUM(F15/D15*100)</f>
        <v>96.045547083175578</v>
      </c>
    </row>
    <row r="16" spans="3:15" x14ac:dyDescent="0.3">
      <c r="C16" s="1" t="s">
        <v>12</v>
      </c>
      <c r="D16" s="10">
        <v>25068526</v>
      </c>
      <c r="E16" s="11">
        <v>24787944</v>
      </c>
      <c r="F16" s="17">
        <v>23901175</v>
      </c>
      <c r="G16" s="2">
        <v>11951685</v>
      </c>
      <c r="H16" s="2">
        <v>11949490</v>
      </c>
      <c r="I16" s="2"/>
      <c r="J16" s="2">
        <f>SUM(E16/D16*100)</f>
        <v>98.880739936604172</v>
      </c>
      <c r="K16" s="12">
        <f>SUM(F16/D16*100)</f>
        <v>95.343360036405812</v>
      </c>
    </row>
    <row r="17" spans="3:11" x14ac:dyDescent="0.3">
      <c r="C17" s="1" t="s">
        <v>13</v>
      </c>
      <c r="D17" s="10">
        <v>31166762</v>
      </c>
      <c r="E17" s="11">
        <v>30921524</v>
      </c>
      <c r="F17" s="17">
        <v>29974136</v>
      </c>
      <c r="G17" s="2">
        <v>14989307</v>
      </c>
      <c r="H17" s="2">
        <v>14984829</v>
      </c>
      <c r="I17" s="2"/>
      <c r="J17" s="2">
        <f>SUM(E17/D17*100)</f>
        <v>99.213142513810055</v>
      </c>
      <c r="K17" s="12">
        <f>SUM(F17/D17*100)</f>
        <v>96.173404218250198</v>
      </c>
    </row>
    <row r="18" spans="3:11" x14ac:dyDescent="0.3">
      <c r="C18" s="1" t="s">
        <v>14</v>
      </c>
      <c r="D18" s="10">
        <v>11694396</v>
      </c>
      <c r="E18" s="11">
        <v>11597256</v>
      </c>
      <c r="F18" s="17">
        <v>11217790</v>
      </c>
      <c r="G18" s="2">
        <v>5609462</v>
      </c>
      <c r="H18" s="2">
        <v>5608328</v>
      </c>
      <c r="I18" s="2"/>
      <c r="J18" s="2">
        <f>SUM(E18/D18*100)</f>
        <v>99.169345727645961</v>
      </c>
      <c r="K18" s="12">
        <f>SUM(F18/D18*100)</f>
        <v>95.924492380795044</v>
      </c>
    </row>
    <row r="19" spans="3:11" x14ac:dyDescent="0.3">
      <c r="C19" s="1" t="s">
        <v>15</v>
      </c>
      <c r="D19" s="10">
        <v>11625720</v>
      </c>
      <c r="E19" s="11">
        <v>11541094</v>
      </c>
      <c r="F19" s="17">
        <v>11182994</v>
      </c>
      <c r="G19" s="2">
        <v>5592332</v>
      </c>
      <c r="H19" s="2">
        <v>5590662</v>
      </c>
      <c r="I19" s="2"/>
      <c r="J19" s="2">
        <f>SUM(E19/D19*100)</f>
        <v>99.272079492710986</v>
      </c>
      <c r="K19" s="12">
        <f>SUM(F19/D19*100)</f>
        <v>96.191840161297534</v>
      </c>
    </row>
    <row r="20" spans="3:11" x14ac:dyDescent="0.3">
      <c r="C20" s="1" t="s">
        <v>16</v>
      </c>
      <c r="D20" s="10">
        <v>19092120</v>
      </c>
      <c r="E20" s="11">
        <v>18925390</v>
      </c>
      <c r="F20" s="17">
        <v>18340124</v>
      </c>
      <c r="G20" s="2">
        <v>9171527</v>
      </c>
      <c r="H20" s="2">
        <v>9168597</v>
      </c>
      <c r="I20" s="2"/>
      <c r="J20" s="2">
        <f>SUM(E20/D20*100)</f>
        <v>99.126707772630809</v>
      </c>
      <c r="K20" s="12">
        <f>SUM(F20/D20*100)</f>
        <v>96.061223164321191</v>
      </c>
    </row>
    <row r="21" spans="3:11" x14ac:dyDescent="0.3">
      <c r="C21" s="1"/>
      <c r="D21" s="4"/>
      <c r="E21" s="2"/>
      <c r="F21" s="21"/>
      <c r="G21" s="2"/>
      <c r="H21" s="2"/>
      <c r="I21" s="2"/>
      <c r="J21" s="2"/>
      <c r="K21" s="12"/>
    </row>
    <row r="22" spans="3:11" x14ac:dyDescent="0.3">
      <c r="C22" s="1" t="s">
        <v>17</v>
      </c>
      <c r="D22" s="10">
        <v>22739112</v>
      </c>
      <c r="E22" s="11">
        <v>22532716</v>
      </c>
      <c r="F22" s="17">
        <v>21812769</v>
      </c>
      <c r="G22" s="2">
        <v>10908589</v>
      </c>
      <c r="H22" s="2">
        <v>10904171</v>
      </c>
      <c r="I22" s="2"/>
      <c r="J22" s="2">
        <f>SUM(E22/D22*100)</f>
        <v>99.092330430493504</v>
      </c>
      <c r="K22" s="12">
        <f>SUM(F22/D22*100)</f>
        <v>95.926212949740517</v>
      </c>
    </row>
    <row r="23" spans="3:11" x14ac:dyDescent="0.3">
      <c r="C23" s="1" t="s">
        <v>18</v>
      </c>
      <c r="D23" s="10">
        <v>30984852</v>
      </c>
      <c r="E23" s="11">
        <v>30743970</v>
      </c>
      <c r="F23" s="17">
        <v>29813715</v>
      </c>
      <c r="G23" s="2">
        <v>14910021</v>
      </c>
      <c r="H23" s="2">
        <v>14903694</v>
      </c>
      <c r="I23" s="2"/>
      <c r="J23" s="2">
        <f>SUM(E23/D23*100)</f>
        <v>99.222581408489546</v>
      </c>
      <c r="K23" s="12">
        <f>SUM(F23/D23*100)</f>
        <v>96.220291773541462</v>
      </c>
    </row>
    <row r="24" spans="3:11" x14ac:dyDescent="0.3">
      <c r="C24" s="1" t="s">
        <v>19</v>
      </c>
      <c r="D24" s="10">
        <v>31981440</v>
      </c>
      <c r="E24" s="11">
        <v>31695764</v>
      </c>
      <c r="F24" s="17">
        <v>30686345</v>
      </c>
      <c r="G24" s="2">
        <v>15345812</v>
      </c>
      <c r="H24" s="2">
        <v>15340533</v>
      </c>
      <c r="I24" s="2"/>
      <c r="J24" s="2">
        <f>SUM(E24/D24*100)</f>
        <v>99.106744411758825</v>
      </c>
      <c r="K24" s="12">
        <f>SUM(F24/D24*100)</f>
        <v>95.950479403053762</v>
      </c>
    </row>
    <row r="25" spans="3:11" x14ac:dyDescent="0.3">
      <c r="C25" s="1" t="s">
        <v>20</v>
      </c>
      <c r="D25" s="10">
        <v>23095408</v>
      </c>
      <c r="E25" s="11">
        <v>22910344</v>
      </c>
      <c r="F25" s="17">
        <v>22180060</v>
      </c>
      <c r="G25" s="2">
        <v>11093196</v>
      </c>
      <c r="H25" s="2">
        <v>11086864</v>
      </c>
      <c r="I25" s="2"/>
      <c r="J25" s="2">
        <f>SUM(E25/D25*100)</f>
        <v>99.198697853703209</v>
      </c>
      <c r="K25" s="12">
        <f>SUM(F25/D25*100)</f>
        <v>96.036666682831495</v>
      </c>
    </row>
    <row r="26" spans="3:11" x14ac:dyDescent="0.3">
      <c r="C26" s="1" t="s">
        <v>21</v>
      </c>
      <c r="D26" s="10">
        <v>22651486</v>
      </c>
      <c r="E26" s="11">
        <v>22507004</v>
      </c>
      <c r="F26" s="17">
        <v>21745528</v>
      </c>
      <c r="G26" s="2">
        <v>10875237</v>
      </c>
      <c r="H26" s="2">
        <v>10870291</v>
      </c>
      <c r="I26" s="2"/>
      <c r="J26" s="2">
        <f>SUM(E26/D26*100)</f>
        <v>99.362152222595896</v>
      </c>
      <c r="K26" s="12">
        <f>SUM(F26/D26*100)</f>
        <v>96.000447829338881</v>
      </c>
    </row>
    <row r="27" spans="3:11" x14ac:dyDescent="0.3">
      <c r="C27" s="1" t="s">
        <v>22</v>
      </c>
      <c r="D27" s="10">
        <v>18891972</v>
      </c>
      <c r="E27" s="11">
        <v>18764748</v>
      </c>
      <c r="F27" s="17">
        <v>18183873</v>
      </c>
      <c r="G27" s="2">
        <v>9093881</v>
      </c>
      <c r="H27" s="2">
        <v>9089992</v>
      </c>
      <c r="I27" s="2"/>
      <c r="J27" s="2">
        <f>SUM(E27/D27*100)</f>
        <v>99.326571095913124</v>
      </c>
      <c r="K27" s="12">
        <f>SUM(F27/D27*100)</f>
        <v>96.251852374119551</v>
      </c>
    </row>
    <row r="28" spans="3:11" x14ac:dyDescent="0.3">
      <c r="C28" s="1" t="s">
        <v>23</v>
      </c>
      <c r="D28" s="10">
        <v>61163504</v>
      </c>
      <c r="E28" s="11">
        <v>60680804</v>
      </c>
      <c r="F28" s="17">
        <v>58734880</v>
      </c>
      <c r="G28" s="2">
        <v>29372478</v>
      </c>
      <c r="H28" s="2">
        <v>29362402</v>
      </c>
      <c r="I28" s="2"/>
      <c r="J28" s="2">
        <f>SUM(E28/D28*100)</f>
        <v>99.210803880693305</v>
      </c>
      <c r="K28" s="12">
        <f>SUM(F28/D28*100)</f>
        <v>96.029292239372026</v>
      </c>
    </row>
    <row r="29" spans="3:11" x14ac:dyDescent="0.3">
      <c r="C29" s="1" t="s">
        <v>24</v>
      </c>
      <c r="D29" s="10">
        <v>17982304</v>
      </c>
      <c r="E29" s="11">
        <v>17846000</v>
      </c>
      <c r="F29" s="17">
        <v>17242559</v>
      </c>
      <c r="G29" s="2">
        <v>8622515</v>
      </c>
      <c r="H29" s="2">
        <v>8620044</v>
      </c>
      <c r="I29" s="2"/>
      <c r="J29" s="2">
        <f>SUM(E29/D29*100)</f>
        <v>99.242010367525765</v>
      </c>
      <c r="K29" s="12">
        <f>SUM(F29/D29*100)</f>
        <v>95.886261293324822</v>
      </c>
    </row>
    <row r="30" spans="3:11" x14ac:dyDescent="0.3">
      <c r="C30" s="1" t="s">
        <v>25</v>
      </c>
      <c r="D30" s="13">
        <v>31347386</v>
      </c>
      <c r="E30" s="14">
        <v>31053754</v>
      </c>
      <c r="F30" s="18">
        <v>30101579</v>
      </c>
      <c r="G30" s="3">
        <v>15053792</v>
      </c>
      <c r="H30" s="3">
        <v>15047787</v>
      </c>
      <c r="I30" s="3"/>
      <c r="J30" s="3">
        <f>SUM(E30/D30*100)</f>
        <v>99.063296697211058</v>
      </c>
      <c r="K30" s="15">
        <f>SUM(F30/D30*100)</f>
        <v>96.025802598022054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schaik</dc:creator>
  <cp:lastModifiedBy>Julius van schaik</cp:lastModifiedBy>
  <dcterms:created xsi:type="dcterms:W3CDTF">2019-12-02T12:39:49Z</dcterms:created>
  <dcterms:modified xsi:type="dcterms:W3CDTF">2019-12-02T14:21:57Z</dcterms:modified>
</cp:coreProperties>
</file>