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8_{1B7915A1-35FB-4D5B-A97F-42EE89B62ED5}" xr6:coauthVersionLast="47" xr6:coauthVersionMax="47" xr10:uidLastSave="{00000000-0000-0000-0000-000000000000}"/>
  <bookViews>
    <workbookView xWindow="29220" yWindow="1410" windowWidth="21600" windowHeight="11295" tabRatio="332" firstSheet="1"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143" i="4"/>
  <c r="W143" i="4" s="1"/>
  <c r="V141" i="4"/>
  <c r="W141" i="4" s="1"/>
  <c r="V137" i="4"/>
  <c r="V135" i="4"/>
  <c r="W135" i="4" s="1"/>
  <c r="V134" i="4"/>
  <c r="W134" i="4" s="1"/>
  <c r="V132" i="4"/>
  <c r="W132" i="4" s="1"/>
  <c r="V130" i="4"/>
  <c r="W130" i="4" s="1"/>
  <c r="V128" i="4"/>
  <c r="W128" i="4" s="1"/>
  <c r="V125" i="4"/>
  <c r="W125" i="4" s="1"/>
  <c r="V123" i="4"/>
  <c r="W123" i="4" s="1"/>
  <c r="V122" i="4"/>
  <c r="W122" i="4" s="1"/>
  <c r="V51"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<sst xmlns="http://schemas.openxmlformats.org/spreadsheetml/2006/main" count="5244" uniqueCount="332">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</sst>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5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cellXfs>
  <cellStyles count="3">
    <cellStyle name="Good" xfId="1" builtinId="26"/>
    <cellStyle name="Neutral" xfId="2" builtinId="28"/>
    <cellStyle name="Normal" xfId="0" builtinId="0"/>
  </cellStyles>
  <dxfs count="373">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270">
  <autoFilter ref="A1:L235" xr:uid="{00000000-0009-0000-0100-000001000000}"/>
  <tableColumns count="12">
    <tableColumn id="2" xr3:uid="{00000000-0010-0000-0000-000002000000}" name="Date" dataDxfId="269"/>
    <tableColumn id="3" xr3:uid="{00000000-0010-0000-0000-000003000000}" name="Hour (B)"/>
    <tableColumn id="4" xr3:uid="{00000000-0010-0000-0000-000004000000}" name="Subject"/>
    <tableColumn id="5" xr3:uid="{00000000-0010-0000-0000-000005000000}" name="Description" dataDxfId="268"/>
    <tableColumn id="12" xr3:uid="{789140AF-ECDD-49C9-962D-682F73BF1C2E}" name="Remarks" dataDxfId="26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163" dataDxfId="162">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161" dataCellStyle="Neutral"/>
    <tableColumn id="3" xr3:uid="{E55E821D-D2E5-4612-845F-A66DA34A7F03}" name="Hour" dataDxfId="160" dataCellStyle="Neutral"/>
    <tableColumn id="32" xr3:uid="{D419F3C5-DB40-4577-B1D8-535F3937D736}" name="Actor" dataDxfId="159" dataCellStyle="Neutral"/>
    <tableColumn id="22" xr3:uid="{7F1E5ED8-E912-42D4-8C72-7A21366AA497}" name="eventDefinitionId" dataDxfId="158" dataCellStyle="Neutral"/>
    <tableColumn id="21" xr3:uid="{C9A1DBB6-16F3-4AF5-95AE-5E4E26D9D28D}" name="Program" dataDxfId="157" dataCellStyle="Neutral"/>
    <tableColumn id="6" xr3:uid="{0B4F15C3-5A29-48DB-B5DA-B32EDF7E2152}" name="Tool" dataDxfId="156" dataCellStyle="Neutral"/>
    <tableColumn id="15" xr3:uid="{23EF9D9F-EEAC-4532-8A12-70CA5D97A014}" name="Process" dataDxfId="155" dataCellStyle="Neutral"/>
    <tableColumn id="14" xr3:uid="{ABB295AF-377B-4EFB-837A-24EB5EC8758E}" name="Action" dataDxfId="154" dataCellStyle="Neutral"/>
    <tableColumn id="16" xr3:uid="{E485F26A-2BBA-4094-A21E-AE2C86D212F3}" name="Label" dataDxfId="153" dataCellStyle="Neutral"/>
    <tableColumn id="18" xr3:uid="{052671CD-3112-4770-9E57-584DAC75EE42}" name="Station" dataDxfId="152" dataCellStyle="Neutral"/>
    <tableColumn id="17" xr3:uid="{E60C43AC-26A5-4D77-8163-238B5D43865C}" name="Description" dataDxfId="151" dataCellStyle="Neutral"/>
    <tableColumn id="31" xr3:uid="{FCEA5263-578B-40A4-A74C-55573412C3AA}" name="Remarks" dataDxfId="150" dataCellStyle="Neutral"/>
    <tableColumn id="27" xr3:uid="{92059A6A-2B36-4051-9543-5C5758E39437}" name="Dist" dataDxfId="149" dataCellStyle="Neutral"/>
    <tableColumn id="26" xr3:uid="{C4BF088D-BC48-48BF-BB20-01F7F32163CE}" name="Time" dataDxfId="148" dataCellStyle="Neutral"/>
    <tableColumn id="24" xr3:uid="{1DE966F9-FCAA-4A5F-9155-2EF97E0F522F}" name="Status" dataDxfId="147" dataCellStyle="Neutral"/>
    <tableColumn id="29" xr3:uid="{87F59992-94B6-4570-BC85-599C6C120457}" name="Region" dataDxfId="146" dataCellStyle="Neutral"/>
    <tableColumn id="28" xr3:uid="{6F943A9E-8917-4D9E-B9E7-F4A05FFB81D2}" name="Weather" dataDxfId="145" dataCellStyle="Neutral"/>
    <tableColumn id="23" xr3:uid="{7894930C-23CD-4521-B98E-3B5BF35910A6}" name="Navigation" dataDxfId="144" dataCellStyle="Neutral"/>
    <tableColumn id="4" xr3:uid="{1DF1C017-7D5C-4049-8DAB-6EFD6982A8D3}" name="Subject" dataDxfId="143"/>
    <tableColumn id="5" xr3:uid="{5DC19A03-7D17-498B-872C-75D3C0B8FE97}" name="Description2" dataDxfId="142"/>
    <tableColumn id="12" xr3:uid="{D1D2B78A-7689-453A-BB50-F1E3BA54F82F}" name="Remarks2" dataDxfId="141"/>
    <tableColumn id="13" xr3:uid="{46A53FFB-D8FC-4762-A453-F18649266844}" name="Dist (nm)2" dataDxfId="140"/>
    <tableColumn id="1" xr3:uid="{C4E9AC53-131F-4965-A278-C8805116FF72}" name="Time (u)3" dataDxfId="139"/>
    <tableColumn id="7" xr3:uid="{CEA136EA-E892-418E-9B76-70DF71C227ED}" name="For4" dataDxfId="138"/>
    <tableColumn id="8" xr3:uid="{E94A949A-C095-4435-BA47-1E19F13C2CD4}" name="Status5" dataDxfId="137"/>
    <tableColumn id="9" xr3:uid="{A2004532-A635-4B73-95B0-9A57606A659F}" name="Region6" dataDxfId="136"/>
    <tableColumn id="10" xr3:uid="{376C73C8-27F3-4D13-8CA3-86B26B6BEABA}" name="Weather7" dataDxfId="135"/>
    <tableColumn id="11" xr3:uid="{796A7359-26E1-48C4-8A7B-F2AF2A8C071A}" name="Navigation8" dataDxfId="134"/>
    <tableColumn id="20" xr3:uid="{6CEBCB9B-E078-4B16-BDDF-BCE0F9BE3FE0}" name="original order" dataDxfId="1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236" totalsRowShown="0" headerRowDxfId="30" dataDxfId="29">
  <autoFilter ref="A1:AC236" xr:uid="{00000000-0009-0000-0100-000001000000}">
    <filterColumn colId="7">
      <filters blank="1"/>
    </filterColumn>
  </autoFilter>
  <tableColumns count="29">
    <tableColumn id="2" xr3:uid="{A883C4E1-8B3B-4B8A-8613-52FACFFDBCB4}" name="Date" dataDxfId="28" dataCellStyle="Neutral"/>
    <tableColumn id="3" xr3:uid="{B3112805-4950-44F9-8E8A-AAADDF6D12A3}" name="Hour" dataDxfId="27" dataCellStyle="Neutral"/>
    <tableColumn id="32" xr3:uid="{5B8D703C-DBFA-426B-AF38-FAD7A800F0DB}" name="Actor" dataDxfId="26" dataCellStyle="Neutral"/>
    <tableColumn id="22" xr3:uid="{6CC5ED81-D746-43DE-8ECB-EA2AE552241E}" name="eventDefinitionId" dataDxfId="25" dataCellStyle="Neutral"/>
    <tableColumn id="21" xr3:uid="{ACCD1A6F-5CA7-45B7-9DE8-361019EB0B01}" name="Program" dataDxfId="24" dataCellStyle="Neutral"/>
    <tableColumn id="6" xr3:uid="{68BBBD50-7FC0-43BC-B969-47236C3D7597}" name="Tool" dataDxfId="23" dataCellStyle="Neutral"/>
    <tableColumn id="15" xr3:uid="{53875BE8-6DFE-4E1D-A5BD-CEAC49C72D72}" name="Process" dataDxfId="22" dataCellStyle="Neutral"/>
    <tableColumn id="14" xr3:uid="{76304550-AA3A-4E3D-9817-260F7737FE32}" name="Action" dataDxfId="21" dataCellStyle="Neutral"/>
    <tableColumn id="16" xr3:uid="{53F8B7EC-C142-452B-AB5B-4121EBD9292A}" name="Label" dataDxfId="20" dataCellStyle="Neutral"/>
    <tableColumn id="18" xr3:uid="{9DD63867-7B3B-458D-B57B-93DD0826ED30}" name="Station" dataDxfId="19" dataCellStyle="Neutral"/>
    <tableColumn id="17" xr3:uid="{0D039B87-7EB5-4EF1-BC8C-BE2CE17C4A59}" name="Description" dataDxfId="18" dataCellStyle="Neutral"/>
    <tableColumn id="31" xr3:uid="{B601E7E0-5E21-4624-A325-D4766B81D0D9}" name="Remarks" dataDxfId="17" dataCellStyle="Neutral"/>
    <tableColumn id="27" xr3:uid="{B329E4C7-CD4B-4F87-8D41-500531688781}" name="Dist" dataDxfId="16" dataCellStyle="Neutral"/>
    <tableColumn id="26" xr3:uid="{8C148003-86EF-40CC-A689-0AA3E06DD886}" name="Time" dataDxfId="15" dataCellStyle="Neutral"/>
    <tableColumn id="24" xr3:uid="{D780F508-B15C-4476-864C-95C2F6539F74}" name="Status" dataDxfId="14" dataCellStyle="Neutral"/>
    <tableColumn id="29" xr3:uid="{349FBE77-7FC7-43E2-B426-7F0976209284}" name="Region" dataDxfId="13" dataCellStyle="Neutral"/>
    <tableColumn id="28" xr3:uid="{362703D7-E347-46E4-AD54-7F9C67E96758}" name="Weather" dataDxfId="12" dataCellStyle="Neutral"/>
    <tableColumn id="23" xr3:uid="{D23C8FBC-D540-4BBA-99FF-D2BADF57CACC}" name="Navigation" dataDxfId="11" dataCellStyle="Neutral"/>
    <tableColumn id="4" xr3:uid="{044ED456-57AF-4B5C-B1EC-5830CF72E601}" name="Subject" dataDxfId="10"/>
    <tableColumn id="5" xr3:uid="{BAC2087E-84C9-4DBA-9B56-B0A163C7F58F}" name="Description2" dataDxfId="9"/>
    <tableColumn id="12" xr3:uid="{7A25CE5A-A0C0-40C9-AB60-1FB2D97E942D}" name="Remarks2" dataDxfId="8"/>
    <tableColumn id="13" xr3:uid="{4D127608-E09A-4518-81D1-3A80FF3F41E0}" name="Dist (nm)2" dataDxfId="7"/>
    <tableColumn id="1" xr3:uid="{BE12DED8-825E-4FB7-8580-1C31B68E4901}" name="Time (u)3" dataDxfId="6"/>
    <tableColumn id="7" xr3:uid="{B6B4D763-C54B-4550-8A13-DEE8873A98FC}" name="For4" dataDxfId="5"/>
    <tableColumn id="8" xr3:uid="{9C9F7BD0-0ED2-4DF5-B2A9-E22ED38C354C}" name="Status5" dataDxfId="4"/>
    <tableColumn id="9" xr3:uid="{74BA0754-0093-4197-BAFE-2EBCB909E702}" name="Region6" dataDxfId="3"/>
    <tableColumn id="10" xr3:uid="{224FFCDE-9EAA-4811-B77E-966560D921AC}" name="Weather7" dataDxfId="2"/>
    <tableColumn id="11" xr3:uid="{A31F6733-6550-471A-863C-1B97B3A1E1AF}" name="Navigation8" dataDxfId="1"/>
    <tableColumn id="20" xr3:uid="{77D3E5C0-0CCF-4DB0-9F9B-9D65C7E6A9EC}" name="original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zoomScale="115" zoomScaleNormal="115" workbookViewId="0">
      <pane ySplit="1" topLeftCell="A2" activePane="bottomLeft" state="frozen"/>
      <selection pane="bottomLeft" activeCell="D12" sqref="D12"/>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372" priority="1190" operator="equal">
      <formula>"Possible impact"</formula>
    </cfRule>
  </conditionalFormatting>
  <conditionalFormatting sqref="K1:K53">
    <cfRule type="cellIs" dxfId="371" priority="199" operator="equal">
      <formula>"Interruption"</formula>
    </cfRule>
    <cfRule type="cellIs" dxfId="370" priority="201" operator="equal">
      <formula>"No Impact"</formula>
    </cfRule>
  </conditionalFormatting>
  <conditionalFormatting sqref="K22:K31">
    <cfRule type="cellIs" dxfId="369" priority="218" operator="equal">
      <formula>"Possible impact"</formula>
    </cfRule>
  </conditionalFormatting>
  <conditionalFormatting sqref="K36">
    <cfRule type="cellIs" dxfId="368" priority="242" operator="equal">
      <formula>"Possible impact"</formula>
    </cfRule>
  </conditionalFormatting>
  <conditionalFormatting sqref="K49:K52">
    <cfRule type="cellIs" dxfId="367" priority="212" operator="equal">
      <formula>"Possible impact"</formula>
    </cfRule>
  </conditionalFormatting>
  <conditionalFormatting sqref="K52">
    <cfRule type="cellIs" dxfId="366" priority="202" operator="equal">
      <formula>"Heavy impact"</formula>
    </cfRule>
    <cfRule type="cellIs" dxfId="365" priority="203" operator="equal">
      <formula>"Possible impact"</formula>
    </cfRule>
    <cfRule type="cellIs" dxfId="364" priority="204" operator="equal">
      <formula>"No impact"</formula>
    </cfRule>
  </conditionalFormatting>
  <conditionalFormatting sqref="K53">
    <cfRule type="cellIs" dxfId="363" priority="200" operator="equal">
      <formula>"Possible impact"</formula>
    </cfRule>
  </conditionalFormatting>
  <conditionalFormatting sqref="K61:K77">
    <cfRule type="cellIs" dxfId="362" priority="41" operator="equal">
      <formula>"Possible impact"</formula>
    </cfRule>
  </conditionalFormatting>
  <conditionalFormatting sqref="K61:K148 L137">
    <cfRule type="cellIs" dxfId="361" priority="4" operator="equal">
      <formula>"Interruption"</formula>
    </cfRule>
    <cfRule type="cellIs" dxfId="360" priority="6" operator="equal">
      <formula>"No Impact"</formula>
    </cfRule>
  </conditionalFormatting>
  <conditionalFormatting sqref="K78:K87">
    <cfRule type="cellIs" dxfId="359" priority="83" operator="equal">
      <formula>"Possible impact"</formula>
    </cfRule>
  </conditionalFormatting>
  <conditionalFormatting sqref="K86:K87">
    <cfRule type="cellIs" dxfId="358" priority="73" operator="equal">
      <formula>"Heavy impact"</formula>
    </cfRule>
    <cfRule type="cellIs" dxfId="357" priority="74" operator="equal">
      <formula>"Possible impact"</formula>
    </cfRule>
    <cfRule type="cellIs" dxfId="356" priority="75" operator="equal">
      <formula>"No impact"</formula>
    </cfRule>
  </conditionalFormatting>
  <conditionalFormatting sqref="K126:K128">
    <cfRule type="cellIs" dxfId="355" priority="11" operator="equal">
      <formula>"Possible impact"</formula>
    </cfRule>
  </conditionalFormatting>
  <conditionalFormatting sqref="K129:K134">
    <cfRule type="cellIs" dxfId="354" priority="23" operator="equal">
      <formula>"Possible impact"</formula>
    </cfRule>
  </conditionalFormatting>
  <conditionalFormatting sqref="K136:K139 L137">
    <cfRule type="cellIs" dxfId="353" priority="5" operator="equal">
      <formula>"Possible impact"</formula>
    </cfRule>
  </conditionalFormatting>
  <conditionalFormatting sqref="K155:K156 K158:K161">
    <cfRule type="cellIs" dxfId="352" priority="1189" operator="equal">
      <formula>"Interruption"</formula>
    </cfRule>
    <cfRule type="cellIs" dxfId="351" priority="1191" operator="equal">
      <formula>"No Impact"</formula>
    </cfRule>
  </conditionalFormatting>
  <conditionalFormatting sqref="K167:K173">
    <cfRule type="cellIs" dxfId="350" priority="925" operator="equal">
      <formula>"Interruption"</formula>
    </cfRule>
    <cfRule type="cellIs" dxfId="349" priority="926" operator="equal">
      <formula>"Possible impact"</formula>
    </cfRule>
    <cfRule type="cellIs" dxfId="348" priority="927" operator="equal">
      <formula>"No Impact"</formula>
    </cfRule>
  </conditionalFormatting>
  <conditionalFormatting sqref="K174">
    <cfRule type="cellIs" dxfId="347" priority="1144" operator="equal">
      <formula>"Heavy impact"</formula>
    </cfRule>
    <cfRule type="cellIs" dxfId="346" priority="1145" operator="equal">
      <formula>"Possible impact"</formula>
    </cfRule>
    <cfRule type="cellIs" dxfId="345" priority="1146" operator="equal">
      <formula>"No impact"</formula>
    </cfRule>
  </conditionalFormatting>
  <conditionalFormatting sqref="K175:K182">
    <cfRule type="cellIs" dxfId="344" priority="913" operator="equal">
      <formula>"Interruption"</formula>
    </cfRule>
    <cfRule type="cellIs" dxfId="343" priority="914" operator="equal">
      <formula>"Possible impact"</formula>
    </cfRule>
    <cfRule type="cellIs" dxfId="342" priority="915" operator="equal">
      <formula>"No Impact"</formula>
    </cfRule>
  </conditionalFormatting>
  <conditionalFormatting sqref="K183">
    <cfRule type="cellIs" dxfId="341" priority="1138" operator="equal">
      <formula>"Heavy impact"</formula>
    </cfRule>
    <cfRule type="cellIs" dxfId="340" priority="1139" operator="equal">
      <formula>"Possible impact"</formula>
    </cfRule>
    <cfRule type="cellIs" dxfId="339" priority="1140" operator="equal">
      <formula>"No impact"</formula>
    </cfRule>
  </conditionalFormatting>
  <conditionalFormatting sqref="K184:K193">
    <cfRule type="cellIs" dxfId="338" priority="895" operator="equal">
      <formula>"Interruption"</formula>
    </cfRule>
    <cfRule type="cellIs" dxfId="337" priority="896" operator="equal">
      <formula>"Possible impact"</formula>
    </cfRule>
    <cfRule type="cellIs" dxfId="336" priority="897" operator="equal">
      <formula>"No Impact"</formula>
    </cfRule>
  </conditionalFormatting>
  <conditionalFormatting sqref="K194">
    <cfRule type="cellIs" dxfId="335" priority="1024" operator="equal">
      <formula>"Heavy impact"</formula>
    </cfRule>
    <cfRule type="cellIs" dxfId="334" priority="1025" operator="equal">
      <formula>"Possible impact"</formula>
    </cfRule>
    <cfRule type="cellIs" dxfId="333" priority="1026" operator="equal">
      <formula>"No impact"</formula>
    </cfRule>
  </conditionalFormatting>
  <conditionalFormatting sqref="K195:K201">
    <cfRule type="cellIs" dxfId="332" priority="847" operator="equal">
      <formula>"Interruption"</formula>
    </cfRule>
    <cfRule type="cellIs" dxfId="331" priority="848" operator="equal">
      <formula>"Possible impact"</formula>
    </cfRule>
    <cfRule type="cellIs" dxfId="330" priority="849" operator="equal">
      <formula>"No Impact"</formula>
    </cfRule>
  </conditionalFormatting>
  <conditionalFormatting sqref="K202:K203">
    <cfRule type="cellIs" dxfId="329" priority="1000" operator="equal">
      <formula>"Heavy impact"</formula>
    </cfRule>
    <cfRule type="cellIs" dxfId="328" priority="1001" operator="equal">
      <formula>"Possible impact"</formula>
    </cfRule>
    <cfRule type="cellIs" dxfId="327" priority="1002" operator="equal">
      <formula>"No impact"</formula>
    </cfRule>
  </conditionalFormatting>
  <conditionalFormatting sqref="K204:K210">
    <cfRule type="cellIs" dxfId="326" priority="841" operator="equal">
      <formula>"Interruption"</formula>
    </cfRule>
    <cfRule type="cellIs" dxfId="325" priority="842" operator="equal">
      <formula>"Possible impact"</formula>
    </cfRule>
    <cfRule type="cellIs" dxfId="324" priority="843" operator="equal">
      <formula>"No Impact"</formula>
    </cfRule>
  </conditionalFormatting>
  <conditionalFormatting sqref="K211">
    <cfRule type="cellIs" dxfId="323" priority="1126" operator="equal">
      <formula>"Heavy impact"</formula>
    </cfRule>
    <cfRule type="cellIs" dxfId="322" priority="1127" operator="equal">
      <formula>"Possible impact"</formula>
    </cfRule>
    <cfRule type="cellIs" dxfId="321" priority="1128" operator="equal">
      <formula>"No impact"</formula>
    </cfRule>
  </conditionalFormatting>
  <conditionalFormatting sqref="K212:K217 K236:K1048576">
    <cfRule type="cellIs" dxfId="320" priority="1387" operator="equal">
      <formula>"Interruption"</formula>
    </cfRule>
    <cfRule type="cellIs" dxfId="319" priority="1388" operator="equal">
      <formula>"Possible impact"</formula>
    </cfRule>
    <cfRule type="cellIs" dxfId="318" priority="1389" operator="equal">
      <formula>"No Impact"</formula>
    </cfRule>
  </conditionalFormatting>
  <conditionalFormatting sqref="K218">
    <cfRule type="cellIs" dxfId="317" priority="1120" operator="equal">
      <formula>"Heavy impact"</formula>
    </cfRule>
    <cfRule type="cellIs" dxfId="316" priority="1121" operator="equal">
      <formula>"Possible impact"</formula>
    </cfRule>
    <cfRule type="cellIs" dxfId="315" priority="1122" operator="equal">
      <formula>"No impact"</formula>
    </cfRule>
  </conditionalFormatting>
  <conditionalFormatting sqref="K219:K235">
    <cfRule type="cellIs" dxfId="314" priority="829" operator="equal">
      <formula>"Interruption"</formula>
    </cfRule>
    <cfRule type="cellIs" dxfId="313" priority="830" operator="equal">
      <formula>"Possible impact"</formula>
    </cfRule>
    <cfRule type="cellIs" dxfId="312" priority="831" operator="equal">
      <formula>"No Impact"</formula>
    </cfRule>
  </conditionalFormatting>
  <conditionalFormatting sqref="K18:L18 K88:L113 K114:K118 L116 L119 K120:K125 L121:L125 K155:K156 K158:L161 L167:L235">
    <cfRule type="cellIs" dxfId="311" priority="1150" operator="equal">
      <formula>"Heavy impact"</formula>
    </cfRule>
    <cfRule type="cellIs" dxfId="310" priority="1152" operator="equal">
      <formula>"No impact"</formula>
    </cfRule>
  </conditionalFormatting>
  <conditionalFormatting sqref="K32:L48 K133:L154 K127:L127 K18:L18 K88:L113 K114:K118 L116 L119 K120:K125 L121:L125 K155:K156 K158:L161 L167:L235">
    <cfRule type="cellIs" dxfId="309" priority="1151" operator="equal">
      <formula>"Possible impact"</formula>
    </cfRule>
  </conditionalFormatting>
  <conditionalFormatting sqref="K32:L52">
    <cfRule type="cellIs" dxfId="308" priority="208" operator="equal">
      <formula>"Heavy impact"</formula>
    </cfRule>
    <cfRule type="cellIs" dxfId="307" priority="210" operator="equal">
      <formula>"No impact"</formula>
    </cfRule>
  </conditionalFormatting>
  <conditionalFormatting sqref="K36:L36">
    <cfRule type="cellIs" dxfId="306" priority="239" operator="equal">
      <formula>"Possible impact"</formula>
    </cfRule>
  </conditionalFormatting>
  <conditionalFormatting sqref="K49:L52">
    <cfRule type="cellIs" dxfId="305" priority="209" operator="equal">
      <formula>"Possible impact"</formula>
    </cfRule>
  </conditionalFormatting>
  <conditionalFormatting sqref="K54:L85">
    <cfRule type="cellIs" dxfId="304" priority="37" operator="equal">
      <formula>"Heavy impact"</formula>
    </cfRule>
    <cfRule type="cellIs" dxfId="303" priority="38" operator="equal">
      <formula>"Possible impact"</formula>
    </cfRule>
    <cfRule type="cellIs" dxfId="302" priority="39" operator="equal">
      <formula>"No impact"</formula>
    </cfRule>
  </conditionalFormatting>
  <conditionalFormatting sqref="K126:L127">
    <cfRule type="cellIs" dxfId="301" priority="7" operator="equal">
      <formula>"Heavy impact"</formula>
    </cfRule>
    <cfRule type="cellIs" dxfId="300" priority="8" operator="equal">
      <formula>"Possible impact"</formula>
    </cfRule>
    <cfRule type="cellIs" dxfId="299" priority="9" operator="equal">
      <formula>"No impact"</formula>
    </cfRule>
  </conditionalFormatting>
  <conditionalFormatting sqref="K129:L134">
    <cfRule type="cellIs" dxfId="298" priority="20" operator="equal">
      <formula>"Possible impact"</formula>
    </cfRule>
  </conditionalFormatting>
  <conditionalFormatting sqref="K129:L154">
    <cfRule type="cellIs" dxfId="297" priority="1" operator="equal">
      <formula>"Heavy impact"</formula>
    </cfRule>
    <cfRule type="cellIs" dxfId="296" priority="3" operator="equal">
      <formula>"No impact"</formula>
    </cfRule>
  </conditionalFormatting>
  <conditionalFormatting sqref="K136:L139">
    <cfRule type="cellIs" dxfId="295" priority="2" operator="equal">
      <formula>"Possible impact"</formula>
    </cfRule>
  </conditionalFormatting>
  <conditionalFormatting sqref="K166:L166">
    <cfRule type="cellIs" dxfId="294" priority="262" operator="equal">
      <formula>"Heavy impact"</formula>
    </cfRule>
    <cfRule type="cellIs" dxfId="293" priority="263" operator="equal">
      <formula>"Possible impact"</formula>
    </cfRule>
    <cfRule type="cellIs" dxfId="292" priority="264" operator="equal">
      <formula>"No impact"</formula>
    </cfRule>
  </conditionalFormatting>
  <conditionalFormatting sqref="L1:L31">
    <cfRule type="cellIs" dxfId="291" priority="214" operator="equal">
      <formula>"Heavy impact"</formula>
    </cfRule>
    <cfRule type="cellIs" dxfId="290" priority="215" operator="equal">
      <formula>"Possible impact"</formula>
    </cfRule>
    <cfRule type="cellIs" dxfId="289" priority="216" operator="equal">
      <formula>"No impact"</formula>
    </cfRule>
  </conditionalFormatting>
  <conditionalFormatting sqref="L52:L53">
    <cfRule type="cellIs" dxfId="288" priority="196" operator="equal">
      <formula>"Heavy impact"</formula>
    </cfRule>
    <cfRule type="cellIs" dxfId="287" priority="197" operator="equal">
      <formula>"Possible impact"</formula>
    </cfRule>
    <cfRule type="cellIs" dxfId="286" priority="198" operator="equal">
      <formula>"No impact"</formula>
    </cfRule>
  </conditionalFormatting>
  <conditionalFormatting sqref="L86:L87">
    <cfRule type="cellIs" dxfId="285" priority="76" operator="equal">
      <formula>"Heavy impact"</formula>
    </cfRule>
    <cfRule type="cellIs" dxfId="284" priority="77" operator="equal">
      <formula>"Possible impact"</formula>
    </cfRule>
    <cfRule type="cellIs" dxfId="283" priority="78" operator="equal">
      <formula>"No impact"</formula>
    </cfRule>
  </conditionalFormatting>
  <conditionalFormatting sqref="L128">
    <cfRule type="cellIs" dxfId="282" priority="25" operator="equal">
      <formula>"Heavy impact"</formula>
    </cfRule>
    <cfRule type="cellIs" dxfId="281" priority="26" operator="equal">
      <formula>"Possible impact"</formula>
    </cfRule>
    <cfRule type="cellIs" dxfId="280" priority="27" operator="equal">
      <formula>"No impact"</formula>
    </cfRule>
  </conditionalFormatting>
  <conditionalFormatting sqref="L138:L139">
    <cfRule type="cellIs" dxfId="279" priority="13" operator="equal">
      <formula>"Heavy impact"</formula>
    </cfRule>
    <cfRule type="cellIs" dxfId="278" priority="14" operator="equal">
      <formula>"Possible impact"</formula>
    </cfRule>
    <cfRule type="cellIs" dxfId="277" priority="15" operator="equal">
      <formula>"No impact"</formula>
    </cfRule>
  </conditionalFormatting>
  <conditionalFormatting sqref="L155:L156">
    <cfRule type="cellIs" dxfId="276" priority="259" operator="equal">
      <formula>"Heavy impact"</formula>
    </cfRule>
    <cfRule type="cellIs" dxfId="275" priority="260" operator="equal">
      <formula>"Possible impact"</formula>
    </cfRule>
    <cfRule type="cellIs" dxfId="274" priority="261" operator="equal">
      <formula>"No impact"</formula>
    </cfRule>
  </conditionalFormatting>
  <conditionalFormatting sqref="L236:L1048576">
    <cfRule type="cellIs" dxfId="273" priority="1384" operator="equal">
      <formula>"Heavy impact"</formula>
    </cfRule>
    <cfRule type="cellIs" dxfId="272" priority="1385" operator="equal">
      <formula>"Possible impact"</formula>
    </cfRule>
    <cfRule type="cellIs" dxfId="271"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J157" sqref="J157"/>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266" priority="1">
      <formula>LEN(TRIM(B1))&gt;0</formula>
    </cfRule>
  </conditionalFormatting>
  <conditionalFormatting sqref="AA5:AA26 AA37:AA53 AA93:AA130 AA132 AA138:AA153 AB142 AA160:AA161 AA163:AA166">
    <cfRule type="cellIs" dxfId="265" priority="96" operator="equal">
      <formula>"Possible impact"</formula>
    </cfRule>
  </conditionalFormatting>
  <conditionalFormatting sqref="AA5:AA58">
    <cfRule type="cellIs" dxfId="264" priority="34" operator="equal">
      <formula>"Interruption"</formula>
    </cfRule>
    <cfRule type="cellIs" dxfId="263" priority="36" operator="equal">
      <formula>"No Impact"</formula>
    </cfRule>
  </conditionalFormatting>
  <conditionalFormatting sqref="AA27:AA36">
    <cfRule type="cellIs" dxfId="262" priority="47" operator="equal">
      <formula>"Possible impact"</formula>
    </cfRule>
  </conditionalFormatting>
  <conditionalFormatting sqref="AA41">
    <cfRule type="cellIs" dxfId="261" priority="49" operator="equal">
      <formula>"Possible impact"</formula>
    </cfRule>
  </conditionalFormatting>
  <conditionalFormatting sqref="AA54:AA57">
    <cfRule type="cellIs" dxfId="260" priority="43" operator="equal">
      <formula>"Possible impact"</formula>
    </cfRule>
  </conditionalFormatting>
  <conditionalFormatting sqref="AA57">
    <cfRule type="cellIs" dxfId="259" priority="37" operator="equal">
      <formula>"Heavy impact"</formula>
    </cfRule>
    <cfRule type="cellIs" dxfId="258" priority="38" operator="equal">
      <formula>"Possible impact"</formula>
    </cfRule>
    <cfRule type="cellIs" dxfId="257" priority="39" operator="equal">
      <formula>"No impact"</formula>
    </cfRule>
  </conditionalFormatting>
  <conditionalFormatting sqref="AA58">
    <cfRule type="cellIs" dxfId="256" priority="35" operator="equal">
      <formula>"Possible impact"</formula>
    </cfRule>
  </conditionalFormatting>
  <conditionalFormatting sqref="AA66:AA82">
    <cfRule type="cellIs" dxfId="255" priority="23" operator="equal">
      <formula>"Possible impact"</formula>
    </cfRule>
  </conditionalFormatting>
  <conditionalFormatting sqref="AA66:AA153 AB142">
    <cfRule type="cellIs" dxfId="254" priority="5" operator="equal">
      <formula>"Interruption"</formula>
    </cfRule>
    <cfRule type="cellIs" dxfId="253" priority="7" operator="equal">
      <formula>"No Impact"</formula>
    </cfRule>
  </conditionalFormatting>
  <conditionalFormatting sqref="AA83:AA92">
    <cfRule type="cellIs" dxfId="252" priority="30" operator="equal">
      <formula>"Possible impact"</formula>
    </cfRule>
  </conditionalFormatting>
  <conditionalFormatting sqref="AA91:AA92">
    <cfRule type="cellIs" dxfId="251" priority="24" operator="equal">
      <formula>"Heavy impact"</formula>
    </cfRule>
    <cfRule type="cellIs" dxfId="250" priority="25" operator="equal">
      <formula>"Possible impact"</formula>
    </cfRule>
    <cfRule type="cellIs" dxfId="249" priority="26" operator="equal">
      <formula>"No impact"</formula>
    </cfRule>
  </conditionalFormatting>
  <conditionalFormatting sqref="AA131:AA133">
    <cfRule type="cellIs" dxfId="248" priority="11" operator="equal">
      <formula>"Possible impact"</formula>
    </cfRule>
  </conditionalFormatting>
  <conditionalFormatting sqref="AA134:AA139">
    <cfRule type="cellIs" dxfId="247" priority="16" operator="equal">
      <formula>"Possible impact"</formula>
    </cfRule>
  </conditionalFormatting>
  <conditionalFormatting sqref="AA141:AA144 AB142">
    <cfRule type="cellIs" dxfId="246" priority="6" operator="equal">
      <formula>"Possible impact"</formula>
    </cfRule>
  </conditionalFormatting>
  <conditionalFormatting sqref="AA160:AA161 AA163:AA166">
    <cfRule type="cellIs" dxfId="245" priority="95" operator="equal">
      <formula>"Interruption"</formula>
    </cfRule>
    <cfRule type="cellIs" dxfId="244" priority="97" operator="equal">
      <formula>"No Impact"</formula>
    </cfRule>
  </conditionalFormatting>
  <conditionalFormatting sqref="AA172:AA178">
    <cfRule type="cellIs" dxfId="243" priority="71" operator="equal">
      <formula>"Interruption"</formula>
    </cfRule>
    <cfRule type="cellIs" dxfId="242" priority="72" operator="equal">
      <formula>"Possible impact"</formula>
    </cfRule>
    <cfRule type="cellIs" dxfId="241" priority="73" operator="equal">
      <formula>"No Impact"</formula>
    </cfRule>
  </conditionalFormatting>
  <conditionalFormatting sqref="AA179">
    <cfRule type="cellIs" dxfId="240" priority="89" operator="equal">
      <formula>"Heavy impact"</formula>
    </cfRule>
    <cfRule type="cellIs" dxfId="239" priority="90" operator="equal">
      <formula>"Possible impact"</formula>
    </cfRule>
    <cfRule type="cellIs" dxfId="238" priority="91" operator="equal">
      <formula>"No impact"</formula>
    </cfRule>
  </conditionalFormatting>
  <conditionalFormatting sqref="AA180:AA187">
    <cfRule type="cellIs" dxfId="237" priority="68" operator="equal">
      <formula>"Interruption"</formula>
    </cfRule>
    <cfRule type="cellIs" dxfId="236" priority="69" operator="equal">
      <formula>"Possible impact"</formula>
    </cfRule>
    <cfRule type="cellIs" dxfId="235" priority="70" operator="equal">
      <formula>"No Impact"</formula>
    </cfRule>
  </conditionalFormatting>
  <conditionalFormatting sqref="AA188">
    <cfRule type="cellIs" dxfId="234" priority="86" operator="equal">
      <formula>"Heavy impact"</formula>
    </cfRule>
    <cfRule type="cellIs" dxfId="233" priority="87" operator="equal">
      <formula>"Possible impact"</formula>
    </cfRule>
    <cfRule type="cellIs" dxfId="232" priority="88" operator="equal">
      <formula>"No impact"</formula>
    </cfRule>
  </conditionalFormatting>
  <conditionalFormatting sqref="AA189:AA198">
    <cfRule type="cellIs" dxfId="231" priority="65" operator="equal">
      <formula>"Interruption"</formula>
    </cfRule>
    <cfRule type="cellIs" dxfId="230" priority="66" operator="equal">
      <formula>"Possible impact"</formula>
    </cfRule>
    <cfRule type="cellIs" dxfId="229" priority="67" operator="equal">
      <formula>"No Impact"</formula>
    </cfRule>
  </conditionalFormatting>
  <conditionalFormatting sqref="AA199">
    <cfRule type="cellIs" dxfId="228" priority="77" operator="equal">
      <formula>"Heavy impact"</formula>
    </cfRule>
    <cfRule type="cellIs" dxfId="227" priority="78" operator="equal">
      <formula>"Possible impact"</formula>
    </cfRule>
    <cfRule type="cellIs" dxfId="226" priority="79" operator="equal">
      <formula>"No impact"</formula>
    </cfRule>
  </conditionalFormatting>
  <conditionalFormatting sqref="AA200:AA206">
    <cfRule type="cellIs" dxfId="225" priority="62" operator="equal">
      <formula>"Interruption"</formula>
    </cfRule>
    <cfRule type="cellIs" dxfId="224" priority="63" operator="equal">
      <formula>"Possible impact"</formula>
    </cfRule>
    <cfRule type="cellIs" dxfId="223" priority="64" operator="equal">
      <formula>"No Impact"</formula>
    </cfRule>
  </conditionalFormatting>
  <conditionalFormatting sqref="AA207:AA208">
    <cfRule type="cellIs" dxfId="222" priority="74" operator="equal">
      <formula>"Heavy impact"</formula>
    </cfRule>
    <cfRule type="cellIs" dxfId="221" priority="75" operator="equal">
      <formula>"Possible impact"</formula>
    </cfRule>
    <cfRule type="cellIs" dxfId="220" priority="76" operator="equal">
      <formula>"No impact"</formula>
    </cfRule>
  </conditionalFormatting>
  <conditionalFormatting sqref="AA209:AA215">
    <cfRule type="cellIs" dxfId="219" priority="59" operator="equal">
      <formula>"Interruption"</formula>
    </cfRule>
    <cfRule type="cellIs" dxfId="218" priority="60" operator="equal">
      <formula>"Possible impact"</formula>
    </cfRule>
    <cfRule type="cellIs" dxfId="217" priority="61" operator="equal">
      <formula>"No Impact"</formula>
    </cfRule>
  </conditionalFormatting>
  <conditionalFormatting sqref="AA216">
    <cfRule type="cellIs" dxfId="216" priority="83" operator="equal">
      <formula>"Heavy impact"</formula>
    </cfRule>
    <cfRule type="cellIs" dxfId="215" priority="84" operator="equal">
      <formula>"Possible impact"</formula>
    </cfRule>
    <cfRule type="cellIs" dxfId="214" priority="85" operator="equal">
      <formula>"No impact"</formula>
    </cfRule>
  </conditionalFormatting>
  <conditionalFormatting sqref="AA217:AA222 AA241:AA1048576">
    <cfRule type="cellIs" dxfId="213" priority="101" operator="equal">
      <formula>"Interruption"</formula>
    </cfRule>
    <cfRule type="cellIs" dxfId="212" priority="102" operator="equal">
      <formula>"Possible impact"</formula>
    </cfRule>
    <cfRule type="cellIs" dxfId="211" priority="103" operator="equal">
      <formula>"No Impact"</formula>
    </cfRule>
  </conditionalFormatting>
  <conditionalFormatting sqref="AA223">
    <cfRule type="cellIs" dxfId="210" priority="80" operator="equal">
      <formula>"Heavy impact"</formula>
    </cfRule>
    <cfRule type="cellIs" dxfId="209" priority="81" operator="equal">
      <formula>"Possible impact"</formula>
    </cfRule>
    <cfRule type="cellIs" dxfId="208" priority="82" operator="equal">
      <formula>"No impact"</formula>
    </cfRule>
  </conditionalFormatting>
  <conditionalFormatting sqref="AA224:AA240">
    <cfRule type="cellIs" dxfId="207" priority="56" operator="equal">
      <formula>"Interruption"</formula>
    </cfRule>
    <cfRule type="cellIs" dxfId="206" priority="57" operator="equal">
      <formula>"Possible impact"</formula>
    </cfRule>
    <cfRule type="cellIs" dxfId="205" priority="58" operator="equal">
      <formula>"No Impact"</formula>
    </cfRule>
  </conditionalFormatting>
  <conditionalFormatting sqref="AA23:AB23 AA93:AB118 AA119:AA123 AB121 AB124 AA125:AA130 AB126:AB130 AA160:AA161 AA163:AB166 AB172:AB240">
    <cfRule type="cellIs" dxfId="204" priority="92" operator="equal">
      <formula>"Heavy impact"</formula>
    </cfRule>
    <cfRule type="cellIs" dxfId="203" priority="94" operator="equal">
      <formula>"No impact"</formula>
    </cfRule>
  </conditionalFormatting>
  <conditionalFormatting sqref="AA37:AB53 AA138:AB159 AA132:AB132 AA23:AB23 AA93:AB118 AA119:AA123 AB121 AB124 AA125:AA130 AB126:AB130 AA160:AA161 AA163:AB166 AB172:AB240">
    <cfRule type="cellIs" dxfId="202" priority="93" operator="equal">
      <formula>"Possible impact"</formula>
    </cfRule>
  </conditionalFormatting>
  <conditionalFormatting sqref="AA37:AB57">
    <cfRule type="cellIs" dxfId="201" priority="40" operator="equal">
      <formula>"Heavy impact"</formula>
    </cfRule>
    <cfRule type="cellIs" dxfId="200" priority="42" operator="equal">
      <formula>"No impact"</formula>
    </cfRule>
  </conditionalFormatting>
  <conditionalFormatting sqref="AA41:AB41">
    <cfRule type="cellIs" dxfId="199" priority="48" operator="equal">
      <formula>"Possible impact"</formula>
    </cfRule>
  </conditionalFormatting>
  <conditionalFormatting sqref="AA54:AB57">
    <cfRule type="cellIs" dxfId="198" priority="41" operator="equal">
      <formula>"Possible impact"</formula>
    </cfRule>
  </conditionalFormatting>
  <conditionalFormatting sqref="AA59:AB90">
    <cfRule type="cellIs" dxfId="197" priority="20" operator="equal">
      <formula>"Heavy impact"</formula>
    </cfRule>
    <cfRule type="cellIs" dxfId="196" priority="21" operator="equal">
      <formula>"Possible impact"</formula>
    </cfRule>
    <cfRule type="cellIs" dxfId="195" priority="22" operator="equal">
      <formula>"No impact"</formula>
    </cfRule>
  </conditionalFormatting>
  <conditionalFormatting sqref="AA131:AB132">
    <cfRule type="cellIs" dxfId="194" priority="8" operator="equal">
      <formula>"Heavy impact"</formula>
    </cfRule>
    <cfRule type="cellIs" dxfId="193" priority="9" operator="equal">
      <formula>"Possible impact"</formula>
    </cfRule>
    <cfRule type="cellIs" dxfId="192" priority="10" operator="equal">
      <formula>"No impact"</formula>
    </cfRule>
  </conditionalFormatting>
  <conditionalFormatting sqref="AA134:AB139">
    <cfRule type="cellIs" dxfId="191" priority="15" operator="equal">
      <formula>"Possible impact"</formula>
    </cfRule>
  </conditionalFormatting>
  <conditionalFormatting sqref="AA134:AB159">
    <cfRule type="cellIs" dxfId="190" priority="2" operator="equal">
      <formula>"Heavy impact"</formula>
    </cfRule>
    <cfRule type="cellIs" dxfId="189" priority="4" operator="equal">
      <formula>"No impact"</formula>
    </cfRule>
  </conditionalFormatting>
  <conditionalFormatting sqref="AA141:AB144">
    <cfRule type="cellIs" dxfId="188" priority="3" operator="equal">
      <formula>"Possible impact"</formula>
    </cfRule>
  </conditionalFormatting>
  <conditionalFormatting sqref="AA171:AB171">
    <cfRule type="cellIs" dxfId="187" priority="53" operator="equal">
      <formula>"Heavy impact"</formula>
    </cfRule>
    <cfRule type="cellIs" dxfId="186" priority="54" operator="equal">
      <formula>"Possible impact"</formula>
    </cfRule>
    <cfRule type="cellIs" dxfId="185" priority="55" operator="equal">
      <formula>"No impact"</formula>
    </cfRule>
  </conditionalFormatting>
  <conditionalFormatting sqref="AB5:AB36">
    <cfRule type="cellIs" dxfId="184" priority="44" operator="equal">
      <formula>"Heavy impact"</formula>
    </cfRule>
    <cfRule type="cellIs" dxfId="183" priority="45" operator="equal">
      <formula>"Possible impact"</formula>
    </cfRule>
    <cfRule type="cellIs" dxfId="182" priority="46" operator="equal">
      <formula>"No impact"</formula>
    </cfRule>
  </conditionalFormatting>
  <conditionalFormatting sqref="AB57:AB58">
    <cfRule type="cellIs" dxfId="181" priority="31" operator="equal">
      <formula>"Heavy impact"</formula>
    </cfRule>
    <cfRule type="cellIs" dxfId="180" priority="32" operator="equal">
      <formula>"Possible impact"</formula>
    </cfRule>
    <cfRule type="cellIs" dxfId="179" priority="33" operator="equal">
      <formula>"No impact"</formula>
    </cfRule>
  </conditionalFormatting>
  <conditionalFormatting sqref="AB91:AB92">
    <cfRule type="cellIs" dxfId="178" priority="27" operator="equal">
      <formula>"Heavy impact"</formula>
    </cfRule>
    <cfRule type="cellIs" dxfId="177" priority="28" operator="equal">
      <formula>"Possible impact"</formula>
    </cfRule>
    <cfRule type="cellIs" dxfId="176" priority="29" operator="equal">
      <formula>"No impact"</formula>
    </cfRule>
  </conditionalFormatting>
  <conditionalFormatting sqref="AB133">
    <cfRule type="cellIs" dxfId="175" priority="17" operator="equal">
      <formula>"Heavy impact"</formula>
    </cfRule>
    <cfRule type="cellIs" dxfId="174" priority="18" operator="equal">
      <formula>"Possible impact"</formula>
    </cfRule>
    <cfRule type="cellIs" dxfId="173" priority="19" operator="equal">
      <formula>"No impact"</formula>
    </cfRule>
  </conditionalFormatting>
  <conditionalFormatting sqref="AB143:AB144">
    <cfRule type="cellIs" dxfId="172" priority="12" operator="equal">
      <formula>"Heavy impact"</formula>
    </cfRule>
    <cfRule type="cellIs" dxfId="171" priority="13" operator="equal">
      <formula>"Possible impact"</formula>
    </cfRule>
    <cfRule type="cellIs" dxfId="170" priority="14" operator="equal">
      <formula>"No impact"</formula>
    </cfRule>
  </conditionalFormatting>
  <conditionalFormatting sqref="AB160:AB161">
    <cfRule type="cellIs" dxfId="169" priority="50" operator="equal">
      <formula>"Heavy impact"</formula>
    </cfRule>
    <cfRule type="cellIs" dxfId="168" priority="51" operator="equal">
      <formula>"Possible impact"</formula>
    </cfRule>
    <cfRule type="cellIs" dxfId="167" priority="52" operator="equal">
      <formula>"No impact"</formula>
    </cfRule>
  </conditionalFormatting>
  <conditionalFormatting sqref="AB241:AB1048576">
    <cfRule type="cellIs" dxfId="166" priority="98" operator="equal">
      <formula>"Heavy impact"</formula>
    </cfRule>
    <cfRule type="cellIs" dxfId="165" priority="99" operator="equal">
      <formula>"Possible impact"</formula>
    </cfRule>
    <cfRule type="cellIs" dxfId="164"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236"/>
  <sheetViews>
    <sheetView tabSelected="1" zoomScale="70" zoomScaleNormal="70" workbookViewId="0">
      <pane ySplit="1" topLeftCell="A156" activePane="bottomLeft" state="frozen"/>
      <selection pane="bottomLeft" activeCell="G238" sqref="G238"/>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s="42" customFormat="1" ht="21" hidden="1" x14ac:dyDescent="0.35">
      <c r="A2" s="34"/>
      <c r="B2" s="37"/>
      <c r="C2" s="34"/>
      <c r="D2" s="43"/>
      <c r="E2" s="43" t="s">
        <v>315</v>
      </c>
      <c r="F2" s="36" t="s">
        <v>73</v>
      </c>
      <c r="G2" s="36" t="s">
        <v>314</v>
      </c>
      <c r="H2" s="36" t="s">
        <v>268</v>
      </c>
      <c r="I2" s="36"/>
      <c r="J2" s="36"/>
      <c r="K2" s="36"/>
      <c r="L2" s="36"/>
      <c r="M2" s="36"/>
      <c r="N2" s="36"/>
      <c r="O2" s="36"/>
      <c r="P2" s="36"/>
      <c r="Q2" s="36"/>
      <c r="R2" s="36"/>
      <c r="S2" s="53"/>
      <c r="T2" s="54"/>
      <c r="U2" s="54"/>
      <c r="V2" s="53"/>
      <c r="W2" s="55"/>
      <c r="X2" s="56"/>
      <c r="Y2" s="53"/>
      <c r="Z2" s="53"/>
      <c r="AA2" s="56"/>
      <c r="AB2" s="56"/>
      <c r="AC2" s="56"/>
    </row>
    <row r="3" spans="1:29" hidden="1" x14ac:dyDescent="0.25">
      <c r="A3" s="33">
        <v>45203</v>
      </c>
      <c r="B3" s="43">
        <v>0.29166666666666669</v>
      </c>
      <c r="C3" s="43"/>
      <c r="D3" s="43"/>
      <c r="E3" s="43" t="s">
        <v>315</v>
      </c>
      <c r="F3" s="36" t="s">
        <v>267</v>
      </c>
      <c r="G3" s="36" t="s">
        <v>269</v>
      </c>
      <c r="H3" s="36" t="s">
        <v>268</v>
      </c>
      <c r="S3" s="47" t="s">
        <v>24</v>
      </c>
      <c r="T3" s="23"/>
      <c r="U3" s="23"/>
      <c r="V3" s="47"/>
      <c r="W3" s="47"/>
      <c r="X3" s="22" t="s">
        <v>9</v>
      </c>
      <c r="Y3" s="47" t="s">
        <v>10</v>
      </c>
      <c r="Z3" s="47" t="s">
        <v>51</v>
      </c>
      <c r="AA3" s="22" t="s">
        <v>13</v>
      </c>
      <c r="AB3" s="22" t="s">
        <v>13</v>
      </c>
      <c r="AC3" s="22">
        <v>1</v>
      </c>
    </row>
    <row r="4" spans="1:29" hidden="1" x14ac:dyDescent="0.25">
      <c r="A4" s="33">
        <v>45203</v>
      </c>
      <c r="B4" s="43">
        <v>0.33333333333333331</v>
      </c>
      <c r="C4" s="43"/>
      <c r="D4" s="43"/>
      <c r="E4" s="43" t="s">
        <v>315</v>
      </c>
      <c r="F4" s="36" t="s">
        <v>11</v>
      </c>
      <c r="G4" s="36" t="s">
        <v>270</v>
      </c>
      <c r="H4" s="36" t="s">
        <v>268</v>
      </c>
      <c r="I4" s="35" t="s">
        <v>88</v>
      </c>
      <c r="S4" s="47" t="s">
        <v>88</v>
      </c>
      <c r="T4" s="23" t="s">
        <v>35</v>
      </c>
      <c r="U4" s="23"/>
      <c r="V4" s="47"/>
      <c r="W4" s="47"/>
      <c r="X4" s="22" t="s">
        <v>11</v>
      </c>
      <c r="Y4" s="47" t="s">
        <v>10</v>
      </c>
      <c r="Z4" s="47" t="s">
        <v>51</v>
      </c>
      <c r="AA4" s="22" t="s">
        <v>13</v>
      </c>
      <c r="AB4" s="22" t="s">
        <v>13</v>
      </c>
      <c r="AC4" s="22">
        <v>2</v>
      </c>
    </row>
    <row r="5" spans="1:29" hidden="1" x14ac:dyDescent="0.25">
      <c r="A5" s="33">
        <v>45203</v>
      </c>
      <c r="B5" s="43">
        <v>0.375</v>
      </c>
      <c r="C5" s="43"/>
      <c r="D5" s="43"/>
      <c r="E5" s="43" t="s">
        <v>315</v>
      </c>
      <c r="F5" s="36" t="s">
        <v>11</v>
      </c>
      <c r="G5" s="36" t="s">
        <v>294</v>
      </c>
      <c r="H5" s="36" t="s">
        <v>268</v>
      </c>
      <c r="S5" s="47" t="s">
        <v>40</v>
      </c>
      <c r="T5" s="23"/>
      <c r="U5" s="23"/>
      <c r="V5" s="47"/>
      <c r="W5" s="47"/>
      <c r="X5" s="22" t="s">
        <v>11</v>
      </c>
      <c r="Y5" s="47" t="s">
        <v>10</v>
      </c>
      <c r="Z5" s="47" t="s">
        <v>51</v>
      </c>
      <c r="AA5" s="22" t="s">
        <v>13</v>
      </c>
      <c r="AB5" s="22" t="s">
        <v>13</v>
      </c>
      <c r="AC5" s="22">
        <v>3</v>
      </c>
    </row>
    <row r="6" spans="1:29" hidden="1" x14ac:dyDescent="0.25">
      <c r="A6" s="33">
        <v>45203</v>
      </c>
      <c r="B6" s="43">
        <v>0.39583333333333331</v>
      </c>
      <c r="C6" s="43"/>
      <c r="D6" s="43"/>
      <c r="E6" s="43" t="s">
        <v>315</v>
      </c>
      <c r="F6" s="36" t="s">
        <v>12</v>
      </c>
      <c r="G6" s="36" t="s">
        <v>270</v>
      </c>
      <c r="H6" s="36" t="s">
        <v>268</v>
      </c>
      <c r="I6" s="35" t="s">
        <v>89</v>
      </c>
      <c r="S6" s="47" t="s">
        <v>89</v>
      </c>
      <c r="T6" s="23" t="s">
        <v>26</v>
      </c>
      <c r="U6" s="23"/>
      <c r="V6" s="47"/>
      <c r="W6" s="47"/>
      <c r="X6" s="22" t="s">
        <v>12</v>
      </c>
      <c r="Y6" s="47" t="s">
        <v>10</v>
      </c>
      <c r="Z6" s="47" t="s">
        <v>51</v>
      </c>
      <c r="AA6" s="22" t="s">
        <v>13</v>
      </c>
      <c r="AB6" s="22" t="s">
        <v>13</v>
      </c>
      <c r="AC6" s="22">
        <v>4</v>
      </c>
    </row>
    <row r="7" spans="1:29" hidden="1" x14ac:dyDescent="0.25">
      <c r="A7" s="33">
        <v>45203</v>
      </c>
      <c r="B7" s="43">
        <v>0.41666666666666669</v>
      </c>
      <c r="C7" s="43"/>
      <c r="D7" s="43"/>
      <c r="E7" s="43" t="s">
        <v>315</v>
      </c>
      <c r="F7" s="36" t="s">
        <v>266</v>
      </c>
      <c r="G7" s="36" t="s">
        <v>270</v>
      </c>
      <c r="H7" s="36" t="s">
        <v>268</v>
      </c>
      <c r="I7" s="35" t="s">
        <v>25</v>
      </c>
      <c r="S7" s="47" t="s">
        <v>25</v>
      </c>
      <c r="T7" s="23" t="s">
        <v>52</v>
      </c>
      <c r="U7" s="23"/>
      <c r="V7" s="47"/>
      <c r="W7" s="47"/>
      <c r="X7" s="22" t="s">
        <v>14</v>
      </c>
      <c r="Y7" s="47" t="s">
        <v>10</v>
      </c>
      <c r="Z7" s="47" t="s">
        <v>51</v>
      </c>
      <c r="AA7" s="22" t="s">
        <v>13</v>
      </c>
      <c r="AB7" s="22" t="s">
        <v>13</v>
      </c>
      <c r="AC7" s="22">
        <v>5</v>
      </c>
    </row>
    <row r="8" spans="1:29" ht="60" hidden="1" x14ac:dyDescent="0.25">
      <c r="A8" s="33">
        <v>45203</v>
      </c>
      <c r="B8" s="43">
        <v>0.60416666666666663</v>
      </c>
      <c r="C8" s="43"/>
      <c r="D8" s="43"/>
      <c r="E8" s="43" t="s">
        <v>315</v>
      </c>
      <c r="F8" s="36" t="s">
        <v>267</v>
      </c>
      <c r="G8" s="36" t="s">
        <v>271</v>
      </c>
      <c r="H8" s="36" t="s">
        <v>268</v>
      </c>
      <c r="K8" s="35" t="s">
        <v>92</v>
      </c>
      <c r="S8" s="47" t="s">
        <v>53</v>
      </c>
      <c r="T8" s="23"/>
      <c r="U8" s="23" t="s">
        <v>92</v>
      </c>
      <c r="V8" s="47"/>
      <c r="W8" s="47"/>
      <c r="X8" s="22" t="s">
        <v>9</v>
      </c>
      <c r="Y8" s="47" t="s">
        <v>10</v>
      </c>
      <c r="Z8" s="47" t="s">
        <v>51</v>
      </c>
      <c r="AA8" s="22" t="s">
        <v>13</v>
      </c>
      <c r="AB8" s="22" t="s">
        <v>15</v>
      </c>
      <c r="AC8" s="22">
        <v>6</v>
      </c>
    </row>
    <row r="9" spans="1:29" hidden="1" x14ac:dyDescent="0.25">
      <c r="A9" s="33">
        <v>45203</v>
      </c>
      <c r="B9" s="43" t="s">
        <v>28</v>
      </c>
      <c r="C9" s="43"/>
      <c r="D9" s="43"/>
      <c r="E9" s="43" t="s">
        <v>315</v>
      </c>
      <c r="F9" s="36" t="s">
        <v>267</v>
      </c>
      <c r="G9" s="36" t="s">
        <v>27</v>
      </c>
      <c r="H9" s="36" t="s">
        <v>268</v>
      </c>
      <c r="I9" s="35" t="s">
        <v>90</v>
      </c>
      <c r="K9" s="35" t="s">
        <v>91</v>
      </c>
      <c r="S9" s="47" t="s">
        <v>27</v>
      </c>
      <c r="T9" s="23" t="s">
        <v>90</v>
      </c>
      <c r="U9" s="24" t="s">
        <v>91</v>
      </c>
      <c r="V9" s="47">
        <v>80</v>
      </c>
      <c r="W9" s="47">
        <v>8</v>
      </c>
      <c r="X9" s="22" t="s">
        <v>9</v>
      </c>
      <c r="Y9" s="47" t="s">
        <v>10</v>
      </c>
      <c r="Z9" s="47" t="s">
        <v>46</v>
      </c>
      <c r="AA9" s="22" t="s">
        <v>13</v>
      </c>
      <c r="AB9" s="22" t="s">
        <v>13</v>
      </c>
      <c r="AC9" s="22">
        <v>7</v>
      </c>
    </row>
    <row r="10" spans="1:29" hidden="1" x14ac:dyDescent="0.25">
      <c r="A10" s="33">
        <v>45203</v>
      </c>
      <c r="B10" s="43" t="s">
        <v>28</v>
      </c>
      <c r="C10" s="43"/>
      <c r="D10" s="43"/>
      <c r="E10" s="43" t="s">
        <v>315</v>
      </c>
      <c r="F10" s="36" t="s">
        <v>9</v>
      </c>
      <c r="G10" s="36" t="s">
        <v>273</v>
      </c>
      <c r="H10" s="36" t="s">
        <v>268</v>
      </c>
      <c r="I10" s="35" t="s">
        <v>29</v>
      </c>
      <c r="S10" s="47" t="s">
        <v>29</v>
      </c>
      <c r="T10" s="23"/>
      <c r="U10" s="23"/>
      <c r="V10" s="47"/>
      <c r="W10" s="47"/>
      <c r="X10" s="22" t="s">
        <v>9</v>
      </c>
      <c r="Y10" s="47" t="s">
        <v>10</v>
      </c>
      <c r="Z10" s="47" t="s">
        <v>45</v>
      </c>
      <c r="AA10" s="22" t="s">
        <v>13</v>
      </c>
      <c r="AB10" s="22" t="s">
        <v>13</v>
      </c>
      <c r="AC10" s="22">
        <v>8</v>
      </c>
    </row>
    <row r="11" spans="1:29" hidden="1" x14ac:dyDescent="0.25">
      <c r="A11" s="33">
        <v>45203</v>
      </c>
      <c r="B11" s="43" t="s">
        <v>93</v>
      </c>
      <c r="C11" s="43"/>
      <c r="D11" s="43"/>
      <c r="E11" s="43" t="s">
        <v>315</v>
      </c>
      <c r="F11" s="36" t="s">
        <v>9</v>
      </c>
      <c r="G11" s="36" t="s">
        <v>273</v>
      </c>
      <c r="H11" s="36" t="s">
        <v>268</v>
      </c>
      <c r="I11" s="35" t="s">
        <v>54</v>
      </c>
      <c r="S11" s="47" t="s">
        <v>54</v>
      </c>
      <c r="T11" s="23"/>
      <c r="U11" s="23"/>
      <c r="V11" s="47"/>
      <c r="W11" s="47"/>
      <c r="X11" s="22" t="s">
        <v>9</v>
      </c>
      <c r="Y11" s="47" t="s">
        <v>10</v>
      </c>
      <c r="Z11" s="47" t="s">
        <v>46</v>
      </c>
      <c r="AA11" s="22" t="s">
        <v>13</v>
      </c>
      <c r="AB11" s="22" t="s">
        <v>13</v>
      </c>
      <c r="AC11" s="22">
        <v>9</v>
      </c>
    </row>
    <row r="12" spans="1:29" hidden="1" x14ac:dyDescent="0.25">
      <c r="A12" s="33">
        <v>45203</v>
      </c>
      <c r="B12" s="43">
        <v>0.75</v>
      </c>
      <c r="C12" s="43"/>
      <c r="D12" s="43"/>
      <c r="E12" s="43" t="s">
        <v>315</v>
      </c>
      <c r="F12" s="36" t="s">
        <v>266</v>
      </c>
      <c r="G12" s="36" t="s">
        <v>270</v>
      </c>
      <c r="H12" s="36" t="s">
        <v>268</v>
      </c>
      <c r="I12" s="35" t="s">
        <v>41</v>
      </c>
      <c r="S12" s="47" t="s">
        <v>41</v>
      </c>
      <c r="T12" s="23"/>
      <c r="U12" s="23"/>
      <c r="V12" s="47"/>
      <c r="W12" s="47"/>
      <c r="X12" s="22" t="s">
        <v>14</v>
      </c>
      <c r="Y12" s="47" t="s">
        <v>10</v>
      </c>
      <c r="Z12" s="47" t="s">
        <v>60</v>
      </c>
      <c r="AA12" s="22" t="s">
        <v>13</v>
      </c>
      <c r="AB12" s="22" t="s">
        <v>13</v>
      </c>
      <c r="AC12" s="22">
        <v>10</v>
      </c>
    </row>
    <row r="13" spans="1:29" ht="45" hidden="1"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3" t="s">
        <v>82</v>
      </c>
      <c r="U13" s="23" t="s">
        <v>94</v>
      </c>
      <c r="V13" s="49">
        <v>10</v>
      </c>
      <c r="W13" s="47">
        <v>2</v>
      </c>
      <c r="X13" s="22" t="s">
        <v>9</v>
      </c>
      <c r="Y13" s="47" t="s">
        <v>10</v>
      </c>
      <c r="Z13" s="47" t="s">
        <v>85</v>
      </c>
      <c r="AA13" s="22" t="s">
        <v>13</v>
      </c>
      <c r="AB13" s="22" t="s">
        <v>13</v>
      </c>
      <c r="AC13" s="22">
        <v>11</v>
      </c>
    </row>
    <row r="14" spans="1:29" hidden="1"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3" t="s">
        <v>83</v>
      </c>
      <c r="U14" s="23"/>
      <c r="V14" s="50">
        <v>10</v>
      </c>
      <c r="W14" s="47">
        <v>2</v>
      </c>
      <c r="X14" s="22" t="s">
        <v>9</v>
      </c>
      <c r="Y14" s="47" t="s">
        <v>10</v>
      </c>
      <c r="Z14" s="47" t="s">
        <v>85</v>
      </c>
      <c r="AA14" s="22" t="s">
        <v>13</v>
      </c>
      <c r="AB14" s="22" t="s">
        <v>13</v>
      </c>
      <c r="AC14" s="22">
        <v>12</v>
      </c>
    </row>
    <row r="15" spans="1:29" hidden="1"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3" t="s">
        <v>84</v>
      </c>
      <c r="U15" s="23"/>
      <c r="V15" s="49">
        <v>8</v>
      </c>
      <c r="W15" s="47">
        <v>1.5</v>
      </c>
      <c r="X15" s="22" t="s">
        <v>9</v>
      </c>
      <c r="Y15" s="47" t="s">
        <v>10</v>
      </c>
      <c r="Z15" s="47" t="s">
        <v>85</v>
      </c>
      <c r="AA15" s="22" t="s">
        <v>13</v>
      </c>
      <c r="AB15" s="22" t="s">
        <v>13</v>
      </c>
      <c r="AC15" s="22">
        <v>13</v>
      </c>
    </row>
    <row r="16" spans="1:29" hidden="1"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3" t="s">
        <v>79</v>
      </c>
      <c r="U16" s="23"/>
      <c r="V16" s="49">
        <v>8</v>
      </c>
      <c r="W16" s="47">
        <v>1.5</v>
      </c>
      <c r="X16" s="22" t="s">
        <v>9</v>
      </c>
      <c r="Y16" s="47" t="s">
        <v>10</v>
      </c>
      <c r="Z16" s="47" t="s">
        <v>85</v>
      </c>
      <c r="AA16" s="22" t="s">
        <v>13</v>
      </c>
      <c r="AB16" s="22" t="s">
        <v>13</v>
      </c>
      <c r="AC16" s="22">
        <v>14</v>
      </c>
    </row>
    <row r="17" spans="1:29" hidden="1" x14ac:dyDescent="0.25">
      <c r="A17" s="33">
        <v>45204</v>
      </c>
      <c r="B17" s="43" t="s">
        <v>103</v>
      </c>
      <c r="C17" s="43"/>
      <c r="D17" s="43"/>
      <c r="E17" s="43" t="s">
        <v>315</v>
      </c>
      <c r="F17" s="36" t="s">
        <v>267</v>
      </c>
      <c r="G17" s="36" t="s">
        <v>297</v>
      </c>
      <c r="H17" s="36" t="s">
        <v>268</v>
      </c>
      <c r="I17" s="37" t="s">
        <v>73</v>
      </c>
      <c r="J17" s="37" t="s">
        <v>80</v>
      </c>
      <c r="K17" s="37"/>
      <c r="L17" s="37"/>
      <c r="M17" s="37"/>
      <c r="N17" s="37"/>
      <c r="O17" s="37"/>
      <c r="P17" s="37"/>
      <c r="Q17" s="37"/>
      <c r="R17" s="37"/>
      <c r="S17" s="47" t="s">
        <v>73</v>
      </c>
      <c r="T17" s="23" t="s">
        <v>80</v>
      </c>
      <c r="U17" s="23"/>
      <c r="V17" s="50">
        <v>12</v>
      </c>
      <c r="W17" s="47">
        <v>2</v>
      </c>
      <c r="X17" s="22" t="s">
        <v>9</v>
      </c>
      <c r="Y17" s="47" t="s">
        <v>10</v>
      </c>
      <c r="Z17" s="47" t="s">
        <v>85</v>
      </c>
      <c r="AA17" s="22" t="s">
        <v>13</v>
      </c>
      <c r="AB17" s="22" t="s">
        <v>13</v>
      </c>
      <c r="AC17" s="22">
        <v>15</v>
      </c>
    </row>
    <row r="18" spans="1:29" hidden="1" x14ac:dyDescent="0.25">
      <c r="A18" s="33">
        <v>45204</v>
      </c>
      <c r="B18" s="43">
        <v>0.29166666666666669</v>
      </c>
      <c r="C18" s="43"/>
      <c r="D18" s="43"/>
      <c r="E18" s="43" t="s">
        <v>315</v>
      </c>
      <c r="F18" s="36" t="s">
        <v>267</v>
      </c>
      <c r="G18" s="36" t="s">
        <v>297</v>
      </c>
      <c r="H18" s="36" t="s">
        <v>268</v>
      </c>
      <c r="I18" s="37" t="s">
        <v>73</v>
      </c>
      <c r="J18" s="37" t="s">
        <v>105</v>
      </c>
      <c r="K18" s="37"/>
      <c r="L18" s="37"/>
      <c r="M18" s="37"/>
      <c r="N18" s="37"/>
      <c r="O18" s="37"/>
      <c r="P18" s="37"/>
      <c r="Q18" s="37"/>
      <c r="R18" s="37"/>
      <c r="S18" s="47" t="s">
        <v>73</v>
      </c>
      <c r="T18" s="23" t="s">
        <v>105</v>
      </c>
      <c r="U18" s="23"/>
      <c r="V18" s="49">
        <v>13</v>
      </c>
      <c r="W18" s="47">
        <v>2.5</v>
      </c>
      <c r="X18" s="22" t="s">
        <v>9</v>
      </c>
      <c r="Y18" s="47" t="s">
        <v>10</v>
      </c>
      <c r="Z18" s="47" t="s">
        <v>85</v>
      </c>
      <c r="AA18" s="22" t="s">
        <v>13</v>
      </c>
      <c r="AB18" s="22" t="s">
        <v>13</v>
      </c>
      <c r="AC18" s="22">
        <v>16</v>
      </c>
    </row>
    <row r="19" spans="1:29" hidden="1" x14ac:dyDescent="0.25">
      <c r="A19" s="33">
        <v>45204</v>
      </c>
      <c r="B19" s="43">
        <v>0.33333333333333331</v>
      </c>
      <c r="C19" s="43"/>
      <c r="D19" s="43"/>
      <c r="E19" s="43" t="s">
        <v>315</v>
      </c>
      <c r="F19" s="36" t="s">
        <v>11</v>
      </c>
      <c r="G19" s="36" t="s">
        <v>270</v>
      </c>
      <c r="H19" s="36" t="s">
        <v>268</v>
      </c>
      <c r="I19" s="35" t="s">
        <v>59</v>
      </c>
      <c r="K19" s="35" t="s">
        <v>102</v>
      </c>
      <c r="S19" s="47" t="s">
        <v>59</v>
      </c>
      <c r="T19" s="24" t="s">
        <v>102</v>
      </c>
      <c r="U19" s="23"/>
      <c r="V19" s="50"/>
      <c r="W19" s="47"/>
      <c r="X19" s="22" t="s">
        <v>11</v>
      </c>
      <c r="Y19" s="47" t="s">
        <v>10</v>
      </c>
      <c r="Z19" s="47" t="s">
        <v>86</v>
      </c>
      <c r="AA19" s="22" t="s">
        <v>13</v>
      </c>
      <c r="AB19" s="22" t="s">
        <v>13</v>
      </c>
      <c r="AC19" s="22">
        <v>17</v>
      </c>
    </row>
    <row r="20" spans="1:29" ht="45" hidden="1" x14ac:dyDescent="0.25">
      <c r="A20" s="33">
        <v>45204</v>
      </c>
      <c r="B20" s="43">
        <v>0.39583333333333331</v>
      </c>
      <c r="C20" s="43"/>
      <c r="D20" s="43"/>
      <c r="E20" s="43" t="s">
        <v>315</v>
      </c>
      <c r="F20" s="36" t="s">
        <v>267</v>
      </c>
      <c r="G20" s="36" t="s">
        <v>265</v>
      </c>
      <c r="H20" s="36" t="s">
        <v>268</v>
      </c>
      <c r="I20" s="35" t="s">
        <v>66</v>
      </c>
      <c r="J20" s="35" t="s">
        <v>95</v>
      </c>
      <c r="K20" s="35" t="s">
        <v>107</v>
      </c>
      <c r="S20" s="47" t="s">
        <v>66</v>
      </c>
      <c r="T20" s="23" t="s">
        <v>95</v>
      </c>
      <c r="U20" s="23" t="s">
        <v>107</v>
      </c>
      <c r="V20" s="47"/>
      <c r="W20" s="47"/>
      <c r="X20" s="22" t="s">
        <v>9</v>
      </c>
      <c r="Y20" s="47" t="s">
        <v>10</v>
      </c>
      <c r="Z20" s="47" t="s">
        <v>85</v>
      </c>
      <c r="AA20" s="22" t="s">
        <v>13</v>
      </c>
      <c r="AB20" s="22" t="s">
        <v>13</v>
      </c>
      <c r="AC20" s="22">
        <v>18</v>
      </c>
    </row>
    <row r="21" spans="1:29" ht="45" hidden="1" x14ac:dyDescent="0.25">
      <c r="A21" s="33">
        <v>45204</v>
      </c>
      <c r="B21" s="43">
        <v>0.43055555555555558</v>
      </c>
      <c r="C21" s="43"/>
      <c r="D21" s="43"/>
      <c r="E21" s="43" t="s">
        <v>315</v>
      </c>
      <c r="F21" s="36" t="s">
        <v>267</v>
      </c>
      <c r="G21" s="36" t="s">
        <v>265</v>
      </c>
      <c r="H21" s="36" t="s">
        <v>268</v>
      </c>
      <c r="I21" s="35" t="s">
        <v>66</v>
      </c>
      <c r="J21" s="35" t="s">
        <v>96</v>
      </c>
      <c r="K21" s="35" t="s">
        <v>108</v>
      </c>
      <c r="S21" s="47" t="s">
        <v>66</v>
      </c>
      <c r="T21" s="23" t="s">
        <v>96</v>
      </c>
      <c r="U21" s="23" t="s">
        <v>108</v>
      </c>
      <c r="V21" s="47"/>
      <c r="W21" s="47"/>
      <c r="X21" s="22"/>
      <c r="Y21" s="47" t="s">
        <v>10</v>
      </c>
      <c r="Z21" s="47"/>
      <c r="AA21" s="22" t="s">
        <v>13</v>
      </c>
      <c r="AB21" s="22" t="s">
        <v>13</v>
      </c>
      <c r="AC21" s="22">
        <v>19</v>
      </c>
    </row>
    <row r="22" spans="1:29" ht="45" hidden="1" x14ac:dyDescent="0.25">
      <c r="A22" s="33">
        <v>45204</v>
      </c>
      <c r="B22" s="43">
        <v>0.47222222222222227</v>
      </c>
      <c r="C22" s="43"/>
      <c r="D22" s="43"/>
      <c r="E22" s="43" t="s">
        <v>315</v>
      </c>
      <c r="F22" s="36" t="s">
        <v>267</v>
      </c>
      <c r="G22" s="36" t="s">
        <v>265</v>
      </c>
      <c r="H22" s="36" t="s">
        <v>268</v>
      </c>
      <c r="I22" s="35" t="s">
        <v>66</v>
      </c>
      <c r="J22" s="35" t="s">
        <v>97</v>
      </c>
      <c r="K22" s="35" t="s">
        <v>109</v>
      </c>
      <c r="S22" s="47" t="s">
        <v>66</v>
      </c>
      <c r="T22" s="23" t="s">
        <v>97</v>
      </c>
      <c r="U22" s="23" t="s">
        <v>109</v>
      </c>
      <c r="V22" s="47"/>
      <c r="W22" s="47"/>
      <c r="X22" s="22"/>
      <c r="Y22" s="47" t="s">
        <v>10</v>
      </c>
      <c r="Z22" s="47"/>
      <c r="AA22" s="22" t="s">
        <v>13</v>
      </c>
      <c r="AB22" s="22" t="s">
        <v>13</v>
      </c>
      <c r="AC22" s="22">
        <v>20</v>
      </c>
    </row>
    <row r="23" spans="1:29" hidden="1" x14ac:dyDescent="0.25">
      <c r="A23" s="33">
        <v>45204</v>
      </c>
      <c r="B23" s="43">
        <v>0.5</v>
      </c>
      <c r="C23" s="43"/>
      <c r="D23" s="43"/>
      <c r="E23" s="43" t="s">
        <v>315</v>
      </c>
      <c r="F23" s="36" t="s">
        <v>267</v>
      </c>
      <c r="G23" s="36" t="s">
        <v>297</v>
      </c>
      <c r="H23" s="36" t="s">
        <v>268</v>
      </c>
      <c r="I23" s="37" t="s">
        <v>73</v>
      </c>
      <c r="J23" s="37" t="s">
        <v>106</v>
      </c>
      <c r="K23" s="37"/>
      <c r="L23" s="37"/>
      <c r="M23" s="37"/>
      <c r="N23" s="37"/>
      <c r="O23" s="37"/>
      <c r="P23" s="37"/>
      <c r="Q23" s="37"/>
      <c r="R23" s="37"/>
      <c r="S23" s="47" t="s">
        <v>73</v>
      </c>
      <c r="T23" s="23" t="s">
        <v>106</v>
      </c>
      <c r="U23" s="23"/>
      <c r="V23" s="49"/>
      <c r="W23" s="47"/>
      <c r="X23" s="22" t="s">
        <v>9</v>
      </c>
      <c r="Y23" s="47" t="s">
        <v>10</v>
      </c>
      <c r="Z23" s="47" t="s">
        <v>85</v>
      </c>
      <c r="AA23" s="22" t="s">
        <v>13</v>
      </c>
      <c r="AB23" s="22" t="s">
        <v>13</v>
      </c>
      <c r="AC23" s="22">
        <v>21</v>
      </c>
    </row>
    <row r="24" spans="1:29" ht="45" hidden="1" x14ac:dyDescent="0.25">
      <c r="A24" s="33">
        <v>45204</v>
      </c>
      <c r="B24" s="43">
        <v>0.58333333333333337</v>
      </c>
      <c r="C24" s="43"/>
      <c r="D24" s="43"/>
      <c r="E24" s="43" t="s">
        <v>315</v>
      </c>
      <c r="F24" s="36" t="s">
        <v>267</v>
      </c>
      <c r="G24" s="36" t="s">
        <v>265</v>
      </c>
      <c r="H24" s="36" t="s">
        <v>268</v>
      </c>
      <c r="I24" s="35" t="s">
        <v>66</v>
      </c>
      <c r="J24" s="35" t="s">
        <v>98</v>
      </c>
      <c r="K24" s="35" t="s">
        <v>110</v>
      </c>
      <c r="S24" s="47" t="s">
        <v>66</v>
      </c>
      <c r="T24" s="23" t="s">
        <v>98</v>
      </c>
      <c r="U24" s="23" t="s">
        <v>110</v>
      </c>
      <c r="V24" s="47"/>
      <c r="W24" s="47"/>
      <c r="X24" s="22" t="s">
        <v>9</v>
      </c>
      <c r="Y24" s="47" t="s">
        <v>10</v>
      </c>
      <c r="Z24" s="47" t="s">
        <v>85</v>
      </c>
      <c r="AA24" s="22" t="s">
        <v>15</v>
      </c>
      <c r="AB24" s="22" t="s">
        <v>13</v>
      </c>
      <c r="AC24" s="22">
        <v>22</v>
      </c>
    </row>
    <row r="25" spans="1:29" ht="72.75" hidden="1" customHeight="1" x14ac:dyDescent="0.25">
      <c r="A25" s="33">
        <v>45204</v>
      </c>
      <c r="B25" s="43">
        <v>0.60763888888888895</v>
      </c>
      <c r="C25" s="43"/>
      <c r="D25" s="43"/>
      <c r="E25" s="43" t="s">
        <v>315</v>
      </c>
      <c r="F25" s="36" t="s">
        <v>267</v>
      </c>
      <c r="G25" s="36" t="s">
        <v>265</v>
      </c>
      <c r="H25" s="36" t="s">
        <v>268</v>
      </c>
      <c r="I25" s="35" t="s">
        <v>66</v>
      </c>
      <c r="J25" s="35" t="s">
        <v>99</v>
      </c>
      <c r="K25" s="35" t="s">
        <v>111</v>
      </c>
      <c r="S25" s="47" t="s">
        <v>66</v>
      </c>
      <c r="T25" s="23" t="s">
        <v>99</v>
      </c>
      <c r="U25" s="23" t="s">
        <v>111</v>
      </c>
      <c r="V25" s="47"/>
      <c r="W25" s="47"/>
      <c r="X25" s="22" t="s">
        <v>9</v>
      </c>
      <c r="Y25" s="47" t="s">
        <v>10</v>
      </c>
      <c r="Z25" s="47" t="s">
        <v>85</v>
      </c>
      <c r="AA25" s="22" t="s">
        <v>15</v>
      </c>
      <c r="AB25" s="22" t="s">
        <v>13</v>
      </c>
      <c r="AC25" s="22">
        <v>23</v>
      </c>
    </row>
    <row r="26" spans="1:29" ht="30" hidden="1" x14ac:dyDescent="0.25">
      <c r="A26" s="33">
        <v>45204</v>
      </c>
      <c r="B26" s="43">
        <v>0.63194444444444442</v>
      </c>
      <c r="C26" s="43"/>
      <c r="D26" s="43"/>
      <c r="E26" s="43" t="s">
        <v>315</v>
      </c>
      <c r="F26" s="36" t="s">
        <v>267</v>
      </c>
      <c r="G26" s="36" t="s">
        <v>265</v>
      </c>
      <c r="H26" s="36" t="s">
        <v>268</v>
      </c>
      <c r="I26" s="35" t="s">
        <v>55</v>
      </c>
      <c r="K26" s="35" t="s">
        <v>113</v>
      </c>
      <c r="S26" s="47" t="s">
        <v>55</v>
      </c>
      <c r="T26" s="23" t="s">
        <v>112</v>
      </c>
      <c r="U26" s="23" t="s">
        <v>113</v>
      </c>
      <c r="V26" s="47"/>
      <c r="W26" s="47"/>
      <c r="X26" s="22" t="s">
        <v>9</v>
      </c>
      <c r="Y26" s="47" t="s">
        <v>10</v>
      </c>
      <c r="Z26" s="47" t="s">
        <v>85</v>
      </c>
      <c r="AA26" s="22" t="s">
        <v>15</v>
      </c>
      <c r="AB26" s="22" t="s">
        <v>13</v>
      </c>
      <c r="AC26" s="22">
        <v>24</v>
      </c>
    </row>
    <row r="27" spans="1:29" hidden="1" x14ac:dyDescent="0.25">
      <c r="A27" s="33">
        <v>45204</v>
      </c>
      <c r="B27" s="43">
        <v>0.66666666666666663</v>
      </c>
      <c r="C27" s="43"/>
      <c r="D27" s="43"/>
      <c r="E27" s="43" t="s">
        <v>315</v>
      </c>
      <c r="F27" s="36" t="s">
        <v>267</v>
      </c>
      <c r="G27" s="36" t="s">
        <v>297</v>
      </c>
      <c r="H27" s="36" t="s">
        <v>268</v>
      </c>
      <c r="I27" s="37" t="s">
        <v>73</v>
      </c>
      <c r="J27" s="37" t="s">
        <v>81</v>
      </c>
      <c r="K27" s="37"/>
      <c r="L27" s="37"/>
      <c r="M27" s="37"/>
      <c r="N27" s="37"/>
      <c r="O27" s="37"/>
      <c r="P27" s="37"/>
      <c r="Q27" s="37"/>
      <c r="R27" s="37"/>
      <c r="S27" s="47" t="s">
        <v>73</v>
      </c>
      <c r="T27" s="23" t="s">
        <v>81</v>
      </c>
      <c r="U27" s="23"/>
      <c r="V27" s="50">
        <v>12</v>
      </c>
      <c r="W27" s="47">
        <v>2</v>
      </c>
      <c r="X27" s="22" t="s">
        <v>9</v>
      </c>
      <c r="Y27" s="47" t="s">
        <v>10</v>
      </c>
      <c r="Z27" s="47" t="s">
        <v>85</v>
      </c>
      <c r="AA27" s="22" t="s">
        <v>13</v>
      </c>
      <c r="AB27" s="22" t="s">
        <v>13</v>
      </c>
      <c r="AC27" s="22">
        <v>25</v>
      </c>
    </row>
    <row r="28" spans="1:29" ht="45" hidden="1" x14ac:dyDescent="0.25">
      <c r="A28" s="33">
        <v>45204</v>
      </c>
      <c r="B28" s="43" t="s">
        <v>42</v>
      </c>
      <c r="C28" s="43"/>
      <c r="D28" s="43"/>
      <c r="E28" s="43" t="s">
        <v>315</v>
      </c>
      <c r="F28" s="36" t="s">
        <v>267</v>
      </c>
      <c r="G28" s="36" t="s">
        <v>265</v>
      </c>
      <c r="H28" s="36" t="s">
        <v>268</v>
      </c>
      <c r="I28" s="35" t="s">
        <v>66</v>
      </c>
      <c r="J28" s="35" t="s">
        <v>100</v>
      </c>
      <c r="K28" s="35" t="s">
        <v>115</v>
      </c>
      <c r="S28" s="47" t="s">
        <v>66</v>
      </c>
      <c r="T28" s="23" t="s">
        <v>100</v>
      </c>
      <c r="U28" s="23" t="s">
        <v>115</v>
      </c>
      <c r="V28" s="47"/>
      <c r="W28" s="47"/>
      <c r="X28" s="22" t="s">
        <v>9</v>
      </c>
      <c r="Y28" s="47" t="s">
        <v>16</v>
      </c>
      <c r="Z28" s="47" t="s">
        <v>85</v>
      </c>
      <c r="AA28" s="22" t="s">
        <v>15</v>
      </c>
      <c r="AB28" s="22" t="s">
        <v>13</v>
      </c>
      <c r="AC28" s="22">
        <v>26</v>
      </c>
    </row>
    <row r="29" spans="1:29" ht="30" hidden="1" x14ac:dyDescent="0.25">
      <c r="A29" s="33">
        <v>45204</v>
      </c>
      <c r="B29" s="43" t="s">
        <v>42</v>
      </c>
      <c r="C29" s="43"/>
      <c r="D29" s="43"/>
      <c r="E29" s="43" t="s">
        <v>315</v>
      </c>
      <c r="F29" s="36" t="s">
        <v>267</v>
      </c>
      <c r="G29" s="36" t="s">
        <v>265</v>
      </c>
      <c r="H29" s="36" t="s">
        <v>268</v>
      </c>
      <c r="I29" s="35" t="s">
        <v>66</v>
      </c>
      <c r="J29" s="35" t="s">
        <v>101</v>
      </c>
      <c r="K29" s="35" t="s">
        <v>104</v>
      </c>
      <c r="S29" s="47" t="s">
        <v>66</v>
      </c>
      <c r="T29" s="23" t="s">
        <v>101</v>
      </c>
      <c r="U29" s="23" t="s">
        <v>104</v>
      </c>
      <c r="V29" s="47"/>
      <c r="W29" s="47"/>
      <c r="X29" s="22"/>
      <c r="Y29" s="47" t="s">
        <v>16</v>
      </c>
      <c r="Z29" s="47"/>
      <c r="AA29" s="22" t="s">
        <v>15</v>
      </c>
      <c r="AB29" s="22"/>
      <c r="AC29" s="22">
        <v>27</v>
      </c>
    </row>
    <row r="30" spans="1:29" hidden="1" x14ac:dyDescent="0.25">
      <c r="A30" s="33">
        <v>45204</v>
      </c>
      <c r="B30" s="43">
        <v>0.75</v>
      </c>
      <c r="C30" s="43"/>
      <c r="D30" s="43"/>
      <c r="E30" s="43" t="s">
        <v>315</v>
      </c>
      <c r="F30" s="36" t="s">
        <v>266</v>
      </c>
      <c r="G30" s="36" t="s">
        <v>270</v>
      </c>
      <c r="H30" s="36" t="s">
        <v>268</v>
      </c>
      <c r="I30" s="35" t="s">
        <v>41</v>
      </c>
      <c r="K30" s="35" t="s">
        <v>102</v>
      </c>
      <c r="S30" s="47" t="s">
        <v>41</v>
      </c>
      <c r="T30" s="24" t="s">
        <v>102</v>
      </c>
      <c r="U30" s="23"/>
      <c r="V30" s="47"/>
      <c r="W30" s="47"/>
      <c r="X30" s="22" t="s">
        <v>14</v>
      </c>
      <c r="Y30" s="47" t="s">
        <v>10</v>
      </c>
      <c r="Z30" s="47" t="s">
        <v>85</v>
      </c>
      <c r="AA30" s="22" t="s">
        <v>13</v>
      </c>
      <c r="AB30" s="22" t="s">
        <v>13</v>
      </c>
      <c r="AC30" s="22">
        <v>28</v>
      </c>
    </row>
    <row r="31" spans="1:29" hidden="1" x14ac:dyDescent="0.25">
      <c r="A31" s="33">
        <v>45204</v>
      </c>
      <c r="B31" s="43">
        <v>0.76388888888888884</v>
      </c>
      <c r="C31" s="43"/>
      <c r="D31" s="43"/>
      <c r="E31" s="43" t="s">
        <v>315</v>
      </c>
      <c r="F31" s="36" t="s">
        <v>267</v>
      </c>
      <c r="G31" s="36" t="s">
        <v>27</v>
      </c>
      <c r="H31" s="36" t="s">
        <v>268</v>
      </c>
      <c r="I31" s="35" t="s">
        <v>288</v>
      </c>
      <c r="K31" s="35" t="s">
        <v>287</v>
      </c>
      <c r="S31" s="47" t="s">
        <v>27</v>
      </c>
      <c r="T31" s="23" t="s">
        <v>132</v>
      </c>
      <c r="U31" s="23" t="s">
        <v>131</v>
      </c>
      <c r="V31" s="47">
        <v>16</v>
      </c>
      <c r="W31" s="47">
        <v>2</v>
      </c>
      <c r="X31" s="22"/>
      <c r="Y31" s="47" t="s">
        <v>10</v>
      </c>
      <c r="Z31" s="47"/>
      <c r="AA31" s="22" t="s">
        <v>13</v>
      </c>
      <c r="AB31" s="22" t="s">
        <v>13</v>
      </c>
      <c r="AC31" s="22">
        <v>29</v>
      </c>
    </row>
    <row r="32" spans="1:29" hidden="1" x14ac:dyDescent="0.25">
      <c r="A32" s="33">
        <v>45204</v>
      </c>
      <c r="B32" s="43">
        <v>0.89583333333333337</v>
      </c>
      <c r="C32" s="43"/>
      <c r="D32" s="43"/>
      <c r="E32" s="43" t="s">
        <v>315</v>
      </c>
      <c r="F32" s="36" t="s">
        <v>267</v>
      </c>
      <c r="G32" s="36" t="s">
        <v>265</v>
      </c>
      <c r="H32" s="36" t="s">
        <v>268</v>
      </c>
      <c r="S32" s="47" t="s">
        <v>55</v>
      </c>
      <c r="T32" s="23"/>
      <c r="U32" s="23"/>
      <c r="V32" s="47"/>
      <c r="W32" s="47"/>
      <c r="X32" s="22"/>
      <c r="Y32" s="47" t="s">
        <v>10</v>
      </c>
      <c r="Z32" s="47" t="s">
        <v>86</v>
      </c>
      <c r="AA32" s="22" t="s">
        <v>13</v>
      </c>
      <c r="AB32" s="22" t="s">
        <v>13</v>
      </c>
      <c r="AC32" s="22">
        <v>30</v>
      </c>
    </row>
    <row r="33" spans="1:29" hidden="1" x14ac:dyDescent="0.25">
      <c r="A33" s="33">
        <v>45204</v>
      </c>
      <c r="B33" s="43">
        <v>0.91666666666666663</v>
      </c>
      <c r="C33" s="43"/>
      <c r="D33" s="43"/>
      <c r="E33" s="43" t="s">
        <v>315</v>
      </c>
      <c r="F33" s="36" t="s">
        <v>267</v>
      </c>
      <c r="G33" s="36" t="s">
        <v>297</v>
      </c>
      <c r="H33" s="36" t="s">
        <v>268</v>
      </c>
      <c r="I33" s="37" t="s">
        <v>73</v>
      </c>
      <c r="J33" s="37" t="s">
        <v>114</v>
      </c>
      <c r="K33" s="37"/>
      <c r="L33" s="37"/>
      <c r="M33" s="37"/>
      <c r="N33" s="37"/>
      <c r="O33" s="37"/>
      <c r="P33" s="37"/>
      <c r="Q33" s="37"/>
      <c r="R33" s="37"/>
      <c r="S33" s="47" t="s">
        <v>73</v>
      </c>
      <c r="T33" s="25" t="s">
        <v>114</v>
      </c>
      <c r="U33" s="23"/>
      <c r="V33" s="50">
        <v>13.5</v>
      </c>
      <c r="W33" s="47">
        <v>2.5</v>
      </c>
      <c r="X33" s="22" t="s">
        <v>9</v>
      </c>
      <c r="Y33" s="47" t="s">
        <v>10</v>
      </c>
      <c r="Z33" s="47" t="s">
        <v>86</v>
      </c>
      <c r="AA33" s="22" t="s">
        <v>15</v>
      </c>
      <c r="AB33" s="22" t="s">
        <v>13</v>
      </c>
      <c r="AC33" s="22">
        <v>31</v>
      </c>
    </row>
    <row r="34" spans="1:29" hidden="1" x14ac:dyDescent="0.25">
      <c r="A34" s="33">
        <v>45205</v>
      </c>
      <c r="B34" s="43">
        <v>2.0833333333333332E-2</v>
      </c>
      <c r="C34" s="43"/>
      <c r="D34" s="43"/>
      <c r="E34" s="43" t="s">
        <v>315</v>
      </c>
      <c r="F34" s="36" t="s">
        <v>267</v>
      </c>
      <c r="G34" s="36" t="s">
        <v>297</v>
      </c>
      <c r="H34" s="36" t="s">
        <v>268</v>
      </c>
      <c r="I34" s="37" t="s">
        <v>73</v>
      </c>
      <c r="J34" s="37" t="s">
        <v>116</v>
      </c>
      <c r="K34" s="37"/>
      <c r="L34" s="37"/>
      <c r="M34" s="37"/>
      <c r="N34" s="37"/>
      <c r="O34" s="37"/>
      <c r="P34" s="37"/>
      <c r="Q34" s="37"/>
      <c r="R34" s="37"/>
      <c r="S34" s="47" t="s">
        <v>73</v>
      </c>
      <c r="T34" s="23" t="s">
        <v>116</v>
      </c>
      <c r="U34" s="23"/>
      <c r="V34" s="50">
        <v>15.5</v>
      </c>
      <c r="W34" s="47">
        <v>3</v>
      </c>
      <c r="X34" s="22" t="s">
        <v>9</v>
      </c>
      <c r="Y34" s="47" t="s">
        <v>10</v>
      </c>
      <c r="Z34" s="47" t="s">
        <v>86</v>
      </c>
      <c r="AA34" s="22" t="s">
        <v>15</v>
      </c>
      <c r="AB34" s="22" t="s">
        <v>13</v>
      </c>
      <c r="AC34" s="22">
        <v>32</v>
      </c>
    </row>
    <row r="35" spans="1:29" hidden="1" x14ac:dyDescent="0.25">
      <c r="A35" s="33">
        <v>45205</v>
      </c>
      <c r="B35" s="43">
        <v>0.14583333333333334</v>
      </c>
      <c r="C35" s="43"/>
      <c r="D35" s="43"/>
      <c r="E35" s="43" t="s">
        <v>315</v>
      </c>
      <c r="F35" s="36" t="s">
        <v>267</v>
      </c>
      <c r="G35" s="36" t="s">
        <v>297</v>
      </c>
      <c r="H35" s="36" t="s">
        <v>268</v>
      </c>
      <c r="I35" s="37" t="s">
        <v>73</v>
      </c>
      <c r="J35" s="37" t="s">
        <v>117</v>
      </c>
      <c r="K35" s="37"/>
      <c r="L35" s="37"/>
      <c r="M35" s="37"/>
      <c r="N35" s="37"/>
      <c r="O35" s="37"/>
      <c r="P35" s="37"/>
      <c r="Q35" s="37"/>
      <c r="R35" s="37"/>
      <c r="S35" s="47" t="s">
        <v>73</v>
      </c>
      <c r="T35" s="23" t="s">
        <v>117</v>
      </c>
      <c r="U35" s="23"/>
      <c r="V35" s="50">
        <v>16.5</v>
      </c>
      <c r="W35" s="47">
        <v>4</v>
      </c>
      <c r="X35" s="22" t="s">
        <v>9</v>
      </c>
      <c r="Y35" s="47" t="s">
        <v>10</v>
      </c>
      <c r="Z35" s="47" t="s">
        <v>86</v>
      </c>
      <c r="AA35" s="22" t="s">
        <v>15</v>
      </c>
      <c r="AB35" s="22" t="s">
        <v>13</v>
      </c>
      <c r="AC35" s="22">
        <v>33</v>
      </c>
    </row>
    <row r="36" spans="1:29" hidden="1" x14ac:dyDescent="0.25">
      <c r="A36" s="33">
        <v>45205</v>
      </c>
      <c r="B36" s="43">
        <v>0.3125</v>
      </c>
      <c r="C36" s="43"/>
      <c r="D36" s="43"/>
      <c r="E36" s="43" t="s">
        <v>315</v>
      </c>
      <c r="F36" s="36" t="s">
        <v>267</v>
      </c>
      <c r="G36" s="36" t="s">
        <v>297</v>
      </c>
      <c r="H36" s="36" t="s">
        <v>268</v>
      </c>
      <c r="I36" s="37" t="s">
        <v>73</v>
      </c>
      <c r="J36" s="37" t="s">
        <v>118</v>
      </c>
      <c r="K36" s="37" t="s">
        <v>78</v>
      </c>
      <c r="L36" s="37"/>
      <c r="M36" s="37"/>
      <c r="N36" s="37"/>
      <c r="O36" s="37"/>
      <c r="P36" s="37"/>
      <c r="Q36" s="37"/>
      <c r="R36" s="37"/>
      <c r="S36" s="47" t="s">
        <v>73</v>
      </c>
      <c r="T36" s="23" t="s">
        <v>118</v>
      </c>
      <c r="U36" s="26" t="s">
        <v>78</v>
      </c>
      <c r="V36" s="50">
        <v>16</v>
      </c>
      <c r="W36" s="47">
        <v>3</v>
      </c>
      <c r="X36" s="22" t="s">
        <v>9</v>
      </c>
      <c r="Y36" s="47" t="s">
        <v>10</v>
      </c>
      <c r="Z36" s="47" t="s">
        <v>86</v>
      </c>
      <c r="AA36" s="22" t="s">
        <v>15</v>
      </c>
      <c r="AB36" s="22" t="s">
        <v>15</v>
      </c>
      <c r="AC36" s="22">
        <v>34</v>
      </c>
    </row>
    <row r="37" spans="1:29" hidden="1" x14ac:dyDescent="0.25">
      <c r="A37" s="33">
        <v>45205</v>
      </c>
      <c r="B37" s="43">
        <v>0.33333333333333331</v>
      </c>
      <c r="C37" s="43"/>
      <c r="D37" s="43"/>
      <c r="E37" s="43" t="s">
        <v>315</v>
      </c>
      <c r="F37" s="36" t="s">
        <v>11</v>
      </c>
      <c r="G37" s="36" t="s">
        <v>270</v>
      </c>
      <c r="H37" s="36" t="s">
        <v>268</v>
      </c>
      <c r="I37" s="35" t="s">
        <v>59</v>
      </c>
      <c r="K37" s="35" t="s">
        <v>102</v>
      </c>
      <c r="S37" s="47" t="s">
        <v>59</v>
      </c>
      <c r="T37" s="24" t="s">
        <v>102</v>
      </c>
      <c r="U37" s="23"/>
      <c r="V37" s="50"/>
      <c r="W37" s="47"/>
      <c r="X37" s="22" t="s">
        <v>11</v>
      </c>
      <c r="Y37" s="47" t="s">
        <v>10</v>
      </c>
      <c r="Z37" s="47" t="s">
        <v>86</v>
      </c>
      <c r="AA37" s="22" t="s">
        <v>13</v>
      </c>
      <c r="AB37" s="22" t="s">
        <v>13</v>
      </c>
      <c r="AC37" s="22">
        <v>35</v>
      </c>
    </row>
    <row r="38" spans="1:29" hidden="1" x14ac:dyDescent="0.25">
      <c r="A38" s="33">
        <v>45205</v>
      </c>
      <c r="B38" s="43">
        <v>0.41666666666666669</v>
      </c>
      <c r="C38" s="43"/>
      <c r="D38" s="43"/>
      <c r="E38" s="43" t="s">
        <v>315</v>
      </c>
      <c r="F38" s="36" t="s">
        <v>267</v>
      </c>
      <c r="G38" s="36" t="s">
        <v>297</v>
      </c>
      <c r="H38" s="36" t="s">
        <v>268</v>
      </c>
      <c r="I38" s="37" t="s">
        <v>73</v>
      </c>
      <c r="J38" s="37" t="s">
        <v>119</v>
      </c>
      <c r="K38" s="37"/>
      <c r="L38" s="37"/>
      <c r="M38" s="37"/>
      <c r="N38" s="37"/>
      <c r="O38" s="37"/>
      <c r="P38" s="37"/>
      <c r="Q38" s="37"/>
      <c r="R38" s="37"/>
      <c r="S38" s="47" t="s">
        <v>73</v>
      </c>
      <c r="T38" s="23" t="s">
        <v>119</v>
      </c>
      <c r="U38" s="25"/>
      <c r="V38" s="50">
        <v>12.5</v>
      </c>
      <c r="W38" s="47">
        <v>2.5</v>
      </c>
      <c r="X38" s="22" t="s">
        <v>9</v>
      </c>
      <c r="Y38" s="47" t="s">
        <v>10</v>
      </c>
      <c r="Z38" s="47" t="s">
        <v>86</v>
      </c>
      <c r="AA38" s="22" t="s">
        <v>15</v>
      </c>
      <c r="AB38" s="22" t="s">
        <v>15</v>
      </c>
      <c r="AC38" s="22">
        <v>36</v>
      </c>
    </row>
    <row r="39" spans="1:29" hidden="1" x14ac:dyDescent="0.25">
      <c r="A39" s="33">
        <v>45205</v>
      </c>
      <c r="B39" s="43">
        <v>0.52083333333333337</v>
      </c>
      <c r="C39" s="43"/>
      <c r="D39" s="43"/>
      <c r="E39" s="43" t="s">
        <v>315</v>
      </c>
      <c r="F39" s="36" t="s">
        <v>267</v>
      </c>
      <c r="G39" s="36" t="s">
        <v>297</v>
      </c>
      <c r="H39" s="36" t="s">
        <v>268</v>
      </c>
      <c r="I39" s="37" t="s">
        <v>73</v>
      </c>
      <c r="J39" s="37" t="s">
        <v>120</v>
      </c>
      <c r="K39" s="37"/>
      <c r="L39" s="37"/>
      <c r="M39" s="37"/>
      <c r="N39" s="37"/>
      <c r="O39" s="37"/>
      <c r="P39" s="37"/>
      <c r="Q39" s="37"/>
      <c r="R39" s="37"/>
      <c r="S39" s="47" t="s">
        <v>73</v>
      </c>
      <c r="T39" s="23" t="s">
        <v>120</v>
      </c>
      <c r="U39" s="25"/>
      <c r="V39" s="50">
        <v>13</v>
      </c>
      <c r="W39" s="47">
        <v>3</v>
      </c>
      <c r="X39" s="22" t="s">
        <v>9</v>
      </c>
      <c r="Y39" s="47" t="s">
        <v>10</v>
      </c>
      <c r="Z39" s="47" t="s">
        <v>86</v>
      </c>
      <c r="AA39" s="22" t="s">
        <v>15</v>
      </c>
      <c r="AB39" s="22" t="s">
        <v>15</v>
      </c>
      <c r="AC39" s="22">
        <v>37</v>
      </c>
    </row>
    <row r="40" spans="1:29" hidden="1" x14ac:dyDescent="0.25">
      <c r="A40" s="33">
        <v>45205</v>
      </c>
      <c r="B40" s="43">
        <v>0.64583333333333337</v>
      </c>
      <c r="C40" s="43"/>
      <c r="D40" s="43"/>
      <c r="E40" s="43" t="s">
        <v>315</v>
      </c>
      <c r="F40" s="36" t="s">
        <v>267</v>
      </c>
      <c r="G40" s="36" t="s">
        <v>297</v>
      </c>
      <c r="H40" s="36" t="s">
        <v>268</v>
      </c>
      <c r="I40" s="37" t="s">
        <v>73</v>
      </c>
      <c r="J40" s="37" t="s">
        <v>121</v>
      </c>
      <c r="K40" s="37"/>
      <c r="L40" s="37"/>
      <c r="M40" s="37"/>
      <c r="N40" s="37"/>
      <c r="O40" s="37"/>
      <c r="P40" s="37"/>
      <c r="Q40" s="37"/>
      <c r="R40" s="37"/>
      <c r="S40" s="47" t="s">
        <v>73</v>
      </c>
      <c r="T40" s="23" t="s">
        <v>121</v>
      </c>
      <c r="U40" s="25"/>
      <c r="V40" s="50">
        <v>8</v>
      </c>
      <c r="W40" s="47">
        <v>2</v>
      </c>
      <c r="X40" s="22" t="s">
        <v>9</v>
      </c>
      <c r="Y40" s="47" t="s">
        <v>10</v>
      </c>
      <c r="Z40" s="47" t="s">
        <v>86</v>
      </c>
      <c r="AA40" s="22" t="s">
        <v>15</v>
      </c>
      <c r="AB40" s="22" t="s">
        <v>15</v>
      </c>
      <c r="AC40" s="22">
        <v>38</v>
      </c>
    </row>
    <row r="41" spans="1:29" hidden="1" x14ac:dyDescent="0.25">
      <c r="A41" s="33">
        <v>45205</v>
      </c>
      <c r="B41" s="43">
        <v>0.65625</v>
      </c>
      <c r="C41" s="43"/>
      <c r="D41" s="43"/>
      <c r="E41" s="43" t="s">
        <v>315</v>
      </c>
      <c r="F41" s="36" t="s">
        <v>267</v>
      </c>
      <c r="G41" s="36" t="s">
        <v>265</v>
      </c>
      <c r="H41" s="36" t="s">
        <v>268</v>
      </c>
      <c r="I41" s="35" t="s">
        <v>55</v>
      </c>
      <c r="J41" s="35" t="s">
        <v>133</v>
      </c>
      <c r="S41" s="47" t="s">
        <v>55</v>
      </c>
      <c r="T41" s="23" t="s">
        <v>133</v>
      </c>
      <c r="U41" s="25"/>
      <c r="V41" s="50"/>
      <c r="W41" s="47"/>
      <c r="X41" s="22" t="s">
        <v>9</v>
      </c>
      <c r="Y41" s="47" t="s">
        <v>10</v>
      </c>
      <c r="Z41" s="47" t="s">
        <v>61</v>
      </c>
      <c r="AA41" s="22" t="s">
        <v>15</v>
      </c>
      <c r="AB41" s="22" t="s">
        <v>15</v>
      </c>
      <c r="AC41" s="22">
        <v>39</v>
      </c>
    </row>
    <row r="42" spans="1:29" ht="30" hidden="1" x14ac:dyDescent="0.25">
      <c r="A42" s="33">
        <v>45205</v>
      </c>
      <c r="B42" s="43">
        <v>0.66666666666666663</v>
      </c>
      <c r="C42" s="43"/>
      <c r="D42" s="43"/>
      <c r="E42" s="43" t="s">
        <v>315</v>
      </c>
      <c r="F42" s="36" t="s">
        <v>267</v>
      </c>
      <c r="G42" s="36" t="s">
        <v>297</v>
      </c>
      <c r="H42" s="36" t="s">
        <v>268</v>
      </c>
      <c r="I42" s="37" t="s">
        <v>73</v>
      </c>
      <c r="J42" s="37" t="s">
        <v>122</v>
      </c>
      <c r="K42" s="37" t="s">
        <v>75</v>
      </c>
      <c r="L42" s="37"/>
      <c r="M42" s="37"/>
      <c r="N42" s="37"/>
      <c r="O42" s="37"/>
      <c r="P42" s="37"/>
      <c r="Q42" s="37"/>
      <c r="R42" s="37"/>
      <c r="S42" s="47" t="s">
        <v>73</v>
      </c>
      <c r="T42" s="23" t="s">
        <v>122</v>
      </c>
      <c r="U42" s="26" t="s">
        <v>75</v>
      </c>
      <c r="V42" s="49">
        <v>20</v>
      </c>
      <c r="W42" s="47">
        <v>4</v>
      </c>
      <c r="X42" s="22" t="s">
        <v>9</v>
      </c>
      <c r="Y42" s="47" t="s">
        <v>10</v>
      </c>
      <c r="Z42" s="47" t="s">
        <v>61</v>
      </c>
      <c r="AA42" s="22" t="s">
        <v>15</v>
      </c>
      <c r="AB42" s="22" t="s">
        <v>15</v>
      </c>
      <c r="AC42" s="22">
        <v>40</v>
      </c>
    </row>
    <row r="43" spans="1:29" hidden="1" x14ac:dyDescent="0.25">
      <c r="A43" s="33">
        <v>45205</v>
      </c>
      <c r="B43" s="43">
        <v>0.75</v>
      </c>
      <c r="C43" s="43"/>
      <c r="D43" s="43"/>
      <c r="E43" s="43" t="s">
        <v>315</v>
      </c>
      <c r="F43" s="36" t="s">
        <v>14</v>
      </c>
      <c r="G43" s="36" t="s">
        <v>270</v>
      </c>
      <c r="H43" s="36" t="s">
        <v>268</v>
      </c>
      <c r="I43" s="35" t="s">
        <v>41</v>
      </c>
      <c r="K43" s="35" t="s">
        <v>102</v>
      </c>
      <c r="S43" s="47" t="s">
        <v>41</v>
      </c>
      <c r="T43" s="24" t="s">
        <v>102</v>
      </c>
      <c r="U43" s="23"/>
      <c r="V43" s="47"/>
      <c r="W43" s="47"/>
      <c r="X43" s="22" t="s">
        <v>14</v>
      </c>
      <c r="Y43" s="47" t="s">
        <v>10</v>
      </c>
      <c r="Z43" s="47" t="s">
        <v>61</v>
      </c>
      <c r="AA43" s="22" t="s">
        <v>15</v>
      </c>
      <c r="AB43" s="22" t="s">
        <v>13</v>
      </c>
      <c r="AC43" s="22">
        <v>41</v>
      </c>
    </row>
    <row r="44" spans="1:29" ht="30" hidden="1" x14ac:dyDescent="0.25">
      <c r="A44" s="33">
        <v>45205</v>
      </c>
      <c r="B44" s="43">
        <v>0.84375</v>
      </c>
      <c r="C44" s="43"/>
      <c r="D44" s="43"/>
      <c r="E44" s="43" t="s">
        <v>315</v>
      </c>
      <c r="F44" s="36" t="s">
        <v>267</v>
      </c>
      <c r="G44" s="36" t="s">
        <v>297</v>
      </c>
      <c r="H44" s="36" t="s">
        <v>268</v>
      </c>
      <c r="I44" s="37" t="s">
        <v>73</v>
      </c>
      <c r="J44" s="37" t="s">
        <v>123</v>
      </c>
      <c r="K44" s="37" t="s">
        <v>75</v>
      </c>
      <c r="L44" s="37"/>
      <c r="M44" s="37"/>
      <c r="N44" s="37"/>
      <c r="O44" s="37"/>
      <c r="P44" s="37"/>
      <c r="Q44" s="37"/>
      <c r="R44" s="37"/>
      <c r="S44" s="47" t="s">
        <v>73</v>
      </c>
      <c r="T44" s="23" t="s">
        <v>123</v>
      </c>
      <c r="U44" s="26" t="s">
        <v>75</v>
      </c>
      <c r="V44" s="49">
        <v>20</v>
      </c>
      <c r="W44" s="47">
        <v>4</v>
      </c>
      <c r="X44" s="22" t="s">
        <v>9</v>
      </c>
      <c r="Y44" s="47" t="s">
        <v>10</v>
      </c>
      <c r="Z44" s="47" t="s">
        <v>61</v>
      </c>
      <c r="AA44" s="22" t="s">
        <v>15</v>
      </c>
      <c r="AB44" s="22" t="s">
        <v>15</v>
      </c>
      <c r="AC44" s="22">
        <v>42</v>
      </c>
    </row>
    <row r="45" spans="1:29" hidden="1" x14ac:dyDescent="0.25">
      <c r="A45" s="33">
        <v>45205</v>
      </c>
      <c r="B45" s="43">
        <v>0.875</v>
      </c>
      <c r="C45" s="43"/>
      <c r="D45" s="43"/>
      <c r="E45" s="43" t="s">
        <v>315</v>
      </c>
      <c r="F45" s="36" t="s">
        <v>9</v>
      </c>
      <c r="G45" s="36" t="s">
        <v>274</v>
      </c>
      <c r="H45" s="36" t="s">
        <v>268</v>
      </c>
      <c r="I45" s="35" t="s">
        <v>128</v>
      </c>
      <c r="K45" s="35" t="s">
        <v>284</v>
      </c>
      <c r="S45" s="47" t="s">
        <v>128</v>
      </c>
      <c r="T45" s="24" t="s">
        <v>129</v>
      </c>
      <c r="U45" s="23" t="s">
        <v>130</v>
      </c>
      <c r="V45" s="47"/>
      <c r="W45" s="47"/>
      <c r="X45" s="22" t="s">
        <v>9</v>
      </c>
      <c r="Y45" s="47" t="s">
        <v>10</v>
      </c>
      <c r="Z45" s="47"/>
      <c r="AA45" s="22" t="s">
        <v>15</v>
      </c>
      <c r="AB45" s="22" t="s">
        <v>13</v>
      </c>
      <c r="AC45" s="22">
        <v>43</v>
      </c>
    </row>
    <row r="46" spans="1:29" ht="30" hidden="1" x14ac:dyDescent="0.25">
      <c r="A46" s="33">
        <v>45206</v>
      </c>
      <c r="B46" s="43">
        <v>0</v>
      </c>
      <c r="C46" s="43"/>
      <c r="D46" s="43"/>
      <c r="E46" s="43" t="s">
        <v>315</v>
      </c>
      <c r="F46" s="36" t="s">
        <v>267</v>
      </c>
      <c r="G46" s="36" t="s">
        <v>297</v>
      </c>
      <c r="H46" s="36" t="s">
        <v>268</v>
      </c>
      <c r="K46" s="35" t="s">
        <v>75</v>
      </c>
      <c r="S46" s="47" t="s">
        <v>73</v>
      </c>
      <c r="T46" s="23" t="s">
        <v>124</v>
      </c>
      <c r="U46" s="26" t="s">
        <v>75</v>
      </c>
      <c r="V46" s="50">
        <v>20</v>
      </c>
      <c r="W46" s="47">
        <v>4</v>
      </c>
      <c r="X46" s="22" t="s">
        <v>9</v>
      </c>
      <c r="Y46" s="47" t="s">
        <v>10</v>
      </c>
      <c r="Z46" s="47" t="s">
        <v>61</v>
      </c>
      <c r="AA46" s="22" t="s">
        <v>15</v>
      </c>
      <c r="AB46" s="22" t="s">
        <v>15</v>
      </c>
      <c r="AC46" s="22">
        <v>44</v>
      </c>
    </row>
    <row r="47" spans="1:29" hidden="1" x14ac:dyDescent="0.25">
      <c r="A47" s="33">
        <v>45206</v>
      </c>
      <c r="B47" s="43">
        <v>0.16666666666666666</v>
      </c>
      <c r="C47" s="43"/>
      <c r="D47" s="43"/>
      <c r="E47" s="43" t="s">
        <v>315</v>
      </c>
      <c r="F47" s="36" t="s">
        <v>267</v>
      </c>
      <c r="G47" s="36" t="s">
        <v>297</v>
      </c>
      <c r="H47" s="36" t="s">
        <v>268</v>
      </c>
      <c r="K47" s="35" t="s">
        <v>76</v>
      </c>
      <c r="S47" s="47" t="s">
        <v>73</v>
      </c>
      <c r="T47" s="23" t="s">
        <v>125</v>
      </c>
      <c r="U47" s="26" t="s">
        <v>76</v>
      </c>
      <c r="V47" s="49">
        <v>17</v>
      </c>
      <c r="W47" s="47">
        <v>3.5</v>
      </c>
      <c r="X47" s="22" t="s">
        <v>9</v>
      </c>
      <c r="Y47" s="47" t="s">
        <v>10</v>
      </c>
      <c r="Z47" s="47" t="s">
        <v>61</v>
      </c>
      <c r="AA47" s="22" t="s">
        <v>15</v>
      </c>
      <c r="AB47" s="22" t="s">
        <v>15</v>
      </c>
      <c r="AC47" s="22">
        <v>45</v>
      </c>
    </row>
    <row r="48" spans="1:29" hidden="1" x14ac:dyDescent="0.25">
      <c r="A48" s="33">
        <v>45206</v>
      </c>
      <c r="B48" s="43">
        <v>0.30555555555555552</v>
      </c>
      <c r="C48" s="43"/>
      <c r="D48" s="43"/>
      <c r="E48" s="43" t="s">
        <v>315</v>
      </c>
      <c r="F48" s="36" t="s">
        <v>267</v>
      </c>
      <c r="G48" s="36" t="s">
        <v>297</v>
      </c>
      <c r="H48" s="36" t="s">
        <v>268</v>
      </c>
      <c r="K48" s="35" t="s">
        <v>76</v>
      </c>
      <c r="S48" s="47" t="s">
        <v>73</v>
      </c>
      <c r="T48" s="23" t="s">
        <v>126</v>
      </c>
      <c r="U48" s="26" t="s">
        <v>76</v>
      </c>
      <c r="V48" s="49">
        <v>20</v>
      </c>
      <c r="W48" s="47">
        <v>4</v>
      </c>
      <c r="X48" s="22" t="s">
        <v>9</v>
      </c>
      <c r="Y48" s="47" t="s">
        <v>10</v>
      </c>
      <c r="Z48" s="47" t="s">
        <v>61</v>
      </c>
      <c r="AA48" s="22" t="s">
        <v>15</v>
      </c>
      <c r="AB48" s="22" t="s">
        <v>15</v>
      </c>
      <c r="AC48" s="22">
        <v>46</v>
      </c>
    </row>
    <row r="49" spans="1:29" hidden="1" x14ac:dyDescent="0.25">
      <c r="A49" s="33">
        <v>45206</v>
      </c>
      <c r="B49" s="43">
        <v>0.33333333333333331</v>
      </c>
      <c r="C49" s="43"/>
      <c r="D49" s="43"/>
      <c r="E49" s="43" t="s">
        <v>315</v>
      </c>
      <c r="F49" s="36" t="s">
        <v>11</v>
      </c>
      <c r="G49" s="36" t="s">
        <v>270</v>
      </c>
      <c r="H49" s="36" t="s">
        <v>268</v>
      </c>
      <c r="S49" s="47" t="s">
        <v>59</v>
      </c>
      <c r="T49" s="23"/>
      <c r="U49" s="23"/>
      <c r="V49" s="50"/>
      <c r="W49" s="47"/>
      <c r="X49" s="22" t="s">
        <v>11</v>
      </c>
      <c r="Y49" s="47" t="s">
        <v>10</v>
      </c>
      <c r="Z49" s="47" t="s">
        <v>61</v>
      </c>
      <c r="AA49" s="22" t="s">
        <v>15</v>
      </c>
      <c r="AB49" s="22" t="s">
        <v>13</v>
      </c>
      <c r="AC49" s="22">
        <v>47</v>
      </c>
    </row>
    <row r="50" spans="1:29" hidden="1" x14ac:dyDescent="0.25">
      <c r="A50" s="33">
        <v>45206</v>
      </c>
      <c r="B50" s="43">
        <v>0.4284722222222222</v>
      </c>
      <c r="C50" s="43"/>
      <c r="D50" s="43"/>
      <c r="E50" s="43" t="s">
        <v>315</v>
      </c>
      <c r="F50" s="36" t="s">
        <v>267</v>
      </c>
      <c r="G50" s="36" t="s">
        <v>265</v>
      </c>
      <c r="H50" s="36" t="s">
        <v>268</v>
      </c>
      <c r="K50" s="35" t="s">
        <v>139</v>
      </c>
      <c r="S50" s="47" t="s">
        <v>55</v>
      </c>
      <c r="T50" s="23" t="s">
        <v>138</v>
      </c>
      <c r="U50" s="23" t="s">
        <v>139</v>
      </c>
      <c r="V50" s="50"/>
      <c r="W50" s="47"/>
      <c r="X50" s="22" t="s">
        <v>9</v>
      </c>
      <c r="Y50" s="47" t="s">
        <v>10</v>
      </c>
      <c r="Z50" s="47" t="s">
        <v>61</v>
      </c>
      <c r="AA50" s="22" t="s">
        <v>15</v>
      </c>
      <c r="AB50" s="22" t="s">
        <v>15</v>
      </c>
      <c r="AC50" s="22">
        <v>48</v>
      </c>
    </row>
    <row r="51" spans="1:29" hidden="1" x14ac:dyDescent="0.25">
      <c r="A51" s="33">
        <v>45206</v>
      </c>
      <c r="B51" s="43">
        <v>0.54166666666666663</v>
      </c>
      <c r="C51" s="43"/>
      <c r="D51" s="43"/>
      <c r="E51" s="43" t="s">
        <v>315</v>
      </c>
      <c r="F51" s="36" t="s">
        <v>267</v>
      </c>
      <c r="G51" s="36" t="s">
        <v>297</v>
      </c>
      <c r="H51" s="36" t="s">
        <v>268</v>
      </c>
      <c r="K51" s="35" t="s">
        <v>77</v>
      </c>
      <c r="S51" s="47" t="s">
        <v>73</v>
      </c>
      <c r="T51" s="23" t="s">
        <v>127</v>
      </c>
      <c r="U51" s="26" t="s">
        <v>77</v>
      </c>
      <c r="V51" s="50">
        <f>18+8</f>
        <v>26</v>
      </c>
      <c r="W51" s="47">
        <v>5.5</v>
      </c>
      <c r="X51" s="22" t="s">
        <v>9</v>
      </c>
      <c r="Y51" s="47" t="s">
        <v>10</v>
      </c>
      <c r="Z51" s="47" t="s">
        <v>61</v>
      </c>
      <c r="AA51" s="22" t="s">
        <v>15</v>
      </c>
      <c r="AB51" s="22" t="s">
        <v>15</v>
      </c>
      <c r="AC51" s="22">
        <v>49</v>
      </c>
    </row>
    <row r="52" spans="1:29" hidden="1" x14ac:dyDescent="0.25">
      <c r="A52" s="33">
        <v>45206</v>
      </c>
      <c r="B52" s="43">
        <v>0.58333333333333337</v>
      </c>
      <c r="C52" s="43"/>
      <c r="D52" s="43"/>
      <c r="E52" s="43" t="s">
        <v>315</v>
      </c>
      <c r="F52" s="36" t="s">
        <v>11</v>
      </c>
      <c r="G52" s="36" t="s">
        <v>273</v>
      </c>
      <c r="H52" s="36" t="s">
        <v>268</v>
      </c>
      <c r="I52" s="35" t="s">
        <v>137</v>
      </c>
      <c r="S52" s="47" t="s">
        <v>137</v>
      </c>
      <c r="T52" s="23"/>
      <c r="U52" s="23"/>
      <c r="V52" s="47"/>
      <c r="W52" s="47"/>
      <c r="X52" s="22" t="s">
        <v>11</v>
      </c>
      <c r="Y52" s="47" t="s">
        <v>10</v>
      </c>
      <c r="Z52" s="47"/>
      <c r="AA52" s="22" t="s">
        <v>13</v>
      </c>
      <c r="AB52" s="22" t="s">
        <v>13</v>
      </c>
      <c r="AC52" s="22">
        <v>50</v>
      </c>
    </row>
    <row r="53" spans="1:29" ht="45" hidden="1" x14ac:dyDescent="0.25">
      <c r="A53" s="33">
        <v>45206</v>
      </c>
      <c r="B53" s="43">
        <v>0.65625</v>
      </c>
      <c r="C53" s="43"/>
      <c r="D53" s="43"/>
      <c r="E53" s="43" t="s">
        <v>315</v>
      </c>
      <c r="F53" s="36" t="s">
        <v>267</v>
      </c>
      <c r="G53" s="36" t="s">
        <v>27</v>
      </c>
      <c r="H53" s="36" t="s">
        <v>268</v>
      </c>
      <c r="I53" s="35" t="s">
        <v>285</v>
      </c>
      <c r="K53" s="35" t="s">
        <v>286</v>
      </c>
      <c r="S53" s="47" t="s">
        <v>27</v>
      </c>
      <c r="T53" s="23" t="s">
        <v>142</v>
      </c>
      <c r="U53" s="23"/>
      <c r="V53" s="47">
        <v>81</v>
      </c>
      <c r="W53" s="47">
        <v>9</v>
      </c>
      <c r="X53" s="22"/>
      <c r="Y53" s="47" t="s">
        <v>10</v>
      </c>
      <c r="Z53" s="47" t="s">
        <v>62</v>
      </c>
      <c r="AA53" s="22" t="s">
        <v>13</v>
      </c>
      <c r="AB53" s="22" t="s">
        <v>13</v>
      </c>
      <c r="AC53" s="22">
        <v>51</v>
      </c>
    </row>
    <row r="54" spans="1:29" hidden="1" x14ac:dyDescent="0.25">
      <c r="A54" s="33">
        <v>45206</v>
      </c>
      <c r="B54" s="43">
        <v>0.75</v>
      </c>
      <c r="C54" s="43"/>
      <c r="D54" s="43"/>
      <c r="E54" s="43" t="s">
        <v>315</v>
      </c>
      <c r="F54" s="36" t="s">
        <v>14</v>
      </c>
      <c r="G54" s="36" t="s">
        <v>270</v>
      </c>
      <c r="H54" s="36" t="s">
        <v>268</v>
      </c>
      <c r="I54" s="35" t="s">
        <v>41</v>
      </c>
      <c r="S54" s="47" t="s">
        <v>41</v>
      </c>
      <c r="T54" s="23"/>
      <c r="U54" s="23"/>
      <c r="V54" s="47"/>
      <c r="W54" s="47"/>
      <c r="X54" s="22" t="s">
        <v>14</v>
      </c>
      <c r="Y54" s="47" t="s">
        <v>10</v>
      </c>
      <c r="Z54" s="47" t="s">
        <v>60</v>
      </c>
      <c r="AA54" s="22" t="s">
        <v>13</v>
      </c>
      <c r="AB54" s="22" t="s">
        <v>13</v>
      </c>
      <c r="AC54" s="22">
        <v>52</v>
      </c>
    </row>
    <row r="55" spans="1:29" ht="30" hidden="1" x14ac:dyDescent="0.25">
      <c r="A55" s="33">
        <v>45206</v>
      </c>
      <c r="B55" s="43">
        <v>0.85416666666666663</v>
      </c>
      <c r="C55" s="43"/>
      <c r="D55" s="43"/>
      <c r="E55" s="43" t="s">
        <v>315</v>
      </c>
      <c r="F55" s="36" t="s">
        <v>9</v>
      </c>
      <c r="G55" s="36" t="s">
        <v>270</v>
      </c>
      <c r="H55" s="36" t="s">
        <v>268</v>
      </c>
      <c r="I55" s="35" t="s">
        <v>134</v>
      </c>
      <c r="S55" s="47" t="s">
        <v>134</v>
      </c>
      <c r="T55" s="23"/>
      <c r="U55" s="23" t="s">
        <v>140</v>
      </c>
      <c r="V55" s="47"/>
      <c r="W55" s="47"/>
      <c r="X55" s="22" t="s">
        <v>9</v>
      </c>
      <c r="Y55" s="47" t="s">
        <v>10</v>
      </c>
      <c r="Z55" s="47" t="s">
        <v>62</v>
      </c>
      <c r="AA55" s="22" t="s">
        <v>13</v>
      </c>
      <c r="AB55" s="22" t="s">
        <v>13</v>
      </c>
      <c r="AC55" s="22">
        <v>53</v>
      </c>
    </row>
    <row r="56" spans="1:29" hidden="1" x14ac:dyDescent="0.25">
      <c r="A56" s="33">
        <v>45206</v>
      </c>
      <c r="B56" s="43">
        <v>0.875</v>
      </c>
      <c r="C56" s="43"/>
      <c r="D56" s="43"/>
      <c r="E56" s="43" t="s">
        <v>315</v>
      </c>
      <c r="F56" s="36" t="s">
        <v>267</v>
      </c>
      <c r="G56" s="36" t="s">
        <v>265</v>
      </c>
      <c r="H56" s="36" t="s">
        <v>268</v>
      </c>
      <c r="I56" s="35" t="s">
        <v>55</v>
      </c>
      <c r="K56" s="35" t="s">
        <v>141</v>
      </c>
      <c r="S56" s="47" t="s">
        <v>55</v>
      </c>
      <c r="T56" s="23" t="s">
        <v>141</v>
      </c>
      <c r="U56" s="23" t="s">
        <v>155</v>
      </c>
      <c r="V56" s="47"/>
      <c r="W56" s="47"/>
      <c r="X56" s="22"/>
      <c r="Y56" s="47" t="s">
        <v>10</v>
      </c>
      <c r="Z56" s="47" t="s">
        <v>62</v>
      </c>
      <c r="AA56" s="22" t="s">
        <v>13</v>
      </c>
      <c r="AB56" s="22" t="s">
        <v>13</v>
      </c>
      <c r="AC56" s="22">
        <v>54</v>
      </c>
    </row>
    <row r="57" spans="1:29" ht="30" hidden="1" x14ac:dyDescent="0.25">
      <c r="A57" s="33">
        <v>45207</v>
      </c>
      <c r="B57" s="43">
        <v>2.0833333333333332E-2</v>
      </c>
      <c r="C57" s="43"/>
      <c r="D57" s="43"/>
      <c r="E57" s="43" t="s">
        <v>315</v>
      </c>
      <c r="F57" s="36" t="s">
        <v>267</v>
      </c>
      <c r="G57" s="36" t="s">
        <v>297</v>
      </c>
      <c r="H57" s="36" t="s">
        <v>268</v>
      </c>
      <c r="I57" s="37" t="s">
        <v>73</v>
      </c>
      <c r="J57" s="37" t="s">
        <v>135</v>
      </c>
      <c r="K57" s="37" t="s">
        <v>144</v>
      </c>
      <c r="L57" s="37"/>
      <c r="M57" s="37"/>
      <c r="N57" s="37"/>
      <c r="O57" s="37"/>
      <c r="P57" s="37"/>
      <c r="Q57" s="37"/>
      <c r="R57" s="37"/>
      <c r="S57" s="47" t="s">
        <v>73</v>
      </c>
      <c r="T57" s="23" t="s">
        <v>135</v>
      </c>
      <c r="U57" s="23" t="s">
        <v>144</v>
      </c>
      <c r="V57" s="47"/>
      <c r="W57" s="47"/>
      <c r="X57" s="22"/>
      <c r="Y57" s="47" t="s">
        <v>10</v>
      </c>
      <c r="Z57" s="47" t="s">
        <v>62</v>
      </c>
      <c r="AA57" s="22" t="s">
        <v>13</v>
      </c>
      <c r="AB57" s="22" t="s">
        <v>13</v>
      </c>
      <c r="AC57" s="22">
        <v>55</v>
      </c>
    </row>
    <row r="58" spans="1:29" hidden="1" x14ac:dyDescent="0.25">
      <c r="A58" s="33">
        <v>45207</v>
      </c>
      <c r="B58" s="43" t="s">
        <v>28</v>
      </c>
      <c r="C58" s="43"/>
      <c r="D58" s="43"/>
      <c r="E58" s="43" t="s">
        <v>315</v>
      </c>
      <c r="F58" s="36" t="s">
        <v>267</v>
      </c>
      <c r="G58" s="36" t="s">
        <v>27</v>
      </c>
      <c r="H58" s="36" t="s">
        <v>268</v>
      </c>
      <c r="K58" s="35" t="s">
        <v>143</v>
      </c>
      <c r="S58" s="47" t="s">
        <v>27</v>
      </c>
      <c r="T58" s="23"/>
      <c r="U58" s="23" t="s">
        <v>143</v>
      </c>
      <c r="V58" s="47"/>
      <c r="W58" s="47"/>
      <c r="X58" s="22"/>
      <c r="Y58" s="47" t="s">
        <v>10</v>
      </c>
      <c r="Z58" s="47" t="s">
        <v>62</v>
      </c>
      <c r="AA58" s="22" t="s">
        <v>13</v>
      </c>
      <c r="AB58" s="22" t="s">
        <v>13</v>
      </c>
      <c r="AC58" s="22">
        <v>56</v>
      </c>
    </row>
    <row r="59" spans="1:29" hidden="1" x14ac:dyDescent="0.25">
      <c r="A59" s="33">
        <v>45207</v>
      </c>
      <c r="B59" s="43">
        <v>0.27777777777777779</v>
      </c>
      <c r="C59" s="43"/>
      <c r="D59" s="43"/>
      <c r="E59" s="43" t="s">
        <v>315</v>
      </c>
      <c r="F59" s="36" t="s">
        <v>267</v>
      </c>
      <c r="G59" s="36" t="s">
        <v>297</v>
      </c>
      <c r="H59" s="36" t="s">
        <v>268</v>
      </c>
      <c r="I59" s="37" t="s">
        <v>73</v>
      </c>
      <c r="J59" s="37" t="s">
        <v>136</v>
      </c>
      <c r="K59" s="37" t="s">
        <v>143</v>
      </c>
      <c r="L59" s="37"/>
      <c r="M59" s="37"/>
      <c r="N59" s="37"/>
      <c r="O59" s="37"/>
      <c r="P59" s="37"/>
      <c r="Q59" s="37"/>
      <c r="R59" s="37"/>
      <c r="S59" s="47" t="s">
        <v>73</v>
      </c>
      <c r="T59" s="23" t="s">
        <v>136</v>
      </c>
      <c r="U59" s="23" t="s">
        <v>143</v>
      </c>
      <c r="V59" s="47"/>
      <c r="W59" s="47"/>
      <c r="X59" s="22"/>
      <c r="Y59" s="47" t="s">
        <v>10</v>
      </c>
      <c r="Z59" s="47" t="s">
        <v>62</v>
      </c>
      <c r="AA59" s="22" t="s">
        <v>13</v>
      </c>
      <c r="AB59" s="22" t="s">
        <v>13</v>
      </c>
      <c r="AC59" s="22">
        <v>57</v>
      </c>
    </row>
    <row r="60" spans="1:29" hidden="1" x14ac:dyDescent="0.25">
      <c r="A60" s="33">
        <v>45207</v>
      </c>
      <c r="B60" s="43">
        <v>0.33333333333333331</v>
      </c>
      <c r="C60" s="43"/>
      <c r="D60" s="43"/>
      <c r="E60" s="43" t="s">
        <v>315</v>
      </c>
      <c r="F60" s="36" t="s">
        <v>11</v>
      </c>
      <c r="G60" s="36" t="s">
        <v>270</v>
      </c>
      <c r="H60" s="36" t="s">
        <v>268</v>
      </c>
      <c r="I60" s="35" t="s">
        <v>59</v>
      </c>
      <c r="S60" s="47" t="s">
        <v>59</v>
      </c>
      <c r="T60" s="23"/>
      <c r="U60" s="23"/>
      <c r="V60" s="47"/>
      <c r="W60" s="47"/>
      <c r="X60" s="22" t="s">
        <v>11</v>
      </c>
      <c r="Y60" s="47" t="s">
        <v>10</v>
      </c>
      <c r="Z60" s="47" t="s">
        <v>62</v>
      </c>
      <c r="AA60" s="22" t="s">
        <v>13</v>
      </c>
      <c r="AB60" s="22" t="s">
        <v>13</v>
      </c>
      <c r="AC60" s="22">
        <v>58</v>
      </c>
    </row>
    <row r="61" spans="1:29" hidden="1" x14ac:dyDescent="0.25">
      <c r="A61" s="33">
        <v>45207</v>
      </c>
      <c r="B61" s="43">
        <v>0.35416666666666669</v>
      </c>
      <c r="C61" s="43"/>
      <c r="D61" s="43"/>
      <c r="E61" s="43" t="s">
        <v>315</v>
      </c>
      <c r="F61" s="36" t="s">
        <v>267</v>
      </c>
      <c r="G61" s="36" t="s">
        <v>297</v>
      </c>
      <c r="H61" s="36" t="s">
        <v>268</v>
      </c>
      <c r="I61" s="37" t="s">
        <v>73</v>
      </c>
      <c r="J61" s="37" t="s">
        <v>145</v>
      </c>
      <c r="K61" s="37" t="s">
        <v>156</v>
      </c>
      <c r="L61" s="37"/>
      <c r="M61" s="37"/>
      <c r="N61" s="37"/>
      <c r="O61" s="37"/>
      <c r="P61" s="37"/>
      <c r="Q61" s="37"/>
      <c r="R61" s="37"/>
      <c r="S61" s="47" t="s">
        <v>73</v>
      </c>
      <c r="T61" s="23" t="s">
        <v>145</v>
      </c>
      <c r="U61" s="23" t="s">
        <v>156</v>
      </c>
      <c r="V61" s="47">
        <v>20</v>
      </c>
      <c r="W61" s="47">
        <v>4</v>
      </c>
      <c r="X61" s="22"/>
      <c r="Y61" s="47" t="s">
        <v>10</v>
      </c>
      <c r="Z61" s="47" t="s">
        <v>62</v>
      </c>
      <c r="AA61" s="22" t="s">
        <v>13</v>
      </c>
      <c r="AB61" s="22" t="s">
        <v>13</v>
      </c>
      <c r="AC61" s="22">
        <v>59</v>
      </c>
    </row>
    <row r="62" spans="1:29" hidden="1" x14ac:dyDescent="0.25">
      <c r="A62" s="33">
        <v>45207</v>
      </c>
      <c r="B62" s="43">
        <v>0.52083333333333337</v>
      </c>
      <c r="C62" s="43"/>
      <c r="D62" s="43"/>
      <c r="E62" s="43" t="s">
        <v>315</v>
      </c>
      <c r="F62" s="36" t="s">
        <v>267</v>
      </c>
      <c r="G62" s="36" t="s">
        <v>297</v>
      </c>
      <c r="H62" s="36" t="s">
        <v>268</v>
      </c>
      <c r="I62" s="37" t="s">
        <v>73</v>
      </c>
      <c r="J62" s="37" t="s">
        <v>146</v>
      </c>
      <c r="K62" s="37" t="s">
        <v>152</v>
      </c>
      <c r="L62" s="37"/>
      <c r="M62" s="37"/>
      <c r="N62" s="37"/>
      <c r="O62" s="37"/>
      <c r="P62" s="37"/>
      <c r="Q62" s="37"/>
      <c r="R62" s="37"/>
      <c r="S62" s="47" t="s">
        <v>73</v>
      </c>
      <c r="T62" s="23" t="s">
        <v>146</v>
      </c>
      <c r="U62" s="24" t="s">
        <v>152</v>
      </c>
      <c r="V62" s="47">
        <v>23</v>
      </c>
      <c r="W62" s="47">
        <v>5</v>
      </c>
      <c r="X62" s="22"/>
      <c r="Y62" s="47" t="s">
        <v>10</v>
      </c>
      <c r="Z62" s="47" t="s">
        <v>63</v>
      </c>
      <c r="AA62" s="22" t="s">
        <v>13</v>
      </c>
      <c r="AB62" s="22" t="s">
        <v>13</v>
      </c>
      <c r="AC62" s="22">
        <v>60</v>
      </c>
    </row>
    <row r="63" spans="1:29" hidden="1" x14ac:dyDescent="0.25">
      <c r="A63" s="33">
        <v>45207</v>
      </c>
      <c r="B63" s="43">
        <v>0.58333333333333337</v>
      </c>
      <c r="C63" s="43"/>
      <c r="D63" s="43"/>
      <c r="E63" s="43" t="s">
        <v>315</v>
      </c>
      <c r="F63" s="36"/>
      <c r="G63" s="36" t="s">
        <v>270</v>
      </c>
      <c r="H63" s="36" t="s">
        <v>268</v>
      </c>
      <c r="I63" s="35" t="s">
        <v>157</v>
      </c>
      <c r="S63" s="47" t="s">
        <v>157</v>
      </c>
      <c r="T63" s="23"/>
      <c r="U63" s="24"/>
      <c r="V63" s="47"/>
      <c r="W63" s="47"/>
      <c r="X63" s="22"/>
      <c r="Y63" s="47" t="s">
        <v>10</v>
      </c>
      <c r="Z63" s="47" t="s">
        <v>63</v>
      </c>
      <c r="AA63" s="22" t="s">
        <v>13</v>
      </c>
      <c r="AB63" s="22" t="s">
        <v>13</v>
      </c>
      <c r="AC63" s="22">
        <v>61</v>
      </c>
    </row>
    <row r="64" spans="1:29" hidden="1" x14ac:dyDescent="0.25">
      <c r="A64" s="33">
        <v>45207</v>
      </c>
      <c r="B64" s="43">
        <v>0.72916666666666663</v>
      </c>
      <c r="C64" s="43"/>
      <c r="D64" s="43"/>
      <c r="E64" s="43" t="s">
        <v>315</v>
      </c>
      <c r="F64" s="36" t="s">
        <v>267</v>
      </c>
      <c r="G64" s="36" t="s">
        <v>297</v>
      </c>
      <c r="H64" s="36" t="s">
        <v>268</v>
      </c>
      <c r="I64" s="37" t="s">
        <v>73</v>
      </c>
      <c r="J64" s="37" t="s">
        <v>147</v>
      </c>
      <c r="K64" s="37" t="s">
        <v>152</v>
      </c>
      <c r="L64" s="37"/>
      <c r="M64" s="37"/>
      <c r="N64" s="37"/>
      <c r="O64" s="37"/>
      <c r="P64" s="37"/>
      <c r="Q64" s="37"/>
      <c r="R64" s="37"/>
      <c r="S64" s="47" t="s">
        <v>73</v>
      </c>
      <c r="T64" s="23" t="s">
        <v>147</v>
      </c>
      <c r="U64" s="24" t="s">
        <v>152</v>
      </c>
      <c r="V64" s="47">
        <v>25</v>
      </c>
      <c r="W64" s="47">
        <v>5</v>
      </c>
      <c r="X64" s="22"/>
      <c r="Y64" s="47" t="s">
        <v>10</v>
      </c>
      <c r="Z64" s="47" t="s">
        <v>63</v>
      </c>
      <c r="AA64" s="22" t="s">
        <v>13</v>
      </c>
      <c r="AB64" s="22" t="s">
        <v>13</v>
      </c>
      <c r="AC64" s="22">
        <v>62</v>
      </c>
    </row>
    <row r="65" spans="1:29" hidden="1" x14ac:dyDescent="0.25">
      <c r="A65" s="33">
        <v>45207</v>
      </c>
      <c r="B65" s="43">
        <v>0.75</v>
      </c>
      <c r="C65" s="43"/>
      <c r="D65" s="43"/>
      <c r="E65" s="43" t="s">
        <v>315</v>
      </c>
      <c r="F65" s="36" t="s">
        <v>14</v>
      </c>
      <c r="G65" s="36" t="s">
        <v>270</v>
      </c>
      <c r="H65" s="36" t="s">
        <v>268</v>
      </c>
      <c r="I65" s="35" t="s">
        <v>41</v>
      </c>
      <c r="S65" s="47" t="s">
        <v>41</v>
      </c>
      <c r="T65" s="23"/>
      <c r="U65" s="23"/>
      <c r="V65" s="47"/>
      <c r="W65" s="47"/>
      <c r="X65" s="22" t="s">
        <v>14</v>
      </c>
      <c r="Y65" s="47" t="s">
        <v>10</v>
      </c>
      <c r="Z65" s="47" t="s">
        <v>63</v>
      </c>
      <c r="AA65" s="22" t="s">
        <v>13</v>
      </c>
      <c r="AB65" s="22" t="s">
        <v>13</v>
      </c>
      <c r="AC65" s="22">
        <v>63</v>
      </c>
    </row>
    <row r="66" spans="1:29" hidden="1" x14ac:dyDescent="0.25">
      <c r="A66" s="33">
        <v>45207</v>
      </c>
      <c r="B66" s="43">
        <v>0.875</v>
      </c>
      <c r="C66" s="43"/>
      <c r="D66" s="43"/>
      <c r="E66" s="43" t="s">
        <v>315</v>
      </c>
      <c r="F66" s="36" t="s">
        <v>267</v>
      </c>
      <c r="G66" s="36" t="s">
        <v>265</v>
      </c>
      <c r="H66" s="36" t="s">
        <v>268</v>
      </c>
      <c r="I66" s="35" t="s">
        <v>55</v>
      </c>
      <c r="K66" s="35" t="s">
        <v>166</v>
      </c>
      <c r="S66" s="47" t="s">
        <v>55</v>
      </c>
      <c r="T66" s="23"/>
      <c r="U66" s="23" t="s">
        <v>166</v>
      </c>
      <c r="V66" s="47"/>
      <c r="W66" s="47"/>
      <c r="X66" s="22"/>
      <c r="Y66" s="47" t="s">
        <v>10</v>
      </c>
      <c r="Z66" s="47" t="s">
        <v>63</v>
      </c>
      <c r="AA66" s="22" t="s">
        <v>13</v>
      </c>
      <c r="AB66" s="22" t="s">
        <v>13</v>
      </c>
      <c r="AC66" s="22">
        <v>64</v>
      </c>
    </row>
    <row r="67" spans="1:29" hidden="1" x14ac:dyDescent="0.25">
      <c r="A67" s="33">
        <v>45207</v>
      </c>
      <c r="B67" s="43">
        <v>0.9375</v>
      </c>
      <c r="C67" s="43"/>
      <c r="D67" s="43"/>
      <c r="E67" s="43" t="s">
        <v>315</v>
      </c>
      <c r="F67" s="36" t="s">
        <v>267</v>
      </c>
      <c r="G67" s="36" t="s">
        <v>297</v>
      </c>
      <c r="H67" s="36" t="s">
        <v>268</v>
      </c>
      <c r="I67" s="37" t="s">
        <v>73</v>
      </c>
      <c r="J67" s="37" t="s">
        <v>148</v>
      </c>
      <c r="K67" s="37" t="s">
        <v>152</v>
      </c>
      <c r="L67" s="37"/>
      <c r="M67" s="37"/>
      <c r="N67" s="37"/>
      <c r="O67" s="37"/>
      <c r="P67" s="37"/>
      <c r="Q67" s="37"/>
      <c r="R67" s="37"/>
      <c r="S67" s="47" t="s">
        <v>73</v>
      </c>
      <c r="T67" s="23" t="s">
        <v>148</v>
      </c>
      <c r="U67" s="24" t="s">
        <v>152</v>
      </c>
      <c r="V67" s="47">
        <v>11</v>
      </c>
      <c r="W67" s="47">
        <v>2</v>
      </c>
      <c r="X67" s="22"/>
      <c r="Y67" s="47" t="s">
        <v>10</v>
      </c>
      <c r="Z67" s="47" t="s">
        <v>63</v>
      </c>
      <c r="AA67" s="22" t="s">
        <v>13</v>
      </c>
      <c r="AB67" s="22" t="s">
        <v>13</v>
      </c>
      <c r="AC67" s="22">
        <v>65</v>
      </c>
    </row>
    <row r="68" spans="1:29" hidden="1" x14ac:dyDescent="0.25">
      <c r="A68" s="33">
        <v>45207</v>
      </c>
      <c r="B68" s="43">
        <v>2.0833333333333332E-2</v>
      </c>
      <c r="C68" s="43"/>
      <c r="D68" s="43"/>
      <c r="E68" s="43" t="s">
        <v>315</v>
      </c>
      <c r="F68" s="36" t="s">
        <v>267</v>
      </c>
      <c r="G68" s="36" t="s">
        <v>297</v>
      </c>
      <c r="H68" s="36" t="s">
        <v>268</v>
      </c>
      <c r="I68" s="37" t="s">
        <v>73</v>
      </c>
      <c r="J68" s="37" t="s">
        <v>149</v>
      </c>
      <c r="K68" s="37" t="s">
        <v>152</v>
      </c>
      <c r="L68" s="37"/>
      <c r="M68" s="37"/>
      <c r="N68" s="37"/>
      <c r="O68" s="37"/>
      <c r="P68" s="37"/>
      <c r="Q68" s="37"/>
      <c r="R68" s="37"/>
      <c r="S68" s="47" t="s">
        <v>73</v>
      </c>
      <c r="T68" s="23" t="s">
        <v>149</v>
      </c>
      <c r="U68" s="24" t="s">
        <v>152</v>
      </c>
      <c r="V68" s="47">
        <v>22</v>
      </c>
      <c r="W68" s="47">
        <v>5</v>
      </c>
      <c r="X68" s="22"/>
      <c r="Y68" s="47" t="s">
        <v>10</v>
      </c>
      <c r="Z68" s="47" t="s">
        <v>63</v>
      </c>
      <c r="AA68" s="22" t="s">
        <v>13</v>
      </c>
      <c r="AB68" s="22" t="s">
        <v>13</v>
      </c>
      <c r="AC68" s="22">
        <v>66</v>
      </c>
    </row>
    <row r="69" spans="1:29" hidden="1" x14ac:dyDescent="0.25">
      <c r="A69" s="33">
        <v>45208</v>
      </c>
      <c r="B69" s="43">
        <v>0.25694444444444448</v>
      </c>
      <c r="C69" s="43"/>
      <c r="D69" s="43"/>
      <c r="E69" s="43" t="s">
        <v>315</v>
      </c>
      <c r="F69" s="36" t="s">
        <v>267</v>
      </c>
      <c r="G69" s="36" t="s">
        <v>297</v>
      </c>
      <c r="H69" s="36" t="s">
        <v>268</v>
      </c>
      <c r="I69" s="37" t="s">
        <v>73</v>
      </c>
      <c r="J69" s="37" t="s">
        <v>175</v>
      </c>
      <c r="K69" s="37" t="s">
        <v>152</v>
      </c>
      <c r="L69" s="37"/>
      <c r="M69" s="37"/>
      <c r="N69" s="37"/>
      <c r="O69" s="37"/>
      <c r="P69" s="37"/>
      <c r="Q69" s="37"/>
      <c r="R69" s="37"/>
      <c r="S69" s="47" t="s">
        <v>73</v>
      </c>
      <c r="T69" s="23" t="s">
        <v>175</v>
      </c>
      <c r="U69" s="24" t="s">
        <v>152</v>
      </c>
      <c r="V69" s="47">
        <v>19</v>
      </c>
      <c r="W69" s="47">
        <v>4</v>
      </c>
      <c r="X69" s="22"/>
      <c r="Y69" s="47" t="s">
        <v>10</v>
      </c>
      <c r="Z69" s="47" t="s">
        <v>63</v>
      </c>
      <c r="AA69" s="22" t="s">
        <v>13</v>
      </c>
      <c r="AB69" s="22" t="s">
        <v>13</v>
      </c>
      <c r="AC69" s="22">
        <v>67</v>
      </c>
    </row>
    <row r="70" spans="1:29" hidden="1" x14ac:dyDescent="0.25">
      <c r="A70" s="33">
        <v>45208</v>
      </c>
      <c r="B70" s="43">
        <v>0.33333333333333331</v>
      </c>
      <c r="C70" s="43"/>
      <c r="D70" s="43"/>
      <c r="E70" s="43" t="s">
        <v>315</v>
      </c>
      <c r="F70" s="36" t="s">
        <v>11</v>
      </c>
      <c r="G70" s="36" t="s">
        <v>270</v>
      </c>
      <c r="H70" s="36" t="s">
        <v>268</v>
      </c>
      <c r="I70" s="35" t="s">
        <v>59</v>
      </c>
      <c r="S70" s="47" t="s">
        <v>59</v>
      </c>
      <c r="T70" s="23"/>
      <c r="U70" s="23"/>
      <c r="V70" s="47"/>
      <c r="W70" s="47"/>
      <c r="X70" s="22" t="s">
        <v>11</v>
      </c>
      <c r="Y70" s="47" t="s">
        <v>10</v>
      </c>
      <c r="Z70" s="47" t="s">
        <v>63</v>
      </c>
      <c r="AA70" s="22" t="s">
        <v>13</v>
      </c>
      <c r="AB70" s="22" t="s">
        <v>13</v>
      </c>
      <c r="AC70" s="22">
        <v>68</v>
      </c>
    </row>
    <row r="71" spans="1:29" hidden="1" x14ac:dyDescent="0.25">
      <c r="A71" s="33">
        <v>45208</v>
      </c>
      <c r="B71" s="43">
        <v>0.375</v>
      </c>
      <c r="C71" s="43"/>
      <c r="D71" s="43"/>
      <c r="E71" s="43" t="s">
        <v>315</v>
      </c>
      <c r="F71" s="36" t="s">
        <v>267</v>
      </c>
      <c r="G71" s="36" t="s">
        <v>265</v>
      </c>
      <c r="H71" s="36" t="s">
        <v>268</v>
      </c>
      <c r="I71" s="35" t="s">
        <v>55</v>
      </c>
      <c r="K71" s="35" t="s">
        <v>165</v>
      </c>
      <c r="S71" s="47" t="s">
        <v>55</v>
      </c>
      <c r="T71" s="23"/>
      <c r="U71" s="24" t="s">
        <v>165</v>
      </c>
      <c r="V71" s="47"/>
      <c r="W71" s="47"/>
      <c r="X71" s="22"/>
      <c r="Y71" s="47" t="s">
        <v>10</v>
      </c>
      <c r="Z71" s="47" t="s">
        <v>63</v>
      </c>
      <c r="AA71" s="22" t="s">
        <v>13</v>
      </c>
      <c r="AB71" s="22" t="s">
        <v>13</v>
      </c>
      <c r="AC71" s="22">
        <v>69</v>
      </c>
    </row>
    <row r="72" spans="1:29" ht="30" hidden="1" x14ac:dyDescent="0.25">
      <c r="A72" s="33">
        <v>45208</v>
      </c>
      <c r="B72" s="43">
        <v>0.41666666666666669</v>
      </c>
      <c r="C72" s="43"/>
      <c r="D72" s="43"/>
      <c r="E72" s="43" t="s">
        <v>315</v>
      </c>
      <c r="F72" s="36" t="s">
        <v>267</v>
      </c>
      <c r="G72" s="36" t="s">
        <v>265</v>
      </c>
      <c r="H72" s="36" t="s">
        <v>268</v>
      </c>
      <c r="I72" s="35" t="s">
        <v>66</v>
      </c>
      <c r="J72" s="35" t="s">
        <v>170</v>
      </c>
      <c r="K72" s="35" t="s">
        <v>171</v>
      </c>
      <c r="S72" s="47" t="s">
        <v>66</v>
      </c>
      <c r="T72" s="23" t="s">
        <v>170</v>
      </c>
      <c r="U72" s="24" t="s">
        <v>171</v>
      </c>
      <c r="V72" s="47"/>
      <c r="W72" s="47"/>
      <c r="X72" s="22"/>
      <c r="Y72" s="47" t="s">
        <v>10</v>
      </c>
      <c r="Z72" s="47" t="s">
        <v>63</v>
      </c>
      <c r="AA72" s="22" t="s">
        <v>13</v>
      </c>
      <c r="AB72" s="22" t="s">
        <v>13</v>
      </c>
      <c r="AC72" s="22">
        <v>70</v>
      </c>
    </row>
    <row r="73" spans="1:29" ht="30" hidden="1" x14ac:dyDescent="0.25">
      <c r="A73" s="33">
        <v>45208</v>
      </c>
      <c r="B73" s="43">
        <v>0.44791666666666669</v>
      </c>
      <c r="C73" s="43"/>
      <c r="D73" s="43"/>
      <c r="E73" s="43" t="s">
        <v>315</v>
      </c>
      <c r="F73" s="36" t="s">
        <v>267</v>
      </c>
      <c r="G73" s="36" t="s">
        <v>265</v>
      </c>
      <c r="H73" s="36" t="s">
        <v>268</v>
      </c>
      <c r="I73" s="35" t="s">
        <v>66</v>
      </c>
      <c r="J73" s="35" t="s">
        <v>167</v>
      </c>
      <c r="K73" s="35" t="s">
        <v>172</v>
      </c>
      <c r="S73" s="47" t="s">
        <v>66</v>
      </c>
      <c r="T73" s="23" t="s">
        <v>167</v>
      </c>
      <c r="U73" s="24" t="s">
        <v>172</v>
      </c>
      <c r="V73" s="47"/>
      <c r="W73" s="47"/>
      <c r="X73" s="22"/>
      <c r="Y73" s="47" t="s">
        <v>10</v>
      </c>
      <c r="Z73" s="47" t="s">
        <v>63</v>
      </c>
      <c r="AA73" s="22" t="s">
        <v>13</v>
      </c>
      <c r="AB73" s="22" t="s">
        <v>13</v>
      </c>
      <c r="AC73" s="22">
        <v>71</v>
      </c>
    </row>
    <row r="74" spans="1:29" ht="30" hidden="1" x14ac:dyDescent="0.25">
      <c r="A74" s="33">
        <v>45208</v>
      </c>
      <c r="B74" s="43">
        <v>0.43194444444444446</v>
      </c>
      <c r="C74" s="43"/>
      <c r="D74" s="43"/>
      <c r="E74" s="43" t="s">
        <v>315</v>
      </c>
      <c r="F74" s="36" t="s">
        <v>267</v>
      </c>
      <c r="G74" s="36" t="s">
        <v>265</v>
      </c>
      <c r="H74" s="36" t="s">
        <v>268</v>
      </c>
      <c r="I74" s="35" t="s">
        <v>66</v>
      </c>
      <c r="J74" s="35">
        <v>0</v>
      </c>
      <c r="K74" s="35" t="s">
        <v>173</v>
      </c>
      <c r="S74" s="47" t="s">
        <v>66</v>
      </c>
      <c r="T74" s="23">
        <v>0</v>
      </c>
      <c r="U74" s="24" t="s">
        <v>173</v>
      </c>
      <c r="V74" s="47"/>
      <c r="W74" s="47"/>
      <c r="X74" s="22"/>
      <c r="Y74" s="47" t="s">
        <v>10</v>
      </c>
      <c r="Z74" s="47" t="s">
        <v>63</v>
      </c>
      <c r="AA74" s="22" t="s">
        <v>13</v>
      </c>
      <c r="AB74" s="22" t="s">
        <v>13</v>
      </c>
      <c r="AC74" s="22">
        <v>72</v>
      </c>
    </row>
    <row r="75" spans="1:29" ht="30" hidden="1" x14ac:dyDescent="0.25">
      <c r="A75" s="33">
        <v>45208</v>
      </c>
      <c r="B75" s="43">
        <v>0.49305555555555558</v>
      </c>
      <c r="C75" s="43"/>
      <c r="D75" s="43"/>
      <c r="E75" s="43" t="s">
        <v>315</v>
      </c>
      <c r="F75" s="36" t="s">
        <v>267</v>
      </c>
      <c r="G75" s="36" t="s">
        <v>265</v>
      </c>
      <c r="H75" s="36" t="s">
        <v>268</v>
      </c>
      <c r="I75" s="35" t="s">
        <v>66</v>
      </c>
      <c r="J75" s="35" t="s">
        <v>168</v>
      </c>
      <c r="K75" s="35" t="s">
        <v>174</v>
      </c>
      <c r="S75" s="47" t="s">
        <v>66</v>
      </c>
      <c r="T75" s="23" t="s">
        <v>168</v>
      </c>
      <c r="U75" s="24" t="s">
        <v>174</v>
      </c>
      <c r="V75" s="47"/>
      <c r="W75" s="47"/>
      <c r="X75" s="22"/>
      <c r="Y75" s="47" t="s">
        <v>10</v>
      </c>
      <c r="Z75" s="47" t="s">
        <v>63</v>
      </c>
      <c r="AA75" s="22" t="s">
        <v>13</v>
      </c>
      <c r="AB75" s="22" t="s">
        <v>13</v>
      </c>
      <c r="AC75" s="22">
        <v>73</v>
      </c>
    </row>
    <row r="76" spans="1:29" hidden="1" x14ac:dyDescent="0.25">
      <c r="A76" s="33">
        <v>45208</v>
      </c>
      <c r="B76" s="43">
        <v>0.52083333333333337</v>
      </c>
      <c r="C76" s="43"/>
      <c r="D76" s="43"/>
      <c r="E76" s="43" t="s">
        <v>315</v>
      </c>
      <c r="F76" s="36" t="s">
        <v>267</v>
      </c>
      <c r="G76" s="36" t="s">
        <v>297</v>
      </c>
      <c r="H76" s="36" t="s">
        <v>268</v>
      </c>
      <c r="I76" s="37" t="s">
        <v>73</v>
      </c>
      <c r="J76" s="37" t="s">
        <v>176</v>
      </c>
      <c r="K76" s="37" t="s">
        <v>152</v>
      </c>
      <c r="L76" s="37"/>
      <c r="M76" s="37"/>
      <c r="N76" s="37"/>
      <c r="O76" s="37"/>
      <c r="P76" s="37"/>
      <c r="Q76" s="37"/>
      <c r="R76" s="37"/>
      <c r="S76" s="47" t="s">
        <v>73</v>
      </c>
      <c r="T76" s="23" t="s">
        <v>176</v>
      </c>
      <c r="U76" s="24" t="s">
        <v>152</v>
      </c>
      <c r="V76" s="47">
        <v>27</v>
      </c>
      <c r="W76" s="47">
        <v>6</v>
      </c>
      <c r="X76" s="22"/>
      <c r="Y76" s="47" t="s">
        <v>10</v>
      </c>
      <c r="Z76" s="47" t="s">
        <v>63</v>
      </c>
      <c r="AA76" s="22" t="s">
        <v>13</v>
      </c>
      <c r="AB76" s="22" t="s">
        <v>13</v>
      </c>
      <c r="AC76" s="22">
        <v>74</v>
      </c>
    </row>
    <row r="77" spans="1:29" hidden="1" x14ac:dyDescent="0.25">
      <c r="A77" s="33">
        <v>45208</v>
      </c>
      <c r="B77" s="43">
        <v>0.5625</v>
      </c>
      <c r="C77" s="43"/>
      <c r="D77" s="43"/>
      <c r="E77" s="43" t="s">
        <v>315</v>
      </c>
      <c r="F77" s="36" t="s">
        <v>267</v>
      </c>
      <c r="G77" s="36" t="s">
        <v>297</v>
      </c>
      <c r="H77" s="36" t="s">
        <v>268</v>
      </c>
      <c r="I77" s="37" t="s">
        <v>73</v>
      </c>
      <c r="J77" s="37" t="s">
        <v>177</v>
      </c>
      <c r="K77" s="37" t="s">
        <v>152</v>
      </c>
      <c r="L77" s="37"/>
      <c r="M77" s="37"/>
      <c r="N77" s="37"/>
      <c r="O77" s="37"/>
      <c r="P77" s="37"/>
      <c r="Q77" s="37"/>
      <c r="R77" s="37"/>
      <c r="S77" s="47" t="s">
        <v>73</v>
      </c>
      <c r="T77" s="23" t="s">
        <v>177</v>
      </c>
      <c r="U77" s="24" t="s">
        <v>152</v>
      </c>
      <c r="V77" s="47"/>
      <c r="W77" s="47"/>
      <c r="X77" s="22"/>
      <c r="Y77" s="47" t="s">
        <v>10</v>
      </c>
      <c r="Z77" s="47" t="s">
        <v>63</v>
      </c>
      <c r="AA77" s="22" t="s">
        <v>13</v>
      </c>
      <c r="AB77" s="22" t="s">
        <v>13</v>
      </c>
      <c r="AC77" s="22">
        <v>75</v>
      </c>
    </row>
    <row r="78" spans="1:29" ht="30" hidden="1" x14ac:dyDescent="0.25">
      <c r="A78" s="33">
        <v>45208</v>
      </c>
      <c r="B78" s="43">
        <v>0.625</v>
      </c>
      <c r="C78" s="43"/>
      <c r="D78" s="43"/>
      <c r="E78" s="43" t="s">
        <v>315</v>
      </c>
      <c r="F78" s="36" t="s">
        <v>267</v>
      </c>
      <c r="G78" s="36" t="s">
        <v>265</v>
      </c>
      <c r="H78" s="36" t="s">
        <v>268</v>
      </c>
      <c r="I78" s="35" t="s">
        <v>66</v>
      </c>
      <c r="J78" s="35" t="s">
        <v>169</v>
      </c>
      <c r="K78" s="35" t="s">
        <v>185</v>
      </c>
      <c r="S78" s="47" t="s">
        <v>66</v>
      </c>
      <c r="T78" s="23" t="s">
        <v>169</v>
      </c>
      <c r="U78" s="24" t="s">
        <v>185</v>
      </c>
      <c r="V78" s="47"/>
      <c r="W78" s="47"/>
      <c r="X78" s="22"/>
      <c r="Y78" s="47" t="s">
        <v>10</v>
      </c>
      <c r="Z78" s="47" t="s">
        <v>63</v>
      </c>
      <c r="AA78" s="22" t="s">
        <v>13</v>
      </c>
      <c r="AB78" s="22" t="s">
        <v>13</v>
      </c>
      <c r="AC78" s="22">
        <v>76</v>
      </c>
    </row>
    <row r="79" spans="1:29" hidden="1" x14ac:dyDescent="0.25">
      <c r="A79" s="33">
        <v>45208</v>
      </c>
      <c r="B79" s="43">
        <v>0.64583333333333337</v>
      </c>
      <c r="C79" s="43"/>
      <c r="D79" s="43"/>
      <c r="E79" s="43" t="s">
        <v>315</v>
      </c>
      <c r="F79" s="36"/>
      <c r="G79" s="36" t="s">
        <v>27</v>
      </c>
      <c r="H79" s="36" t="s">
        <v>268</v>
      </c>
      <c r="I79" s="35" t="s">
        <v>153</v>
      </c>
      <c r="S79" s="47" t="s">
        <v>27</v>
      </c>
      <c r="T79" s="23" t="s">
        <v>153</v>
      </c>
      <c r="U79" s="24"/>
      <c r="V79" s="47"/>
      <c r="W79" s="47"/>
      <c r="X79" s="22"/>
      <c r="Y79" s="47" t="s">
        <v>10</v>
      </c>
      <c r="Z79" s="47" t="s">
        <v>63</v>
      </c>
      <c r="AA79" s="22" t="s">
        <v>13</v>
      </c>
      <c r="AB79" s="22" t="s">
        <v>13</v>
      </c>
      <c r="AC79" s="22">
        <v>77</v>
      </c>
    </row>
    <row r="80" spans="1:29" ht="30" hidden="1" x14ac:dyDescent="0.25">
      <c r="A80" s="33">
        <v>45208</v>
      </c>
      <c r="B80" s="43">
        <v>0.70833333333333337</v>
      </c>
      <c r="C80" s="43"/>
      <c r="D80" s="43"/>
      <c r="E80" s="43" t="s">
        <v>315</v>
      </c>
      <c r="F80" s="36" t="s">
        <v>267</v>
      </c>
      <c r="G80" s="36" t="s">
        <v>265</v>
      </c>
      <c r="H80" s="36" t="s">
        <v>268</v>
      </c>
      <c r="I80" s="35" t="s">
        <v>66</v>
      </c>
      <c r="J80" s="35" t="s">
        <v>178</v>
      </c>
      <c r="K80" s="35" t="s">
        <v>187</v>
      </c>
      <c r="S80" s="47" t="s">
        <v>66</v>
      </c>
      <c r="T80" s="23" t="s">
        <v>178</v>
      </c>
      <c r="U80" s="24" t="s">
        <v>187</v>
      </c>
      <c r="V80" s="47"/>
      <c r="W80" s="47"/>
      <c r="X80" s="27"/>
      <c r="Y80" s="47" t="s">
        <v>10</v>
      </c>
      <c r="Z80" s="47" t="s">
        <v>63</v>
      </c>
      <c r="AA80" s="22" t="s">
        <v>13</v>
      </c>
      <c r="AB80" s="22" t="s">
        <v>13</v>
      </c>
      <c r="AC80" s="22">
        <v>78</v>
      </c>
    </row>
    <row r="81" spans="1:29" ht="30" hidden="1" x14ac:dyDescent="0.25">
      <c r="A81" s="33">
        <v>45208</v>
      </c>
      <c r="B81" s="43">
        <v>0.71875</v>
      </c>
      <c r="C81" s="43"/>
      <c r="D81" s="43"/>
      <c r="E81" s="43" t="s">
        <v>315</v>
      </c>
      <c r="F81" s="36" t="s">
        <v>267</v>
      </c>
      <c r="G81" s="36" t="s">
        <v>265</v>
      </c>
      <c r="H81" s="36" t="s">
        <v>268</v>
      </c>
      <c r="I81" s="35" t="s">
        <v>66</v>
      </c>
      <c r="J81" s="35" t="s">
        <v>179</v>
      </c>
      <c r="K81" s="35" t="s">
        <v>188</v>
      </c>
      <c r="S81" s="47" t="s">
        <v>66</v>
      </c>
      <c r="T81" s="23" t="s">
        <v>179</v>
      </c>
      <c r="U81" s="23" t="s">
        <v>188</v>
      </c>
      <c r="V81" s="47"/>
      <c r="W81" s="47"/>
      <c r="X81" s="22"/>
      <c r="Y81" s="47" t="s">
        <v>10</v>
      </c>
      <c r="Z81" s="47" t="s">
        <v>63</v>
      </c>
      <c r="AA81" s="22" t="s">
        <v>13</v>
      </c>
      <c r="AB81" s="22" t="s">
        <v>13</v>
      </c>
      <c r="AC81" s="22">
        <v>79</v>
      </c>
    </row>
    <row r="82" spans="1:29" ht="30" hidden="1" x14ac:dyDescent="0.25">
      <c r="A82" s="33">
        <v>45208</v>
      </c>
      <c r="B82" s="43">
        <v>0.75</v>
      </c>
      <c r="C82" s="43"/>
      <c r="D82" s="43"/>
      <c r="E82" s="43" t="s">
        <v>315</v>
      </c>
      <c r="F82" s="36" t="s">
        <v>267</v>
      </c>
      <c r="G82" s="36" t="s">
        <v>265</v>
      </c>
      <c r="H82" s="36" t="s">
        <v>268</v>
      </c>
      <c r="I82" s="35" t="s">
        <v>66</v>
      </c>
      <c r="J82" s="35" t="s">
        <v>180</v>
      </c>
      <c r="K82" s="35" t="s">
        <v>189</v>
      </c>
      <c r="S82" s="47" t="s">
        <v>66</v>
      </c>
      <c r="T82" s="23" t="s">
        <v>180</v>
      </c>
      <c r="U82" s="23" t="s">
        <v>189</v>
      </c>
      <c r="V82" s="47"/>
      <c r="W82" s="47"/>
      <c r="X82" s="22"/>
      <c r="Y82" s="47" t="s">
        <v>10</v>
      </c>
      <c r="Z82" s="47" t="s">
        <v>63</v>
      </c>
      <c r="AA82" s="22" t="s">
        <v>13</v>
      </c>
      <c r="AB82" s="22" t="s">
        <v>13</v>
      </c>
      <c r="AC82" s="22">
        <v>80</v>
      </c>
    </row>
    <row r="83" spans="1:29" ht="60" hidden="1" x14ac:dyDescent="0.25">
      <c r="A83" s="33">
        <v>45208</v>
      </c>
      <c r="B83" s="43">
        <v>0.77083333333333337</v>
      </c>
      <c r="C83" s="43"/>
      <c r="D83" s="43"/>
      <c r="E83" s="43" t="s">
        <v>315</v>
      </c>
      <c r="F83" s="36" t="s">
        <v>267</v>
      </c>
      <c r="G83" s="36" t="s">
        <v>265</v>
      </c>
      <c r="H83" s="36" t="s">
        <v>268</v>
      </c>
      <c r="I83" s="35" t="s">
        <v>66</v>
      </c>
      <c r="J83" s="35" t="s">
        <v>181</v>
      </c>
      <c r="K83" s="35" t="s">
        <v>190</v>
      </c>
      <c r="S83" s="47" t="s">
        <v>66</v>
      </c>
      <c r="T83" s="23" t="s">
        <v>181</v>
      </c>
      <c r="U83" s="23" t="s">
        <v>190</v>
      </c>
      <c r="V83" s="47"/>
      <c r="W83" s="47"/>
      <c r="X83" s="22"/>
      <c r="Y83" s="47" t="s">
        <v>10</v>
      </c>
      <c r="Z83" s="47" t="s">
        <v>63</v>
      </c>
      <c r="AA83" s="22" t="s">
        <v>13</v>
      </c>
      <c r="AB83" s="22" t="s">
        <v>13</v>
      </c>
      <c r="AC83" s="22">
        <v>81</v>
      </c>
    </row>
    <row r="84" spans="1:29" ht="30" hidden="1" x14ac:dyDescent="0.25">
      <c r="A84" s="33">
        <v>45208</v>
      </c>
      <c r="B84" s="43">
        <v>0.8125</v>
      </c>
      <c r="C84" s="43"/>
      <c r="D84" s="43"/>
      <c r="E84" s="43" t="s">
        <v>315</v>
      </c>
      <c r="F84" s="36" t="s">
        <v>267</v>
      </c>
      <c r="G84" s="36" t="s">
        <v>265</v>
      </c>
      <c r="H84" s="36" t="s">
        <v>268</v>
      </c>
      <c r="I84" s="35" t="s">
        <v>66</v>
      </c>
      <c r="J84" s="35" t="s">
        <v>182</v>
      </c>
      <c r="K84" s="35" t="s">
        <v>191</v>
      </c>
      <c r="S84" s="47" t="s">
        <v>66</v>
      </c>
      <c r="T84" s="23" t="s">
        <v>182</v>
      </c>
      <c r="U84" s="23" t="s">
        <v>191</v>
      </c>
      <c r="V84" s="47"/>
      <c r="W84" s="47"/>
      <c r="X84" s="22"/>
      <c r="Y84" s="47" t="s">
        <v>10</v>
      </c>
      <c r="Z84" s="47" t="s">
        <v>63</v>
      </c>
      <c r="AA84" s="22" t="s">
        <v>13</v>
      </c>
      <c r="AB84" s="22" t="s">
        <v>13</v>
      </c>
      <c r="AC84" s="22">
        <v>82</v>
      </c>
    </row>
    <row r="85" spans="1:29" hidden="1" x14ac:dyDescent="0.25">
      <c r="A85" s="33">
        <v>45208</v>
      </c>
      <c r="B85" s="43"/>
      <c r="C85" s="43"/>
      <c r="D85" s="43"/>
      <c r="E85" s="43" t="s">
        <v>315</v>
      </c>
      <c r="F85" s="36" t="s">
        <v>267</v>
      </c>
      <c r="G85" s="36" t="s">
        <v>265</v>
      </c>
      <c r="H85" s="36" t="s">
        <v>268</v>
      </c>
      <c r="I85" s="35" t="s">
        <v>55</v>
      </c>
      <c r="K85" s="35" t="s">
        <v>186</v>
      </c>
      <c r="S85" s="47" t="s">
        <v>55</v>
      </c>
      <c r="T85" s="23"/>
      <c r="U85" s="23" t="s">
        <v>186</v>
      </c>
      <c r="V85" s="47"/>
      <c r="W85" s="47"/>
      <c r="X85" s="22"/>
      <c r="Y85" s="47" t="s">
        <v>10</v>
      </c>
      <c r="Z85" s="47"/>
      <c r="AA85" s="22"/>
      <c r="AB85" s="22"/>
      <c r="AC85" s="22">
        <v>83</v>
      </c>
    </row>
    <row r="86" spans="1:29" hidden="1" x14ac:dyDescent="0.25">
      <c r="A86" s="33">
        <v>45208</v>
      </c>
      <c r="B86" s="43">
        <v>0.8125</v>
      </c>
      <c r="C86" s="43"/>
      <c r="D86" s="43"/>
      <c r="E86" s="43" t="s">
        <v>315</v>
      </c>
      <c r="F86" s="36"/>
      <c r="G86" s="36" t="s">
        <v>27</v>
      </c>
      <c r="H86" s="36" t="s">
        <v>268</v>
      </c>
      <c r="I86" s="35" t="s">
        <v>183</v>
      </c>
      <c r="K86" s="35" t="s">
        <v>204</v>
      </c>
      <c r="S86" s="47" t="s">
        <v>27</v>
      </c>
      <c r="T86" s="23" t="s">
        <v>183</v>
      </c>
      <c r="U86" s="24" t="s">
        <v>204</v>
      </c>
      <c r="V86" s="47"/>
      <c r="W86" s="47"/>
      <c r="X86" s="22"/>
      <c r="Y86" s="47" t="s">
        <v>10</v>
      </c>
      <c r="Z86" s="47" t="s">
        <v>63</v>
      </c>
      <c r="AA86" s="22" t="s">
        <v>13</v>
      </c>
      <c r="AB86" s="22" t="s">
        <v>13</v>
      </c>
      <c r="AC86" s="22">
        <v>84</v>
      </c>
    </row>
    <row r="87" spans="1:29" hidden="1" x14ac:dyDescent="0.25">
      <c r="A87" s="33">
        <v>45208</v>
      </c>
      <c r="B87" s="43" t="s">
        <v>154</v>
      </c>
      <c r="C87" s="43"/>
      <c r="D87" s="43"/>
      <c r="E87" s="43" t="s">
        <v>315</v>
      </c>
      <c r="F87" s="36" t="s">
        <v>14</v>
      </c>
      <c r="G87" s="36" t="s">
        <v>270</v>
      </c>
      <c r="H87" s="36" t="s">
        <v>268</v>
      </c>
      <c r="I87" s="35" t="s">
        <v>41</v>
      </c>
      <c r="S87" s="47" t="s">
        <v>41</v>
      </c>
      <c r="T87" s="23"/>
      <c r="U87" s="23"/>
      <c r="V87" s="47"/>
      <c r="W87" s="47"/>
      <c r="X87" s="22" t="s">
        <v>14</v>
      </c>
      <c r="Y87" s="47" t="s">
        <v>10</v>
      </c>
      <c r="Z87" s="47" t="s">
        <v>63</v>
      </c>
      <c r="AA87" s="22" t="s">
        <v>13</v>
      </c>
      <c r="AB87" s="22" t="s">
        <v>13</v>
      </c>
      <c r="AC87" s="22">
        <v>85</v>
      </c>
    </row>
    <row r="88" spans="1:29" hidden="1" x14ac:dyDescent="0.25">
      <c r="A88" s="33">
        <v>45208</v>
      </c>
      <c r="B88" s="43">
        <v>0.91666666666666663</v>
      </c>
      <c r="C88" s="43"/>
      <c r="D88" s="43"/>
      <c r="E88" s="43" t="s">
        <v>315</v>
      </c>
      <c r="F88" s="36" t="s">
        <v>267</v>
      </c>
      <c r="G88" s="36" t="s">
        <v>297</v>
      </c>
      <c r="H88" s="36" t="s">
        <v>268</v>
      </c>
      <c r="I88" s="37" t="s">
        <v>73</v>
      </c>
      <c r="J88" s="37" t="s">
        <v>184</v>
      </c>
      <c r="K88" s="37" t="s">
        <v>204</v>
      </c>
      <c r="L88" s="37"/>
      <c r="M88" s="37"/>
      <c r="N88" s="37"/>
      <c r="O88" s="37"/>
      <c r="P88" s="37"/>
      <c r="Q88" s="37"/>
      <c r="R88" s="37"/>
      <c r="S88" s="47" t="s">
        <v>73</v>
      </c>
      <c r="T88" s="23" t="s">
        <v>184</v>
      </c>
      <c r="U88" s="24" t="s">
        <v>204</v>
      </c>
      <c r="V88" s="47">
        <v>20</v>
      </c>
      <c r="W88" s="47">
        <v>3.5</v>
      </c>
      <c r="X88" s="22"/>
      <c r="Y88" s="47" t="s">
        <v>10</v>
      </c>
      <c r="Z88" s="47" t="s">
        <v>63</v>
      </c>
      <c r="AA88" s="22" t="s">
        <v>13</v>
      </c>
      <c r="AB88" s="22" t="s">
        <v>13</v>
      </c>
      <c r="AC88" s="22">
        <v>86</v>
      </c>
    </row>
    <row r="89" spans="1:29" hidden="1" x14ac:dyDescent="0.25">
      <c r="A89" s="33">
        <v>45209</v>
      </c>
      <c r="B89" s="43">
        <v>6.25E-2</v>
      </c>
      <c r="C89" s="43"/>
      <c r="D89" s="43"/>
      <c r="E89" s="43" t="s">
        <v>315</v>
      </c>
      <c r="F89" s="36" t="s">
        <v>267</v>
      </c>
      <c r="G89" s="36" t="s">
        <v>297</v>
      </c>
      <c r="H89" s="36" t="s">
        <v>268</v>
      </c>
      <c r="I89" s="37" t="s">
        <v>73</v>
      </c>
      <c r="J89" s="37" t="s">
        <v>150</v>
      </c>
      <c r="K89" s="37" t="s">
        <v>204</v>
      </c>
      <c r="L89" s="37"/>
      <c r="M89" s="37"/>
      <c r="N89" s="37"/>
      <c r="O89" s="37"/>
      <c r="P89" s="37"/>
      <c r="Q89" s="37"/>
      <c r="R89" s="37"/>
      <c r="S89" s="47" t="s">
        <v>73</v>
      </c>
      <c r="T89" s="23" t="s">
        <v>150</v>
      </c>
      <c r="U89" s="24" t="s">
        <v>204</v>
      </c>
      <c r="V89" s="47">
        <v>11</v>
      </c>
      <c r="W89" s="47">
        <v>2</v>
      </c>
      <c r="X89" s="22"/>
      <c r="Y89" s="47" t="s">
        <v>10</v>
      </c>
      <c r="Z89" s="47" t="s">
        <v>63</v>
      </c>
      <c r="AA89" s="22" t="s">
        <v>13</v>
      </c>
      <c r="AB89" s="22" t="s">
        <v>13</v>
      </c>
      <c r="AC89" s="22">
        <v>87</v>
      </c>
    </row>
    <row r="90" spans="1:29" hidden="1" x14ac:dyDescent="0.25">
      <c r="A90" s="33">
        <v>45209</v>
      </c>
      <c r="B90" s="43">
        <v>0.14583333333333334</v>
      </c>
      <c r="C90" s="43"/>
      <c r="D90" s="43"/>
      <c r="E90" s="43" t="s">
        <v>315</v>
      </c>
      <c r="F90" s="36" t="s">
        <v>267</v>
      </c>
      <c r="G90" s="36" t="s">
        <v>297</v>
      </c>
      <c r="H90" s="36" t="s">
        <v>268</v>
      </c>
      <c r="I90" s="37" t="s">
        <v>73</v>
      </c>
      <c r="J90" s="37" t="s">
        <v>151</v>
      </c>
      <c r="K90" s="37" t="s">
        <v>204</v>
      </c>
      <c r="L90" s="37"/>
      <c r="M90" s="37"/>
      <c r="N90" s="37"/>
      <c r="O90" s="37"/>
      <c r="P90" s="37"/>
      <c r="Q90" s="37"/>
      <c r="R90" s="37"/>
      <c r="S90" s="47" t="s">
        <v>73</v>
      </c>
      <c r="T90" s="23" t="s">
        <v>151</v>
      </c>
      <c r="U90" s="24" t="s">
        <v>204</v>
      </c>
      <c r="V90" s="47">
        <v>17</v>
      </c>
      <c r="W90" s="47">
        <v>3</v>
      </c>
      <c r="X90" s="22"/>
      <c r="Y90" s="47" t="s">
        <v>10</v>
      </c>
      <c r="Z90" s="47" t="s">
        <v>63</v>
      </c>
      <c r="AA90" s="22" t="s">
        <v>13</v>
      </c>
      <c r="AB90" s="22" t="s">
        <v>13</v>
      </c>
      <c r="AC90" s="22">
        <v>88</v>
      </c>
    </row>
    <row r="91" spans="1:29" hidden="1" x14ac:dyDescent="0.25">
      <c r="A91" s="33">
        <v>45209</v>
      </c>
      <c r="B91" s="43">
        <v>0.23958333333333334</v>
      </c>
      <c r="C91" s="43"/>
      <c r="D91" s="43"/>
      <c r="E91" s="43" t="s">
        <v>315</v>
      </c>
      <c r="F91" s="36"/>
      <c r="G91" s="36" t="s">
        <v>27</v>
      </c>
      <c r="H91" s="36" t="s">
        <v>268</v>
      </c>
      <c r="I91" s="35" t="s">
        <v>153</v>
      </c>
      <c r="K91" s="35" t="s">
        <v>205</v>
      </c>
      <c r="S91" s="47" t="s">
        <v>158</v>
      </c>
      <c r="T91" s="23" t="s">
        <v>153</v>
      </c>
      <c r="U91" s="23" t="s">
        <v>205</v>
      </c>
      <c r="V91" s="47">
        <v>23</v>
      </c>
      <c r="W91" s="47">
        <v>3</v>
      </c>
      <c r="X91" s="22"/>
      <c r="Y91" s="47" t="s">
        <v>10</v>
      </c>
      <c r="Z91" s="47" t="s">
        <v>64</v>
      </c>
      <c r="AA91" s="22" t="s">
        <v>13</v>
      </c>
      <c r="AB91" s="22" t="s">
        <v>13</v>
      </c>
      <c r="AC91" s="22">
        <v>89</v>
      </c>
    </row>
    <row r="92" spans="1:29" hidden="1" x14ac:dyDescent="0.25">
      <c r="A92" s="33">
        <v>45209</v>
      </c>
      <c r="B92" s="43">
        <v>0.33333333333333331</v>
      </c>
      <c r="C92" s="43"/>
      <c r="D92" s="43"/>
      <c r="E92" s="43" t="s">
        <v>315</v>
      </c>
      <c r="F92" s="36"/>
      <c r="G92" s="36" t="s">
        <v>270</v>
      </c>
      <c r="H92" s="36" t="s">
        <v>268</v>
      </c>
      <c r="I92" s="35" t="s">
        <v>59</v>
      </c>
      <c r="S92" s="47" t="s">
        <v>59</v>
      </c>
      <c r="T92" s="23"/>
      <c r="U92" s="23"/>
      <c r="V92" s="47"/>
      <c r="W92" s="47"/>
      <c r="X92" s="22" t="s">
        <v>11</v>
      </c>
      <c r="Y92" s="47" t="s">
        <v>10</v>
      </c>
      <c r="Z92" s="47" t="s">
        <v>64</v>
      </c>
      <c r="AA92" s="22" t="s">
        <v>13</v>
      </c>
      <c r="AB92" s="22" t="s">
        <v>13</v>
      </c>
      <c r="AC92" s="22">
        <v>90</v>
      </c>
    </row>
    <row r="93" spans="1:29" ht="30" hidden="1" x14ac:dyDescent="0.25">
      <c r="A93" s="33">
        <v>45209</v>
      </c>
      <c r="B93" s="43">
        <v>0.36388888888888887</v>
      </c>
      <c r="C93" s="43"/>
      <c r="D93" s="43"/>
      <c r="E93" s="43" t="s">
        <v>315</v>
      </c>
      <c r="F93" s="36" t="s">
        <v>267</v>
      </c>
      <c r="G93" s="36" t="s">
        <v>265</v>
      </c>
      <c r="H93" s="36" t="s">
        <v>268</v>
      </c>
      <c r="I93" s="35" t="s">
        <v>200</v>
      </c>
      <c r="J93" s="35" t="s">
        <v>161</v>
      </c>
      <c r="K93" s="35" t="s">
        <v>206</v>
      </c>
      <c r="S93" s="47" t="s">
        <v>200</v>
      </c>
      <c r="T93" s="23" t="s">
        <v>161</v>
      </c>
      <c r="U93" s="23" t="s">
        <v>206</v>
      </c>
      <c r="V93" s="47"/>
      <c r="W93" s="47"/>
      <c r="X93" s="22"/>
      <c r="Y93" s="47" t="s">
        <v>10</v>
      </c>
      <c r="Z93" s="47" t="s">
        <v>64</v>
      </c>
      <c r="AA93" s="22" t="s">
        <v>13</v>
      </c>
      <c r="AB93" s="22" t="s">
        <v>13</v>
      </c>
      <c r="AC93" s="22">
        <v>91</v>
      </c>
    </row>
    <row r="94" spans="1:29" ht="30" hidden="1" x14ac:dyDescent="0.25">
      <c r="A94" s="33">
        <v>45209</v>
      </c>
      <c r="B94" s="43">
        <v>0.39305555555555555</v>
      </c>
      <c r="C94" s="43"/>
      <c r="D94" s="43"/>
      <c r="E94" s="43" t="s">
        <v>315</v>
      </c>
      <c r="F94" s="36" t="s">
        <v>267</v>
      </c>
      <c r="G94" s="36" t="s">
        <v>265</v>
      </c>
      <c r="H94" s="36" t="s">
        <v>268</v>
      </c>
      <c r="I94" s="35" t="s">
        <v>66</v>
      </c>
      <c r="J94" s="35" t="s">
        <v>162</v>
      </c>
      <c r="K94" s="35" t="s">
        <v>207</v>
      </c>
      <c r="S94" s="47" t="s">
        <v>66</v>
      </c>
      <c r="T94" s="23" t="s">
        <v>162</v>
      </c>
      <c r="U94" s="23" t="s">
        <v>207</v>
      </c>
      <c r="V94" s="47"/>
      <c r="W94" s="47"/>
      <c r="X94" s="22"/>
      <c r="Y94" s="47" t="s">
        <v>10</v>
      </c>
      <c r="Z94" s="47" t="s">
        <v>64</v>
      </c>
      <c r="AA94" s="22" t="s">
        <v>13</v>
      </c>
      <c r="AB94" s="22" t="s">
        <v>13</v>
      </c>
      <c r="AC94" s="22">
        <v>92</v>
      </c>
    </row>
    <row r="95" spans="1:29" hidden="1" x14ac:dyDescent="0.25">
      <c r="A95" s="33">
        <v>45209</v>
      </c>
      <c r="B95" s="43">
        <v>0.40277777777777773</v>
      </c>
      <c r="C95" s="43"/>
      <c r="D95" s="43"/>
      <c r="E95" s="43" t="s">
        <v>315</v>
      </c>
      <c r="F95" s="36"/>
      <c r="G95" s="36" t="s">
        <v>27</v>
      </c>
      <c r="H95" s="36" t="s">
        <v>268</v>
      </c>
      <c r="I95" s="35" t="s">
        <v>192</v>
      </c>
      <c r="S95" s="47" t="s">
        <v>158</v>
      </c>
      <c r="T95" s="23" t="s">
        <v>192</v>
      </c>
      <c r="U95" s="23"/>
      <c r="V95" s="47"/>
      <c r="W95" s="47"/>
      <c r="X95" s="22"/>
      <c r="Y95" s="47" t="s">
        <v>10</v>
      </c>
      <c r="Z95" s="47" t="s">
        <v>64</v>
      </c>
      <c r="AA95" s="22" t="s">
        <v>13</v>
      </c>
      <c r="AB95" s="22" t="s">
        <v>13</v>
      </c>
      <c r="AC95" s="22">
        <v>93</v>
      </c>
    </row>
    <row r="96" spans="1:29" ht="30" hidden="1" x14ac:dyDescent="0.25">
      <c r="A96" s="33">
        <v>45209</v>
      </c>
      <c r="B96" s="43">
        <v>0.4375</v>
      </c>
      <c r="C96" s="43"/>
      <c r="D96" s="43"/>
      <c r="E96" s="43" t="s">
        <v>315</v>
      </c>
      <c r="F96" s="36" t="s">
        <v>267</v>
      </c>
      <c r="G96" s="36" t="s">
        <v>265</v>
      </c>
      <c r="H96" s="36" t="s">
        <v>268</v>
      </c>
      <c r="I96" s="35" t="s">
        <v>66</v>
      </c>
      <c r="J96" s="35" t="s">
        <v>193</v>
      </c>
      <c r="K96" s="35" t="s">
        <v>208</v>
      </c>
      <c r="S96" s="47" t="s">
        <v>66</v>
      </c>
      <c r="T96" s="23" t="s">
        <v>193</v>
      </c>
      <c r="U96" s="23" t="s">
        <v>208</v>
      </c>
      <c r="V96" s="47"/>
      <c r="W96" s="47"/>
      <c r="X96" s="22"/>
      <c r="Y96" s="47" t="s">
        <v>10</v>
      </c>
      <c r="Z96" s="47" t="s">
        <v>64</v>
      </c>
      <c r="AA96" s="22" t="s">
        <v>13</v>
      </c>
      <c r="AB96" s="22" t="s">
        <v>13</v>
      </c>
      <c r="AC96" s="22">
        <v>94</v>
      </c>
    </row>
    <row r="97" spans="1:29" hidden="1" x14ac:dyDescent="0.25">
      <c r="A97" s="33">
        <v>45209</v>
      </c>
      <c r="B97" s="43">
        <v>0.44791666666666669</v>
      </c>
      <c r="C97" s="43"/>
      <c r="D97" s="43"/>
      <c r="E97" s="43" t="s">
        <v>315</v>
      </c>
      <c r="F97" s="36"/>
      <c r="G97" s="36" t="s">
        <v>27</v>
      </c>
      <c r="H97" s="36" t="s">
        <v>268</v>
      </c>
      <c r="I97" s="35" t="s">
        <v>194</v>
      </c>
      <c r="S97" s="47" t="s">
        <v>158</v>
      </c>
      <c r="T97" s="23" t="s">
        <v>194</v>
      </c>
      <c r="U97" s="23"/>
      <c r="V97" s="47"/>
      <c r="W97" s="47"/>
      <c r="X97" s="22"/>
      <c r="Y97" s="47" t="s">
        <v>10</v>
      </c>
      <c r="Z97" s="47" t="s">
        <v>64</v>
      </c>
      <c r="AA97" s="22" t="s">
        <v>13</v>
      </c>
      <c r="AB97" s="22" t="s">
        <v>13</v>
      </c>
      <c r="AC97" s="22">
        <v>95</v>
      </c>
    </row>
    <row r="98" spans="1:29" ht="45" hidden="1" x14ac:dyDescent="0.25">
      <c r="A98" s="33">
        <v>45209</v>
      </c>
      <c r="B98" s="43">
        <v>0.47916666666666669</v>
      </c>
      <c r="C98" s="43"/>
      <c r="D98" s="43"/>
      <c r="E98" s="43" t="s">
        <v>315</v>
      </c>
      <c r="F98" s="36" t="s">
        <v>267</v>
      </c>
      <c r="G98" s="36" t="s">
        <v>265</v>
      </c>
      <c r="H98" s="36" t="s">
        <v>268</v>
      </c>
      <c r="I98" s="35" t="s">
        <v>66</v>
      </c>
      <c r="J98" s="35" t="s">
        <v>195</v>
      </c>
      <c r="K98" s="35" t="s">
        <v>211</v>
      </c>
      <c r="S98" s="47" t="s">
        <v>66</v>
      </c>
      <c r="T98" s="23" t="s">
        <v>195</v>
      </c>
      <c r="U98" s="23" t="s">
        <v>211</v>
      </c>
      <c r="V98" s="47"/>
      <c r="W98" s="47"/>
      <c r="X98" s="22"/>
      <c r="Y98" s="47" t="s">
        <v>10</v>
      </c>
      <c r="Z98" s="47" t="s">
        <v>64</v>
      </c>
      <c r="AA98" s="22" t="s">
        <v>13</v>
      </c>
      <c r="AB98" s="22" t="s">
        <v>13</v>
      </c>
      <c r="AC98" s="22">
        <v>96</v>
      </c>
    </row>
    <row r="99" spans="1:29" hidden="1" x14ac:dyDescent="0.25">
      <c r="A99" s="33">
        <v>45209</v>
      </c>
      <c r="B99" s="43">
        <v>0.50694444444444442</v>
      </c>
      <c r="C99" s="43"/>
      <c r="D99" s="43"/>
      <c r="E99" s="43" t="s">
        <v>315</v>
      </c>
      <c r="F99" s="36"/>
      <c r="G99" s="36" t="s">
        <v>27</v>
      </c>
      <c r="H99" s="36" t="s">
        <v>268</v>
      </c>
      <c r="I99" s="35" t="s">
        <v>198</v>
      </c>
      <c r="S99" s="47" t="s">
        <v>27</v>
      </c>
      <c r="T99" s="23" t="s">
        <v>198</v>
      </c>
      <c r="U99" s="23"/>
      <c r="V99" s="47"/>
      <c r="W99" s="47"/>
      <c r="X99" s="22"/>
      <c r="Y99" s="47" t="s">
        <v>10</v>
      </c>
      <c r="Z99" s="47" t="s">
        <v>64</v>
      </c>
      <c r="AA99" s="22" t="s">
        <v>13</v>
      </c>
      <c r="AB99" s="22" t="s">
        <v>13</v>
      </c>
      <c r="AC99" s="22">
        <v>97</v>
      </c>
    </row>
    <row r="100" spans="1:29" ht="30" hidden="1" x14ac:dyDescent="0.25">
      <c r="A100" s="33">
        <v>45209</v>
      </c>
      <c r="B100" s="43">
        <v>0.52083333333333337</v>
      </c>
      <c r="C100" s="43"/>
      <c r="D100" s="43"/>
      <c r="E100" s="43" t="s">
        <v>315</v>
      </c>
      <c r="F100" s="36" t="s">
        <v>267</v>
      </c>
      <c r="G100" s="36" t="s">
        <v>265</v>
      </c>
      <c r="H100" s="36" t="s">
        <v>268</v>
      </c>
      <c r="I100" s="35" t="s">
        <v>66</v>
      </c>
      <c r="J100" s="35" t="s">
        <v>199</v>
      </c>
      <c r="K100" s="35" t="s">
        <v>212</v>
      </c>
      <c r="S100" s="47" t="s">
        <v>66</v>
      </c>
      <c r="T100" s="23" t="s">
        <v>199</v>
      </c>
      <c r="U100" s="23" t="s">
        <v>212</v>
      </c>
      <c r="V100" s="47"/>
      <c r="W100" s="47"/>
      <c r="X100" s="22"/>
      <c r="Y100" s="47" t="s">
        <v>10</v>
      </c>
      <c r="Z100" s="47" t="s">
        <v>64</v>
      </c>
      <c r="AA100" s="22" t="s">
        <v>13</v>
      </c>
      <c r="AB100" s="22" t="s">
        <v>13</v>
      </c>
      <c r="AC100" s="22">
        <v>98</v>
      </c>
    </row>
    <row r="101" spans="1:29" hidden="1" x14ac:dyDescent="0.25">
      <c r="A101" s="33">
        <v>45209</v>
      </c>
      <c r="B101" s="43">
        <v>0.54166666666666663</v>
      </c>
      <c r="C101" s="43"/>
      <c r="D101" s="43"/>
      <c r="E101" s="43" t="s">
        <v>315</v>
      </c>
      <c r="F101" s="36" t="s">
        <v>267</v>
      </c>
      <c r="G101" s="36" t="s">
        <v>265</v>
      </c>
      <c r="H101" s="36" t="s">
        <v>268</v>
      </c>
      <c r="I101" s="35" t="s">
        <v>55</v>
      </c>
      <c r="S101" s="47" t="s">
        <v>55</v>
      </c>
      <c r="T101" s="23"/>
      <c r="U101" s="23"/>
      <c r="V101" s="47"/>
      <c r="W101" s="47"/>
      <c r="X101" s="22"/>
      <c r="Y101" s="47" t="s">
        <v>10</v>
      </c>
      <c r="Z101" s="47" t="s">
        <v>64</v>
      </c>
      <c r="AA101" s="22" t="s">
        <v>13</v>
      </c>
      <c r="AB101" s="22" t="s">
        <v>13</v>
      </c>
      <c r="AC101" s="22">
        <v>99</v>
      </c>
    </row>
    <row r="102" spans="1:29" hidden="1" x14ac:dyDescent="0.25">
      <c r="A102" s="33">
        <v>45209</v>
      </c>
      <c r="B102" s="43">
        <v>0.58333333333333337</v>
      </c>
      <c r="C102" s="43"/>
      <c r="D102" s="43"/>
      <c r="E102" s="43" t="s">
        <v>315</v>
      </c>
      <c r="F102" s="36"/>
      <c r="G102" s="36" t="s">
        <v>27</v>
      </c>
      <c r="H102" s="36" t="s">
        <v>268</v>
      </c>
      <c r="I102" s="35" t="s">
        <v>214</v>
      </c>
      <c r="K102" s="35" t="s">
        <v>215</v>
      </c>
      <c r="S102" s="47" t="s">
        <v>160</v>
      </c>
      <c r="T102" s="23" t="s">
        <v>214</v>
      </c>
      <c r="U102" s="23" t="s">
        <v>215</v>
      </c>
      <c r="V102" s="47">
        <v>10</v>
      </c>
      <c r="W102" s="47">
        <v>1</v>
      </c>
      <c r="X102" s="22"/>
      <c r="Y102" s="47" t="s">
        <v>10</v>
      </c>
      <c r="Z102" s="47" t="s">
        <v>64</v>
      </c>
      <c r="AA102" s="22" t="s">
        <v>13</v>
      </c>
      <c r="AB102" s="22" t="s">
        <v>13</v>
      </c>
      <c r="AC102" s="22">
        <v>100</v>
      </c>
    </row>
    <row r="103" spans="1:29" hidden="1" x14ac:dyDescent="0.25">
      <c r="A103" s="33">
        <v>45209</v>
      </c>
      <c r="B103" s="43">
        <v>0.625</v>
      </c>
      <c r="C103" s="43"/>
      <c r="D103" s="43"/>
      <c r="E103" s="43" t="s">
        <v>315</v>
      </c>
      <c r="F103" s="36" t="s">
        <v>267</v>
      </c>
      <c r="G103" s="36" t="s">
        <v>297</v>
      </c>
      <c r="H103" s="36" t="s">
        <v>268</v>
      </c>
      <c r="I103" s="37" t="s">
        <v>73</v>
      </c>
      <c r="J103" s="37" t="s">
        <v>164</v>
      </c>
      <c r="K103" s="37" t="s">
        <v>213</v>
      </c>
      <c r="L103" s="37"/>
      <c r="M103" s="37"/>
      <c r="N103" s="37"/>
      <c r="O103" s="37"/>
      <c r="P103" s="37"/>
      <c r="Q103" s="37"/>
      <c r="R103" s="37"/>
      <c r="S103" s="47" t="s">
        <v>73</v>
      </c>
      <c r="T103" s="23" t="s">
        <v>164</v>
      </c>
      <c r="U103" s="23" t="s">
        <v>213</v>
      </c>
      <c r="V103" s="47">
        <v>33</v>
      </c>
      <c r="W103" s="47">
        <v>4</v>
      </c>
      <c r="X103" s="22"/>
      <c r="Y103" s="47" t="s">
        <v>10</v>
      </c>
      <c r="Z103" s="47" t="s">
        <v>64</v>
      </c>
      <c r="AA103" s="22" t="s">
        <v>13</v>
      </c>
      <c r="AB103" s="22" t="s">
        <v>13</v>
      </c>
      <c r="AC103" s="22">
        <v>101</v>
      </c>
    </row>
    <row r="104" spans="1:29" hidden="1" x14ac:dyDescent="0.25">
      <c r="A104" s="33">
        <v>45209</v>
      </c>
      <c r="B104" s="43">
        <v>0.75</v>
      </c>
      <c r="C104" s="43"/>
      <c r="D104" s="43"/>
      <c r="E104" s="43" t="s">
        <v>315</v>
      </c>
      <c r="F104" s="36" t="s">
        <v>14</v>
      </c>
      <c r="G104" s="36" t="s">
        <v>270</v>
      </c>
      <c r="H104" s="36" t="s">
        <v>268</v>
      </c>
      <c r="I104" s="35" t="s">
        <v>41</v>
      </c>
      <c r="S104" s="47" t="s">
        <v>41</v>
      </c>
      <c r="T104" s="23"/>
      <c r="U104" s="23"/>
      <c r="V104" s="47"/>
      <c r="W104" s="47"/>
      <c r="X104" s="22" t="s">
        <v>14</v>
      </c>
      <c r="Y104" s="47" t="s">
        <v>10</v>
      </c>
      <c r="Z104" s="47" t="s">
        <v>64</v>
      </c>
      <c r="AA104" s="22" t="s">
        <v>13</v>
      </c>
      <c r="AB104" s="22" t="s">
        <v>13</v>
      </c>
      <c r="AC104" s="22">
        <v>102</v>
      </c>
    </row>
    <row r="105" spans="1:29" hidden="1" x14ac:dyDescent="0.25">
      <c r="A105" s="33">
        <v>45209</v>
      </c>
      <c r="B105" s="43">
        <v>0.77083333333333337</v>
      </c>
      <c r="C105" s="43"/>
      <c r="D105" s="43"/>
      <c r="E105" s="43" t="s">
        <v>315</v>
      </c>
      <c r="F105" s="36"/>
      <c r="G105" s="36" t="s">
        <v>27</v>
      </c>
      <c r="H105" s="36" t="s">
        <v>268</v>
      </c>
      <c r="K105" s="35" t="s">
        <v>215</v>
      </c>
      <c r="S105" s="47" t="s">
        <v>27</v>
      </c>
      <c r="T105" s="23"/>
      <c r="U105" s="23" t="s">
        <v>215</v>
      </c>
      <c r="V105" s="47">
        <v>10</v>
      </c>
      <c r="W105" s="47">
        <v>1</v>
      </c>
      <c r="X105" s="22"/>
      <c r="Y105" s="47" t="s">
        <v>10</v>
      </c>
      <c r="Z105" s="47"/>
      <c r="AA105" s="22"/>
      <c r="AB105" s="22"/>
      <c r="AC105" s="22">
        <v>103</v>
      </c>
    </row>
    <row r="106" spans="1:29" hidden="1" x14ac:dyDescent="0.25">
      <c r="A106" s="33">
        <v>45209</v>
      </c>
      <c r="B106" s="43">
        <v>0.8125</v>
      </c>
      <c r="C106" s="43"/>
      <c r="D106" s="43"/>
      <c r="E106" s="43" t="s">
        <v>315</v>
      </c>
      <c r="F106" s="36" t="s">
        <v>267</v>
      </c>
      <c r="G106" s="36" t="s">
        <v>297</v>
      </c>
      <c r="H106" s="36" t="s">
        <v>268</v>
      </c>
      <c r="I106" s="37" t="s">
        <v>73</v>
      </c>
      <c r="J106" s="37" t="s">
        <v>163</v>
      </c>
      <c r="K106" s="37" t="s">
        <v>210</v>
      </c>
      <c r="L106" s="37"/>
      <c r="M106" s="37"/>
      <c r="N106" s="37"/>
      <c r="O106" s="37"/>
      <c r="P106" s="37"/>
      <c r="Q106" s="37"/>
      <c r="R106" s="37"/>
      <c r="S106" s="47" t="s">
        <v>73</v>
      </c>
      <c r="T106" s="23" t="s">
        <v>163</v>
      </c>
      <c r="U106" s="23" t="s">
        <v>210</v>
      </c>
      <c r="V106" s="47">
        <v>8.5</v>
      </c>
      <c r="W106" s="47">
        <v>1.5</v>
      </c>
      <c r="X106" s="22"/>
      <c r="Y106" s="47" t="s">
        <v>10</v>
      </c>
      <c r="Z106" s="47" t="s">
        <v>64</v>
      </c>
      <c r="AA106" s="22" t="s">
        <v>13</v>
      </c>
      <c r="AB106" s="22" t="s">
        <v>13</v>
      </c>
      <c r="AC106" s="22">
        <v>104</v>
      </c>
    </row>
    <row r="107" spans="1:29" ht="30" hidden="1" x14ac:dyDescent="0.25">
      <c r="A107" s="33">
        <v>45209</v>
      </c>
      <c r="B107" s="43">
        <v>0.83333333333333337</v>
      </c>
      <c r="C107" s="43"/>
      <c r="D107" s="43"/>
      <c r="E107" s="43" t="s">
        <v>315</v>
      </c>
      <c r="F107" s="36" t="s">
        <v>219</v>
      </c>
      <c r="G107" s="36" t="s">
        <v>270</v>
      </c>
      <c r="H107" s="36" t="s">
        <v>268</v>
      </c>
      <c r="I107" s="35" t="s">
        <v>218</v>
      </c>
      <c r="K107" s="35" t="s">
        <v>220</v>
      </c>
      <c r="S107" s="47" t="s">
        <v>218</v>
      </c>
      <c r="T107" s="23" t="s">
        <v>220</v>
      </c>
      <c r="U107" s="23"/>
      <c r="V107" s="47"/>
      <c r="W107" s="47"/>
      <c r="X107" s="22" t="s">
        <v>219</v>
      </c>
      <c r="Y107" s="47" t="s">
        <v>10</v>
      </c>
      <c r="Z107" s="47" t="s">
        <v>64</v>
      </c>
      <c r="AA107" s="22" t="s">
        <v>13</v>
      </c>
      <c r="AB107" s="22" t="s">
        <v>13</v>
      </c>
      <c r="AC107" s="22">
        <v>105</v>
      </c>
    </row>
    <row r="108" spans="1:29" hidden="1" x14ac:dyDescent="0.25">
      <c r="A108" s="33">
        <v>45209</v>
      </c>
      <c r="B108" s="43">
        <v>0.875</v>
      </c>
      <c r="C108" s="43"/>
      <c r="D108" s="43"/>
      <c r="E108" s="43" t="s">
        <v>315</v>
      </c>
      <c r="F108" s="36"/>
      <c r="G108" s="36" t="s">
        <v>27</v>
      </c>
      <c r="H108" s="36" t="s">
        <v>268</v>
      </c>
      <c r="K108" s="35" t="s">
        <v>215</v>
      </c>
      <c r="S108" s="47" t="s">
        <v>27</v>
      </c>
      <c r="T108" s="23"/>
      <c r="U108" s="23" t="s">
        <v>215</v>
      </c>
      <c r="V108" s="47">
        <v>1.3</v>
      </c>
      <c r="W108" s="47">
        <v>0.5</v>
      </c>
      <c r="X108" s="22"/>
      <c r="Y108" s="47" t="s">
        <v>10</v>
      </c>
      <c r="Z108" s="47"/>
      <c r="AA108" s="22"/>
      <c r="AB108" s="22"/>
      <c r="AC108" s="22">
        <v>106</v>
      </c>
    </row>
    <row r="109" spans="1:29" hidden="1" x14ac:dyDescent="0.25">
      <c r="A109" s="33">
        <v>45209</v>
      </c>
      <c r="B109" s="43">
        <v>0.89583333333333337</v>
      </c>
      <c r="C109" s="43"/>
      <c r="D109" s="43"/>
      <c r="E109" s="43" t="s">
        <v>315</v>
      </c>
      <c r="F109" s="36" t="s">
        <v>267</v>
      </c>
      <c r="G109" s="36" t="s">
        <v>297</v>
      </c>
      <c r="H109" s="36" t="s">
        <v>268</v>
      </c>
      <c r="I109" s="37" t="s">
        <v>73</v>
      </c>
      <c r="J109" s="37" t="s">
        <v>162</v>
      </c>
      <c r="K109" s="37" t="s">
        <v>210</v>
      </c>
      <c r="L109" s="37"/>
      <c r="M109" s="37"/>
      <c r="N109" s="37"/>
      <c r="O109" s="37"/>
      <c r="P109" s="37"/>
      <c r="Q109" s="37"/>
      <c r="R109" s="37"/>
      <c r="S109" s="47" t="s">
        <v>73</v>
      </c>
      <c r="T109" s="23" t="s">
        <v>162</v>
      </c>
      <c r="U109" s="23" t="s">
        <v>210</v>
      </c>
      <c r="V109" s="47">
        <v>8.5</v>
      </c>
      <c r="W109" s="47">
        <v>1.5</v>
      </c>
      <c r="X109" s="22"/>
      <c r="Y109" s="47" t="s">
        <v>10</v>
      </c>
      <c r="Z109" s="47" t="s">
        <v>64</v>
      </c>
      <c r="AA109" s="22" t="s">
        <v>13</v>
      </c>
      <c r="AB109" s="22" t="s">
        <v>13</v>
      </c>
      <c r="AC109" s="22">
        <v>107</v>
      </c>
    </row>
    <row r="110" spans="1:29" hidden="1" x14ac:dyDescent="0.25">
      <c r="A110" s="33">
        <v>45209</v>
      </c>
      <c r="B110" s="43">
        <v>0.95833333333333337</v>
      </c>
      <c r="C110" s="43"/>
      <c r="D110" s="43"/>
      <c r="E110" s="43" t="s">
        <v>315</v>
      </c>
      <c r="F110" s="36"/>
      <c r="G110" s="36" t="s">
        <v>27</v>
      </c>
      <c r="H110" s="36" t="s">
        <v>268</v>
      </c>
      <c r="K110" s="35" t="s">
        <v>215</v>
      </c>
      <c r="S110" s="47" t="s">
        <v>27</v>
      </c>
      <c r="T110" s="23"/>
      <c r="U110" s="23" t="s">
        <v>215</v>
      </c>
      <c r="V110" s="47">
        <v>6</v>
      </c>
      <c r="W110" s="47">
        <v>1</v>
      </c>
      <c r="X110" s="22"/>
      <c r="Y110" s="47" t="s">
        <v>10</v>
      </c>
      <c r="Z110" s="47"/>
      <c r="AA110" s="22"/>
      <c r="AB110" s="22"/>
      <c r="AC110" s="22">
        <v>108</v>
      </c>
    </row>
    <row r="111" spans="1:29" hidden="1" x14ac:dyDescent="0.25">
      <c r="A111" s="33">
        <v>45210</v>
      </c>
      <c r="B111" s="43">
        <v>0</v>
      </c>
      <c r="C111" s="43"/>
      <c r="D111" s="43"/>
      <c r="E111" s="43" t="s">
        <v>315</v>
      </c>
      <c r="F111" s="36" t="s">
        <v>267</v>
      </c>
      <c r="G111" s="36" t="s">
        <v>297</v>
      </c>
      <c r="H111" s="36" t="s">
        <v>268</v>
      </c>
      <c r="I111" s="37" t="s">
        <v>73</v>
      </c>
      <c r="J111" s="37" t="s">
        <v>161</v>
      </c>
      <c r="K111" s="37" t="s">
        <v>210</v>
      </c>
      <c r="L111" s="37"/>
      <c r="M111" s="37"/>
      <c r="N111" s="37"/>
      <c r="O111" s="37"/>
      <c r="P111" s="37"/>
      <c r="Q111" s="37"/>
      <c r="R111" s="37"/>
      <c r="S111" s="47" t="s">
        <v>73</v>
      </c>
      <c r="T111" s="23" t="s">
        <v>161</v>
      </c>
      <c r="U111" s="23" t="s">
        <v>210</v>
      </c>
      <c r="V111" s="47">
        <v>8.5</v>
      </c>
      <c r="W111" s="47">
        <v>1.5</v>
      </c>
      <c r="X111" s="22"/>
      <c r="Y111" s="47" t="s">
        <v>10</v>
      </c>
      <c r="Z111" s="47" t="s">
        <v>64</v>
      </c>
      <c r="AA111" s="22" t="s">
        <v>13</v>
      </c>
      <c r="AB111" s="22" t="s">
        <v>13</v>
      </c>
      <c r="AC111" s="22">
        <v>109</v>
      </c>
    </row>
    <row r="112" spans="1:29" hidden="1" x14ac:dyDescent="0.25">
      <c r="A112" s="33">
        <v>45210</v>
      </c>
      <c r="B112" s="43">
        <v>6.25E-2</v>
      </c>
      <c r="C112" s="43"/>
      <c r="D112" s="43"/>
      <c r="E112" s="43" t="s">
        <v>315</v>
      </c>
      <c r="F112" s="36"/>
      <c r="G112" s="36" t="s">
        <v>27</v>
      </c>
      <c r="H112" s="36" t="s">
        <v>268</v>
      </c>
      <c r="K112" s="35" t="s">
        <v>215</v>
      </c>
      <c r="S112" s="47" t="s">
        <v>27</v>
      </c>
      <c r="T112" s="23"/>
      <c r="U112" s="23" t="s">
        <v>215</v>
      </c>
      <c r="V112" s="47">
        <v>6</v>
      </c>
      <c r="W112" s="47">
        <v>0.5</v>
      </c>
      <c r="X112" s="22"/>
      <c r="Y112" s="47" t="s">
        <v>10</v>
      </c>
      <c r="Z112" s="47"/>
      <c r="AA112" s="22"/>
      <c r="AB112" s="22"/>
      <c r="AC112" s="22">
        <v>110</v>
      </c>
    </row>
    <row r="113" spans="1:29" ht="45" hidden="1" x14ac:dyDescent="0.25">
      <c r="A113" s="33">
        <v>45210</v>
      </c>
      <c r="B113" s="43">
        <v>8.3333333333333329E-2</v>
      </c>
      <c r="C113" s="43"/>
      <c r="D113" s="43"/>
      <c r="E113" s="43" t="s">
        <v>315</v>
      </c>
      <c r="F113" s="36" t="s">
        <v>267</v>
      </c>
      <c r="G113" s="36" t="s">
        <v>297</v>
      </c>
      <c r="H113" s="36" t="s">
        <v>268</v>
      </c>
      <c r="I113" s="37" t="s">
        <v>73</v>
      </c>
      <c r="J113" s="37" t="s">
        <v>159</v>
      </c>
      <c r="K113" s="37" t="s">
        <v>221</v>
      </c>
      <c r="L113" s="37"/>
      <c r="M113" s="37"/>
      <c r="N113" s="37"/>
      <c r="O113" s="37"/>
      <c r="P113" s="37"/>
      <c r="Q113" s="37"/>
      <c r="R113" s="37"/>
      <c r="S113" s="47" t="s">
        <v>73</v>
      </c>
      <c r="T113" s="23" t="s">
        <v>159</v>
      </c>
      <c r="U113" s="23" t="s">
        <v>221</v>
      </c>
      <c r="V113" s="47">
        <v>8.5</v>
      </c>
      <c r="W113" s="47">
        <v>1.5</v>
      </c>
      <c r="X113" s="22"/>
      <c r="Y113" s="47" t="s">
        <v>10</v>
      </c>
      <c r="Z113" s="47" t="s">
        <v>64</v>
      </c>
      <c r="AA113" s="22" t="s">
        <v>13</v>
      </c>
      <c r="AB113" s="22" t="s">
        <v>13</v>
      </c>
      <c r="AC113" s="22">
        <v>111</v>
      </c>
    </row>
    <row r="114" spans="1:29" hidden="1" x14ac:dyDescent="0.25">
      <c r="A114" s="33">
        <v>45210</v>
      </c>
      <c r="B114" s="43">
        <v>0.14583333333333334</v>
      </c>
      <c r="C114" s="43"/>
      <c r="D114" s="43"/>
      <c r="E114" s="43" t="s">
        <v>315</v>
      </c>
      <c r="F114" s="36"/>
      <c r="G114" s="36" t="s">
        <v>27</v>
      </c>
      <c r="H114" s="36" t="s">
        <v>268</v>
      </c>
      <c r="I114" s="35" t="s">
        <v>289</v>
      </c>
      <c r="K114" s="35" t="s">
        <v>215</v>
      </c>
      <c r="S114" s="47" t="s">
        <v>216</v>
      </c>
      <c r="T114" s="23"/>
      <c r="U114" s="23" t="s">
        <v>215</v>
      </c>
      <c r="V114" s="47">
        <v>37</v>
      </c>
      <c r="W114" s="47">
        <v>4</v>
      </c>
      <c r="X114" s="22"/>
      <c r="Y114" s="47" t="s">
        <v>10</v>
      </c>
      <c r="Z114" s="47"/>
      <c r="AA114" s="22"/>
      <c r="AB114" s="22"/>
      <c r="AC114" s="22">
        <v>112</v>
      </c>
    </row>
    <row r="115" spans="1:29" hidden="1" x14ac:dyDescent="0.25">
      <c r="A115" s="33">
        <v>45210</v>
      </c>
      <c r="B115" s="43">
        <v>0.25</v>
      </c>
      <c r="C115" s="43"/>
      <c r="D115" s="43"/>
      <c r="E115" s="43" t="s">
        <v>315</v>
      </c>
      <c r="F115" s="36" t="s">
        <v>267</v>
      </c>
      <c r="G115" s="36" t="s">
        <v>265</v>
      </c>
      <c r="H115" s="36" t="s">
        <v>268</v>
      </c>
      <c r="I115" s="35" t="s">
        <v>55</v>
      </c>
      <c r="J115" s="35" t="s">
        <v>201</v>
      </c>
      <c r="S115" s="47" t="s">
        <v>55</v>
      </c>
      <c r="T115" s="23" t="s">
        <v>201</v>
      </c>
      <c r="U115" s="23" t="s">
        <v>196</v>
      </c>
      <c r="V115" s="47"/>
      <c r="W115" s="47"/>
      <c r="X115" s="22"/>
      <c r="Y115" s="47" t="s">
        <v>10</v>
      </c>
      <c r="Z115" s="47" t="s">
        <v>62</v>
      </c>
      <c r="AA115" s="22" t="s">
        <v>13</v>
      </c>
      <c r="AB115" s="22"/>
      <c r="AC115" s="22">
        <v>113</v>
      </c>
    </row>
    <row r="116" spans="1:29" hidden="1" x14ac:dyDescent="0.25">
      <c r="A116" s="33">
        <v>45210</v>
      </c>
      <c r="B116" s="43">
        <v>0.27083333333333331</v>
      </c>
      <c r="C116" s="43"/>
      <c r="D116" s="43"/>
      <c r="E116" s="43" t="s">
        <v>315</v>
      </c>
      <c r="F116" s="36"/>
      <c r="G116" s="36" t="s">
        <v>27</v>
      </c>
      <c r="H116" s="36" t="s">
        <v>268</v>
      </c>
      <c r="I116" s="35" t="s">
        <v>290</v>
      </c>
      <c r="S116" s="47" t="s">
        <v>203</v>
      </c>
      <c r="T116" s="23"/>
      <c r="U116" s="23"/>
      <c r="V116" s="47">
        <v>14</v>
      </c>
      <c r="W116" s="47">
        <v>1.5</v>
      </c>
      <c r="X116" s="22"/>
      <c r="Y116" s="47" t="s">
        <v>10</v>
      </c>
      <c r="Z116" s="47" t="s">
        <v>62</v>
      </c>
      <c r="AA116" s="22" t="s">
        <v>13</v>
      </c>
      <c r="AB116" s="22"/>
      <c r="AC116" s="22">
        <v>114</v>
      </c>
    </row>
    <row r="117" spans="1:29" hidden="1" x14ac:dyDescent="0.25">
      <c r="A117" s="33">
        <v>45210</v>
      </c>
      <c r="B117" s="43">
        <v>0.33333333333333331</v>
      </c>
      <c r="C117" s="43"/>
      <c r="D117" s="43"/>
      <c r="E117" s="43" t="s">
        <v>315</v>
      </c>
      <c r="F117" s="36" t="s">
        <v>11</v>
      </c>
      <c r="G117" s="36" t="s">
        <v>270</v>
      </c>
      <c r="H117" s="36" t="s">
        <v>268</v>
      </c>
      <c r="I117" s="35" t="s">
        <v>59</v>
      </c>
      <c r="S117" s="47" t="s">
        <v>59</v>
      </c>
      <c r="T117" s="23"/>
      <c r="U117" s="23"/>
      <c r="V117" s="47"/>
      <c r="W117" s="47"/>
      <c r="X117" s="22" t="s">
        <v>11</v>
      </c>
      <c r="Y117" s="47" t="s">
        <v>10</v>
      </c>
      <c r="Z117" s="47" t="s">
        <v>62</v>
      </c>
      <c r="AA117" s="22" t="s">
        <v>13</v>
      </c>
      <c r="AB117" s="22" t="s">
        <v>13</v>
      </c>
      <c r="AC117" s="22">
        <v>115</v>
      </c>
    </row>
    <row r="118" spans="1:29" hidden="1" x14ac:dyDescent="0.25">
      <c r="A118" s="33">
        <v>45210</v>
      </c>
      <c r="B118" s="43">
        <v>0.35069444444444442</v>
      </c>
      <c r="C118" s="43"/>
      <c r="D118" s="43"/>
      <c r="E118" s="43" t="s">
        <v>315</v>
      </c>
      <c r="F118" s="36" t="s">
        <v>267</v>
      </c>
      <c r="G118" s="36" t="s">
        <v>265</v>
      </c>
      <c r="H118" s="36" t="s">
        <v>268</v>
      </c>
      <c r="I118" s="35" t="s">
        <v>55</v>
      </c>
      <c r="J118" s="35" t="s">
        <v>202</v>
      </c>
      <c r="S118" s="47" t="s">
        <v>55</v>
      </c>
      <c r="T118" s="23" t="s">
        <v>202</v>
      </c>
      <c r="U118" s="23" t="s">
        <v>197</v>
      </c>
      <c r="V118" s="47"/>
      <c r="W118" s="47"/>
      <c r="X118" s="22"/>
      <c r="Y118" s="47" t="s">
        <v>10</v>
      </c>
      <c r="Z118" s="47" t="s">
        <v>62</v>
      </c>
      <c r="AA118" s="22" t="s">
        <v>13</v>
      </c>
      <c r="AB118" s="22"/>
      <c r="AC118" s="22">
        <v>116</v>
      </c>
    </row>
    <row r="119" spans="1:29" hidden="1" x14ac:dyDescent="0.25">
      <c r="A119" s="33">
        <v>45210</v>
      </c>
      <c r="B119" s="43">
        <v>0.36805555555555558</v>
      </c>
      <c r="C119" s="43"/>
      <c r="D119" s="43"/>
      <c r="E119" s="43" t="s">
        <v>315</v>
      </c>
      <c r="F119" s="36"/>
      <c r="G119" s="36" t="s">
        <v>27</v>
      </c>
      <c r="H119" s="36" t="s">
        <v>268</v>
      </c>
      <c r="K119" s="35">
        <v>4</v>
      </c>
      <c r="S119" s="47" t="s">
        <v>27</v>
      </c>
      <c r="T119" s="23"/>
      <c r="U119" s="23">
        <v>4</v>
      </c>
      <c r="V119" s="47">
        <v>105</v>
      </c>
      <c r="W119" s="47">
        <v>13</v>
      </c>
      <c r="X119" s="22"/>
      <c r="Y119" s="47" t="s">
        <v>10</v>
      </c>
      <c r="Z119" s="47" t="s">
        <v>62</v>
      </c>
      <c r="AA119" s="22" t="s">
        <v>13</v>
      </c>
      <c r="AB119" s="22"/>
      <c r="AC119" s="22">
        <v>117</v>
      </c>
    </row>
    <row r="120" spans="1:29" hidden="1" x14ac:dyDescent="0.25">
      <c r="A120" s="33">
        <v>45210</v>
      </c>
      <c r="B120" s="43">
        <v>0.75</v>
      </c>
      <c r="C120" s="43"/>
      <c r="D120" s="43"/>
      <c r="E120" s="43" t="s">
        <v>315</v>
      </c>
      <c r="F120" s="36" t="s">
        <v>14</v>
      </c>
      <c r="G120" s="36" t="s">
        <v>270</v>
      </c>
      <c r="H120" s="36" t="s">
        <v>268</v>
      </c>
      <c r="I120" s="35" t="s">
        <v>41</v>
      </c>
      <c r="S120" s="47" t="s">
        <v>41</v>
      </c>
      <c r="T120" s="23"/>
      <c r="U120" s="23"/>
      <c r="V120" s="47"/>
      <c r="W120" s="47"/>
      <c r="X120" s="22" t="s">
        <v>14</v>
      </c>
      <c r="Y120" s="47" t="s">
        <v>10</v>
      </c>
      <c r="Z120" s="47" t="s">
        <v>60</v>
      </c>
      <c r="AA120" s="22" t="s">
        <v>13</v>
      </c>
      <c r="AB120" s="22" t="s">
        <v>13</v>
      </c>
      <c r="AC120" s="22">
        <v>118</v>
      </c>
    </row>
    <row r="121" spans="1:29" ht="60" hidden="1" x14ac:dyDescent="0.25">
      <c r="A121" s="33">
        <v>45210</v>
      </c>
      <c r="B121" s="43">
        <v>0.89583333333333337</v>
      </c>
      <c r="C121" s="43"/>
      <c r="D121" s="43"/>
      <c r="E121" s="43" t="s">
        <v>315</v>
      </c>
      <c r="F121" s="36"/>
      <c r="G121" s="36" t="s">
        <v>276</v>
      </c>
      <c r="H121" s="36" t="s">
        <v>268</v>
      </c>
      <c r="I121" s="35" t="s">
        <v>291</v>
      </c>
      <c r="K121" s="35" t="s">
        <v>229</v>
      </c>
      <c r="S121" s="47" t="s">
        <v>217</v>
      </c>
      <c r="T121" s="23" t="s">
        <v>229</v>
      </c>
      <c r="U121" s="23"/>
      <c r="V121" s="47"/>
      <c r="W121" s="47"/>
      <c r="X121" s="22"/>
      <c r="Y121" s="47" t="s">
        <v>10</v>
      </c>
      <c r="Z121" s="47" t="s">
        <v>60</v>
      </c>
      <c r="AA121" s="22" t="s">
        <v>13</v>
      </c>
      <c r="AB121" s="22"/>
      <c r="AC121" s="22">
        <v>119</v>
      </c>
    </row>
    <row r="122" spans="1:29" hidden="1" x14ac:dyDescent="0.25">
      <c r="A122" s="33">
        <v>45210</v>
      </c>
      <c r="B122" s="43">
        <v>0.9375</v>
      </c>
      <c r="C122" s="43"/>
      <c r="D122" s="43"/>
      <c r="E122" s="43" t="s">
        <v>315</v>
      </c>
      <c r="F122" s="36" t="s">
        <v>9</v>
      </c>
      <c r="G122" s="36" t="s">
        <v>297</v>
      </c>
      <c r="H122" s="36" t="s">
        <v>268</v>
      </c>
      <c r="I122" s="35" t="s">
        <v>56</v>
      </c>
      <c r="J122" s="35" t="s">
        <v>74</v>
      </c>
      <c r="S122" s="47" t="s">
        <v>56</v>
      </c>
      <c r="T122" s="23" t="s">
        <v>74</v>
      </c>
      <c r="U122" s="23"/>
      <c r="V122" s="47">
        <f>20+4</f>
        <v>24</v>
      </c>
      <c r="W122" s="47">
        <f>Table13[[#This Row],[Dist (nm)2]]/3.5</f>
        <v>6.8571428571428568</v>
      </c>
      <c r="X122" s="22" t="s">
        <v>9</v>
      </c>
      <c r="Y122" s="47" t="s">
        <v>10</v>
      </c>
      <c r="Z122" s="47" t="s">
        <v>60</v>
      </c>
      <c r="AA122" s="22" t="s">
        <v>13</v>
      </c>
      <c r="AB122" s="22" t="s">
        <v>13</v>
      </c>
      <c r="AC122" s="22">
        <v>120</v>
      </c>
    </row>
    <row r="123" spans="1:29" hidden="1" x14ac:dyDescent="0.25">
      <c r="A123" s="33">
        <v>45211</v>
      </c>
      <c r="B123" s="43">
        <v>0.27083333333333331</v>
      </c>
      <c r="C123" s="43"/>
      <c r="D123" s="43"/>
      <c r="E123" s="43" t="s">
        <v>315</v>
      </c>
      <c r="F123" s="36" t="s">
        <v>9</v>
      </c>
      <c r="G123" s="36" t="s">
        <v>297</v>
      </c>
      <c r="H123" s="36" t="s">
        <v>268</v>
      </c>
      <c r="I123" s="35" t="s">
        <v>56</v>
      </c>
      <c r="J123" s="35" t="s">
        <v>236</v>
      </c>
      <c r="S123" s="47" t="s">
        <v>56</v>
      </c>
      <c r="T123" s="23" t="s">
        <v>236</v>
      </c>
      <c r="U123" s="23"/>
      <c r="V123" s="47">
        <f>18+4</f>
        <v>22</v>
      </c>
      <c r="W123" s="47">
        <f>Table13[[#This Row],[Dist (nm)2]]/3.5</f>
        <v>6.2857142857142856</v>
      </c>
      <c r="X123" s="22" t="s">
        <v>9</v>
      </c>
      <c r="Y123" s="47" t="s">
        <v>10</v>
      </c>
      <c r="Z123" s="47" t="s">
        <v>60</v>
      </c>
      <c r="AA123" s="22" t="s">
        <v>13</v>
      </c>
      <c r="AB123" s="22" t="s">
        <v>13</v>
      </c>
      <c r="AC123" s="22">
        <v>121</v>
      </c>
    </row>
    <row r="124" spans="1:29" hidden="1" x14ac:dyDescent="0.25">
      <c r="A124" s="33">
        <v>45211</v>
      </c>
      <c r="B124" s="43">
        <v>0.33333333333333331</v>
      </c>
      <c r="C124" s="43"/>
      <c r="D124" s="43"/>
      <c r="E124" s="43" t="s">
        <v>315</v>
      </c>
      <c r="F124" s="36" t="s">
        <v>11</v>
      </c>
      <c r="G124" s="36" t="s">
        <v>270</v>
      </c>
      <c r="H124" s="36" t="s">
        <v>268</v>
      </c>
      <c r="I124" s="35" t="s">
        <v>59</v>
      </c>
      <c r="S124" s="47" t="s">
        <v>59</v>
      </c>
      <c r="T124" s="23"/>
      <c r="U124" s="23"/>
      <c r="V124" s="47"/>
      <c r="W124" s="47"/>
      <c r="X124" s="22" t="s">
        <v>11</v>
      </c>
      <c r="Y124" s="47" t="s">
        <v>10</v>
      </c>
      <c r="Z124" s="47" t="s">
        <v>60</v>
      </c>
      <c r="AA124" s="22" t="s">
        <v>13</v>
      </c>
      <c r="AB124" s="22" t="s">
        <v>13</v>
      </c>
      <c r="AC124" s="22">
        <v>122</v>
      </c>
    </row>
    <row r="125" spans="1:29" hidden="1" x14ac:dyDescent="0.25">
      <c r="A125" s="33">
        <v>45211</v>
      </c>
      <c r="B125" s="43">
        <v>0.41666666666666669</v>
      </c>
      <c r="C125" s="43"/>
      <c r="D125" s="43"/>
      <c r="E125" s="43" t="s">
        <v>315</v>
      </c>
      <c r="F125" s="36" t="s">
        <v>9</v>
      </c>
      <c r="G125" s="36" t="s">
        <v>297</v>
      </c>
      <c r="H125" s="36" t="s">
        <v>268</v>
      </c>
      <c r="I125" s="35" t="s">
        <v>56</v>
      </c>
      <c r="J125" s="35" t="s">
        <v>235</v>
      </c>
      <c r="S125" s="47" t="s">
        <v>56</v>
      </c>
      <c r="T125" s="23" t="s">
        <v>235</v>
      </c>
      <c r="U125" s="23"/>
      <c r="V125" s="47">
        <f>15+4</f>
        <v>19</v>
      </c>
      <c r="W125" s="47">
        <f>Table13[[#This Row],[Dist (nm)2]]/3.5</f>
        <v>5.4285714285714288</v>
      </c>
      <c r="X125" s="22" t="s">
        <v>9</v>
      </c>
      <c r="Y125" s="47" t="s">
        <v>10</v>
      </c>
      <c r="Z125" s="47" t="s">
        <v>60</v>
      </c>
      <c r="AA125" s="22" t="s">
        <v>13</v>
      </c>
      <c r="AB125" s="22" t="s">
        <v>13</v>
      </c>
      <c r="AC125" s="22">
        <v>123</v>
      </c>
    </row>
    <row r="126" spans="1:29" hidden="1" x14ac:dyDescent="0.25">
      <c r="A126" s="33">
        <v>45211</v>
      </c>
      <c r="B126" s="43">
        <v>0.60416666666666663</v>
      </c>
      <c r="C126" s="43"/>
      <c r="D126" s="43"/>
      <c r="E126" s="43" t="s">
        <v>315</v>
      </c>
      <c r="F126" s="36" t="s">
        <v>11</v>
      </c>
      <c r="G126" s="36" t="s">
        <v>270</v>
      </c>
      <c r="H126" s="36" t="s">
        <v>268</v>
      </c>
      <c r="I126" s="35" t="s">
        <v>230</v>
      </c>
      <c r="K126" s="35" t="s">
        <v>232</v>
      </c>
      <c r="S126" s="47" t="s">
        <v>230</v>
      </c>
      <c r="T126" s="23"/>
      <c r="U126" s="23" t="s">
        <v>232</v>
      </c>
      <c r="V126" s="47"/>
      <c r="W126" s="47"/>
      <c r="X126" s="22" t="s">
        <v>11</v>
      </c>
      <c r="Y126" s="47" t="s">
        <v>10</v>
      </c>
      <c r="Z126" s="47" t="s">
        <v>60</v>
      </c>
      <c r="AA126" s="22" t="s">
        <v>13</v>
      </c>
      <c r="AB126" s="22" t="s">
        <v>13</v>
      </c>
      <c r="AC126" s="22">
        <v>124</v>
      </c>
    </row>
    <row r="127" spans="1:29" hidden="1" x14ac:dyDescent="0.25">
      <c r="A127" s="33">
        <v>45211</v>
      </c>
      <c r="B127" s="43">
        <v>0.66666666666666663</v>
      </c>
      <c r="C127" s="43"/>
      <c r="D127" s="43"/>
      <c r="E127" s="43" t="s">
        <v>315</v>
      </c>
      <c r="F127" s="36" t="s">
        <v>11</v>
      </c>
      <c r="G127" s="36" t="s">
        <v>275</v>
      </c>
      <c r="H127" s="36" t="s">
        <v>268</v>
      </c>
      <c r="I127" s="35" t="s">
        <v>231</v>
      </c>
      <c r="S127" s="47" t="s">
        <v>231</v>
      </c>
      <c r="T127" s="23"/>
      <c r="U127" s="23"/>
      <c r="V127" s="47"/>
      <c r="W127" s="47"/>
      <c r="X127" s="22" t="s">
        <v>11</v>
      </c>
      <c r="Y127" s="47" t="s">
        <v>10</v>
      </c>
      <c r="Z127" s="47" t="s">
        <v>60</v>
      </c>
      <c r="AA127" s="22" t="s">
        <v>13</v>
      </c>
      <c r="AB127" s="22" t="s">
        <v>13</v>
      </c>
      <c r="AC127" s="22">
        <v>125</v>
      </c>
    </row>
    <row r="128" spans="1:29" hidden="1" x14ac:dyDescent="0.25">
      <c r="A128" s="33">
        <v>45211</v>
      </c>
      <c r="B128" s="43">
        <v>0.66666666666666663</v>
      </c>
      <c r="C128" s="43"/>
      <c r="D128" s="43"/>
      <c r="E128" s="43" t="s">
        <v>315</v>
      </c>
      <c r="F128" s="36" t="s">
        <v>9</v>
      </c>
      <c r="G128" s="36" t="s">
        <v>297</v>
      </c>
      <c r="H128" s="36" t="s">
        <v>268</v>
      </c>
      <c r="I128" s="35" t="s">
        <v>56</v>
      </c>
      <c r="J128" s="35" t="s">
        <v>234</v>
      </c>
      <c r="S128" s="47" t="s">
        <v>56</v>
      </c>
      <c r="T128" s="23" t="s">
        <v>234</v>
      </c>
      <c r="U128" s="23"/>
      <c r="V128" s="47">
        <f>19+4</f>
        <v>23</v>
      </c>
      <c r="W128" s="47">
        <f>Table13[[#This Row],[Dist (nm)2]]/3.5</f>
        <v>6.5714285714285712</v>
      </c>
      <c r="X128" s="22" t="s">
        <v>9</v>
      </c>
      <c r="Y128" s="47" t="s">
        <v>10</v>
      </c>
      <c r="Z128" s="47" t="s">
        <v>60</v>
      </c>
      <c r="AA128" s="22" t="s">
        <v>13</v>
      </c>
      <c r="AB128" s="22" t="s">
        <v>13</v>
      </c>
      <c r="AC128" s="22">
        <v>126</v>
      </c>
    </row>
    <row r="129" spans="1:29" hidden="1" x14ac:dyDescent="0.25">
      <c r="A129" s="33">
        <v>45211</v>
      </c>
      <c r="B129" s="43">
        <v>0.75</v>
      </c>
      <c r="C129" s="43"/>
      <c r="D129" s="43"/>
      <c r="E129" s="43" t="s">
        <v>315</v>
      </c>
      <c r="F129" s="36" t="s">
        <v>14</v>
      </c>
      <c r="G129" s="36" t="s">
        <v>270</v>
      </c>
      <c r="H129" s="36" t="s">
        <v>268</v>
      </c>
      <c r="I129" s="35" t="s">
        <v>41</v>
      </c>
      <c r="S129" s="47" t="s">
        <v>41</v>
      </c>
      <c r="T129" s="23"/>
      <c r="U129" s="23"/>
      <c r="V129" s="47"/>
      <c r="W129" s="47"/>
      <c r="X129" s="22" t="s">
        <v>14</v>
      </c>
      <c r="Y129" s="47" t="s">
        <v>10</v>
      </c>
      <c r="Z129" s="47" t="s">
        <v>60</v>
      </c>
      <c r="AA129" s="22" t="s">
        <v>13</v>
      </c>
      <c r="AB129" s="22" t="s">
        <v>13</v>
      </c>
      <c r="AC129" s="22">
        <v>127</v>
      </c>
    </row>
    <row r="130" spans="1:29" hidden="1" x14ac:dyDescent="0.25">
      <c r="A130" s="33">
        <v>45212</v>
      </c>
      <c r="B130" s="43">
        <v>0.95833333333333337</v>
      </c>
      <c r="C130" s="43"/>
      <c r="D130" s="43"/>
      <c r="E130" s="43" t="s">
        <v>315</v>
      </c>
      <c r="F130" s="36" t="s">
        <v>9</v>
      </c>
      <c r="G130" s="36" t="s">
        <v>297</v>
      </c>
      <c r="H130" s="36" t="s">
        <v>268</v>
      </c>
      <c r="I130" s="35" t="s">
        <v>56</v>
      </c>
      <c r="J130" s="35" t="s">
        <v>233</v>
      </c>
      <c r="S130" s="47" t="s">
        <v>56</v>
      </c>
      <c r="T130" s="23" t="s">
        <v>233</v>
      </c>
      <c r="U130" s="23"/>
      <c r="V130" s="47">
        <f>23+4</f>
        <v>27</v>
      </c>
      <c r="W130" s="47">
        <f>Table13[[#This Row],[Dist (nm)2]]/3.5</f>
        <v>7.7142857142857144</v>
      </c>
      <c r="X130" s="22" t="s">
        <v>9</v>
      </c>
      <c r="Y130" s="47" t="s">
        <v>10</v>
      </c>
      <c r="Z130" s="47" t="s">
        <v>60</v>
      </c>
      <c r="AA130" s="22" t="s">
        <v>15</v>
      </c>
      <c r="AB130" s="22" t="s">
        <v>13</v>
      </c>
      <c r="AC130" s="22">
        <v>128</v>
      </c>
    </row>
    <row r="131" spans="1:29" ht="75" hidden="1" x14ac:dyDescent="0.25">
      <c r="A131" s="33">
        <v>45212</v>
      </c>
      <c r="B131" s="43">
        <v>0.1875</v>
      </c>
      <c r="C131" s="43"/>
      <c r="D131" s="43"/>
      <c r="E131" s="43" t="s">
        <v>315</v>
      </c>
      <c r="F131" s="36"/>
      <c r="G131" s="36" t="s">
        <v>277</v>
      </c>
      <c r="H131" s="36" t="s">
        <v>268</v>
      </c>
      <c r="I131" s="35" t="s">
        <v>291</v>
      </c>
      <c r="K131" s="35" t="s">
        <v>292</v>
      </c>
      <c r="S131" s="47" t="s">
        <v>222</v>
      </c>
      <c r="T131" s="23" t="s">
        <v>239</v>
      </c>
      <c r="U131" s="23" t="s">
        <v>238</v>
      </c>
      <c r="V131" s="47"/>
      <c r="W131" s="47"/>
      <c r="X131" s="22"/>
      <c r="Y131" s="47" t="s">
        <v>10</v>
      </c>
      <c r="Z131" s="47" t="s">
        <v>60</v>
      </c>
      <c r="AA131" s="22" t="s">
        <v>15</v>
      </c>
      <c r="AB131" s="22"/>
      <c r="AC131" s="22">
        <v>129</v>
      </c>
    </row>
    <row r="132" spans="1:29" hidden="1" x14ac:dyDescent="0.25">
      <c r="A132" s="33">
        <v>45212</v>
      </c>
      <c r="B132" s="43">
        <v>0.22916666666666666</v>
      </c>
      <c r="C132" s="43"/>
      <c r="D132" s="43"/>
      <c r="E132" s="43" t="s">
        <v>315</v>
      </c>
      <c r="F132" s="36" t="s">
        <v>267</v>
      </c>
      <c r="G132" s="36" t="s">
        <v>297</v>
      </c>
      <c r="H132" s="36" t="s">
        <v>268</v>
      </c>
      <c r="I132" s="37" t="s">
        <v>73</v>
      </c>
      <c r="J132" s="37" t="s">
        <v>223</v>
      </c>
      <c r="K132" s="37" t="s">
        <v>240</v>
      </c>
      <c r="L132" s="37"/>
      <c r="M132" s="37"/>
      <c r="N132" s="37"/>
      <c r="O132" s="37"/>
      <c r="P132" s="37"/>
      <c r="Q132" s="37"/>
      <c r="R132" s="37"/>
      <c r="S132" s="47" t="s">
        <v>73</v>
      </c>
      <c r="T132" s="23" t="s">
        <v>223</v>
      </c>
      <c r="U132" s="23" t="s">
        <v>240</v>
      </c>
      <c r="V132" s="47">
        <f>20+4</f>
        <v>24</v>
      </c>
      <c r="W132" s="47">
        <f>Table13[[#This Row],[Dist (nm)2]]/3.5</f>
        <v>6.8571428571428568</v>
      </c>
      <c r="X132" s="22" t="s">
        <v>9</v>
      </c>
      <c r="Y132" s="47" t="s">
        <v>10</v>
      </c>
      <c r="Z132" s="47" t="s">
        <v>60</v>
      </c>
      <c r="AA132" s="22" t="s">
        <v>15</v>
      </c>
      <c r="AB132" s="22" t="s">
        <v>13</v>
      </c>
      <c r="AC132" s="22">
        <v>130</v>
      </c>
    </row>
    <row r="133" spans="1:29" hidden="1" x14ac:dyDescent="0.25">
      <c r="A133" s="33">
        <v>45212</v>
      </c>
      <c r="B133" s="43">
        <v>0.33333333333333331</v>
      </c>
      <c r="C133" s="43"/>
      <c r="D133" s="43"/>
      <c r="E133" s="43" t="s">
        <v>315</v>
      </c>
      <c r="F133" s="36" t="s">
        <v>11</v>
      </c>
      <c r="G133" s="36" t="s">
        <v>270</v>
      </c>
      <c r="H133" s="36" t="s">
        <v>268</v>
      </c>
      <c r="I133" s="35" t="s">
        <v>59</v>
      </c>
      <c r="S133" s="47" t="s">
        <v>59</v>
      </c>
      <c r="T133" s="23"/>
      <c r="U133" s="23"/>
      <c r="V133" s="47"/>
      <c r="W133" s="47"/>
      <c r="X133" s="22" t="s">
        <v>11</v>
      </c>
      <c r="Y133" s="47" t="s">
        <v>10</v>
      </c>
      <c r="Z133" s="47" t="s">
        <v>60</v>
      </c>
      <c r="AA133" s="22" t="s">
        <v>13</v>
      </c>
      <c r="AB133" s="22" t="s">
        <v>13</v>
      </c>
      <c r="AC133" s="22">
        <v>131</v>
      </c>
    </row>
    <row r="134" spans="1:29" hidden="1" x14ac:dyDescent="0.25">
      <c r="A134" s="33">
        <v>45212</v>
      </c>
      <c r="B134" s="43">
        <v>0.375</v>
      </c>
      <c r="C134" s="43"/>
      <c r="D134" s="43"/>
      <c r="E134" s="43" t="s">
        <v>315</v>
      </c>
      <c r="F134" s="36" t="s">
        <v>267</v>
      </c>
      <c r="G134" s="36" t="s">
        <v>297</v>
      </c>
      <c r="H134" s="36" t="s">
        <v>268</v>
      </c>
      <c r="I134" s="37" t="s">
        <v>73</v>
      </c>
      <c r="J134" s="37" t="s">
        <v>225</v>
      </c>
      <c r="K134" s="37" t="s">
        <v>58</v>
      </c>
      <c r="L134" s="37"/>
      <c r="M134" s="37"/>
      <c r="N134" s="37"/>
      <c r="O134" s="37"/>
      <c r="P134" s="37"/>
      <c r="Q134" s="37"/>
      <c r="R134" s="37"/>
      <c r="S134" s="47" t="s">
        <v>73</v>
      </c>
      <c r="T134" s="23" t="s">
        <v>225</v>
      </c>
      <c r="U134" s="26" t="s">
        <v>58</v>
      </c>
      <c r="V134" s="47">
        <f>19+4</f>
        <v>23</v>
      </c>
      <c r="W134" s="47">
        <f>Table13[[#This Row],[Dist (nm)2]]/3.5</f>
        <v>6.5714285714285712</v>
      </c>
      <c r="X134" s="22" t="s">
        <v>9</v>
      </c>
      <c r="Y134" s="47" t="s">
        <v>10</v>
      </c>
      <c r="Z134" s="47" t="s">
        <v>60</v>
      </c>
      <c r="AA134" s="22" t="s">
        <v>15</v>
      </c>
      <c r="AB134" s="22" t="s">
        <v>15</v>
      </c>
      <c r="AC134" s="22">
        <v>132</v>
      </c>
    </row>
    <row r="135" spans="1:29" ht="45" hidden="1" x14ac:dyDescent="0.25">
      <c r="A135" s="33">
        <v>45212</v>
      </c>
      <c r="B135" s="43">
        <v>0.55208333333333337</v>
      </c>
      <c r="C135" s="43"/>
      <c r="D135" s="43"/>
      <c r="E135" s="43" t="s">
        <v>315</v>
      </c>
      <c r="F135" s="36" t="s">
        <v>9</v>
      </c>
      <c r="G135" s="36" t="s">
        <v>27</v>
      </c>
      <c r="H135" s="36" t="s">
        <v>268</v>
      </c>
      <c r="I135" s="35" t="s">
        <v>293</v>
      </c>
      <c r="S135" s="47" t="s">
        <v>242</v>
      </c>
      <c r="T135" s="23" t="s">
        <v>226</v>
      </c>
      <c r="U135" s="23" t="s">
        <v>243</v>
      </c>
      <c r="V135" s="47">
        <f>23+4</f>
        <v>27</v>
      </c>
      <c r="W135" s="47">
        <f>Table13[[#This Row],[Dist (nm)2]]/3.5</f>
        <v>7.7142857142857144</v>
      </c>
      <c r="X135" s="22" t="s">
        <v>9</v>
      </c>
      <c r="Y135" s="47" t="s">
        <v>10</v>
      </c>
      <c r="Z135" s="47" t="s">
        <v>60</v>
      </c>
      <c r="AA135" s="22" t="s">
        <v>15</v>
      </c>
      <c r="AB135" s="22" t="s">
        <v>15</v>
      </c>
      <c r="AC135" s="22">
        <v>133</v>
      </c>
    </row>
    <row r="136" spans="1:29" hidden="1" x14ac:dyDescent="0.25">
      <c r="A136" s="33">
        <v>45212</v>
      </c>
      <c r="B136" s="43" t="s">
        <v>154</v>
      </c>
      <c r="C136" s="43"/>
      <c r="D136" s="43"/>
      <c r="E136" s="43" t="s">
        <v>315</v>
      </c>
      <c r="F136" s="36"/>
      <c r="G136" s="36" t="s">
        <v>224</v>
      </c>
      <c r="H136" s="36" t="s">
        <v>268</v>
      </c>
      <c r="I136" s="35" t="s">
        <v>237</v>
      </c>
      <c r="S136" s="47" t="s">
        <v>224</v>
      </c>
      <c r="T136" s="23" t="s">
        <v>237</v>
      </c>
      <c r="U136" s="23"/>
      <c r="V136" s="47"/>
      <c r="W136" s="47"/>
      <c r="X136" s="22"/>
      <c r="Y136" s="47" t="s">
        <v>16</v>
      </c>
      <c r="Z136" s="47" t="s">
        <v>60</v>
      </c>
      <c r="AA136" s="22" t="s">
        <v>15</v>
      </c>
      <c r="AB136" s="22"/>
      <c r="AC136" s="22">
        <v>134</v>
      </c>
    </row>
    <row r="137" spans="1:29" hidden="1" x14ac:dyDescent="0.25">
      <c r="A137" s="33">
        <v>45212</v>
      </c>
      <c r="B137" s="43">
        <v>0.67013888888888884</v>
      </c>
      <c r="C137" s="43"/>
      <c r="D137" s="43"/>
      <c r="E137" s="43" t="s">
        <v>315</v>
      </c>
      <c r="F137" s="36" t="s">
        <v>267</v>
      </c>
      <c r="G137" s="36" t="s">
        <v>297</v>
      </c>
      <c r="H137" s="36" t="s">
        <v>268</v>
      </c>
      <c r="I137" s="37" t="s">
        <v>73</v>
      </c>
      <c r="J137" s="37" t="s">
        <v>226</v>
      </c>
      <c r="K137" s="37"/>
      <c r="L137" s="37"/>
      <c r="M137" s="37"/>
      <c r="N137" s="37"/>
      <c r="O137" s="37"/>
      <c r="P137" s="37"/>
      <c r="Q137" s="37"/>
      <c r="R137" s="37"/>
      <c r="S137" s="47" t="s">
        <v>73</v>
      </c>
      <c r="T137" s="23" t="s">
        <v>226</v>
      </c>
      <c r="U137" s="23"/>
      <c r="V137" s="47">
        <f>23+4</f>
        <v>27</v>
      </c>
      <c r="W137" s="47"/>
      <c r="X137" s="22"/>
      <c r="Y137" s="47" t="s">
        <v>10</v>
      </c>
      <c r="Z137" s="47" t="s">
        <v>60</v>
      </c>
      <c r="AA137" s="22" t="s">
        <v>15</v>
      </c>
      <c r="AB137" s="22" t="s">
        <v>15</v>
      </c>
      <c r="AC137" s="22">
        <v>135</v>
      </c>
    </row>
    <row r="138" spans="1:29" ht="60" hidden="1" x14ac:dyDescent="0.25">
      <c r="A138" s="33">
        <v>45212</v>
      </c>
      <c r="B138" s="43">
        <v>0.67361111111111116</v>
      </c>
      <c r="C138" s="43"/>
      <c r="D138" s="43"/>
      <c r="E138" s="43" t="s">
        <v>315</v>
      </c>
      <c r="F138" s="36"/>
      <c r="G138" s="36" t="s">
        <v>294</v>
      </c>
      <c r="H138" s="36" t="s">
        <v>268</v>
      </c>
      <c r="I138" s="35" t="s">
        <v>294</v>
      </c>
      <c r="S138" s="47" t="s">
        <v>245</v>
      </c>
      <c r="T138" s="23" t="s">
        <v>246</v>
      </c>
      <c r="U138" s="23"/>
      <c r="V138" s="47"/>
      <c r="W138" s="47"/>
      <c r="X138" s="22"/>
      <c r="Y138" s="47" t="s">
        <v>10</v>
      </c>
      <c r="Z138" s="47" t="s">
        <v>60</v>
      </c>
      <c r="AA138" s="22" t="s">
        <v>13</v>
      </c>
      <c r="AB138" s="22" t="s">
        <v>13</v>
      </c>
      <c r="AC138" s="22">
        <v>136</v>
      </c>
    </row>
    <row r="139" spans="1:29" hidden="1" x14ac:dyDescent="0.25">
      <c r="A139" s="33">
        <v>45212</v>
      </c>
      <c r="B139" s="43">
        <v>0.75</v>
      </c>
      <c r="C139" s="43"/>
      <c r="D139" s="43"/>
      <c r="E139" s="43" t="s">
        <v>315</v>
      </c>
      <c r="F139" s="36" t="s">
        <v>14</v>
      </c>
      <c r="G139" s="36" t="s">
        <v>270</v>
      </c>
      <c r="H139" s="36" t="s">
        <v>268</v>
      </c>
      <c r="I139" s="35" t="s">
        <v>41</v>
      </c>
      <c r="S139" s="47" t="s">
        <v>41</v>
      </c>
      <c r="T139" s="23"/>
      <c r="U139" s="23"/>
      <c r="V139" s="47"/>
      <c r="W139" s="47"/>
      <c r="X139" s="22" t="s">
        <v>14</v>
      </c>
      <c r="Y139" s="47" t="s">
        <v>10</v>
      </c>
      <c r="Z139" s="47" t="s">
        <v>60</v>
      </c>
      <c r="AA139" s="22" t="s">
        <v>13</v>
      </c>
      <c r="AB139" s="22" t="s">
        <v>13</v>
      </c>
      <c r="AC139" s="22">
        <v>137</v>
      </c>
    </row>
    <row r="140" spans="1:29" hidden="1" x14ac:dyDescent="0.25">
      <c r="A140" s="33">
        <v>45212</v>
      </c>
      <c r="B140" s="43">
        <v>0.85416666666666663</v>
      </c>
      <c r="C140" s="43"/>
      <c r="D140" s="43"/>
      <c r="E140" s="43" t="s">
        <v>315</v>
      </c>
      <c r="F140" s="36" t="s">
        <v>267</v>
      </c>
      <c r="G140" s="36" t="s">
        <v>265</v>
      </c>
      <c r="H140" s="36" t="s">
        <v>268</v>
      </c>
      <c r="I140" s="35" t="s">
        <v>55</v>
      </c>
      <c r="J140" s="35" t="s">
        <v>247</v>
      </c>
      <c r="S140" s="47" t="s">
        <v>55</v>
      </c>
      <c r="T140" s="23" t="s">
        <v>247</v>
      </c>
      <c r="U140" s="23"/>
      <c r="V140" s="47"/>
      <c r="W140" s="47"/>
      <c r="X140" s="22"/>
      <c r="Y140" s="47" t="s">
        <v>10</v>
      </c>
      <c r="Z140" s="47" t="s">
        <v>60</v>
      </c>
      <c r="AA140" s="22"/>
      <c r="AB140" s="22"/>
      <c r="AC140" s="22">
        <v>138</v>
      </c>
    </row>
    <row r="141" spans="1:29" hidden="1" x14ac:dyDescent="0.25">
      <c r="A141" s="33">
        <v>45212</v>
      </c>
      <c r="B141" s="43">
        <v>0.875</v>
      </c>
      <c r="C141" s="43"/>
      <c r="D141" s="43"/>
      <c r="E141" s="43" t="s">
        <v>315</v>
      </c>
      <c r="F141" s="36" t="s">
        <v>267</v>
      </c>
      <c r="G141" s="36" t="s">
        <v>297</v>
      </c>
      <c r="H141" s="36" t="s">
        <v>268</v>
      </c>
      <c r="I141" s="37" t="s">
        <v>73</v>
      </c>
      <c r="J141" s="37" t="s">
        <v>227</v>
      </c>
      <c r="K141" s="37">
        <v>2</v>
      </c>
      <c r="L141" s="37"/>
      <c r="M141" s="37"/>
      <c r="N141" s="37"/>
      <c r="O141" s="37"/>
      <c r="P141" s="37"/>
      <c r="Q141" s="37"/>
      <c r="R141" s="37"/>
      <c r="S141" s="47" t="s">
        <v>73</v>
      </c>
      <c r="T141" s="23" t="s">
        <v>227</v>
      </c>
      <c r="U141" s="23">
        <v>2</v>
      </c>
      <c r="V141" s="47">
        <f>23+4</f>
        <v>27</v>
      </c>
      <c r="W141" s="47">
        <f>Table13[[#This Row],[Dist (nm)2]]/3.5</f>
        <v>7.7142857142857144</v>
      </c>
      <c r="X141" s="22" t="s">
        <v>9</v>
      </c>
      <c r="Y141" s="47" t="s">
        <v>10</v>
      </c>
      <c r="Z141" s="47" t="s">
        <v>60</v>
      </c>
      <c r="AA141" s="22" t="s">
        <v>15</v>
      </c>
      <c r="AB141" s="22" t="s">
        <v>15</v>
      </c>
      <c r="AC141" s="22">
        <v>139</v>
      </c>
    </row>
    <row r="142" spans="1:29" hidden="1" x14ac:dyDescent="0.25">
      <c r="A142" s="33">
        <v>45213</v>
      </c>
      <c r="B142" s="43">
        <v>6.25E-2</v>
      </c>
      <c r="C142" s="43"/>
      <c r="D142" s="43"/>
      <c r="E142" s="43" t="s">
        <v>315</v>
      </c>
      <c r="F142" s="36" t="s">
        <v>267</v>
      </c>
      <c r="G142" s="36" t="s">
        <v>265</v>
      </c>
      <c r="H142" s="36" t="s">
        <v>268</v>
      </c>
      <c r="I142" s="35" t="s">
        <v>55</v>
      </c>
      <c r="S142" s="47" t="s">
        <v>55</v>
      </c>
      <c r="T142" s="23"/>
      <c r="U142" s="23"/>
      <c r="V142" s="47"/>
      <c r="W142" s="47"/>
      <c r="X142" s="22"/>
      <c r="Y142" s="47" t="s">
        <v>10</v>
      </c>
      <c r="Z142" s="47" t="s">
        <v>60</v>
      </c>
      <c r="AA142" s="22" t="s">
        <v>15</v>
      </c>
      <c r="AB142" s="22" t="s">
        <v>13</v>
      </c>
      <c r="AC142" s="22">
        <v>140</v>
      </c>
    </row>
    <row r="143" spans="1:29" hidden="1" x14ac:dyDescent="0.25">
      <c r="A143" s="33">
        <v>45213</v>
      </c>
      <c r="B143" s="43">
        <v>8.3333333333333329E-2</v>
      </c>
      <c r="C143" s="43"/>
      <c r="D143" s="43"/>
      <c r="E143" s="43" t="s">
        <v>315</v>
      </c>
      <c r="F143" s="36" t="s">
        <v>267</v>
      </c>
      <c r="G143" s="36" t="s">
        <v>297</v>
      </c>
      <c r="H143" s="36" t="s">
        <v>268</v>
      </c>
      <c r="I143" s="37" t="s">
        <v>73</v>
      </c>
      <c r="J143" s="37" t="s">
        <v>228</v>
      </c>
      <c r="K143" s="37" t="s">
        <v>57</v>
      </c>
      <c r="L143" s="37"/>
      <c r="M143" s="37"/>
      <c r="N143" s="37"/>
      <c r="O143" s="37"/>
      <c r="P143" s="37"/>
      <c r="Q143" s="37"/>
      <c r="R143" s="37"/>
      <c r="S143" s="47" t="s">
        <v>73</v>
      </c>
      <c r="T143" s="23" t="s">
        <v>228</v>
      </c>
      <c r="U143" s="23" t="s">
        <v>57</v>
      </c>
      <c r="V143" s="47">
        <f>23+4</f>
        <v>27</v>
      </c>
      <c r="W143" s="47">
        <f>Table13[[#This Row],[Dist (nm)2]]/3.5</f>
        <v>7.7142857142857144</v>
      </c>
      <c r="X143" s="22" t="s">
        <v>9</v>
      </c>
      <c r="Y143" s="47" t="s">
        <v>10</v>
      </c>
      <c r="Z143" s="47" t="s">
        <v>60</v>
      </c>
      <c r="AA143" s="22" t="s">
        <v>15</v>
      </c>
      <c r="AB143" s="22" t="s">
        <v>15</v>
      </c>
      <c r="AC143" s="22">
        <v>141</v>
      </c>
    </row>
    <row r="144" spans="1:29" hidden="1" x14ac:dyDescent="0.25">
      <c r="A144" s="33">
        <v>45213</v>
      </c>
      <c r="B144" s="43">
        <v>0.25</v>
      </c>
      <c r="C144" s="43"/>
      <c r="D144" s="43"/>
      <c r="E144" s="43" t="s">
        <v>315</v>
      </c>
      <c r="F144" s="36"/>
      <c r="G144" s="36" t="s">
        <v>27</v>
      </c>
      <c r="H144" s="36" t="s">
        <v>268</v>
      </c>
      <c r="I144" s="35" t="s">
        <v>293</v>
      </c>
      <c r="S144" s="47" t="s">
        <v>242</v>
      </c>
      <c r="T144" s="23" t="s">
        <v>248</v>
      </c>
      <c r="U144" s="23"/>
      <c r="V144" s="47"/>
      <c r="W144" s="47"/>
      <c r="X144" s="22"/>
      <c r="Y144" s="47" t="s">
        <v>10</v>
      </c>
      <c r="Z144" s="47" t="s">
        <v>60</v>
      </c>
      <c r="AA144" s="22"/>
      <c r="AB144" s="22"/>
      <c r="AC144" s="22">
        <v>142</v>
      </c>
    </row>
    <row r="145" spans="1:29" hidden="1" x14ac:dyDescent="0.25">
      <c r="A145" s="33">
        <v>45213</v>
      </c>
      <c r="B145" s="43">
        <v>0.33333333333333331</v>
      </c>
      <c r="C145" s="43"/>
      <c r="D145" s="43"/>
      <c r="E145" s="43" t="s">
        <v>315</v>
      </c>
      <c r="F145" s="36"/>
      <c r="G145" s="36" t="s">
        <v>270</v>
      </c>
      <c r="H145" s="36" t="s">
        <v>268</v>
      </c>
      <c r="I145" s="35" t="s">
        <v>59</v>
      </c>
      <c r="S145" s="47" t="s">
        <v>59</v>
      </c>
      <c r="T145" s="23"/>
      <c r="U145" s="23"/>
      <c r="V145" s="47"/>
      <c r="W145" s="47"/>
      <c r="X145" s="22"/>
      <c r="Y145" s="47" t="s">
        <v>10</v>
      </c>
      <c r="Z145" s="47" t="s">
        <v>60</v>
      </c>
      <c r="AA145" s="22" t="s">
        <v>13</v>
      </c>
      <c r="AB145" s="22" t="s">
        <v>13</v>
      </c>
      <c r="AC145" s="22">
        <v>143</v>
      </c>
    </row>
    <row r="146" spans="1:29" hidden="1" x14ac:dyDescent="0.25">
      <c r="A146" s="33">
        <v>45213</v>
      </c>
      <c r="B146" s="43">
        <v>0.33333333333333331</v>
      </c>
      <c r="C146" s="43"/>
      <c r="D146" s="43"/>
      <c r="E146" s="43" t="s">
        <v>315</v>
      </c>
      <c r="F146" s="36"/>
      <c r="G146" s="36" t="s">
        <v>275</v>
      </c>
      <c r="H146" s="36" t="s">
        <v>268</v>
      </c>
      <c r="I146" s="35" t="s">
        <v>282</v>
      </c>
      <c r="S146" s="47" t="s">
        <v>282</v>
      </c>
      <c r="T146" s="23"/>
      <c r="U146" s="23"/>
      <c r="V146" s="47"/>
      <c r="W146" s="47"/>
      <c r="X146" s="22"/>
      <c r="Y146" s="47" t="s">
        <v>10</v>
      </c>
      <c r="Z146" s="47" t="s">
        <v>60</v>
      </c>
      <c r="AA146" s="22" t="s">
        <v>15</v>
      </c>
      <c r="AB146" s="22" t="s">
        <v>13</v>
      </c>
      <c r="AC146" s="22">
        <v>144</v>
      </c>
    </row>
    <row r="147" spans="1:29" hidden="1" x14ac:dyDescent="0.25">
      <c r="A147" s="33">
        <v>45213</v>
      </c>
      <c r="B147" s="43">
        <v>0.41666666666666669</v>
      </c>
      <c r="C147" s="43"/>
      <c r="D147" s="43"/>
      <c r="E147" s="43" t="s">
        <v>315</v>
      </c>
      <c r="F147" s="36"/>
      <c r="G147" s="36" t="s">
        <v>275</v>
      </c>
      <c r="H147" s="36" t="s">
        <v>268</v>
      </c>
      <c r="I147" s="35" t="s">
        <v>256</v>
      </c>
      <c r="S147" s="47" t="s">
        <v>256</v>
      </c>
      <c r="T147" s="23"/>
      <c r="U147" s="23"/>
      <c r="V147" s="47"/>
      <c r="W147" s="47"/>
      <c r="X147" s="22"/>
      <c r="Y147" s="47" t="s">
        <v>10</v>
      </c>
      <c r="Z147" s="47" t="s">
        <v>60</v>
      </c>
      <c r="AA147" s="22" t="s">
        <v>15</v>
      </c>
      <c r="AB147" s="22" t="s">
        <v>13</v>
      </c>
      <c r="AC147" s="22">
        <v>145</v>
      </c>
    </row>
    <row r="148" spans="1:29" hidden="1" x14ac:dyDescent="0.25">
      <c r="A148" s="33">
        <v>45213</v>
      </c>
      <c r="B148" s="43">
        <v>0.54166666666666663</v>
      </c>
      <c r="C148" s="43"/>
      <c r="D148" s="43"/>
      <c r="E148" s="43" t="s">
        <v>315</v>
      </c>
      <c r="F148" s="36"/>
      <c r="G148" s="36" t="s">
        <v>27</v>
      </c>
      <c r="H148" s="36" t="s">
        <v>268</v>
      </c>
      <c r="S148" s="47" t="s">
        <v>27</v>
      </c>
      <c r="T148" s="23"/>
      <c r="U148" s="23"/>
      <c r="V148" s="47"/>
      <c r="W148" s="47"/>
      <c r="X148" s="22"/>
      <c r="Y148" s="47" t="s">
        <v>17</v>
      </c>
      <c r="Z148" s="47" t="s">
        <v>60</v>
      </c>
      <c r="AA148" s="22" t="s">
        <v>13</v>
      </c>
      <c r="AB148" s="22" t="s">
        <v>13</v>
      </c>
      <c r="AC148" s="22">
        <v>146</v>
      </c>
    </row>
    <row r="149" spans="1:29" hidden="1" x14ac:dyDescent="0.25">
      <c r="A149" s="33">
        <v>45213</v>
      </c>
      <c r="B149" s="43">
        <v>0.58333333333333337</v>
      </c>
      <c r="C149" s="43"/>
      <c r="D149" s="43"/>
      <c r="E149" s="43" t="s">
        <v>315</v>
      </c>
      <c r="F149" s="36" t="s">
        <v>11</v>
      </c>
      <c r="G149" s="36" t="s">
        <v>270</v>
      </c>
      <c r="H149" s="36" t="s">
        <v>268</v>
      </c>
      <c r="I149" s="35" t="s">
        <v>134</v>
      </c>
      <c r="S149" s="47" t="s">
        <v>134</v>
      </c>
      <c r="T149" s="23" t="s">
        <v>241</v>
      </c>
      <c r="U149" s="23"/>
      <c r="V149" s="47"/>
      <c r="W149" s="47"/>
      <c r="X149" s="22"/>
      <c r="Y149" s="47" t="s">
        <v>17</v>
      </c>
      <c r="Z149" s="47" t="s">
        <v>60</v>
      </c>
      <c r="AA149" s="22" t="s">
        <v>13</v>
      </c>
      <c r="AB149" s="22" t="s">
        <v>13</v>
      </c>
      <c r="AC149" s="22">
        <v>147</v>
      </c>
    </row>
    <row r="150" spans="1:29" ht="30" hidden="1" x14ac:dyDescent="0.25">
      <c r="A150" s="33">
        <v>45206</v>
      </c>
      <c r="B150" s="43">
        <v>0.58333333333333337</v>
      </c>
      <c r="C150" s="43"/>
      <c r="D150" s="43"/>
      <c r="E150" s="43" t="s">
        <v>315</v>
      </c>
      <c r="F150" s="36" t="s">
        <v>267</v>
      </c>
      <c r="G150" s="36" t="s">
        <v>265</v>
      </c>
      <c r="H150" s="36" t="s">
        <v>268</v>
      </c>
      <c r="I150" s="35" t="s">
        <v>66</v>
      </c>
      <c r="J150" s="35" t="s">
        <v>67</v>
      </c>
      <c r="K150" s="35" t="s">
        <v>71</v>
      </c>
      <c r="S150" s="47" t="s">
        <v>66</v>
      </c>
      <c r="T150" s="23" t="s">
        <v>67</v>
      </c>
      <c r="U150" s="28" t="s">
        <v>71</v>
      </c>
      <c r="V150" s="47"/>
      <c r="W150" s="47"/>
      <c r="X150" s="22" t="s">
        <v>9</v>
      </c>
      <c r="Y150" s="47" t="s">
        <v>16</v>
      </c>
      <c r="Z150" s="47" t="s">
        <v>61</v>
      </c>
      <c r="AA150" s="22" t="s">
        <v>15</v>
      </c>
      <c r="AB150" s="22" t="s">
        <v>13</v>
      </c>
      <c r="AC150" s="22">
        <v>148</v>
      </c>
    </row>
    <row r="151" spans="1:29" ht="30" hidden="1" x14ac:dyDescent="0.25">
      <c r="A151" s="33">
        <v>45206</v>
      </c>
      <c r="B151" s="43">
        <v>0.625</v>
      </c>
      <c r="C151" s="43"/>
      <c r="D151" s="43"/>
      <c r="E151" s="43" t="s">
        <v>315</v>
      </c>
      <c r="F151" s="36" t="s">
        <v>267</v>
      </c>
      <c r="G151" s="36" t="s">
        <v>265</v>
      </c>
      <c r="H151" s="36" t="s">
        <v>268</v>
      </c>
      <c r="I151" s="35" t="s">
        <v>66</v>
      </c>
      <c r="J151" s="35" t="s">
        <v>68</v>
      </c>
      <c r="K151" s="35" t="s">
        <v>71</v>
      </c>
      <c r="S151" s="47" t="s">
        <v>66</v>
      </c>
      <c r="T151" s="23" t="s">
        <v>68</v>
      </c>
      <c r="U151" s="28" t="s">
        <v>71</v>
      </c>
      <c r="V151" s="47"/>
      <c r="W151" s="47"/>
      <c r="X151" s="22" t="s">
        <v>9</v>
      </c>
      <c r="Y151" s="47" t="s">
        <v>16</v>
      </c>
      <c r="Z151" s="47" t="s">
        <v>61</v>
      </c>
      <c r="AA151" s="22" t="s">
        <v>15</v>
      </c>
      <c r="AB151" s="22" t="s">
        <v>13</v>
      </c>
      <c r="AC151" s="22">
        <v>149</v>
      </c>
    </row>
    <row r="152" spans="1:29" ht="30" hidden="1" x14ac:dyDescent="0.25">
      <c r="A152" s="33">
        <v>45206</v>
      </c>
      <c r="B152" s="43">
        <v>0.66666666666666663</v>
      </c>
      <c r="C152" s="43"/>
      <c r="D152" s="43"/>
      <c r="E152" s="43" t="s">
        <v>315</v>
      </c>
      <c r="F152" s="36" t="s">
        <v>267</v>
      </c>
      <c r="G152" s="36" t="s">
        <v>265</v>
      </c>
      <c r="H152" s="36" t="s">
        <v>268</v>
      </c>
      <c r="I152" s="35" t="s">
        <v>66</v>
      </c>
      <c r="J152" s="35" t="s">
        <v>69</v>
      </c>
      <c r="K152" s="35" t="s">
        <v>71</v>
      </c>
      <c r="S152" s="47" t="s">
        <v>66</v>
      </c>
      <c r="T152" s="23" t="s">
        <v>69</v>
      </c>
      <c r="U152" s="28" t="s">
        <v>71</v>
      </c>
      <c r="V152" s="47"/>
      <c r="W152" s="47"/>
      <c r="X152" s="22" t="s">
        <v>9</v>
      </c>
      <c r="Y152" s="47" t="s">
        <v>16</v>
      </c>
      <c r="Z152" s="47" t="s">
        <v>61</v>
      </c>
      <c r="AA152" s="22" t="s">
        <v>15</v>
      </c>
      <c r="AB152" s="22" t="s">
        <v>13</v>
      </c>
      <c r="AC152" s="22">
        <v>150</v>
      </c>
    </row>
    <row r="153" spans="1:29" ht="30" hidden="1" x14ac:dyDescent="0.25">
      <c r="A153" s="33">
        <v>45206</v>
      </c>
      <c r="B153" s="43">
        <v>0.70833333333333337</v>
      </c>
      <c r="C153" s="43"/>
      <c r="D153" s="43"/>
      <c r="E153" s="43" t="s">
        <v>315</v>
      </c>
      <c r="F153" s="36" t="s">
        <v>267</v>
      </c>
      <c r="G153" s="36" t="s">
        <v>265</v>
      </c>
      <c r="H153" s="36" t="s">
        <v>268</v>
      </c>
      <c r="I153" s="35" t="s">
        <v>66</v>
      </c>
      <c r="J153" s="35" t="s">
        <v>70</v>
      </c>
      <c r="K153" s="35" t="s">
        <v>71</v>
      </c>
      <c r="S153" s="47" t="s">
        <v>66</v>
      </c>
      <c r="T153" s="23" t="s">
        <v>70</v>
      </c>
      <c r="U153" s="28" t="s">
        <v>71</v>
      </c>
      <c r="V153" s="47"/>
      <c r="W153" s="47"/>
      <c r="X153" s="22" t="s">
        <v>9</v>
      </c>
      <c r="Y153" s="47" t="s">
        <v>16</v>
      </c>
      <c r="Z153" s="47" t="s">
        <v>61</v>
      </c>
      <c r="AA153" s="22" t="s">
        <v>15</v>
      </c>
      <c r="AB153" s="22" t="s">
        <v>13</v>
      </c>
      <c r="AC153" s="22">
        <v>151</v>
      </c>
    </row>
    <row r="154" spans="1:29" hidden="1" x14ac:dyDescent="0.25">
      <c r="A154" s="33">
        <v>45206</v>
      </c>
      <c r="B154" s="43">
        <v>0.75</v>
      </c>
      <c r="C154" s="43"/>
      <c r="D154" s="43"/>
      <c r="E154" s="43" t="s">
        <v>315</v>
      </c>
      <c r="F154" s="36" t="s">
        <v>267</v>
      </c>
      <c r="G154" s="36" t="s">
        <v>265</v>
      </c>
      <c r="H154" s="36" t="s">
        <v>268</v>
      </c>
      <c r="I154" s="35" t="s">
        <v>55</v>
      </c>
      <c r="J154" s="35" t="s">
        <v>72</v>
      </c>
      <c r="S154" s="47" t="s">
        <v>55</v>
      </c>
      <c r="T154" s="23" t="s">
        <v>72</v>
      </c>
      <c r="U154" s="23"/>
      <c r="V154" s="47"/>
      <c r="W154" s="47"/>
      <c r="X154" s="22" t="s">
        <v>9</v>
      </c>
      <c r="Y154" s="47" t="s">
        <v>16</v>
      </c>
      <c r="Z154" s="47" t="s">
        <v>61</v>
      </c>
      <c r="AA154" s="22" t="s">
        <v>13</v>
      </c>
      <c r="AB154" s="22" t="s">
        <v>13</v>
      </c>
      <c r="AC154" s="22">
        <v>152</v>
      </c>
    </row>
    <row r="155" spans="1:29" ht="135" hidden="1" x14ac:dyDescent="0.25">
      <c r="A155" s="33">
        <v>45209</v>
      </c>
      <c r="B155" s="43">
        <v>0.375</v>
      </c>
      <c r="C155" s="43"/>
      <c r="D155" s="43"/>
      <c r="E155" s="43" t="s">
        <v>315</v>
      </c>
      <c r="F155" s="36" t="s">
        <v>267</v>
      </c>
      <c r="G155" s="36" t="s">
        <v>265</v>
      </c>
      <c r="H155" s="36" t="s">
        <v>268</v>
      </c>
      <c r="I155" s="35" t="s">
        <v>66</v>
      </c>
      <c r="K155" s="35" t="s">
        <v>87</v>
      </c>
      <c r="S155" s="47" t="s">
        <v>66</v>
      </c>
      <c r="T155" s="23"/>
      <c r="U155" s="26" t="s">
        <v>87</v>
      </c>
      <c r="V155" s="47"/>
      <c r="W155" s="47"/>
      <c r="X155" s="22" t="s">
        <v>9</v>
      </c>
      <c r="Y155" s="47" t="s">
        <v>16</v>
      </c>
      <c r="Z155" s="47" t="s">
        <v>86</v>
      </c>
      <c r="AA155" s="22"/>
      <c r="AB155" s="22" t="s">
        <v>15</v>
      </c>
      <c r="AC155" s="22">
        <v>153</v>
      </c>
    </row>
    <row r="156" spans="1:29" x14ac:dyDescent="0.25">
      <c r="A156" s="33">
        <v>45213</v>
      </c>
      <c r="B156" s="43">
        <v>0.72916666666666663</v>
      </c>
      <c r="C156" s="43"/>
      <c r="D156" s="43"/>
      <c r="E156" s="43" t="s">
        <v>315</v>
      </c>
      <c r="F156" s="36" t="s">
        <v>9</v>
      </c>
      <c r="G156" s="36" t="s">
        <v>271</v>
      </c>
      <c r="H156" s="36"/>
      <c r="I156" s="35" t="s">
        <v>43</v>
      </c>
      <c r="S156" s="47" t="s">
        <v>30</v>
      </c>
      <c r="T156" s="23" t="s">
        <v>43</v>
      </c>
      <c r="U156" s="23"/>
      <c r="V156" s="47"/>
      <c r="W156" s="47"/>
      <c r="X156" s="22" t="s">
        <v>9</v>
      </c>
      <c r="Y156" s="47" t="s">
        <v>18</v>
      </c>
      <c r="Z156" s="47" t="s">
        <v>51</v>
      </c>
      <c r="AA156" s="22" t="s">
        <v>13</v>
      </c>
      <c r="AB156" s="22" t="s">
        <v>13</v>
      </c>
      <c r="AC156" s="22">
        <v>154</v>
      </c>
    </row>
    <row r="157" spans="1:29" hidden="1" x14ac:dyDescent="0.25">
      <c r="A157" s="33">
        <v>45213</v>
      </c>
      <c r="B157" s="43">
        <v>0.77222222222222225</v>
      </c>
      <c r="C157" s="43"/>
      <c r="D157" s="43"/>
      <c r="E157" s="43" t="s">
        <v>315</v>
      </c>
      <c r="F157" s="36" t="s">
        <v>9</v>
      </c>
      <c r="G157" s="36" t="s">
        <v>271</v>
      </c>
      <c r="H157" s="36" t="s">
        <v>272</v>
      </c>
      <c r="I157" s="35" t="s">
        <v>44</v>
      </c>
      <c r="S157" s="47" t="s">
        <v>30</v>
      </c>
      <c r="T157" s="23" t="s">
        <v>44</v>
      </c>
      <c r="U157" s="23"/>
      <c r="V157" s="51"/>
      <c r="W157" s="51"/>
      <c r="X157" s="22" t="s">
        <v>9</v>
      </c>
      <c r="Y157" s="47" t="s">
        <v>18</v>
      </c>
      <c r="Z157" s="47" t="s">
        <v>51</v>
      </c>
      <c r="AA157" s="22" t="s">
        <v>13</v>
      </c>
      <c r="AB157" s="22" t="s">
        <v>13</v>
      </c>
      <c r="AC157" s="22">
        <v>155</v>
      </c>
    </row>
    <row r="158" spans="1:29" ht="30" hidden="1" x14ac:dyDescent="0.25">
      <c r="A158" s="33">
        <v>45213</v>
      </c>
      <c r="B158" s="34" t="s">
        <v>251</v>
      </c>
      <c r="C158" s="34"/>
      <c r="D158" s="34"/>
      <c r="E158" s="43" t="s">
        <v>315</v>
      </c>
      <c r="F158" s="36"/>
      <c r="G158" s="36" t="s">
        <v>294</v>
      </c>
      <c r="H158" s="36" t="s">
        <v>268</v>
      </c>
      <c r="S158" s="47" t="s">
        <v>252</v>
      </c>
      <c r="T158" s="23" t="s">
        <v>254</v>
      </c>
      <c r="U158" s="23" t="s">
        <v>253</v>
      </c>
      <c r="V158" s="47"/>
      <c r="W158" s="47"/>
      <c r="X158" s="22"/>
      <c r="Y158" s="47"/>
      <c r="Z158" s="47"/>
      <c r="AA158" s="22"/>
      <c r="AB158" s="22"/>
      <c r="AC158" s="22">
        <v>156</v>
      </c>
    </row>
    <row r="159" spans="1:29" ht="30" hidden="1" x14ac:dyDescent="0.25">
      <c r="A159" s="33">
        <v>45213</v>
      </c>
      <c r="B159" s="43">
        <v>0.83333333333333337</v>
      </c>
      <c r="C159" s="43"/>
      <c r="D159" s="43"/>
      <c r="E159" s="43" t="s">
        <v>315</v>
      </c>
      <c r="F159" s="36" t="s">
        <v>12</v>
      </c>
      <c r="G159" s="36" t="s">
        <v>270</v>
      </c>
      <c r="H159" s="36" t="s">
        <v>268</v>
      </c>
      <c r="I159" s="35" t="s">
        <v>249</v>
      </c>
      <c r="K159" s="35" t="s">
        <v>250</v>
      </c>
      <c r="S159" s="47" t="s">
        <v>249</v>
      </c>
      <c r="T159" s="23" t="s">
        <v>250</v>
      </c>
      <c r="U159" s="23"/>
      <c r="V159" s="51"/>
      <c r="W159" s="51"/>
      <c r="X159" s="22" t="s">
        <v>12</v>
      </c>
      <c r="Y159" s="47"/>
      <c r="Z159" s="47"/>
      <c r="AA159" s="22"/>
      <c r="AB159" s="22"/>
      <c r="AC159" s="22">
        <v>157</v>
      </c>
    </row>
    <row r="160" spans="1:29" hidden="1" x14ac:dyDescent="0.25">
      <c r="A160" s="33">
        <v>45214</v>
      </c>
      <c r="B160" s="43">
        <v>0.33333333333333331</v>
      </c>
      <c r="C160" s="43"/>
      <c r="D160" s="43"/>
      <c r="E160" s="43" t="s">
        <v>315</v>
      </c>
      <c r="F160" s="36"/>
      <c r="G160" s="36" t="s">
        <v>270</v>
      </c>
      <c r="H160" s="36" t="s">
        <v>268</v>
      </c>
      <c r="I160" s="35" t="s">
        <v>59</v>
      </c>
      <c r="K160" s="35" t="s">
        <v>258</v>
      </c>
      <c r="S160" s="47" t="s">
        <v>59</v>
      </c>
      <c r="T160" s="23"/>
      <c r="U160" s="23" t="s">
        <v>258</v>
      </c>
      <c r="V160" s="51"/>
      <c r="W160" s="51"/>
      <c r="X160" s="22"/>
      <c r="Y160" s="47"/>
      <c r="Z160" s="47"/>
      <c r="AA160" s="22"/>
      <c r="AB160" s="22"/>
      <c r="AC160" s="22">
        <v>158</v>
      </c>
    </row>
    <row r="161" spans="1:29" ht="30" hidden="1" x14ac:dyDescent="0.25">
      <c r="A161" s="33">
        <v>45214</v>
      </c>
      <c r="B161" s="43" t="s">
        <v>28</v>
      </c>
      <c r="C161" s="43"/>
      <c r="D161" s="43"/>
      <c r="E161" s="43" t="s">
        <v>315</v>
      </c>
      <c r="F161" s="36"/>
      <c r="G161" s="36" t="s">
        <v>270</v>
      </c>
      <c r="H161" s="36" t="s">
        <v>268</v>
      </c>
      <c r="I161" s="35" t="s">
        <v>41</v>
      </c>
      <c r="K161" s="35" t="s">
        <v>295</v>
      </c>
      <c r="S161" s="47" t="s">
        <v>41</v>
      </c>
      <c r="T161" s="23" t="s">
        <v>257</v>
      </c>
      <c r="U161" s="23" t="s">
        <v>259</v>
      </c>
      <c r="V161" s="51"/>
      <c r="W161" s="51"/>
      <c r="X161" s="22"/>
      <c r="Y161" s="47"/>
      <c r="Z161" s="47"/>
      <c r="AA161" s="22"/>
      <c r="AB161" s="22"/>
      <c r="AC161" s="22">
        <v>159</v>
      </c>
    </row>
    <row r="162" spans="1:29" ht="30" hidden="1" x14ac:dyDescent="0.25">
      <c r="A162" s="33">
        <v>45214</v>
      </c>
      <c r="B162" s="43">
        <v>0.33333333333333331</v>
      </c>
      <c r="C162" s="43"/>
      <c r="D162" s="43"/>
      <c r="E162" s="43" t="s">
        <v>315</v>
      </c>
      <c r="F162" s="36" t="s">
        <v>9</v>
      </c>
      <c r="G162" s="37" t="s">
        <v>278</v>
      </c>
      <c r="H162" s="36" t="s">
        <v>268</v>
      </c>
      <c r="K162" s="35" t="s">
        <v>244</v>
      </c>
      <c r="S162" s="47" t="s">
        <v>31</v>
      </c>
      <c r="T162" s="24"/>
      <c r="U162" s="24" t="s">
        <v>244</v>
      </c>
      <c r="V162" s="47"/>
      <c r="W162" s="47"/>
      <c r="X162" s="22" t="s">
        <v>9</v>
      </c>
      <c r="Y162" s="47" t="s">
        <v>18</v>
      </c>
      <c r="Z162" s="47" t="s">
        <v>51</v>
      </c>
      <c r="AA162" s="22" t="s">
        <v>13</v>
      </c>
      <c r="AB162" s="22" t="s">
        <v>13</v>
      </c>
      <c r="AC162" s="22">
        <v>160</v>
      </c>
    </row>
    <row r="163" spans="1:29" x14ac:dyDescent="0.25">
      <c r="A163" s="34"/>
      <c r="B163" s="34"/>
      <c r="C163" s="34"/>
      <c r="D163" s="34"/>
      <c r="E163" s="43" t="s">
        <v>315</v>
      </c>
      <c r="F163" s="36"/>
      <c r="G163" s="37" t="s">
        <v>278</v>
      </c>
      <c r="H163" s="37"/>
      <c r="S163" s="47"/>
      <c r="T163" s="23"/>
      <c r="U163" s="23"/>
      <c r="V163" s="47"/>
      <c r="W163" s="47"/>
      <c r="X163" s="22"/>
      <c r="Y163" s="47"/>
      <c r="Z163" s="47"/>
      <c r="AA163" s="22"/>
      <c r="AB163" s="22"/>
      <c r="AC163" s="22"/>
    </row>
    <row r="164" spans="1:29" x14ac:dyDescent="0.25">
      <c r="A164" s="34"/>
      <c r="B164" s="34"/>
      <c r="C164" s="34"/>
      <c r="D164" s="34"/>
      <c r="E164" s="43" t="s">
        <v>315</v>
      </c>
      <c r="F164" s="36"/>
      <c r="G164" s="37"/>
      <c r="H164" s="37"/>
      <c r="S164" s="47"/>
      <c r="T164" s="23"/>
      <c r="U164" s="23"/>
      <c r="V164" s="47"/>
      <c r="W164" s="47"/>
      <c r="X164" s="22"/>
      <c r="Y164" s="47"/>
      <c r="Z164" s="47"/>
      <c r="AA164" s="22"/>
      <c r="AB164" s="22"/>
      <c r="AC164" s="22"/>
    </row>
    <row r="165" spans="1:29" x14ac:dyDescent="0.25">
      <c r="A165" s="34"/>
      <c r="B165" s="34"/>
      <c r="C165" s="34"/>
      <c r="D165" s="34"/>
      <c r="E165" s="43" t="s">
        <v>315</v>
      </c>
      <c r="F165" s="36"/>
      <c r="G165" s="37"/>
      <c r="H165" s="37"/>
      <c r="S165" s="47"/>
      <c r="T165" s="23"/>
      <c r="U165" s="23"/>
      <c r="V165" s="47"/>
      <c r="W165" s="47"/>
      <c r="X165" s="22"/>
      <c r="Y165" s="47"/>
      <c r="Z165" s="47"/>
      <c r="AA165" s="22"/>
      <c r="AB165" s="22"/>
      <c r="AC165" s="22"/>
    </row>
    <row r="166" spans="1:29" x14ac:dyDescent="0.25">
      <c r="A166" s="34"/>
      <c r="B166" s="34"/>
      <c r="C166" s="34"/>
      <c r="D166" s="34"/>
      <c r="E166" s="43" t="s">
        <v>315</v>
      </c>
      <c r="F166" s="36"/>
      <c r="G166" s="36" t="s">
        <v>271</v>
      </c>
      <c r="H166" s="37"/>
      <c r="S166" s="47"/>
      <c r="T166" s="23"/>
      <c r="U166" s="23"/>
      <c r="V166" s="47"/>
      <c r="W166" s="47"/>
      <c r="X166" s="22"/>
      <c r="Y166" s="47"/>
      <c r="Z166" s="47"/>
      <c r="AA166" s="22"/>
      <c r="AB166" s="22"/>
      <c r="AC166" s="22"/>
    </row>
    <row r="167" spans="1:29" x14ac:dyDescent="0.25">
      <c r="A167" s="33"/>
      <c r="B167" s="43"/>
      <c r="C167" s="43"/>
      <c r="D167" s="43"/>
      <c r="E167" s="43" t="s">
        <v>315</v>
      </c>
      <c r="F167" s="36"/>
      <c r="G167" s="36"/>
      <c r="H167" s="36"/>
      <c r="S167" s="47"/>
      <c r="T167" s="23"/>
      <c r="U167" s="23"/>
      <c r="V167" s="48"/>
      <c r="W167" s="48"/>
      <c r="X167" s="22"/>
      <c r="Y167" s="47"/>
      <c r="Z167" s="47"/>
      <c r="AA167" s="22"/>
      <c r="AB167" s="22"/>
      <c r="AC167" s="22"/>
    </row>
    <row r="168" spans="1:29" x14ac:dyDescent="0.25">
      <c r="A168" s="33"/>
      <c r="B168" s="43"/>
      <c r="C168" s="43"/>
      <c r="D168" s="43"/>
      <c r="E168" s="43" t="s">
        <v>315</v>
      </c>
      <c r="F168" s="36"/>
      <c r="G168" s="36"/>
      <c r="H168" s="36"/>
      <c r="S168" s="47"/>
      <c r="T168" s="23"/>
      <c r="U168" s="23"/>
      <c r="V168" s="48"/>
      <c r="W168" s="48"/>
      <c r="X168" s="22"/>
      <c r="Y168" s="47"/>
      <c r="Z168" s="47"/>
      <c r="AA168" s="22"/>
      <c r="AB168" s="22"/>
      <c r="AC168" s="22"/>
    </row>
    <row r="169" spans="1:29" x14ac:dyDescent="0.25">
      <c r="A169" s="33"/>
      <c r="B169" s="43"/>
      <c r="C169" s="43"/>
      <c r="D169" s="43"/>
      <c r="E169" s="43" t="s">
        <v>315</v>
      </c>
      <c r="F169" s="36"/>
      <c r="G169" s="36"/>
      <c r="H169" s="36"/>
      <c r="S169" s="47"/>
      <c r="T169" s="23"/>
      <c r="U169" s="23"/>
      <c r="V169" s="48"/>
      <c r="W169" s="48"/>
      <c r="X169" s="22"/>
      <c r="Y169" s="47"/>
      <c r="Z169" s="47"/>
      <c r="AA169" s="22"/>
      <c r="AB169" s="22"/>
      <c r="AC169" s="22"/>
    </row>
    <row r="170" spans="1:29" x14ac:dyDescent="0.25">
      <c r="A170" s="33"/>
      <c r="B170" s="43"/>
      <c r="C170" s="43"/>
      <c r="D170" s="43"/>
      <c r="E170" s="43" t="s">
        <v>315</v>
      </c>
      <c r="F170" s="36"/>
      <c r="G170" s="36"/>
      <c r="H170" s="36"/>
      <c r="S170" s="47"/>
      <c r="T170" s="23"/>
      <c r="U170" s="23"/>
      <c r="V170" s="48"/>
      <c r="W170" s="48"/>
      <c r="X170" s="22"/>
      <c r="Y170" s="47"/>
      <c r="Z170" s="47"/>
      <c r="AA170" s="22"/>
      <c r="AB170" s="22"/>
      <c r="AC170" s="22"/>
    </row>
    <row r="171" spans="1:29"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x14ac:dyDescent="0.25">
      <c r="A175" s="33"/>
      <c r="B175" s="43"/>
      <c r="C175" s="43"/>
      <c r="D175" s="43"/>
      <c r="E175" s="43" t="s">
        <v>315</v>
      </c>
      <c r="F175" s="36"/>
      <c r="G175" s="36"/>
      <c r="H175" s="36"/>
      <c r="S175" s="47"/>
      <c r="T175" s="23"/>
      <c r="U175" s="23"/>
      <c r="V175" s="51"/>
      <c r="W175" s="51"/>
      <c r="X175" s="22"/>
      <c r="Y175" s="47"/>
      <c r="Z175" s="47"/>
      <c r="AA175" s="29"/>
      <c r="AB175" s="22"/>
      <c r="AC175" s="22"/>
    </row>
    <row r="176" spans="1:29" x14ac:dyDescent="0.25">
      <c r="A176" s="33"/>
      <c r="B176" s="43"/>
      <c r="C176" s="43"/>
      <c r="D176" s="43"/>
      <c r="E176" s="43" t="s">
        <v>315</v>
      </c>
      <c r="F176" s="36"/>
      <c r="G176" s="36"/>
      <c r="H176" s="36"/>
      <c r="S176" s="47"/>
      <c r="T176" s="24"/>
      <c r="U176" s="24"/>
      <c r="V176" s="47"/>
      <c r="W176" s="47"/>
      <c r="X176" s="22"/>
      <c r="Y176" s="47"/>
      <c r="Z176" s="47"/>
      <c r="AA176" s="22"/>
      <c r="AB176" s="22"/>
      <c r="AC176" s="22"/>
    </row>
    <row r="177" spans="1:29"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x14ac:dyDescent="0.25">
      <c r="A179" s="33"/>
      <c r="B179" s="43"/>
      <c r="C179" s="43"/>
      <c r="D179" s="43"/>
      <c r="E179" s="43" t="s">
        <v>315</v>
      </c>
      <c r="F179" s="36"/>
      <c r="G179" s="36"/>
      <c r="H179" s="36"/>
      <c r="S179" s="47"/>
      <c r="T179" s="23"/>
      <c r="U179" s="23"/>
      <c r="V179" s="48"/>
      <c r="W179" s="48"/>
      <c r="X179" s="22"/>
      <c r="Y179" s="47"/>
      <c r="Z179" s="47"/>
      <c r="AA179" s="22"/>
      <c r="AB179" s="22"/>
      <c r="AC179" s="22"/>
    </row>
    <row r="180" spans="1:29" x14ac:dyDescent="0.25">
      <c r="A180" s="33"/>
      <c r="B180" s="43"/>
      <c r="C180" s="43"/>
      <c r="D180" s="43"/>
      <c r="E180" s="43" t="s">
        <v>315</v>
      </c>
      <c r="F180" s="36"/>
      <c r="G180" s="36"/>
      <c r="H180" s="36"/>
      <c r="S180" s="47"/>
      <c r="T180" s="23"/>
      <c r="U180" s="23"/>
      <c r="V180" s="48"/>
      <c r="W180" s="48"/>
      <c r="X180" s="22"/>
      <c r="Y180" s="47"/>
      <c r="Z180" s="47"/>
      <c r="AA180" s="22"/>
      <c r="AB180" s="22"/>
      <c r="AC180" s="22"/>
    </row>
    <row r="181" spans="1:29"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x14ac:dyDescent="0.25">
      <c r="A184" s="33"/>
      <c r="B184" s="43"/>
      <c r="C184" s="43"/>
      <c r="D184" s="43"/>
      <c r="E184" s="43" t="s">
        <v>315</v>
      </c>
      <c r="F184" s="36"/>
      <c r="G184" s="36"/>
      <c r="H184" s="36"/>
      <c r="S184" s="47"/>
      <c r="T184" s="23"/>
      <c r="U184" s="23"/>
      <c r="V184" s="51"/>
      <c r="W184" s="51"/>
      <c r="X184" s="22"/>
      <c r="Y184" s="47"/>
      <c r="Z184" s="47"/>
      <c r="AA184" s="22"/>
      <c r="AB184" s="22"/>
      <c r="AC184" s="22"/>
    </row>
    <row r="185" spans="1:29" x14ac:dyDescent="0.25">
      <c r="A185" s="33"/>
      <c r="B185" s="43"/>
      <c r="C185" s="43"/>
      <c r="D185" s="43"/>
      <c r="E185" s="43" t="s">
        <v>315</v>
      </c>
      <c r="F185" s="36"/>
      <c r="G185" s="36"/>
      <c r="H185" s="36"/>
      <c r="S185" s="47"/>
      <c r="T185" s="24"/>
      <c r="U185" s="24"/>
      <c r="V185" s="47"/>
      <c r="W185" s="47"/>
      <c r="X185" s="22"/>
      <c r="Y185" s="47"/>
      <c r="Z185" s="47"/>
      <c r="AA185" s="22"/>
      <c r="AB185" s="22"/>
      <c r="AC185" s="22"/>
    </row>
    <row r="186" spans="1:29"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x14ac:dyDescent="0.25">
      <c r="A187" s="33"/>
      <c r="B187" s="43"/>
      <c r="C187" s="43"/>
      <c r="D187" s="43"/>
      <c r="E187" s="43" t="s">
        <v>315</v>
      </c>
      <c r="F187" s="36"/>
      <c r="G187" s="36"/>
      <c r="H187" s="36"/>
      <c r="S187" s="47"/>
      <c r="T187" s="24"/>
      <c r="U187" s="24"/>
      <c r="V187" s="47"/>
      <c r="W187" s="47"/>
      <c r="X187" s="22"/>
      <c r="Y187" s="47"/>
      <c r="Z187" s="47"/>
      <c r="AA187" s="22"/>
      <c r="AB187" s="22"/>
      <c r="AC187" s="22"/>
    </row>
    <row r="188" spans="1:29" x14ac:dyDescent="0.25">
      <c r="A188" s="33"/>
      <c r="B188" s="43"/>
      <c r="C188" s="43"/>
      <c r="D188" s="43"/>
      <c r="E188" s="43" t="s">
        <v>315</v>
      </c>
      <c r="F188" s="36"/>
      <c r="G188" s="36"/>
      <c r="H188" s="36"/>
      <c r="S188" s="47"/>
      <c r="T188" s="23"/>
      <c r="U188" s="23"/>
      <c r="V188" s="48"/>
      <c r="W188" s="48"/>
      <c r="X188" s="22"/>
      <c r="Y188" s="47"/>
      <c r="Z188" s="47"/>
      <c r="AA188" s="22"/>
      <c r="AB188" s="22"/>
      <c r="AC188" s="22"/>
    </row>
    <row r="189" spans="1:29" x14ac:dyDescent="0.25">
      <c r="A189" s="33"/>
      <c r="B189" s="43"/>
      <c r="C189" s="43"/>
      <c r="D189" s="43"/>
      <c r="E189" s="43" t="s">
        <v>315</v>
      </c>
      <c r="F189" s="36"/>
      <c r="G189" s="36"/>
      <c r="H189" s="36"/>
      <c r="S189" s="47"/>
      <c r="T189" s="23"/>
      <c r="U189" s="23"/>
      <c r="V189" s="48"/>
      <c r="W189" s="48"/>
      <c r="X189" s="22"/>
      <c r="Y189" s="47"/>
      <c r="Z189" s="47"/>
      <c r="AA189" s="22"/>
      <c r="AB189" s="22"/>
      <c r="AC189" s="22"/>
    </row>
    <row r="190" spans="1:29"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x14ac:dyDescent="0.25">
      <c r="A191" s="33"/>
      <c r="B191" s="43"/>
      <c r="C191" s="43"/>
      <c r="D191" s="43"/>
      <c r="E191" s="43" t="s">
        <v>315</v>
      </c>
      <c r="F191" s="36"/>
      <c r="G191" s="36"/>
      <c r="H191" s="36"/>
      <c r="S191" s="47"/>
      <c r="T191" s="23"/>
      <c r="U191" s="23"/>
      <c r="V191" s="48"/>
      <c r="W191" s="48"/>
      <c r="X191" s="22"/>
      <c r="Y191" s="47"/>
      <c r="Z191" s="47"/>
      <c r="AA191" s="22"/>
      <c r="AB191" s="22"/>
      <c r="AC191" s="22"/>
    </row>
    <row r="192" spans="1:29"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x14ac:dyDescent="0.25">
      <c r="A195" s="33"/>
      <c r="B195" s="43"/>
      <c r="C195" s="43"/>
      <c r="D195" s="43"/>
      <c r="E195" s="43" t="s">
        <v>315</v>
      </c>
      <c r="F195" s="36"/>
      <c r="G195" s="36"/>
      <c r="H195" s="36"/>
      <c r="S195" s="47"/>
      <c r="T195" s="23"/>
      <c r="U195" s="23"/>
      <c r="V195" s="51"/>
      <c r="W195" s="51"/>
      <c r="X195" s="22"/>
      <c r="Y195" s="47"/>
      <c r="Z195" s="47"/>
      <c r="AA195" s="22"/>
      <c r="AB195" s="22"/>
      <c r="AC195" s="22"/>
    </row>
    <row r="196" spans="1:29" x14ac:dyDescent="0.25">
      <c r="A196" s="33"/>
      <c r="B196" s="43"/>
      <c r="C196" s="43"/>
      <c r="D196" s="43"/>
      <c r="E196" s="43" t="s">
        <v>315</v>
      </c>
      <c r="F196" s="36"/>
      <c r="G196" s="36"/>
      <c r="H196" s="36"/>
      <c r="S196" s="47"/>
      <c r="T196" s="24"/>
      <c r="U196" s="24"/>
      <c r="V196" s="47"/>
      <c r="W196" s="47"/>
      <c r="X196" s="22"/>
      <c r="Y196" s="47"/>
      <c r="Z196" s="47"/>
      <c r="AA196" s="22"/>
      <c r="AB196" s="22"/>
      <c r="AC196" s="22"/>
    </row>
    <row r="197" spans="1:29"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x14ac:dyDescent="0.25">
      <c r="A199" s="33"/>
      <c r="B199" s="43"/>
      <c r="C199" s="43"/>
      <c r="D199" s="43"/>
      <c r="E199" s="43" t="s">
        <v>315</v>
      </c>
      <c r="F199" s="36"/>
      <c r="G199" s="36"/>
      <c r="H199" s="36"/>
      <c r="S199" s="47"/>
      <c r="T199" s="23"/>
      <c r="U199" s="23"/>
      <c r="V199" s="48"/>
      <c r="W199" s="48"/>
      <c r="X199" s="22"/>
      <c r="Y199" s="47"/>
      <c r="Z199" s="47"/>
      <c r="AA199" s="22"/>
      <c r="AB199" s="22"/>
      <c r="AC199" s="22"/>
    </row>
    <row r="200" spans="1:29" x14ac:dyDescent="0.25">
      <c r="A200" s="33"/>
      <c r="B200" s="43"/>
      <c r="C200" s="43"/>
      <c r="D200" s="43"/>
      <c r="E200" s="43" t="s">
        <v>315</v>
      </c>
      <c r="F200" s="36"/>
      <c r="G200" s="36"/>
      <c r="H200" s="36"/>
      <c r="S200" s="47"/>
      <c r="T200" s="23"/>
      <c r="U200" s="23"/>
      <c r="V200" s="47"/>
      <c r="W200" s="47"/>
      <c r="X200" s="22"/>
      <c r="Y200" s="47"/>
      <c r="Z200" s="47"/>
      <c r="AA200" s="22"/>
      <c r="AB200" s="22"/>
      <c r="AC200" s="22"/>
    </row>
    <row r="201" spans="1:29"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x14ac:dyDescent="0.25">
      <c r="A202" s="33"/>
      <c r="B202" s="43"/>
      <c r="C202" s="43"/>
      <c r="D202" s="43"/>
      <c r="E202" s="43" t="s">
        <v>315</v>
      </c>
      <c r="F202" s="36"/>
      <c r="G202" s="36"/>
      <c r="H202" s="36"/>
      <c r="S202" s="48"/>
      <c r="T202" s="23"/>
      <c r="U202" s="23"/>
      <c r="V202" s="48"/>
      <c r="W202" s="48"/>
      <c r="X202" s="22"/>
      <c r="Y202" s="47"/>
      <c r="Z202" s="47"/>
      <c r="AA202" s="22"/>
      <c r="AB202" s="22"/>
      <c r="AC202" s="22"/>
    </row>
    <row r="203" spans="1:29" x14ac:dyDescent="0.25">
      <c r="A203" s="33"/>
      <c r="B203" s="43"/>
      <c r="C203" s="43"/>
      <c r="D203" s="43"/>
      <c r="E203" s="43" t="s">
        <v>315</v>
      </c>
      <c r="F203" s="36"/>
      <c r="G203" s="36"/>
      <c r="H203" s="36"/>
      <c r="S203" s="47"/>
      <c r="T203" s="23"/>
      <c r="U203" s="23"/>
      <c r="V203" s="51"/>
      <c r="W203" s="51"/>
      <c r="X203" s="22"/>
      <c r="Y203" s="47"/>
      <c r="Z203" s="47"/>
      <c r="AA203" s="22"/>
      <c r="AB203" s="22"/>
      <c r="AC203" s="22"/>
    </row>
    <row r="204" spans="1:29" x14ac:dyDescent="0.25">
      <c r="A204" s="33"/>
      <c r="B204" s="43"/>
      <c r="C204" s="43"/>
      <c r="D204" s="43"/>
      <c r="E204" s="43" t="s">
        <v>315</v>
      </c>
      <c r="F204" s="36"/>
      <c r="G204" s="36"/>
      <c r="H204" s="36"/>
      <c r="S204" s="47"/>
      <c r="T204" s="23"/>
      <c r="U204" s="23"/>
      <c r="V204" s="51"/>
      <c r="W204" s="51"/>
      <c r="X204" s="22"/>
      <c r="Y204" s="47"/>
      <c r="Z204" s="47"/>
      <c r="AA204" s="22"/>
      <c r="AB204" s="22"/>
      <c r="AC204" s="22"/>
    </row>
    <row r="205" spans="1:29" x14ac:dyDescent="0.25">
      <c r="A205" s="33"/>
      <c r="B205" s="43"/>
      <c r="C205" s="43"/>
      <c r="D205" s="43"/>
      <c r="E205" s="43" t="s">
        <v>315</v>
      </c>
      <c r="F205" s="36"/>
      <c r="G205" s="36"/>
      <c r="H205" s="36"/>
      <c r="S205" s="47"/>
      <c r="T205" s="24"/>
      <c r="U205" s="24"/>
      <c r="V205" s="47"/>
      <c r="W205" s="47"/>
      <c r="X205" s="22"/>
      <c r="Y205" s="47"/>
      <c r="Z205" s="47"/>
      <c r="AA205" s="22"/>
      <c r="AB205" s="22"/>
      <c r="AC205" s="22"/>
    </row>
    <row r="206" spans="1:29" x14ac:dyDescent="0.25">
      <c r="A206" s="33"/>
      <c r="B206" s="43"/>
      <c r="C206" s="43"/>
      <c r="D206" s="43"/>
      <c r="E206" s="43" t="s">
        <v>315</v>
      </c>
      <c r="F206" s="36"/>
      <c r="G206" s="36"/>
      <c r="H206" s="36"/>
      <c r="S206" s="47"/>
      <c r="T206" s="24"/>
      <c r="U206" s="24"/>
      <c r="V206" s="47"/>
      <c r="W206" s="47"/>
      <c r="X206" s="22"/>
      <c r="Y206" s="47"/>
      <c r="Z206" s="47"/>
      <c r="AA206" s="22"/>
      <c r="AB206" s="22"/>
      <c r="AC206" s="22"/>
    </row>
    <row r="207" spans="1:29" x14ac:dyDescent="0.25">
      <c r="A207" s="33"/>
      <c r="B207" s="43"/>
      <c r="C207" s="43"/>
      <c r="D207" s="43"/>
      <c r="E207" s="43" t="s">
        <v>315</v>
      </c>
      <c r="F207" s="36"/>
      <c r="G207" s="36"/>
      <c r="H207" s="36"/>
      <c r="S207" s="47"/>
      <c r="T207" s="23"/>
      <c r="U207" s="23"/>
      <c r="V207" s="48"/>
      <c r="W207" s="48"/>
      <c r="X207" s="22"/>
      <c r="Y207" s="47"/>
      <c r="Z207" s="47"/>
      <c r="AA207" s="22"/>
      <c r="AB207" s="22"/>
      <c r="AC207" s="22"/>
    </row>
    <row r="208" spans="1:29" x14ac:dyDescent="0.25">
      <c r="A208" s="33"/>
      <c r="B208" s="43"/>
      <c r="C208" s="43"/>
      <c r="D208" s="43"/>
      <c r="E208" s="43" t="s">
        <v>315</v>
      </c>
      <c r="F208" s="36"/>
      <c r="G208" s="36"/>
      <c r="H208" s="36"/>
      <c r="S208" s="47"/>
      <c r="T208" s="23"/>
      <c r="U208" s="23"/>
      <c r="V208" s="48"/>
      <c r="W208" s="48"/>
      <c r="X208" s="22"/>
      <c r="Y208" s="47"/>
      <c r="Z208" s="47"/>
      <c r="AA208" s="22"/>
      <c r="AB208" s="22"/>
      <c r="AC208" s="22"/>
    </row>
    <row r="209" spans="1:29" x14ac:dyDescent="0.25">
      <c r="A209" s="33"/>
      <c r="B209" s="43"/>
      <c r="C209" s="43"/>
      <c r="D209" s="43"/>
      <c r="E209" s="43" t="s">
        <v>315</v>
      </c>
      <c r="F209" s="36"/>
      <c r="G209" s="36"/>
      <c r="H209" s="36"/>
      <c r="S209" s="47"/>
      <c r="T209" s="23"/>
      <c r="U209" s="23"/>
      <c r="V209" s="48"/>
      <c r="W209" s="48"/>
      <c r="X209" s="22"/>
      <c r="Y209" s="47"/>
      <c r="Z209" s="47"/>
      <c r="AA209" s="22"/>
      <c r="AB209" s="22"/>
      <c r="AC209" s="22"/>
    </row>
    <row r="210" spans="1:29" x14ac:dyDescent="0.25">
      <c r="A210" s="33"/>
      <c r="B210" s="43"/>
      <c r="C210" s="43"/>
      <c r="D210" s="43"/>
      <c r="E210" s="43" t="s">
        <v>315</v>
      </c>
      <c r="F210" s="36"/>
      <c r="G210" s="36"/>
      <c r="H210" s="36"/>
      <c r="S210" s="47"/>
      <c r="T210" s="23"/>
      <c r="U210" s="23"/>
      <c r="V210" s="48"/>
      <c r="W210" s="48"/>
      <c r="X210" s="22"/>
      <c r="Y210" s="47"/>
      <c r="Z210" s="47"/>
      <c r="AA210" s="22"/>
      <c r="AB210" s="22"/>
      <c r="AC210" s="22"/>
    </row>
    <row r="211" spans="1:29" x14ac:dyDescent="0.25">
      <c r="A211" s="33"/>
      <c r="B211" s="43"/>
      <c r="C211" s="43"/>
      <c r="D211" s="43"/>
      <c r="E211" s="43" t="s">
        <v>315</v>
      </c>
      <c r="F211" s="36"/>
      <c r="G211" s="36"/>
      <c r="H211" s="36"/>
      <c r="S211" s="47"/>
      <c r="T211" s="30"/>
      <c r="U211" s="30"/>
      <c r="V211" s="47"/>
      <c r="W211" s="47"/>
      <c r="X211" s="22"/>
      <c r="Y211" s="47"/>
      <c r="Z211" s="47"/>
      <c r="AA211" s="22"/>
      <c r="AB211" s="22"/>
      <c r="AC211" s="22"/>
    </row>
    <row r="212" spans="1:29" x14ac:dyDescent="0.25">
      <c r="A212" s="33"/>
      <c r="B212" s="43"/>
      <c r="C212" s="43"/>
      <c r="D212" s="43"/>
      <c r="E212" s="43" t="s">
        <v>315</v>
      </c>
      <c r="F212" s="36"/>
      <c r="G212" s="36"/>
      <c r="H212" s="36"/>
      <c r="S212" s="47"/>
      <c r="T212" s="23"/>
      <c r="U212" s="23"/>
      <c r="V212" s="51"/>
      <c r="W212" s="51"/>
      <c r="X212" s="22"/>
      <c r="Y212" s="47"/>
      <c r="Z212" s="47"/>
      <c r="AA212" s="22"/>
      <c r="AB212" s="22"/>
      <c r="AC212" s="22"/>
    </row>
    <row r="213" spans="1:29" x14ac:dyDescent="0.25">
      <c r="A213" s="33"/>
      <c r="B213" s="43"/>
      <c r="C213" s="43"/>
      <c r="D213" s="43"/>
      <c r="E213" s="43" t="s">
        <v>315</v>
      </c>
      <c r="F213" s="36"/>
      <c r="G213" s="36"/>
      <c r="H213" s="36"/>
      <c r="S213" s="47"/>
      <c r="T213" s="24"/>
      <c r="U213" s="24"/>
      <c r="V213" s="47"/>
      <c r="W213" s="47"/>
      <c r="X213" s="22"/>
      <c r="Y213" s="47"/>
      <c r="Z213" s="47"/>
      <c r="AA213" s="22"/>
      <c r="AB213" s="22"/>
      <c r="AC213" s="22"/>
    </row>
    <row r="214" spans="1:29" x14ac:dyDescent="0.25">
      <c r="A214" s="33"/>
      <c r="B214" s="43"/>
      <c r="C214" s="43"/>
      <c r="D214" s="43"/>
      <c r="E214" s="43" t="s">
        <v>315</v>
      </c>
      <c r="F214" s="36">
        <v>0</v>
      </c>
      <c r="G214" s="36"/>
      <c r="H214" s="36"/>
      <c r="S214" s="47"/>
      <c r="T214" s="23"/>
      <c r="U214" s="23"/>
      <c r="V214" s="47"/>
      <c r="W214" s="47"/>
      <c r="X214" s="22"/>
      <c r="Y214" s="47"/>
      <c r="Z214" s="47"/>
      <c r="AA214" s="22"/>
      <c r="AB214" s="22"/>
      <c r="AC214" s="22"/>
    </row>
    <row r="215" spans="1:29" x14ac:dyDescent="0.25">
      <c r="A215" s="33"/>
      <c r="B215" s="34"/>
      <c r="C215" s="34"/>
      <c r="D215" s="34"/>
      <c r="E215" s="43" t="s">
        <v>315</v>
      </c>
      <c r="F215" s="36">
        <v>0</v>
      </c>
      <c r="G215" s="37"/>
      <c r="H215" s="37"/>
      <c r="S215" s="47"/>
      <c r="T215" s="23"/>
      <c r="U215" s="23"/>
      <c r="V215" s="47"/>
      <c r="W215" s="47"/>
      <c r="X215" s="22"/>
      <c r="Y215" s="47"/>
      <c r="Z215" s="47"/>
      <c r="AA215" s="22"/>
      <c r="AB215" s="22"/>
      <c r="AC215" s="22"/>
    </row>
    <row r="216" spans="1:29" x14ac:dyDescent="0.25">
      <c r="A216" s="33"/>
      <c r="B216" s="43"/>
      <c r="C216" s="43"/>
      <c r="D216" s="43"/>
      <c r="E216" s="43" t="s">
        <v>315</v>
      </c>
      <c r="F216" s="36">
        <v>0</v>
      </c>
      <c r="G216" s="36"/>
      <c r="H216" s="36"/>
      <c r="S216" s="47"/>
      <c r="T216" s="23"/>
      <c r="U216" s="23"/>
      <c r="V216" s="47"/>
      <c r="W216" s="47"/>
      <c r="X216" s="22"/>
      <c r="Y216" s="47"/>
      <c r="Z216" s="47"/>
      <c r="AA216" s="22"/>
      <c r="AB216" s="22"/>
      <c r="AC216" s="22"/>
    </row>
    <row r="217" spans="1:29" x14ac:dyDescent="0.25">
      <c r="A217" s="33"/>
      <c r="B217" s="43"/>
      <c r="C217" s="43"/>
      <c r="D217" s="43"/>
      <c r="E217" s="43" t="s">
        <v>315</v>
      </c>
      <c r="F217" s="36">
        <v>0</v>
      </c>
      <c r="G217" s="36"/>
      <c r="H217" s="36"/>
      <c r="S217" s="47"/>
      <c r="T217" s="23"/>
      <c r="U217" s="23"/>
      <c r="V217" s="47"/>
      <c r="W217" s="47"/>
      <c r="X217" s="22"/>
      <c r="Y217" s="47"/>
      <c r="Z217" s="47"/>
      <c r="AA217" s="22"/>
      <c r="AB217" s="22"/>
      <c r="AC217" s="22"/>
    </row>
    <row r="218" spans="1:29"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x14ac:dyDescent="0.25">
      <c r="A219" s="33"/>
      <c r="B219" s="43"/>
      <c r="C219" s="43"/>
      <c r="D219" s="43"/>
      <c r="E219" s="43" t="s">
        <v>315</v>
      </c>
      <c r="F219" s="36">
        <v>0</v>
      </c>
      <c r="G219" s="36"/>
      <c r="H219" s="36"/>
      <c r="S219" s="47"/>
      <c r="T219" s="23"/>
      <c r="U219" s="23"/>
      <c r="V219" s="51"/>
      <c r="W219" s="51"/>
      <c r="X219" s="22"/>
      <c r="Y219" s="47"/>
      <c r="Z219" s="47"/>
      <c r="AA219" s="22"/>
      <c r="AB219" s="22"/>
      <c r="AC219" s="22"/>
    </row>
    <row r="220" spans="1:29" x14ac:dyDescent="0.25">
      <c r="A220" s="33"/>
      <c r="B220" s="43"/>
      <c r="C220" s="43"/>
      <c r="D220" s="43"/>
      <c r="E220" s="43" t="s">
        <v>315</v>
      </c>
      <c r="F220" s="36">
        <v>0</v>
      </c>
      <c r="G220" s="36"/>
      <c r="H220" s="36"/>
      <c r="S220" s="47"/>
      <c r="T220" s="24"/>
      <c r="U220" s="24"/>
      <c r="V220" s="47"/>
      <c r="W220" s="47"/>
      <c r="X220" s="22"/>
      <c r="Y220" s="47"/>
      <c r="Z220" s="47"/>
      <c r="AA220" s="22"/>
      <c r="AB220" s="22"/>
      <c r="AC220" s="22"/>
    </row>
    <row r="221" spans="1:29"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x14ac:dyDescent="0.25">
      <c r="A223" s="33"/>
      <c r="B223" s="43"/>
      <c r="C223" s="43"/>
      <c r="D223" s="43"/>
      <c r="E223" s="43" t="s">
        <v>315</v>
      </c>
      <c r="F223" s="36">
        <v>0</v>
      </c>
      <c r="G223" s="36"/>
      <c r="H223" s="36"/>
      <c r="S223" s="47"/>
      <c r="T223" s="23"/>
      <c r="U223" s="23"/>
      <c r="V223" s="47"/>
      <c r="W223" s="47"/>
      <c r="X223" s="22"/>
      <c r="Y223" s="47"/>
      <c r="Z223" s="47"/>
      <c r="AA223" s="22"/>
      <c r="AB223" s="22"/>
      <c r="AC223" s="22"/>
    </row>
    <row r="224" spans="1:29" x14ac:dyDescent="0.25">
      <c r="A224" s="33"/>
      <c r="B224" s="43"/>
      <c r="C224" s="43"/>
      <c r="D224" s="43"/>
      <c r="E224" s="43" t="s">
        <v>315</v>
      </c>
      <c r="F224" s="36">
        <v>0</v>
      </c>
      <c r="G224" s="36"/>
      <c r="H224" s="36"/>
      <c r="S224" s="47"/>
      <c r="T224" s="31"/>
      <c r="U224" s="31"/>
      <c r="V224" s="47"/>
      <c r="W224" s="47"/>
      <c r="X224" s="22"/>
      <c r="Y224" s="47"/>
      <c r="Z224" s="47"/>
      <c r="AA224" s="22"/>
      <c r="AB224" s="22"/>
      <c r="AC224" s="22"/>
    </row>
    <row r="225" spans="1:29" x14ac:dyDescent="0.25">
      <c r="A225" s="33"/>
      <c r="B225" s="43"/>
      <c r="C225" s="43"/>
      <c r="D225" s="43"/>
      <c r="E225" s="43" t="s">
        <v>315</v>
      </c>
      <c r="F225" s="36">
        <v>0</v>
      </c>
      <c r="G225" s="36"/>
      <c r="H225" s="36"/>
      <c r="S225" s="47"/>
      <c r="T225" s="30"/>
      <c r="U225" s="30"/>
      <c r="V225" s="47"/>
      <c r="W225" s="47"/>
      <c r="X225" s="22"/>
      <c r="Y225" s="47"/>
      <c r="Z225" s="47"/>
      <c r="AA225" s="22"/>
      <c r="AB225" s="22"/>
      <c r="AC225" s="22"/>
    </row>
    <row r="226" spans="1:29"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x14ac:dyDescent="0.25">
      <c r="A228" s="33"/>
      <c r="B228" s="43"/>
      <c r="C228" s="43"/>
      <c r="D228" s="43"/>
      <c r="E228" s="43" t="s">
        <v>315</v>
      </c>
      <c r="F228" s="36">
        <v>0</v>
      </c>
      <c r="G228" s="36"/>
      <c r="H228" s="36"/>
      <c r="S228" s="47"/>
      <c r="T228" s="23"/>
      <c r="U228" s="23"/>
      <c r="V228" s="47"/>
      <c r="W228" s="47"/>
      <c r="X228" s="22"/>
      <c r="Y228" s="47"/>
      <c r="Z228" s="47"/>
      <c r="AA228" s="22"/>
      <c r="AB228" s="22"/>
      <c r="AC228" s="22"/>
    </row>
    <row r="229" spans="1:29" x14ac:dyDescent="0.25">
      <c r="A229" s="33"/>
      <c r="B229" s="43"/>
      <c r="C229" s="43"/>
      <c r="D229" s="43"/>
      <c r="E229" s="43" t="s">
        <v>315</v>
      </c>
      <c r="F229" s="36">
        <v>0</v>
      </c>
      <c r="G229" s="36"/>
      <c r="H229" s="36"/>
      <c r="S229" s="47"/>
      <c r="T229" s="23"/>
      <c r="U229" s="23"/>
      <c r="V229" s="47"/>
      <c r="W229" s="47"/>
      <c r="X229" s="22"/>
      <c r="Y229" s="47"/>
      <c r="Z229" s="47"/>
      <c r="AA229" s="22"/>
      <c r="AB229" s="22"/>
      <c r="AC229" s="22"/>
    </row>
    <row r="230" spans="1:29"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x14ac:dyDescent="0.25">
      <c r="A236" s="33"/>
      <c r="B236" s="43"/>
      <c r="C236" s="43"/>
      <c r="D236" s="43"/>
      <c r="E236" s="43" t="s">
        <v>315</v>
      </c>
      <c r="F236" s="36">
        <v>0</v>
      </c>
      <c r="G236" s="36"/>
      <c r="H236" s="36"/>
      <c r="S236" s="47"/>
      <c r="T236" s="23"/>
      <c r="U236" s="23"/>
      <c r="V236" s="47"/>
      <c r="W236" s="47"/>
      <c r="X236" s="22"/>
      <c r="Y236" s="47"/>
      <c r="Z236" s="47"/>
      <c r="AA236" s="22"/>
      <c r="AB236" s="22"/>
      <c r="AC236" s="22"/>
    </row>
  </sheetData>
  <phoneticPr fontId="5" type="noConversion"/>
  <conditionalFormatting sqref="AA1:AA22 AA33:AA49 AA89:AA126 AA128 AA134:AA149 AB138 AA156:AA157 AA159:AA162">
    <cfRule type="cellIs" dxfId="132" priority="104" operator="equal">
      <formula>"Possible impact"</formula>
    </cfRule>
  </conditionalFormatting>
  <conditionalFormatting sqref="AA1:AA54">
    <cfRule type="cellIs" dxfId="131" priority="42" operator="equal">
      <formula>"Interruption"</formula>
    </cfRule>
    <cfRule type="cellIs" dxfId="130" priority="44" operator="equal">
      <formula>"No Impact"</formula>
    </cfRule>
  </conditionalFormatting>
  <conditionalFormatting sqref="AA23:AA32">
    <cfRule type="cellIs" dxfId="129" priority="55" operator="equal">
      <formula>"Possible impact"</formula>
    </cfRule>
  </conditionalFormatting>
  <conditionalFormatting sqref="AA37">
    <cfRule type="cellIs" dxfId="128" priority="57" operator="equal">
      <formula>"Possible impact"</formula>
    </cfRule>
  </conditionalFormatting>
  <conditionalFormatting sqref="AA50:AA53">
    <cfRule type="cellIs" dxfId="127" priority="51" operator="equal">
      <formula>"Possible impact"</formula>
    </cfRule>
  </conditionalFormatting>
  <conditionalFormatting sqref="AA53">
    <cfRule type="cellIs" dxfId="126" priority="45" operator="equal">
      <formula>"Heavy impact"</formula>
    </cfRule>
    <cfRule type="cellIs" dxfId="125" priority="46" operator="equal">
      <formula>"Possible impact"</formula>
    </cfRule>
    <cfRule type="cellIs" dxfId="124" priority="47" operator="equal">
      <formula>"No impact"</formula>
    </cfRule>
  </conditionalFormatting>
  <conditionalFormatting sqref="AA54">
    <cfRule type="cellIs" dxfId="123" priority="43" operator="equal">
      <formula>"Possible impact"</formula>
    </cfRule>
  </conditionalFormatting>
  <conditionalFormatting sqref="AA62:AA78">
    <cfRule type="cellIs" dxfId="122" priority="31" operator="equal">
      <formula>"Possible impact"</formula>
    </cfRule>
  </conditionalFormatting>
  <conditionalFormatting sqref="AA62:AA149 AB138">
    <cfRule type="cellIs" dxfId="121" priority="13" operator="equal">
      <formula>"Interruption"</formula>
    </cfRule>
    <cfRule type="cellIs" dxfId="120" priority="15" operator="equal">
      <formula>"No Impact"</formula>
    </cfRule>
  </conditionalFormatting>
  <conditionalFormatting sqref="AA79:AA88">
    <cfRule type="cellIs" dxfId="119" priority="38" operator="equal">
      <formula>"Possible impact"</formula>
    </cfRule>
  </conditionalFormatting>
  <conditionalFormatting sqref="AA87:AA88">
    <cfRule type="cellIs" dxfId="118" priority="32" operator="equal">
      <formula>"Heavy impact"</formula>
    </cfRule>
    <cfRule type="cellIs" dxfId="117" priority="33" operator="equal">
      <formula>"Possible impact"</formula>
    </cfRule>
    <cfRule type="cellIs" dxfId="116" priority="34" operator="equal">
      <formula>"No impact"</formula>
    </cfRule>
  </conditionalFormatting>
  <conditionalFormatting sqref="AA127:AA129">
    <cfRule type="cellIs" dxfId="115" priority="19" operator="equal">
      <formula>"Possible impact"</formula>
    </cfRule>
  </conditionalFormatting>
  <conditionalFormatting sqref="AA130:AA135">
    <cfRule type="cellIs" dxfId="114" priority="24" operator="equal">
      <formula>"Possible impact"</formula>
    </cfRule>
  </conditionalFormatting>
  <conditionalFormatting sqref="AA137:AA140 AB138">
    <cfRule type="cellIs" dxfId="113" priority="14" operator="equal">
      <formula>"Possible impact"</formula>
    </cfRule>
  </conditionalFormatting>
  <conditionalFormatting sqref="AA156:AA157 AA159:AA162">
    <cfRule type="cellIs" dxfId="112" priority="103" operator="equal">
      <formula>"Interruption"</formula>
    </cfRule>
    <cfRule type="cellIs" dxfId="111" priority="105" operator="equal">
      <formula>"No Impact"</formula>
    </cfRule>
  </conditionalFormatting>
  <conditionalFormatting sqref="AA168:AA174">
    <cfRule type="cellIs" dxfId="110" priority="79" operator="equal">
      <formula>"Interruption"</formula>
    </cfRule>
    <cfRule type="cellIs" dxfId="109" priority="80" operator="equal">
      <formula>"Possible impact"</formula>
    </cfRule>
    <cfRule type="cellIs" dxfId="108" priority="81" operator="equal">
      <formula>"No Impact"</formula>
    </cfRule>
  </conditionalFormatting>
  <conditionalFormatting sqref="AA175">
    <cfRule type="cellIs" dxfId="107" priority="97" operator="equal">
      <formula>"Heavy impact"</formula>
    </cfRule>
    <cfRule type="cellIs" dxfId="106" priority="98" operator="equal">
      <formula>"Possible impact"</formula>
    </cfRule>
    <cfRule type="cellIs" dxfId="105" priority="99" operator="equal">
      <formula>"No impact"</formula>
    </cfRule>
  </conditionalFormatting>
  <conditionalFormatting sqref="AA176:AA183">
    <cfRule type="cellIs" dxfId="104" priority="76" operator="equal">
      <formula>"Interruption"</formula>
    </cfRule>
    <cfRule type="cellIs" dxfId="103" priority="77" operator="equal">
      <formula>"Possible impact"</formula>
    </cfRule>
    <cfRule type="cellIs" dxfId="102" priority="78" operator="equal">
      <formula>"No Impact"</formula>
    </cfRule>
  </conditionalFormatting>
  <conditionalFormatting sqref="AA184">
    <cfRule type="cellIs" dxfId="101" priority="94" operator="equal">
      <formula>"Heavy impact"</formula>
    </cfRule>
    <cfRule type="cellIs" dxfId="100" priority="95" operator="equal">
      <formula>"Possible impact"</formula>
    </cfRule>
    <cfRule type="cellIs" dxfId="99" priority="96" operator="equal">
      <formula>"No impact"</formula>
    </cfRule>
  </conditionalFormatting>
  <conditionalFormatting sqref="AA185:AA194">
    <cfRule type="cellIs" dxfId="98" priority="73" operator="equal">
      <formula>"Interruption"</formula>
    </cfRule>
    <cfRule type="cellIs" dxfId="97" priority="74" operator="equal">
      <formula>"Possible impact"</formula>
    </cfRule>
    <cfRule type="cellIs" dxfId="96" priority="75" operator="equal">
      <formula>"No Impact"</formula>
    </cfRule>
  </conditionalFormatting>
  <conditionalFormatting sqref="AA195">
    <cfRule type="cellIs" dxfId="95" priority="85" operator="equal">
      <formula>"Heavy impact"</formula>
    </cfRule>
    <cfRule type="cellIs" dxfId="94" priority="86" operator="equal">
      <formula>"Possible impact"</formula>
    </cfRule>
    <cfRule type="cellIs" dxfId="93" priority="87" operator="equal">
      <formula>"No impact"</formula>
    </cfRule>
  </conditionalFormatting>
  <conditionalFormatting sqref="AA196:AA202">
    <cfRule type="cellIs" dxfId="92" priority="70" operator="equal">
      <formula>"Interruption"</formula>
    </cfRule>
    <cfRule type="cellIs" dxfId="91" priority="71" operator="equal">
      <formula>"Possible impact"</formula>
    </cfRule>
    <cfRule type="cellIs" dxfId="90" priority="72" operator="equal">
      <formula>"No Impact"</formula>
    </cfRule>
  </conditionalFormatting>
  <conditionalFormatting sqref="AA203:AA204">
    <cfRule type="cellIs" dxfId="89" priority="82" operator="equal">
      <formula>"Heavy impact"</formula>
    </cfRule>
    <cfRule type="cellIs" dxfId="88" priority="83" operator="equal">
      <formula>"Possible impact"</formula>
    </cfRule>
    <cfRule type="cellIs" dxfId="87" priority="84" operator="equal">
      <formula>"No impact"</formula>
    </cfRule>
  </conditionalFormatting>
  <conditionalFormatting sqref="AA205:AA211">
    <cfRule type="cellIs" dxfId="86" priority="67" operator="equal">
      <formula>"Interruption"</formula>
    </cfRule>
    <cfRule type="cellIs" dxfId="85" priority="68" operator="equal">
      <formula>"Possible impact"</formula>
    </cfRule>
    <cfRule type="cellIs" dxfId="84" priority="69" operator="equal">
      <formula>"No Impact"</formula>
    </cfRule>
  </conditionalFormatting>
  <conditionalFormatting sqref="AA212">
    <cfRule type="cellIs" dxfId="83" priority="91" operator="equal">
      <formula>"Heavy impact"</formula>
    </cfRule>
    <cfRule type="cellIs" dxfId="82" priority="92" operator="equal">
      <formula>"Possible impact"</formula>
    </cfRule>
    <cfRule type="cellIs" dxfId="81" priority="93" operator="equal">
      <formula>"No impact"</formula>
    </cfRule>
  </conditionalFormatting>
  <conditionalFormatting sqref="AA213:AA218 AA237:AA1048576">
    <cfRule type="cellIs" dxfId="80" priority="109" operator="equal">
      <formula>"Interruption"</formula>
    </cfRule>
    <cfRule type="cellIs" dxfId="79" priority="110" operator="equal">
      <formula>"Possible impact"</formula>
    </cfRule>
    <cfRule type="cellIs" dxfId="78" priority="111" operator="equal">
      <formula>"No Impact"</formula>
    </cfRule>
  </conditionalFormatting>
  <conditionalFormatting sqref="AA219">
    <cfRule type="cellIs" dxfId="77" priority="88" operator="equal">
      <formula>"Heavy impact"</formula>
    </cfRule>
    <cfRule type="cellIs" dxfId="76" priority="89" operator="equal">
      <formula>"Possible impact"</formula>
    </cfRule>
    <cfRule type="cellIs" dxfId="75" priority="90" operator="equal">
      <formula>"No impact"</formula>
    </cfRule>
  </conditionalFormatting>
  <conditionalFormatting sqref="AA220:AA236">
    <cfRule type="cellIs" dxfId="74" priority="64" operator="equal">
      <formula>"Interruption"</formula>
    </cfRule>
    <cfRule type="cellIs" dxfId="73" priority="65" operator="equal">
      <formula>"Possible impact"</formula>
    </cfRule>
    <cfRule type="cellIs" dxfId="72" priority="66" operator="equal">
      <formula>"No Impact"</formula>
    </cfRule>
  </conditionalFormatting>
  <conditionalFormatting sqref="AA19:AB19 AA89:AB114 AA115:AA119 AB117 AB120 AA121:AA126 AB122:AB126 AA156:AA157 AA159:AB162 AB168:AB236">
    <cfRule type="cellIs" dxfId="71" priority="100" operator="equal">
      <formula>"Heavy impact"</formula>
    </cfRule>
    <cfRule type="cellIs" dxfId="70" priority="102" operator="equal">
      <formula>"No impact"</formula>
    </cfRule>
  </conditionalFormatting>
  <conditionalFormatting sqref="AA33:AB49 AA134:AB155 AA128:AB128 AA19:AB19 AA89:AB114 AA115:AA119 AB117 AB120 AA121:AA126 AB122:AB126 AA156:AA157 AA159:AB162 AB168:AB236">
    <cfRule type="cellIs" dxfId="69" priority="101" operator="equal">
      <formula>"Possible impact"</formula>
    </cfRule>
  </conditionalFormatting>
  <conditionalFormatting sqref="AA33:AB53">
    <cfRule type="cellIs" dxfId="68" priority="48" operator="equal">
      <formula>"Heavy impact"</formula>
    </cfRule>
    <cfRule type="cellIs" dxfId="67" priority="50" operator="equal">
      <formula>"No impact"</formula>
    </cfRule>
  </conditionalFormatting>
  <conditionalFormatting sqref="AA37:AB37">
    <cfRule type="cellIs" dxfId="66" priority="56" operator="equal">
      <formula>"Possible impact"</formula>
    </cfRule>
  </conditionalFormatting>
  <conditionalFormatting sqref="AA50:AB53">
    <cfRule type="cellIs" dxfId="65" priority="49" operator="equal">
      <formula>"Possible impact"</formula>
    </cfRule>
  </conditionalFormatting>
  <conditionalFormatting sqref="AA55:AB86">
    <cfRule type="cellIs" dxfId="64" priority="28" operator="equal">
      <formula>"Heavy impact"</formula>
    </cfRule>
    <cfRule type="cellIs" dxfId="63" priority="29" operator="equal">
      <formula>"Possible impact"</formula>
    </cfRule>
    <cfRule type="cellIs" dxfId="62" priority="30" operator="equal">
      <formula>"No impact"</formula>
    </cfRule>
  </conditionalFormatting>
  <conditionalFormatting sqref="AA127:AB128">
    <cfRule type="cellIs" dxfId="61" priority="16" operator="equal">
      <formula>"Heavy impact"</formula>
    </cfRule>
    <cfRule type="cellIs" dxfId="60" priority="17" operator="equal">
      <formula>"Possible impact"</formula>
    </cfRule>
    <cfRule type="cellIs" dxfId="59" priority="18" operator="equal">
      <formula>"No impact"</formula>
    </cfRule>
  </conditionalFormatting>
  <conditionalFormatting sqref="AA130:AB135">
    <cfRule type="cellIs" dxfId="58" priority="23" operator="equal">
      <formula>"Possible impact"</formula>
    </cfRule>
  </conditionalFormatting>
  <conditionalFormatting sqref="AA130:AB155">
    <cfRule type="cellIs" dxfId="57" priority="10" operator="equal">
      <formula>"Heavy impact"</formula>
    </cfRule>
    <cfRule type="cellIs" dxfId="56" priority="12" operator="equal">
      <formula>"No impact"</formula>
    </cfRule>
  </conditionalFormatting>
  <conditionalFormatting sqref="AA137:AB140">
    <cfRule type="cellIs" dxfId="55" priority="11" operator="equal">
      <formula>"Possible impact"</formula>
    </cfRule>
  </conditionalFormatting>
  <conditionalFormatting sqref="AA167:AB167">
    <cfRule type="cellIs" dxfId="54" priority="61" operator="equal">
      <formula>"Heavy impact"</formula>
    </cfRule>
    <cfRule type="cellIs" dxfId="53" priority="62" operator="equal">
      <formula>"Possible impact"</formula>
    </cfRule>
    <cfRule type="cellIs" dxfId="52" priority="63" operator="equal">
      <formula>"No impact"</formula>
    </cfRule>
  </conditionalFormatting>
  <conditionalFormatting sqref="AB1:AB32">
    <cfRule type="cellIs" dxfId="51" priority="52" operator="equal">
      <formula>"Heavy impact"</formula>
    </cfRule>
    <cfRule type="cellIs" dxfId="50" priority="53" operator="equal">
      <formula>"Possible impact"</formula>
    </cfRule>
    <cfRule type="cellIs" dxfId="49" priority="54" operator="equal">
      <formula>"No impact"</formula>
    </cfRule>
  </conditionalFormatting>
  <conditionalFormatting sqref="AB53:AB54">
    <cfRule type="cellIs" dxfId="48" priority="39" operator="equal">
      <formula>"Heavy impact"</formula>
    </cfRule>
    <cfRule type="cellIs" dxfId="47" priority="40" operator="equal">
      <formula>"Possible impact"</formula>
    </cfRule>
    <cfRule type="cellIs" dxfId="46" priority="41" operator="equal">
      <formula>"No impact"</formula>
    </cfRule>
  </conditionalFormatting>
  <conditionalFormatting sqref="AB87:AB88">
    <cfRule type="cellIs" dxfId="45" priority="35" operator="equal">
      <formula>"Heavy impact"</formula>
    </cfRule>
    <cfRule type="cellIs" dxfId="44" priority="36" operator="equal">
      <formula>"Possible impact"</formula>
    </cfRule>
    <cfRule type="cellIs" dxfId="43" priority="37" operator="equal">
      <formula>"No impact"</formula>
    </cfRule>
  </conditionalFormatting>
  <conditionalFormatting sqref="AB129">
    <cfRule type="cellIs" dxfId="42" priority="25" operator="equal">
      <formula>"Heavy impact"</formula>
    </cfRule>
    <cfRule type="cellIs" dxfId="41" priority="26" operator="equal">
      <formula>"Possible impact"</formula>
    </cfRule>
    <cfRule type="cellIs" dxfId="40" priority="27" operator="equal">
      <formula>"No impact"</formula>
    </cfRule>
  </conditionalFormatting>
  <conditionalFormatting sqref="AB139:AB140">
    <cfRule type="cellIs" dxfId="39" priority="20" operator="equal">
      <formula>"Heavy impact"</formula>
    </cfRule>
    <cfRule type="cellIs" dxfId="38" priority="21" operator="equal">
      <formula>"Possible impact"</formula>
    </cfRule>
    <cfRule type="cellIs" dxfId="37" priority="22" operator="equal">
      <formula>"No impact"</formula>
    </cfRule>
  </conditionalFormatting>
  <conditionalFormatting sqref="AB156:AB157">
    <cfRule type="cellIs" dxfId="36" priority="58" operator="equal">
      <formula>"Heavy impact"</formula>
    </cfRule>
    <cfRule type="cellIs" dxfId="35" priority="59" operator="equal">
      <formula>"Possible impact"</formula>
    </cfRule>
    <cfRule type="cellIs" dxfId="34" priority="60" operator="equal">
      <formula>"No impact"</formula>
    </cfRule>
  </conditionalFormatting>
  <conditionalFormatting sqref="AB237:AB1048576">
    <cfRule type="cellIs" dxfId="33" priority="106" operator="equal">
      <formula>"Heavy impact"</formula>
    </cfRule>
    <cfRule type="cellIs" dxfId="32" priority="107" operator="equal">
      <formula>"Possible impact"</formula>
    </cfRule>
    <cfRule type="cellIs" dxfId="31" priority="108"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Z3:Z20 Z167:Z1048576 Z159:Z162 Z23:Z157</xm:sqref>
        </x14:dataValidation>
        <x14:dataValidation type="list" allowBlank="1" showInputMessage="1" showErrorMessage="1" xr:uid="{11A2DF38-B9DE-4519-88AF-8E237AE7E031}">
          <x14:formula1>
            <xm:f>List!$C$2:$C$6</xm:f>
          </x14:formula1>
          <xm:sqref>Y167:Y1048576 Y159:Y162 Y3:Y157</xm:sqref>
        </x14:dataValidation>
        <x14:dataValidation type="list" allowBlank="1" showInputMessage="1" showErrorMessage="1" xr:uid="{C4274434-DC7E-4A79-801E-13E62526598D}">
          <x14:formula1>
            <xm:f>List!$D$2:$D$5</xm:f>
          </x14:formula1>
          <xm:sqref>X3:X20 X23:X63 X65:X80 X104 X86:X92 X117 X120 X167:X1048576 X159:X162 X122:X157</xm:sqref>
        </x14:dataValidation>
        <x14:dataValidation type="list" allowBlank="1" showInputMessage="1" showErrorMessage="1" xr:uid="{2D61B9B7-47BC-4776-BF3E-7E4BAD45D92A}">
          <x14:formula1>
            <xm:f>List!$F$2:$F$7</xm:f>
          </x14:formula1>
          <xm:sqref>AB220:AB1048576 AA175:AB175 AA184:AB184 AA212:AB212 AA219:AB219 AB196:AB211 AA195:AB195 AB176:AB183 AB185:AB194 AA203:AA204 AB213:AB218 AA14:AB14 AA19:AB20 AA37:AB37 AA13:AA29 AB3:AB38 AA33:AA38 AA39:AB53 AB54:AB75 AA55:AA75 AA76:AB114 AA115:AA119 AB117 AB120 AA121:AA128 AA134:AB135 AA167 AB167:AB174 AA159:AB162 AA130:AA157 AB122:AB157</xm:sqref>
        </x14:dataValidation>
        <x14:dataValidation type="list" allowBlank="1" showInputMessage="1" showErrorMessage="1" xr:uid="{D0E8E517-F102-440E-82D2-9F4168164A52}">
          <x14:formula1>
            <xm:f>List!$E$2:$E$6</xm:f>
          </x14:formula1>
          <xm:sqref>AA220:AA1048576 AA196:AA202 AA176:AA183 AA185:AA194 AA213:AA218 AA205:AA211 AA168:AA174 AA3:AA54 AB138 AA62:AA149 AA159:AA162 AA156:AA157</xm:sqref>
        </x14:dataValidation>
        <x14:dataValidation type="list" allowBlank="1" showInputMessage="1" showErrorMessage="1" xr:uid="{9442E9A8-7A94-4FE9-B7CD-D1868C25FD3C}">
          <x14:formula1>
            <xm:f>'process mapping'!$G$24:$G$35</xm:f>
          </x14:formula1>
          <xm:sqref>G162:G165 G167:G170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2024-02-02T23:03:35Z</dcterms:modified>
  <cp:category/>
  <cp:contentStatus/>
</cp:coreProperties>
</file>