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ya\Documents\PC\"/>
    </mc:Choice>
  </mc:AlternateContent>
  <xr:revisionPtr revIDLastSave="0" documentId="13_ncr:1_{49B40F20-9700-499C-B41E-75B9FBFD71E2}" xr6:coauthVersionLast="47" xr6:coauthVersionMax="47" xr10:uidLastSave="{00000000-0000-0000-0000-000000000000}"/>
  <bookViews>
    <workbookView xWindow="28680" yWindow="-120" windowWidth="29040" windowHeight="16440" activeTab="1" xr2:uid="{7CE7985A-33C6-4F52-A06B-0E6B6FC7DC21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9" r:id="rId7"/>
    <sheet name="p8" sheetId="7" r:id="rId8"/>
    <sheet name="p9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9" l="1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2" i="9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" i="8"/>
  <c r="A5" i="7"/>
  <c r="A6" i="7"/>
  <c r="A7" i="7"/>
  <c r="A8" i="7"/>
  <c r="A9" i="7"/>
  <c r="A10" i="7"/>
  <c r="A2" i="7"/>
  <c r="A3" i="7"/>
  <c r="A4" i="7"/>
  <c r="A1" i="7"/>
  <c r="D2" i="9" l="1"/>
  <c r="L12" i="6" l="1"/>
  <c r="L11" i="6"/>
  <c r="L10" i="6"/>
  <c r="C11" i="6"/>
  <c r="C12" i="6"/>
  <c r="C13" i="6"/>
  <c r="C14" i="6"/>
  <c r="C15" i="6"/>
  <c r="C16" i="6"/>
  <c r="C17" i="6"/>
  <c r="C18" i="6"/>
  <c r="C19" i="6"/>
  <c r="C20" i="6"/>
  <c r="C21" i="6"/>
  <c r="C22" i="6"/>
  <c r="C10" i="6"/>
  <c r="B11" i="6"/>
  <c r="B12" i="6"/>
  <c r="B13" i="6"/>
  <c r="B14" i="6"/>
  <c r="B15" i="6"/>
  <c r="B16" i="6"/>
  <c r="B17" i="6"/>
  <c r="B18" i="6"/>
  <c r="B19" i="6"/>
  <c r="B20" i="6"/>
  <c r="B21" i="6"/>
  <c r="B22" i="6"/>
  <c r="B10" i="6"/>
  <c r="B6" i="6"/>
  <c r="N54" i="5"/>
  <c r="N55" i="5"/>
  <c r="N56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2" i="5"/>
  <c r="F11" i="5"/>
  <c r="F10" i="5"/>
  <c r="F8" i="5"/>
  <c r="F9" i="5"/>
  <c r="F7" i="5"/>
  <c r="F6" i="5"/>
  <c r="F5" i="5"/>
  <c r="K16" i="4"/>
  <c r="K15" i="4"/>
  <c r="K14" i="4"/>
  <c r="K13" i="4"/>
  <c r="L13" i="4" s="1"/>
  <c r="L14" i="4" s="1"/>
  <c r="L15" i="4" s="1"/>
  <c r="L16" i="4" s="1"/>
  <c r="K12" i="4"/>
  <c r="L7" i="4"/>
  <c r="L8" i="4"/>
  <c r="L9" i="4"/>
  <c r="L6" i="4"/>
  <c r="K9" i="4"/>
  <c r="K8" i="4"/>
  <c r="K7" i="4"/>
  <c r="K6" i="4"/>
  <c r="K5" i="4"/>
  <c r="G5" i="4"/>
  <c r="M9" i="3"/>
  <c r="O129" i="3"/>
  <c r="O130" i="3"/>
  <c r="O131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1" i="3"/>
  <c r="B14" i="3"/>
  <c r="B14" i="2"/>
  <c r="E17" i="2" s="1"/>
  <c r="B8" i="1" l="1"/>
  <c r="B9" i="1"/>
  <c r="B10" i="1"/>
  <c r="B11" i="1"/>
  <c r="B12" i="1"/>
  <c r="B13" i="1"/>
  <c r="B14" i="1"/>
  <c r="B7" i="1"/>
  <c r="B6" i="1"/>
</calcChain>
</file>

<file path=xl/sharedStrings.xml><?xml version="1.0" encoding="utf-8"?>
<sst xmlns="http://schemas.openxmlformats.org/spreadsheetml/2006/main" count="68" uniqueCount="63">
  <si>
    <t>Plotting and fitting of binomial distribution.</t>
  </si>
  <si>
    <t>n</t>
  </si>
  <si>
    <t>p</t>
  </si>
  <si>
    <t>k</t>
  </si>
  <si>
    <t>P(k) = nCk*p^k(1-p)^(n-k)</t>
  </si>
  <si>
    <t>Say you flip a fair coin 5 times. What is the probability of getting exactly 2 heads?</t>
  </si>
  <si>
    <t>ans. n=5 k=2 p=0.5</t>
  </si>
  <si>
    <t>P(x1, x2, …. , xr) = (n!/x1!*x2!*…*xr!)*(p1^x1*p2^x2*….*pr^xr)</t>
  </si>
  <si>
    <t>where x1+x2+….+xr=n</t>
  </si>
  <si>
    <t xml:space="preserve">n </t>
  </si>
  <si>
    <t xml:space="preserve">pa </t>
  </si>
  <si>
    <t>pb</t>
  </si>
  <si>
    <t>pc</t>
  </si>
  <si>
    <t>pd</t>
  </si>
  <si>
    <t>Prob</t>
  </si>
  <si>
    <t>Occurances</t>
  </si>
  <si>
    <t>λ^x*e^-λ/x!</t>
  </si>
  <si>
    <t>Exactly</t>
  </si>
  <si>
    <t>At most</t>
  </si>
  <si>
    <t>e^-λ*∑[λ^x/x!]</t>
  </si>
  <si>
    <t>0 to n</t>
  </si>
  <si>
    <t xml:space="preserve">More than </t>
  </si>
  <si>
    <t>1-e^-λ*∑[λ^x/x!]</t>
  </si>
  <si>
    <t xml:space="preserve">A large department store sells on average 100 MB3 players a week assuming that purchases are as described as the above obeservation. </t>
  </si>
  <si>
    <t xml:space="preserve">a) What's the probability that the store will have to turn away potential buyers before the end if they stock 120 players. </t>
  </si>
  <si>
    <t>b) How many MB3 players should the store stock in order to make sure that it has a 99% probability of the able to supply weeks demand</t>
  </si>
  <si>
    <t>lambda</t>
  </si>
  <si>
    <t>x</t>
  </si>
  <si>
    <t>124 (0.99122)</t>
  </si>
  <si>
    <t xml:space="preserve">Suppose the probability that a red car enters an intersection 0.24 what the liklihood the first red card enters the intersection, after 4 non red vehicles pass through the intersection. </t>
  </si>
  <si>
    <t>(1-p)^(x-1)*p</t>
  </si>
  <si>
    <t>q</t>
  </si>
  <si>
    <t>sum</t>
  </si>
  <si>
    <t>Verification</t>
  </si>
  <si>
    <t>Suppose you've a random variable X that's uniformly distributed</t>
  </si>
  <si>
    <t>over (1,55) [X, U~(1,55)] Compute the following using Excel</t>
  </si>
  <si>
    <t>spreedsheet:</t>
  </si>
  <si>
    <t>1. Mean</t>
  </si>
  <si>
    <t>2. Standard Deviation</t>
  </si>
  <si>
    <t>3. Probability Distribution Function</t>
  </si>
  <si>
    <t>4. P{X &gt;1 3}</t>
  </si>
  <si>
    <t>5. P{X &lt; 13}</t>
  </si>
  <si>
    <t>6. P{30 &lt; X &lt; 40}</t>
  </si>
  <si>
    <t>7. P{13 &lt; X &lt; 35}</t>
  </si>
  <si>
    <t>x1</t>
  </si>
  <si>
    <t>x2</t>
  </si>
  <si>
    <t>x3</t>
  </si>
  <si>
    <t>x4</t>
  </si>
  <si>
    <t xml:space="preserve">The waiting time at a hospital reception follows an exponential distribution. The average waiting time is 6 minutes. </t>
  </si>
  <si>
    <t xml:space="preserve"> What is the probability that a patient waits between 4 to 7 minutes?</t>
  </si>
  <si>
    <t>avg</t>
  </si>
  <si>
    <t>mean</t>
  </si>
  <si>
    <t>PDF</t>
  </si>
  <si>
    <t>CDF</t>
  </si>
  <si>
    <t>P(X&lt;4)</t>
  </si>
  <si>
    <t>P(X&lt;7)</t>
  </si>
  <si>
    <t>P(4&lt;X&lt;7)</t>
  </si>
  <si>
    <t>Uniform (10 to 20)</t>
  </si>
  <si>
    <t>Normal (mean=15,std=10)</t>
  </si>
  <si>
    <t>Exponential(ʎ=2)</t>
  </si>
  <si>
    <t>Hours Studies</t>
  </si>
  <si>
    <t>Marks Obtained</t>
  </si>
  <si>
    <t>Karl Pearson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</si>
</sst>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'p2'!$B$16:$B$19</c:f>
              <c:numCache>
                <c:formatCode>General</c:formatCode>
                <c:ptCount val="4"/>
                <c:pt idx="0">
                  <c:v>0.1</c:v>
                </c:pt>
                <c:pt idx="1">
                  <c:v>0.3</c:v>
                </c:pt>
                <c:pt idx="2">
                  <c:v>0.4</c:v>
                </c:pt>
                <c:pt idx="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D6-4207-93C4-6F992BF0E3A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'p2'!$C$16:$C$19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D6-4207-93C4-6F992BF0E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819360"/>
        <c:axId val="2086811680"/>
      </c:lineChart>
      <c:catAx>
        <c:axId val="2086819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811680"/>
        <c:crosses val="autoZero"/>
        <c:auto val="1"/>
        <c:lblAlgn val="ctr"/>
        <c:lblOffset val="100"/>
        <c:noMultiLvlLbl val="0"/>
      </c:catAx>
      <c:valAx>
        <c:axId val="208681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81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'p3'!$O$1:$O$131</c:f>
              <c:numCache>
                <c:formatCode>General</c:formatCode>
                <c:ptCount val="131"/>
                <c:pt idx="0">
                  <c:v>3.7200759760208361E-44</c:v>
                </c:pt>
                <c:pt idx="1">
                  <c:v>3.7572767357810366E-42</c:v>
                </c:pt>
                <c:pt idx="2">
                  <c:v>1.8976107553682424E-40</c:v>
                </c:pt>
                <c:pt idx="3">
                  <c:v>6.3898877022381386E-39</c:v>
                </c:pt>
                <c:pt idx="4">
                  <c:v>1.6139305336977313E-37</c:v>
                </c:pt>
                <c:pt idx="5">
                  <c:v>3.2614563667204727E-36</c:v>
                </c:pt>
                <c:pt idx="6">
                  <c:v>5.492917825589912E-35</c:v>
                </c:pt>
                <c:pt idx="7">
                  <c:v>7.9303949095844131E-34</c:v>
                </c:pt>
                <c:pt idx="8">
                  <c:v>1.0019418399740315E-32</c:v>
                </c:pt>
                <c:pt idx="9">
                  <c:v>1.1253473960842639E-31</c:v>
                </c:pt>
                <c:pt idx="10">
                  <c:v>1.1376879516953069E-30</c:v>
                </c:pt>
                <c:pt idx="11">
                  <c:v>1.0457262607030466E-29</c:v>
                </c:pt>
                <c:pt idx="12">
                  <c:v>8.8120384734823382E-29</c:v>
                </c:pt>
                <c:pt idx="13">
                  <c:v>6.8552901648707687E-28</c:v>
                </c:pt>
                <c:pt idx="14">
                  <c:v>4.9527335290031922E-27</c:v>
                </c:pt>
                <c:pt idx="15">
                  <c:v>3.3400763612443891E-26</c:v>
                </c:pt>
                <c:pt idx="16">
                  <c:v>2.1120095163394776E-25</c:v>
                </c:pt>
                <c:pt idx="17">
                  <c:v>1.2570844105839727E-24</c:v>
                </c:pt>
                <c:pt idx="18">
                  <c:v>7.0675480714174405E-24</c:v>
                </c:pt>
                <c:pt idx="19">
                  <c:v>3.7648935760014714E-23</c:v>
                </c:pt>
                <c:pt idx="20">
                  <c:v>1.9055587420300146E-22</c:v>
                </c:pt>
                <c:pt idx="21">
                  <c:v>9.1868415250293873E-22</c:v>
                </c:pt>
                <c:pt idx="22">
                  <c:v>4.2283581447753811E-21</c:v>
                </c:pt>
                <c:pt idx="23">
                  <c:v>1.8618245067699123E-20</c:v>
                </c:pt>
                <c:pt idx="24">
                  <c:v>7.8576107246547192E-20</c:v>
                </c:pt>
                <c:pt idx="25">
                  <c:v>3.1840755596194113E-19</c:v>
                </c:pt>
                <c:pt idx="26">
                  <c:v>1.2408362048673035E-18</c:v>
                </c:pt>
                <c:pt idx="27">
                  <c:v>4.6572386082204586E-18</c:v>
                </c:pt>
                <c:pt idx="28">
                  <c:v>1.6858675763053354E-17</c:v>
                </c:pt>
                <c:pt idx="29">
                  <c:v>5.8932596986614972E-17</c:v>
                </c:pt>
                <c:pt idx="30">
                  <c:v>1.9917900106515211E-16</c:v>
                </c:pt>
                <c:pt idx="31">
                  <c:v>6.5158675615721112E-16</c:v>
                </c:pt>
                <c:pt idx="32">
                  <c:v>2.0653609908198958E-15</c:v>
                </c:pt>
                <c:pt idx="33">
                  <c:v>6.3495253382825525E-15</c:v>
                </c:pt>
                <c:pt idx="34">
                  <c:v>1.8950008713172891E-14</c:v>
                </c:pt>
                <c:pt idx="35">
                  <c:v>5.4951389784287851E-14</c:v>
                </c:pt>
                <c:pt idx="36">
                  <c:v>1.5495522609294033E-13</c:v>
                </c:pt>
                <c:pt idx="37">
                  <c:v>4.2523586476497591E-13</c:v>
                </c:pt>
                <c:pt idx="38">
                  <c:v>1.1365007033755927E-12</c:v>
                </c:pt>
                <c:pt idx="39">
                  <c:v>2.960256699813051E-12</c:v>
                </c:pt>
                <c:pt idx="40">
                  <c:v>7.5196466909068066E-12</c:v>
                </c:pt>
                <c:pt idx="41">
                  <c:v>1.8640110083818136E-11</c:v>
                </c:pt>
                <c:pt idx="42">
                  <c:v>4.5117403876464572E-11</c:v>
                </c:pt>
                <c:pt idx="43">
                  <c:v>1.0669250571982772E-10</c:v>
                </c:pt>
                <c:pt idx="44">
                  <c:v>2.4663591900019906E-10</c:v>
                </c:pt>
                <c:pt idx="45">
                  <c:v>5.5762128184546569E-10</c:v>
                </c:pt>
                <c:pt idx="46">
                  <c:v>1.2336764184656211E-9</c:v>
                </c:pt>
                <c:pt idx="47">
                  <c:v>2.6720916027638198E-9</c:v>
                </c:pt>
                <c:pt idx="48">
                  <c:v>5.6687899033850532E-9</c:v>
                </c:pt>
                <c:pt idx="49">
                  <c:v>1.1784500720979435E-8</c:v>
                </c:pt>
                <c:pt idx="50">
                  <c:v>2.4015922356168139E-8</c:v>
                </c:pt>
                <c:pt idx="51">
                  <c:v>4.7999102033008561E-8</c:v>
                </c:pt>
                <c:pt idx="52">
                  <c:v>9.4120601411548449E-8</c:v>
                </c:pt>
                <c:pt idx="53">
                  <c:v>1.8114229835218851E-7</c:v>
                </c:pt>
                <c:pt idx="54">
                  <c:v>3.4229358898300537E-7</c:v>
                </c:pt>
                <c:pt idx="55">
                  <c:v>6.3529593558448731E-7</c:v>
                </c:pt>
                <c:pt idx="56">
                  <c:v>1.1585144116585792E-6</c:v>
                </c:pt>
                <c:pt idx="57">
                  <c:v>2.0764415626657394E-6</c:v>
                </c:pt>
                <c:pt idx="58">
                  <c:v>3.6590745816436017E-6</c:v>
                </c:pt>
                <c:pt idx="59">
                  <c:v>6.3415034273687931E-6</c:v>
                </c:pt>
                <c:pt idx="60">
                  <c:v>1.0812218170244101E-5</c:v>
                </c:pt>
                <c:pt idx="61">
                  <c:v>1.8141258732334756E-5</c:v>
                </c:pt>
                <c:pt idx="62">
                  <c:v>2.9962291896997068E-5</c:v>
                </c:pt>
                <c:pt idx="63">
                  <c:v>4.8725836602810261E-5</c:v>
                </c:pt>
                <c:pt idx="64">
                  <c:v>7.8043875205643457E-5</c:v>
                </c:pt>
                <c:pt idx="65">
                  <c:v>1.2314854997923312E-4</c:v>
                </c:pt>
                <c:pt idx="66">
                  <c:v>1.9148896630285337E-4</c:v>
                </c:pt>
                <c:pt idx="67">
                  <c:v>2.9348958768139142E-4</c:v>
                </c:pt>
                <c:pt idx="68">
                  <c:v>4.4349050147336028E-4</c:v>
                </c:pt>
                <c:pt idx="69">
                  <c:v>6.6088313015737015E-4</c:v>
                </c:pt>
                <c:pt idx="70">
                  <c:v>9.7144402827738707E-4</c:v>
                </c:pt>
                <c:pt idx="71">
                  <c:v>1.4088537439393832E-3</c:v>
                </c:pt>
                <c:pt idx="72">
                  <c:v>2.0163672379143694E-3</c:v>
                </c:pt>
                <c:pt idx="73">
                  <c:v>2.8485775036335382E-3</c:v>
                </c:pt>
                <c:pt idx="74">
                  <c:v>3.9731859708216095E-3</c:v>
                </c:pt>
                <c:pt idx="75">
                  <c:v>5.472663927072346E-3</c:v>
                </c:pt>
                <c:pt idx="76">
                  <c:v>7.445661237928624E-3</c:v>
                </c:pt>
                <c:pt idx="77">
                  <c:v>1.0007995407871796E-2</c:v>
                </c:pt>
                <c:pt idx="78">
                  <c:v>1.3293039215491296E-2</c:v>
                </c:pt>
                <c:pt idx="79">
                  <c:v>1.7451322516275437E-2</c:v>
                </c:pt>
                <c:pt idx="80">
                  <c:v>2.2649176642255627E-2</c:v>
                </c:pt>
                <c:pt idx="81">
                  <c:v>2.9066280501490398E-2</c:v>
                </c:pt>
                <c:pt idx="82">
                  <c:v>3.6892016915191374E-2</c:v>
                </c:pt>
                <c:pt idx="83">
                  <c:v>4.6320615003987736E-2</c:v>
                </c:pt>
                <c:pt idx="84">
                  <c:v>5.7545136538269044E-2</c:v>
                </c:pt>
                <c:pt idx="85">
                  <c:v>7.0750455990364752E-2</c:v>
                </c:pt>
                <c:pt idx="86">
                  <c:v>8.6105478609080688E-2</c:v>
                </c:pt>
                <c:pt idx="87">
                  <c:v>0.10375492989496116</c:v>
                </c:pt>
                <c:pt idx="88">
                  <c:v>0.12381112453800708</c:v>
                </c:pt>
                <c:pt idx="89">
                  <c:v>0.14634617469873276</c:v>
                </c:pt>
                <c:pt idx="90">
                  <c:v>0.17138511932176145</c:v>
                </c:pt>
                <c:pt idx="91">
                  <c:v>0.19890044308333132</c:v>
                </c:pt>
                <c:pt idx="92">
                  <c:v>0.22880840369373334</c:v>
                </c:pt>
                <c:pt idx="93">
                  <c:v>0.26096750112427325</c:v>
                </c:pt>
                <c:pt idx="94">
                  <c:v>0.29517930690144323</c:v>
                </c:pt>
                <c:pt idx="95">
                  <c:v>0.33119173403530644</c:v>
                </c:pt>
                <c:pt idx="96">
                  <c:v>0.36870467896641396</c:v>
                </c:pt>
                <c:pt idx="97">
                  <c:v>0.40737781807064855</c:v>
                </c:pt>
                <c:pt idx="98">
                  <c:v>0.44684020491170418</c:v>
                </c:pt>
                <c:pt idx="99">
                  <c:v>0.4867012017208513</c:v>
                </c:pt>
                <c:pt idx="100">
                  <c:v>0.52656219852999842</c:v>
                </c:pt>
                <c:pt idx="101">
                  <c:v>0.56602853200440162</c:v>
                </c:pt>
                <c:pt idx="102">
                  <c:v>0.60472101580283599</c:v>
                </c:pt>
                <c:pt idx="103">
                  <c:v>0.64228653405374325</c:v>
                </c:pt>
                <c:pt idx="104">
                  <c:v>0.67840722467961545</c:v>
                </c:pt>
                <c:pt idx="105">
                  <c:v>0.71280788241854154</c:v>
                </c:pt>
                <c:pt idx="106">
                  <c:v>0.74526133311564147</c:v>
                </c:pt>
                <c:pt idx="107">
                  <c:v>0.77559166086994047</c:v>
                </c:pt>
                <c:pt idx="108">
                  <c:v>0.80367529767947676</c:v>
                </c:pt>
                <c:pt idx="109">
                  <c:v>0.82944010209189523</c:v>
                </c:pt>
                <c:pt idx="110">
                  <c:v>0.85286265155773033</c:v>
                </c:pt>
                <c:pt idx="111">
                  <c:v>0.87396404747289691</c:v>
                </c:pt>
                <c:pt idx="112">
                  <c:v>0.89280457954001013</c:v>
                </c:pt>
                <c:pt idx="113">
                  <c:v>0.9094776167675438</c:v>
                </c:pt>
                <c:pt idx="114">
                  <c:v>0.92410308801976626</c:v>
                </c:pt>
                <c:pt idx="115">
                  <c:v>0.93682088910865557</c:v>
                </c:pt>
                <c:pt idx="116">
                  <c:v>0.94778451073700831</c:v>
                </c:pt>
                <c:pt idx="117">
                  <c:v>0.95715512751337817</c:v>
                </c:pt>
                <c:pt idx="118">
                  <c:v>0.96509632817131874</c:v>
                </c:pt>
                <c:pt idx="119">
                  <c:v>0.97176960603513429</c:v>
                </c:pt>
                <c:pt idx="120">
                  <c:v>0.97733067092164738</c:v>
                </c:pt>
                <c:pt idx="121">
                  <c:v>0.98192659231545965</c:v>
                </c:pt>
                <c:pt idx="122">
                  <c:v>0.98569374099891249</c:v>
                </c:pt>
                <c:pt idx="123">
                  <c:v>0.98875646350578461</c:v>
                </c:pt>
                <c:pt idx="124">
                  <c:v>0.99122640101132675</c:v>
                </c:pt>
                <c:pt idx="125">
                  <c:v>0.99320235101576038</c:v>
                </c:pt>
                <c:pt idx="126">
                  <c:v>0.99477056530499341</c:v>
                </c:pt>
                <c:pt idx="127">
                  <c:v>0.99600537970596448</c:v>
                </c:pt>
                <c:pt idx="128">
                  <c:v>0.99697007845672292</c:v>
                </c:pt>
                <c:pt idx="129">
                  <c:v>0.99771790694568308</c:v>
                </c:pt>
                <c:pt idx="130">
                  <c:v>0.99829315962949849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2-417C-8E4E-4A9017FDA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6804960"/>
        <c:axId val="2086805920"/>
      </c:lineChart>
      <c:catAx>
        <c:axId val="2086804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805920"/>
        <c:crosses val="autoZero"/>
        <c:auto val="1"/>
        <c:lblAlgn val="ctr"/>
        <c:lblOffset val="100"/>
        <c:noMultiLvlLbl val="0"/>
      </c:catAx>
      <c:valAx>
        <c:axId val="20868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80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'p4'!$L$5:$L$9</c:f>
              <c:numCache>
                <c:formatCode>General</c:formatCode>
                <c:ptCount val="5"/>
                <c:pt idx="0">
                  <c:v>0.24</c:v>
                </c:pt>
                <c:pt idx="1">
                  <c:v>0.4224</c:v>
                </c:pt>
                <c:pt idx="2">
                  <c:v>0.56102399999999997</c:v>
                </c:pt>
                <c:pt idx="3">
                  <c:v>0.66637824000000001</c:v>
                </c:pt>
                <c:pt idx="4">
                  <c:v>0.74644746240000004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9-4260-BA23-FA2A936D6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77376"/>
        <c:axId val="206780256"/>
      </c:lineChart>
      <c:catAx>
        <c:axId val="20677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0256"/>
        <c:crosses val="autoZero"/>
        <c:auto val="1"/>
        <c:lblAlgn val="ctr"/>
        <c:lblOffset val="100"/>
        <c:noMultiLvlLbl val="0"/>
      </c:catAx>
      <c:valAx>
        <c:axId val="20678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7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'p5'!$N$2:$N$56</c:f>
              <c:numCache>
                <c:formatCode>General</c:formatCode>
                <c:ptCount val="55"/>
                <c:pt idx="0">
                  <c:v>1</c:v>
                </c:pt>
                <c:pt idx="1">
                  <c:v>1.5595866011852901</c:v>
                </c:pt>
                <c:pt idx="2">
                  <c:v>2.6432411215298353</c:v>
                </c:pt>
                <c:pt idx="3">
                  <c:v>3.0101196132532242</c:v>
                </c:pt>
                <c:pt idx="4">
                  <c:v>4.6717210748115168</c:v>
                </c:pt>
                <c:pt idx="5">
                  <c:v>2.6442534575800458</c:v>
                </c:pt>
                <c:pt idx="6">
                  <c:v>3.116711902238551</c:v>
                </c:pt>
                <c:pt idx="7">
                  <c:v>7.6999039038120678</c:v>
                </c:pt>
                <c:pt idx="8">
                  <c:v>4.2314120578131647</c:v>
                </c:pt>
                <c:pt idx="9">
                  <c:v>1.4912160757647408</c:v>
                </c:pt>
                <c:pt idx="10">
                  <c:v>8.19998317118303</c:v>
                </c:pt>
                <c:pt idx="11">
                  <c:v>3.4541792759585412</c:v>
                </c:pt>
                <c:pt idx="12">
                  <c:v>7.8505288119261012</c:v>
                </c:pt>
                <c:pt idx="13">
                  <c:v>4.3766014137501319</c:v>
                </c:pt>
                <c:pt idx="14">
                  <c:v>3.08723989499748</c:v>
                </c:pt>
                <c:pt idx="15">
                  <c:v>13.446321054823764</c:v>
                </c:pt>
                <c:pt idx="16">
                  <c:v>9.9274207499954272</c:v>
                </c:pt>
                <c:pt idx="17">
                  <c:v>3.5142208896769844</c:v>
                </c:pt>
                <c:pt idx="18">
                  <c:v>4.3102791072875997</c:v>
                </c:pt>
                <c:pt idx="19">
                  <c:v>18.690399020373459</c:v>
                </c:pt>
                <c:pt idx="20">
                  <c:v>11.9690976890796</c:v>
                </c:pt>
                <c:pt idx="21">
                  <c:v>5.1420877200264128</c:v>
                </c:pt>
                <c:pt idx="22">
                  <c:v>20.135512058191988</c:v>
                </c:pt>
                <c:pt idx="23">
                  <c:v>5.531478210559289</c:v>
                </c:pt>
                <c:pt idx="24">
                  <c:v>20.143560749290415</c:v>
                </c:pt>
                <c:pt idx="25">
                  <c:v>8.4053758010292086</c:v>
                </c:pt>
                <c:pt idx="26">
                  <c:v>24.438681281866931</c:v>
                </c:pt>
                <c:pt idx="27">
                  <c:v>11.370883161444837</c:v>
                </c:pt>
                <c:pt idx="28">
                  <c:v>7.1254127101890887</c:v>
                </c:pt>
                <c:pt idx="29">
                  <c:v>28.594061031787042</c:v>
                </c:pt>
                <c:pt idx="30">
                  <c:v>28.617644916510557</c:v>
                </c:pt>
                <c:pt idx="31">
                  <c:v>27.773411412223343</c:v>
                </c:pt>
                <c:pt idx="32">
                  <c:v>7.1425586908971077</c:v>
                </c:pt>
                <c:pt idx="33">
                  <c:v>19.143131467477502</c:v>
                </c:pt>
                <c:pt idx="34">
                  <c:v>30.612412131565552</c:v>
                </c:pt>
                <c:pt idx="35">
                  <c:v>25.054075557694087</c:v>
                </c:pt>
                <c:pt idx="36">
                  <c:v>10.183903405246722</c:v>
                </c:pt>
                <c:pt idx="37">
                  <c:v>27.063490928427278</c:v>
                </c:pt>
                <c:pt idx="38">
                  <c:v>4.3240459593186493</c:v>
                </c:pt>
                <c:pt idx="39">
                  <c:v>14.856461205669717</c:v>
                </c:pt>
                <c:pt idx="40">
                  <c:v>25.853999927907722</c:v>
                </c:pt>
                <c:pt idx="41">
                  <c:v>17.801010246742763</c:v>
                </c:pt>
                <c:pt idx="42">
                  <c:v>14.389557489639444</c:v>
                </c:pt>
                <c:pt idx="43">
                  <c:v>22.050232134720762</c:v>
                </c:pt>
                <c:pt idx="44">
                  <c:v>13.961792480683057</c:v>
                </c:pt>
                <c:pt idx="45">
                  <c:v>37.932561992475094</c:v>
                </c:pt>
                <c:pt idx="46">
                  <c:v>1.7125513686706906</c:v>
                </c:pt>
                <c:pt idx="47">
                  <c:v>20.891117228770177</c:v>
                </c:pt>
                <c:pt idx="48">
                  <c:v>24.897465136234715</c:v>
                </c:pt>
                <c:pt idx="49">
                  <c:v>13.303884168068617</c:v>
                </c:pt>
                <c:pt idx="50">
                  <c:v>6.2032827727185094</c:v>
                </c:pt>
                <c:pt idx="51">
                  <c:v>24.164160603411037</c:v>
                </c:pt>
                <c:pt idx="52">
                  <c:v>26.408474540078789</c:v>
                </c:pt>
                <c:pt idx="53">
                  <c:v>32.613915154175636</c:v>
                </c:pt>
                <c:pt idx="54">
                  <c:v>16.710225970917953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09-4229-AD37-E23B8A5BACD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'p5'!$M$2:$M$56</c:f>
              <c:numCache>
                <c:formatCode>General</c:formatCode>
                <c:ptCount val="5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09-4229-AD37-E23B8A5BA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184960"/>
        <c:axId val="240183040"/>
      </c:lineChart>
      <c:catAx>
        <c:axId val="240184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183040"/>
        <c:crosses val="autoZero"/>
        <c:auto val="1"/>
        <c:lblAlgn val="ctr"/>
        <c:lblOffset val="100"/>
        <c:noMultiLvlLbl val="0"/>
      </c:catAx>
      <c:valAx>
        <c:axId val="2401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18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'p6'!$B$10:$B$22</c:f>
              <c:numCache>
                <c:formatCode>General</c:formatCode>
                <c:ptCount val="13"/>
                <c:pt idx="0">
                  <c:v>0.16666666666666666</c:v>
                </c:pt>
                <c:pt idx="1">
                  <c:v>0.14108028748176901</c:v>
                </c:pt>
                <c:pt idx="2">
                  <c:v>0.11942188509563154</c:v>
                </c:pt>
                <c:pt idx="3">
                  <c:v>0.10108844328543889</c:v>
                </c:pt>
                <c:pt idx="4">
                  <c:v>8.5569519838765332E-2</c:v>
                </c:pt>
                <c:pt idx="5">
                  <c:v>7.2433034751179709E-2</c:v>
                </c:pt>
                <c:pt idx="6">
                  <c:v>6.1313240195240384E-2</c:v>
                </c:pt>
                <c:pt idx="7">
                  <c:v>5.1900537319099618E-2</c:v>
                </c:pt>
                <c:pt idx="8">
                  <c:v>4.3932856352621126E-2</c:v>
                </c:pt>
                <c:pt idx="9">
                  <c:v>3.7188360024738298E-2</c:v>
                </c:pt>
                <c:pt idx="10">
                  <c:v>3.147926713959364E-2</c:v>
                </c:pt>
                <c:pt idx="11">
                  <c:v>2.664662434661565E-2</c:v>
                </c:pt>
                <c:pt idx="12">
                  <c:v>2.2555880539435448E-2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5-4F07-B859-B94FA55ED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004688"/>
        <c:axId val="215002288"/>
      </c:scatterChart>
      <c:valAx>
        <c:axId val="21500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002288"/>
        <c:crosses val="autoZero"/>
        <c:crossBetween val="midCat"/>
      </c:valAx>
      <c:valAx>
        <c:axId val="21500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00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'p6'!$C$10:$C$22</c:f>
              <c:numCache>
                <c:formatCode>General</c:formatCode>
                <c:ptCount val="13"/>
                <c:pt idx="0">
                  <c:v>0</c:v>
                </c:pt>
                <c:pt idx="1">
                  <c:v>0.15351827510938593</c:v>
                </c:pt>
                <c:pt idx="2">
                  <c:v>0.28346868942621073</c:v>
                </c:pt>
                <c:pt idx="3">
                  <c:v>0.39346934028736658</c:v>
                </c:pt>
                <c:pt idx="4">
                  <c:v>0.48658288096740798</c:v>
                </c:pt>
                <c:pt idx="5">
                  <c:v>0.56540179149292169</c:v>
                </c:pt>
                <c:pt idx="6">
                  <c:v>0.63212055882855767</c:v>
                </c:pt>
                <c:pt idx="7">
                  <c:v>0.68859677608540226</c:v>
                </c:pt>
                <c:pt idx="8">
                  <c:v>0.73640286188427329</c:v>
                </c:pt>
                <c:pt idx="9">
                  <c:v>0.77686983985157021</c:v>
                </c:pt>
                <c:pt idx="10">
                  <c:v>0.81112439716243812</c:v>
                </c:pt>
                <c:pt idx="11">
                  <c:v>0.84012025392030609</c:v>
                </c:pt>
                <c:pt idx="12">
                  <c:v>0.8646647167633873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60-452B-9BB2-791E742EA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58928"/>
        <c:axId val="107959408"/>
      </c:scatterChart>
      <c:valAx>
        <c:axId val="1079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59408"/>
        <c:crosses val="autoZero"/>
        <c:crossBetween val="midCat"/>
      </c:valAx>
      <c:valAx>
        <c:axId val="10795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5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'p7'!$A$2:$A$101</c:f>
              <c:numCache>
                <c:formatCode>General</c:formatCode>
                <c:ptCount val="100"/>
                <c:pt idx="0">
                  <c:v>2.0423690835813781</c:v>
                </c:pt>
                <c:pt idx="1">
                  <c:v>4.3641044566540934</c:v>
                </c:pt>
                <c:pt idx="2">
                  <c:v>3.0173993071308844</c:v>
                </c:pt>
                <c:pt idx="3">
                  <c:v>7.4700088255752508</c:v>
                </c:pt>
                <c:pt idx="4">
                  <c:v>4.390505526574259</c:v>
                </c:pt>
                <c:pt idx="5">
                  <c:v>8.1633169745714067</c:v>
                </c:pt>
                <c:pt idx="6">
                  <c:v>7.0093125313892948</c:v>
                </c:pt>
                <c:pt idx="7">
                  <c:v>0.97751962556213656</c:v>
                </c:pt>
                <c:pt idx="8">
                  <c:v>7.7470615476312643</c:v>
                </c:pt>
                <c:pt idx="9">
                  <c:v>1.6765239540733812</c:v>
                </c:pt>
                <c:pt idx="10">
                  <c:v>7.2247830575162988</c:v>
                </c:pt>
                <c:pt idx="11">
                  <c:v>7.2767617427690006</c:v>
                </c:pt>
                <c:pt idx="12">
                  <c:v>3.4952453055724222</c:v>
                </c:pt>
                <c:pt idx="13">
                  <c:v>2.5573505381083264</c:v>
                </c:pt>
                <c:pt idx="14">
                  <c:v>1.8914465313321449</c:v>
                </c:pt>
                <c:pt idx="15">
                  <c:v>4.2387437496448177</c:v>
                </c:pt>
                <c:pt idx="16">
                  <c:v>8.6251577301121678</c:v>
                </c:pt>
                <c:pt idx="17">
                  <c:v>3.5423988516329552</c:v>
                </c:pt>
                <c:pt idx="18">
                  <c:v>1.5284667502804461</c:v>
                </c:pt>
                <c:pt idx="19">
                  <c:v>5.5252771163134904</c:v>
                </c:pt>
                <c:pt idx="20">
                  <c:v>8.3589937771956073</c:v>
                </c:pt>
                <c:pt idx="21">
                  <c:v>4.5752827918446943</c:v>
                </c:pt>
                <c:pt idx="22">
                  <c:v>3.570259982876153</c:v>
                </c:pt>
                <c:pt idx="23">
                  <c:v>3.1944059024450286</c:v>
                </c:pt>
                <c:pt idx="24">
                  <c:v>3.8083974884907565</c:v>
                </c:pt>
                <c:pt idx="25">
                  <c:v>8.3170477210978682</c:v>
                </c:pt>
                <c:pt idx="26">
                  <c:v>8.7389497089614689</c:v>
                </c:pt>
                <c:pt idx="27">
                  <c:v>7.3620531551329567</c:v>
                </c:pt>
                <c:pt idx="28">
                  <c:v>3.0880238361687251</c:v>
                </c:pt>
                <c:pt idx="29">
                  <c:v>9.7001679436001265</c:v>
                </c:pt>
                <c:pt idx="30">
                  <c:v>0.32549662175335725</c:v>
                </c:pt>
                <c:pt idx="31">
                  <c:v>7.6777701038462132</c:v>
                </c:pt>
                <c:pt idx="32">
                  <c:v>0.67618322184736512</c:v>
                </c:pt>
                <c:pt idx="33">
                  <c:v>1.5379821644747083</c:v>
                </c:pt>
                <c:pt idx="34">
                  <c:v>3.5080792175790587</c:v>
                </c:pt>
                <c:pt idx="35">
                  <c:v>4.7983516414876117</c:v>
                </c:pt>
                <c:pt idx="36">
                  <c:v>4.0207545936452007</c:v>
                </c:pt>
                <c:pt idx="37">
                  <c:v>1.5692195844121659</c:v>
                </c:pt>
                <c:pt idx="38">
                  <c:v>4.842037599490407</c:v>
                </c:pt>
                <c:pt idx="39">
                  <c:v>4.3520385052426409</c:v>
                </c:pt>
                <c:pt idx="40">
                  <c:v>1.2543789227407509</c:v>
                </c:pt>
                <c:pt idx="41">
                  <c:v>8.6315647978978731</c:v>
                </c:pt>
                <c:pt idx="42">
                  <c:v>4.43937910612589</c:v>
                </c:pt>
                <c:pt idx="43">
                  <c:v>3.2317964237681984</c:v>
                </c:pt>
                <c:pt idx="44">
                  <c:v>9.0227347930785378</c:v>
                </c:pt>
                <c:pt idx="45">
                  <c:v>8.482618572049736</c:v>
                </c:pt>
                <c:pt idx="46">
                  <c:v>2.1699547229714113</c:v>
                </c:pt>
                <c:pt idx="47">
                  <c:v>1.1539747785687815</c:v>
                </c:pt>
                <c:pt idx="48">
                  <c:v>3.4130894939435166</c:v>
                </c:pt>
                <c:pt idx="49">
                  <c:v>2.6174553311074744</c:v>
                </c:pt>
                <c:pt idx="50">
                  <c:v>8.3958995477055058</c:v>
                </c:pt>
                <c:pt idx="51">
                  <c:v>6.4148584626138971</c:v>
                </c:pt>
                <c:pt idx="52">
                  <c:v>5.5336075918738805</c:v>
                </c:pt>
                <c:pt idx="53">
                  <c:v>5.6906635998982296</c:v>
                </c:pt>
                <c:pt idx="54">
                  <c:v>9.6313701103021288E-2</c:v>
                </c:pt>
                <c:pt idx="55">
                  <c:v>8.8106567181709323</c:v>
                </c:pt>
                <c:pt idx="56">
                  <c:v>5.0752590231829391</c:v>
                </c:pt>
                <c:pt idx="57">
                  <c:v>9.4984208421035419</c:v>
                </c:pt>
                <c:pt idx="58">
                  <c:v>1.367947666694771</c:v>
                </c:pt>
                <c:pt idx="59">
                  <c:v>0.30422798831507114</c:v>
                </c:pt>
                <c:pt idx="60">
                  <c:v>3.9329539206767428</c:v>
                </c:pt>
                <c:pt idx="61">
                  <c:v>3.5846986119849844</c:v>
                </c:pt>
                <c:pt idx="62">
                  <c:v>8.7311659141567404</c:v>
                </c:pt>
                <c:pt idx="63">
                  <c:v>0.91177781644349309</c:v>
                </c:pt>
                <c:pt idx="64">
                  <c:v>7.5086867216553799</c:v>
                </c:pt>
                <c:pt idx="65">
                  <c:v>6.1569607270296975</c:v>
                </c:pt>
                <c:pt idx="66">
                  <c:v>5.8649463075240593</c:v>
                </c:pt>
                <c:pt idx="67">
                  <c:v>3.3947895354786226</c:v>
                </c:pt>
                <c:pt idx="68">
                  <c:v>9.4040599090076284</c:v>
                </c:pt>
                <c:pt idx="69">
                  <c:v>5.7669554685941904</c:v>
                </c:pt>
                <c:pt idx="70">
                  <c:v>9.1864347969162381</c:v>
                </c:pt>
                <c:pt idx="71">
                  <c:v>3.0077713665284724</c:v>
                </c:pt>
                <c:pt idx="72">
                  <c:v>3.3671788719159301</c:v>
                </c:pt>
                <c:pt idx="73">
                  <c:v>4.9579967829411071</c:v>
                </c:pt>
                <c:pt idx="74">
                  <c:v>5.5747357029640625</c:v>
                </c:pt>
                <c:pt idx="75">
                  <c:v>7.6150768264996183</c:v>
                </c:pt>
                <c:pt idx="76">
                  <c:v>8.3061991845232708</c:v>
                </c:pt>
                <c:pt idx="77">
                  <c:v>9.1887627009291943</c:v>
                </c:pt>
                <c:pt idx="78">
                  <c:v>7.5228494956350058</c:v>
                </c:pt>
                <c:pt idx="79">
                  <c:v>8.4918714833539646</c:v>
                </c:pt>
                <c:pt idx="80">
                  <c:v>9.4921432961654606</c:v>
                </c:pt>
                <c:pt idx="81">
                  <c:v>4.9577393122939197</c:v>
                </c:pt>
                <c:pt idx="82">
                  <c:v>2.7738614964443342</c:v>
                </c:pt>
                <c:pt idx="83">
                  <c:v>7.3915687141534061</c:v>
                </c:pt>
                <c:pt idx="84">
                  <c:v>4.8376438757720654</c:v>
                </c:pt>
                <c:pt idx="85">
                  <c:v>7.5013324948442168</c:v>
                </c:pt>
                <c:pt idx="86">
                  <c:v>4.9261403588744512</c:v>
                </c:pt>
                <c:pt idx="87">
                  <c:v>1.7027647800884416</c:v>
                </c:pt>
                <c:pt idx="88">
                  <c:v>5.1754986899453428</c:v>
                </c:pt>
                <c:pt idx="89">
                  <c:v>1.6218639458362338</c:v>
                </c:pt>
                <c:pt idx="90">
                  <c:v>5.6877638893217517</c:v>
                </c:pt>
                <c:pt idx="91">
                  <c:v>1.8029689512535263</c:v>
                </c:pt>
                <c:pt idx="92">
                  <c:v>3.3703016583116838</c:v>
                </c:pt>
                <c:pt idx="93">
                  <c:v>8.2025965486399581</c:v>
                </c:pt>
                <c:pt idx="94">
                  <c:v>8.2229826082919466</c:v>
                </c:pt>
                <c:pt idx="95">
                  <c:v>5.3510014895637177</c:v>
                </c:pt>
                <c:pt idx="96">
                  <c:v>3.0107498480240924</c:v>
                </c:pt>
                <c:pt idx="97">
                  <c:v>5.3728762566808754</c:v>
                </c:pt>
                <c:pt idx="98">
                  <c:v>3.3884878048383635</c:v>
                </c:pt>
                <c:pt idx="99">
                  <c:v>8.0648525519522281</c:v>
                </c:pt>
              </c:numCache>
            </c:numRef>
          </c:xVal>
          <c:yVal>
            <c:numRef>
              <c:f>'p7'!$B$2:$B$101</c:f>
              <c:numCache>
                <c:formatCode>General</c:formatCode>
                <c:ptCount val="100"/>
                <c:pt idx="0">
                  <c:v>51.581473369587762</c:v>
                </c:pt>
                <c:pt idx="1">
                  <c:v>38.422762959713417</c:v>
                </c:pt>
                <c:pt idx="2">
                  <c:v>71.101202038164118</c:v>
                </c:pt>
                <c:pt idx="3">
                  <c:v>51.078255298264786</c:v>
                </c:pt>
                <c:pt idx="4">
                  <c:v>63.346289173395853</c:v>
                </c:pt>
                <c:pt idx="5">
                  <c:v>16.903902606455201</c:v>
                </c:pt>
                <c:pt idx="6">
                  <c:v>3.9394491322207403</c:v>
                </c:pt>
                <c:pt idx="7">
                  <c:v>94.795270990915512</c:v>
                </c:pt>
                <c:pt idx="8">
                  <c:v>72.763637132659326</c:v>
                </c:pt>
                <c:pt idx="9">
                  <c:v>63.201802458432731</c:v>
                </c:pt>
                <c:pt idx="10">
                  <c:v>73.144963238397835</c:v>
                </c:pt>
                <c:pt idx="11">
                  <c:v>20.097491112068056</c:v>
                </c:pt>
                <c:pt idx="12">
                  <c:v>52.379594197365698</c:v>
                </c:pt>
                <c:pt idx="13">
                  <c:v>20.891357692325673</c:v>
                </c:pt>
                <c:pt idx="14">
                  <c:v>27.260686843094717</c:v>
                </c:pt>
                <c:pt idx="15">
                  <c:v>88.827610328657897</c:v>
                </c:pt>
                <c:pt idx="16">
                  <c:v>22.003523388497836</c:v>
                </c:pt>
                <c:pt idx="17">
                  <c:v>89.914792777747891</c:v>
                </c:pt>
                <c:pt idx="18">
                  <c:v>48.198747024652043</c:v>
                </c:pt>
                <c:pt idx="19">
                  <c:v>56.070391551124864</c:v>
                </c:pt>
                <c:pt idx="20">
                  <c:v>40.838272740492741</c:v>
                </c:pt>
                <c:pt idx="21">
                  <c:v>90.386526485292123</c:v>
                </c:pt>
                <c:pt idx="22">
                  <c:v>4.3197549731562424</c:v>
                </c:pt>
                <c:pt idx="23">
                  <c:v>44.993793173879567</c:v>
                </c:pt>
                <c:pt idx="24">
                  <c:v>27.194661940075516</c:v>
                </c:pt>
                <c:pt idx="25">
                  <c:v>86.793257662052781</c:v>
                </c:pt>
                <c:pt idx="26">
                  <c:v>48.800739833312164</c:v>
                </c:pt>
                <c:pt idx="27">
                  <c:v>23.860997628493553</c:v>
                </c:pt>
                <c:pt idx="28">
                  <c:v>26.275062742684764</c:v>
                </c:pt>
                <c:pt idx="29">
                  <c:v>13.858839593729599</c:v>
                </c:pt>
                <c:pt idx="30">
                  <c:v>9.5480948021741892</c:v>
                </c:pt>
                <c:pt idx="31">
                  <c:v>3.8827609795527129</c:v>
                </c:pt>
                <c:pt idx="32">
                  <c:v>24.814858240996539</c:v>
                </c:pt>
                <c:pt idx="33">
                  <c:v>83.665643784344425</c:v>
                </c:pt>
                <c:pt idx="34">
                  <c:v>53.018469193014674</c:v>
                </c:pt>
                <c:pt idx="35">
                  <c:v>38.704979798298787</c:v>
                </c:pt>
                <c:pt idx="36">
                  <c:v>16.078755401192158</c:v>
                </c:pt>
                <c:pt idx="37">
                  <c:v>16.651744054101194</c:v>
                </c:pt>
                <c:pt idx="38">
                  <c:v>79.723635587183665</c:v>
                </c:pt>
                <c:pt idx="39">
                  <c:v>69.272078749065955</c:v>
                </c:pt>
                <c:pt idx="40">
                  <c:v>94.740919306236464</c:v>
                </c:pt>
                <c:pt idx="41">
                  <c:v>44.234568552209694</c:v>
                </c:pt>
                <c:pt idx="42">
                  <c:v>49.655183992726329</c:v>
                </c:pt>
                <c:pt idx="43">
                  <c:v>78.116357845136037</c:v>
                </c:pt>
                <c:pt idx="44">
                  <c:v>95.629955810376671</c:v>
                </c:pt>
                <c:pt idx="45">
                  <c:v>69.783476597971926</c:v>
                </c:pt>
                <c:pt idx="46">
                  <c:v>73.833525293207714</c:v>
                </c:pt>
                <c:pt idx="47">
                  <c:v>95.513020204760593</c:v>
                </c:pt>
                <c:pt idx="48">
                  <c:v>33.178059455457273</c:v>
                </c:pt>
                <c:pt idx="49">
                  <c:v>86.338546978984269</c:v>
                </c:pt>
                <c:pt idx="50">
                  <c:v>49.263857503477041</c:v>
                </c:pt>
                <c:pt idx="51">
                  <c:v>39.826487482049288</c:v>
                </c:pt>
                <c:pt idx="52">
                  <c:v>38.529131975082635</c:v>
                </c:pt>
                <c:pt idx="53">
                  <c:v>32.579903610478681</c:v>
                </c:pt>
                <c:pt idx="54">
                  <c:v>70.335435962490791</c:v>
                </c:pt>
                <c:pt idx="55">
                  <c:v>23.697983998088144</c:v>
                </c:pt>
                <c:pt idx="56">
                  <c:v>88.350198739777724</c:v>
                </c:pt>
                <c:pt idx="57">
                  <c:v>81.527930079687067</c:v>
                </c:pt>
                <c:pt idx="58">
                  <c:v>28.964310639287795</c:v>
                </c:pt>
                <c:pt idx="59">
                  <c:v>15.482865646845989</c:v>
                </c:pt>
                <c:pt idx="60">
                  <c:v>34.73781326005949</c:v>
                </c:pt>
                <c:pt idx="61">
                  <c:v>6.1658248646858755</c:v>
                </c:pt>
                <c:pt idx="62">
                  <c:v>28.826566454991152</c:v>
                </c:pt>
                <c:pt idx="63">
                  <c:v>60.87917545778447</c:v>
                </c:pt>
                <c:pt idx="64">
                  <c:v>77.143224162050544</c:v>
                </c:pt>
                <c:pt idx="65">
                  <c:v>14.520815623068927</c:v>
                </c:pt>
                <c:pt idx="66">
                  <c:v>98.294044546328337</c:v>
                </c:pt>
                <c:pt idx="67">
                  <c:v>46.216787831775385</c:v>
                </c:pt>
                <c:pt idx="68">
                  <c:v>37.919304830752566</c:v>
                </c:pt>
                <c:pt idx="69">
                  <c:v>81.811911568454448</c:v>
                </c:pt>
                <c:pt idx="70">
                  <c:v>22.607475072773099</c:v>
                </c:pt>
                <c:pt idx="71">
                  <c:v>73.77735092724852</c:v>
                </c:pt>
                <c:pt idx="72">
                  <c:v>39.351609371950559</c:v>
                </c:pt>
                <c:pt idx="73">
                  <c:v>32.239581661300562</c:v>
                </c:pt>
                <c:pt idx="74">
                  <c:v>52.693096396139936</c:v>
                </c:pt>
                <c:pt idx="75">
                  <c:v>96.249214477327527</c:v>
                </c:pt>
                <c:pt idx="76">
                  <c:v>40.598614274719999</c:v>
                </c:pt>
                <c:pt idx="77">
                  <c:v>40.849038751678414</c:v>
                </c:pt>
                <c:pt idx="78">
                  <c:v>42.688012508965343</c:v>
                </c:pt>
                <c:pt idx="79">
                  <c:v>15.482163397206728</c:v>
                </c:pt>
                <c:pt idx="80">
                  <c:v>75.932398033792253</c:v>
                </c:pt>
                <c:pt idx="81">
                  <c:v>87.733352544250337</c:v>
                </c:pt>
                <c:pt idx="82">
                  <c:v>82.509063812796228</c:v>
                </c:pt>
                <c:pt idx="83">
                  <c:v>80.038720629516519</c:v>
                </c:pt>
                <c:pt idx="84">
                  <c:v>98.50308888123169</c:v>
                </c:pt>
                <c:pt idx="85">
                  <c:v>98.217744670572529</c:v>
                </c:pt>
                <c:pt idx="86">
                  <c:v>55.303500602950571</c:v>
                </c:pt>
                <c:pt idx="87">
                  <c:v>57.601797999364301</c:v>
                </c:pt>
                <c:pt idx="88">
                  <c:v>79.689020251529541</c:v>
                </c:pt>
                <c:pt idx="89">
                  <c:v>24.406424368787061</c:v>
                </c:pt>
                <c:pt idx="90">
                  <c:v>15.409158521634559</c:v>
                </c:pt>
                <c:pt idx="91">
                  <c:v>81.511694278913325</c:v>
                </c:pt>
                <c:pt idx="92">
                  <c:v>23.977567368201981</c:v>
                </c:pt>
                <c:pt idx="93">
                  <c:v>27.439273383883499</c:v>
                </c:pt>
                <c:pt idx="94">
                  <c:v>51.957051202144619</c:v>
                </c:pt>
                <c:pt idx="95">
                  <c:v>48.668115639544581</c:v>
                </c:pt>
                <c:pt idx="96">
                  <c:v>67.180613703627969</c:v>
                </c:pt>
                <c:pt idx="97">
                  <c:v>37.35854203148412</c:v>
                </c:pt>
                <c:pt idx="98">
                  <c:v>26.860040278088228</c:v>
                </c:pt>
                <c:pt idx="99">
                  <c:v>37.110510018805897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DA-47F9-8500-9397999F2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480976"/>
        <c:axId val="398486736"/>
      </c:scatterChart>
      <c:valAx>
        <c:axId val="39848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86736"/>
        <c:crosses val="autoZero"/>
        <c:crossBetween val="midCat"/>
      </c:valAx>
      <c:valAx>
        <c:axId val="39848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8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Discrete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'p8'!$C$1:$C$100</c:f>
              <c:numCache>
                <c:formatCode>General</c:formatCode>
                <c:ptCount val="100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6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6</c:v>
                </c:pt>
                <c:pt idx="20">
                  <c:v>3</c:v>
                </c:pt>
                <c:pt idx="21">
                  <c:v>5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5</c:v>
                </c:pt>
                <c:pt idx="29">
                  <c:v>5</c:v>
                </c:pt>
                <c:pt idx="30">
                  <c:v>4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4</c:v>
                </c:pt>
                <c:pt idx="36">
                  <c:v>6</c:v>
                </c:pt>
                <c:pt idx="37">
                  <c:v>5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5</c:v>
                </c:pt>
                <c:pt idx="44">
                  <c:v>4</c:v>
                </c:pt>
                <c:pt idx="45">
                  <c:v>6</c:v>
                </c:pt>
                <c:pt idx="46">
                  <c:v>3</c:v>
                </c:pt>
                <c:pt idx="47">
                  <c:v>4</c:v>
                </c:pt>
                <c:pt idx="48">
                  <c:v>6</c:v>
                </c:pt>
                <c:pt idx="49">
                  <c:v>5</c:v>
                </c:pt>
                <c:pt idx="50">
                  <c:v>5</c:v>
                </c:pt>
                <c:pt idx="51">
                  <c:v>3</c:v>
                </c:pt>
                <c:pt idx="52">
                  <c:v>4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6</c:v>
                </c:pt>
                <c:pt idx="57">
                  <c:v>5</c:v>
                </c:pt>
                <c:pt idx="58">
                  <c:v>6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6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3</c:v>
                </c:pt>
                <c:pt idx="68">
                  <c:v>3</c:v>
                </c:pt>
                <c:pt idx="69">
                  <c:v>5</c:v>
                </c:pt>
                <c:pt idx="70">
                  <c:v>4</c:v>
                </c:pt>
                <c:pt idx="71">
                  <c:v>4</c:v>
                </c:pt>
                <c:pt idx="72">
                  <c:v>3</c:v>
                </c:pt>
                <c:pt idx="73">
                  <c:v>5</c:v>
                </c:pt>
                <c:pt idx="74">
                  <c:v>4</c:v>
                </c:pt>
                <c:pt idx="75">
                  <c:v>3</c:v>
                </c:pt>
                <c:pt idx="76">
                  <c:v>5</c:v>
                </c:pt>
                <c:pt idx="77">
                  <c:v>6</c:v>
                </c:pt>
                <c:pt idx="78">
                  <c:v>3</c:v>
                </c:pt>
                <c:pt idx="79">
                  <c:v>3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5</c:v>
                </c:pt>
                <c:pt idx="87">
                  <c:v>5</c:v>
                </c:pt>
                <c:pt idx="88">
                  <c:v>4</c:v>
                </c:pt>
                <c:pt idx="89">
                  <c:v>3</c:v>
                </c:pt>
                <c:pt idx="90">
                  <c:v>4</c:v>
                </c:pt>
                <c:pt idx="91">
                  <c:v>3</c:v>
                </c:pt>
                <c:pt idx="92">
                  <c:v>5</c:v>
                </c:pt>
                <c:pt idx="93">
                  <c:v>4</c:v>
                </c:pt>
                <c:pt idx="94">
                  <c:v>3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4</c:v>
                </c:pt>
                <c:pt idx="9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C2-40F7-8FB2-832A4D685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585792"/>
        <c:axId val="267588192"/>
      </c:scatterChart>
      <c:valAx>
        <c:axId val="26758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588192"/>
        <c:crosses val="autoZero"/>
        <c:crossBetween val="midCat"/>
      </c:valAx>
      <c:valAx>
        <c:axId val="26758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58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33129</xdr:colOff>
      <xdr:row>3</xdr:row>
      <xdr:rowOff>64045</xdr:rowOff>
    </xdr:from>
    <xdr:to>
      <xdr:col>5</xdr:col>
      <xdr:colOff>115955</xdr:colOff>
      <xdr:row>11</xdr:row>
      <xdr:rowOff>178130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D74F70-518C-C322-FC2C-1A5BC990E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29" y="1016545"/>
          <a:ext cx="3992217" cy="1638085"/>
        </a:xfrm>
        <a:prstGeom prst="rect">
          <a:avLst/>
        </a:prstGeom>
      </xdr:spPr>
    </xdr:pic>
    <xdr:clientData/>
  </xdr:twoCellAnchor>
  <xdr:twoCellAnchor>
    <xdr:from>
      <xdr:col>0</xdr:col>
      <xdr:colOff>672704</xdr:colOff>
      <xdr:row>20</xdr:row>
      <xdr:rowOff>24408</xdr:rowOff>
    </xdr:from>
    <xdr:to>
      <xdr:col>5</xdr:col>
      <xdr:colOff>345282</xdr:colOff>
      <xdr:row>31</xdr:row>
      <xdr:rowOff>75605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51C919-2B72-D984-060C-14E177FD0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183697</xdr:colOff>
      <xdr:row>11</xdr:row>
      <xdr:rowOff>29935</xdr:rowOff>
    </xdr:from>
    <xdr:to>
      <xdr:col>12</xdr:col>
      <xdr:colOff>108856</xdr:colOff>
      <xdr:row>21</xdr:row>
      <xdr:rowOff>54428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AFCAD7-6198-B059-F5B2-A08FB7814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590549</xdr:colOff>
      <xdr:row>2</xdr:row>
      <xdr:rowOff>142875</xdr:rowOff>
    </xdr:from>
    <xdr:to>
      <xdr:col>19</xdr:col>
      <xdr:colOff>447674</xdr:colOff>
      <xdr:row>11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9BE5E7-0C76-165B-5366-549A002B0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485775</xdr:colOff>
      <xdr:row>1</xdr:row>
      <xdr:rowOff>95250</xdr:rowOff>
    </xdr:from>
    <xdr:to>
      <xdr:col>22</xdr:col>
      <xdr:colOff>180975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96EECB-4807-4EEB-3387-2B708C4C2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3</xdr:row>
      <xdr:rowOff>142875</xdr:rowOff>
    </xdr:from>
    <xdr:to>
      <xdr:col>8</xdr:col>
      <xdr:colOff>209550</xdr:colOff>
      <xdr:row>11</xdr:row>
      <xdr:rowOff>139065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ECEF55-972D-CDC0-73D2-28042E38C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104775</xdr:colOff>
      <xdr:row>12</xdr:row>
      <xdr:rowOff>95250</xdr:rowOff>
    </xdr:from>
    <xdr:to>
      <xdr:col>8</xdr:col>
      <xdr:colOff>200025</xdr:colOff>
      <xdr:row>20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5C4EDB-6396-2710-8E3F-755CAD646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3</xdr:row>
      <xdr:rowOff>47625</xdr:rowOff>
    </xdr:from>
    <xdr:to>
      <xdr:col>9</xdr:col>
      <xdr:colOff>57150</xdr:colOff>
      <xdr:row>17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7E79E4-DAC4-124C-94F4-29B354CD1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0</xdr:row>
      <xdr:rowOff>152400</xdr:rowOff>
    </xdr:from>
    <xdr:to>
      <xdr:col>10</xdr:col>
      <xdr:colOff>571500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EB322B-D6F9-02CB-2089-89E2E7D28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CFB5-2E3F-4924-B8CC-5AFCE5EF295A}">
  <dimension ref="A1:G19"/>
  <sheetViews>
    <sheetView workbookViewId="0">
      <selection activeCell="F13" sqref="F13"/>
    </sheetView>
  </sheetViews>
  <sheetFormatPr defaultRowHeight="15" x14ac:dyDescent="0.25"/>
  <cols>
    <col min="2" max="2" width="57.42578125" customWidth="1"/>
  </cols>
  <sheetData>
    <row r="1" spans="1:7" x14ac:dyDescent="0.25">
      <c r="A1" s="2" t="s">
        <v>0</v>
      </c>
      <c r="B1" s="2"/>
      <c r="C1" s="2"/>
      <c r="D1" s="2"/>
      <c r="E1" s="2"/>
    </row>
    <row r="2" spans="1:7" x14ac:dyDescent="0.25">
      <c r="A2" t="s">
        <v>1</v>
      </c>
      <c r="B2">
        <v>8</v>
      </c>
    </row>
    <row r="3" spans="1:7" x14ac:dyDescent="0.25">
      <c r="A3" t="s">
        <v>2</v>
      </c>
      <c r="B3">
        <v>0.5</v>
      </c>
    </row>
    <row r="5" spans="1:7" x14ac:dyDescent="0.25">
      <c r="A5" t="s">
        <v>3</v>
      </c>
    </row>
    <row r="6" spans="1:7" x14ac:dyDescent="0.25">
      <c r="A6">
        <v>0</v>
      </c>
      <c r="B6" s="1">
        <f>_xlfn.BINOM.DIST(A6,$B$2,$B$3,FALSE)</f>
        <v>3.9062500000000009E-3</v>
      </c>
      <c r="D6" s="2" t="s">
        <v>4</v>
      </c>
      <c r="E6" s="2"/>
      <c r="F6" s="2"/>
      <c r="G6" s="2"/>
    </row>
    <row r="7" spans="1:7" x14ac:dyDescent="0.25">
      <c r="A7">
        <v>1</v>
      </c>
      <c r="B7">
        <f>_xlfn.BINOM.DIST(A7,$B$2,$B$3,FALSE)</f>
        <v>3.1249999999999993E-2</v>
      </c>
      <c r="D7" s="2"/>
      <c r="E7" s="2"/>
      <c r="F7" s="2"/>
      <c r="G7" s="2"/>
    </row>
    <row r="8" spans="1:7" x14ac:dyDescent="0.25">
      <c r="A8">
        <v>2</v>
      </c>
      <c r="B8">
        <f t="shared" ref="B8:B14" si="0">_xlfn.BINOM.DIST(A8,$B$2,$B$3,FALSE)</f>
        <v>0.10937500000000006</v>
      </c>
      <c r="D8" s="2"/>
      <c r="E8" s="2"/>
      <c r="F8" s="2"/>
      <c r="G8" s="2"/>
    </row>
    <row r="9" spans="1:7" x14ac:dyDescent="0.25">
      <c r="A9">
        <v>3</v>
      </c>
      <c r="B9">
        <f t="shared" si="0"/>
        <v>0.21875</v>
      </c>
    </row>
    <row r="10" spans="1:7" x14ac:dyDescent="0.25">
      <c r="A10">
        <v>4</v>
      </c>
      <c r="B10">
        <f t="shared" si="0"/>
        <v>0.27343750000000006</v>
      </c>
    </row>
    <row r="11" spans="1:7" x14ac:dyDescent="0.25">
      <c r="A11">
        <v>5</v>
      </c>
      <c r="B11">
        <f t="shared" si="0"/>
        <v>0.21875</v>
      </c>
    </row>
    <row r="12" spans="1:7" x14ac:dyDescent="0.25">
      <c r="A12">
        <v>6</v>
      </c>
      <c r="B12">
        <f t="shared" si="0"/>
        <v>0.10937500000000006</v>
      </c>
    </row>
    <row r="13" spans="1:7" x14ac:dyDescent="0.25">
      <c r="A13">
        <v>7</v>
      </c>
      <c r="B13">
        <f t="shared" si="0"/>
        <v>3.1250000000000007E-2</v>
      </c>
    </row>
    <row r="14" spans="1:7" x14ac:dyDescent="0.25">
      <c r="A14">
        <v>8</v>
      </c>
      <c r="B14">
        <f t="shared" si="0"/>
        <v>3.9062500000000009E-3</v>
      </c>
    </row>
    <row r="18" spans="2:2" x14ac:dyDescent="0.25">
      <c r="B18" t="s">
        <v>5</v>
      </c>
    </row>
    <row r="19" spans="2:2" x14ac:dyDescent="0.25">
      <c r="B19" t="s">
        <v>6</v>
      </c>
    </row>
  </sheetData>
  <mergeCells count="2">
    <mergeCell ref="A1:E1"/>
    <mergeCell ref="D6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B8FF-4400-471A-9A76-87DB2955C2EA}">
  <dimension ref="A1:E19"/>
  <sheetViews>
    <sheetView tabSelected="1" zoomScale="115" zoomScaleNormal="115" workbookViewId="0">
      <selection activeCell="G25" sqref="G25"/>
    </sheetView>
  </sheetViews>
  <sheetFormatPr defaultRowHeight="15" x14ac:dyDescent="0.25"/>
  <cols>
    <col min="1" max="1" width="16.5703125" customWidth="1"/>
    <col min="3" max="3" width="10" customWidth="1"/>
    <col min="5" max="5" width="13.7109375" customWidth="1"/>
  </cols>
  <sheetData>
    <row r="1" spans="1:5" x14ac:dyDescent="0.25">
      <c r="A1" s="3" t="s">
        <v>7</v>
      </c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2" t="s">
        <v>8</v>
      </c>
      <c r="B3" s="2"/>
      <c r="C3" s="2"/>
      <c r="D3" s="2"/>
      <c r="E3" s="2"/>
    </row>
    <row r="14" spans="1:5" x14ac:dyDescent="0.25">
      <c r="A14" t="s">
        <v>9</v>
      </c>
      <c r="B14">
        <f>SUM(C16:C19)</f>
        <v>10</v>
      </c>
    </row>
    <row r="15" spans="1:5" x14ac:dyDescent="0.25">
      <c r="B15" t="s">
        <v>14</v>
      </c>
      <c r="C15" t="s">
        <v>15</v>
      </c>
    </row>
    <row r="16" spans="1:5" x14ac:dyDescent="0.25">
      <c r="A16" t="s">
        <v>10</v>
      </c>
      <c r="B16">
        <v>0.1</v>
      </c>
      <c r="C16">
        <v>2</v>
      </c>
    </row>
    <row r="17" spans="1:5" x14ac:dyDescent="0.25">
      <c r="A17" t="s">
        <v>11</v>
      </c>
      <c r="B17">
        <v>0.3</v>
      </c>
      <c r="C17">
        <v>3</v>
      </c>
      <c r="E17">
        <f>(FACT(B14)/(FACT(C16)*FACT(C17)*FACT(C18)*FACT(C19)))*POWER(B16,C16)*POWER(B17,C17)*POWER(B18,C18)*POWER(B19,C19)</f>
        <v>8.709120000000006E-3</v>
      </c>
    </row>
    <row r="18" spans="1:5" x14ac:dyDescent="0.25">
      <c r="A18" t="s">
        <v>12</v>
      </c>
      <c r="B18">
        <v>0.4</v>
      </c>
      <c r="C18">
        <v>2</v>
      </c>
    </row>
    <row r="19" spans="1:5" x14ac:dyDescent="0.25">
      <c r="A19" t="s">
        <v>13</v>
      </c>
      <c r="B19">
        <v>0.2</v>
      </c>
      <c r="C19">
        <v>3</v>
      </c>
    </row>
  </sheetData>
  <mergeCells count="2">
    <mergeCell ref="A1:E2"/>
    <mergeCell ref="A3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C400-F38A-4E21-84B9-B32593B293BA}">
  <dimension ref="A1:O131"/>
  <sheetViews>
    <sheetView zoomScale="140" zoomScaleNormal="140" workbookViewId="0">
      <selection activeCell="C20" sqref="C20"/>
    </sheetView>
  </sheetViews>
  <sheetFormatPr defaultRowHeight="15" x14ac:dyDescent="0.25"/>
  <cols>
    <col min="1" max="1" width="9.28515625" customWidth="1"/>
    <col min="2" max="2" width="15.5703125" customWidth="1"/>
    <col min="13" max="13" width="14.5703125" customWidth="1"/>
    <col min="15" max="15" width="19.140625" customWidth="1"/>
  </cols>
  <sheetData>
    <row r="1" spans="1:15" x14ac:dyDescent="0.25">
      <c r="N1">
        <v>0</v>
      </c>
      <c r="O1">
        <f>POISSON(N1,100,TRUE)</f>
        <v>3.7200759760208361E-44</v>
      </c>
    </row>
    <row r="2" spans="1:15" x14ac:dyDescent="0.25">
      <c r="N2">
        <v>1</v>
      </c>
      <c r="O2">
        <f t="shared" ref="O2:O65" si="0">POISSON(N2,100,TRUE)</f>
        <v>3.7572767357810366E-42</v>
      </c>
    </row>
    <row r="3" spans="1:15" x14ac:dyDescent="0.25">
      <c r="A3" t="s">
        <v>17</v>
      </c>
      <c r="B3" t="s">
        <v>16</v>
      </c>
      <c r="N3">
        <v>2</v>
      </c>
      <c r="O3">
        <f t="shared" si="0"/>
        <v>1.8976107553682424E-40</v>
      </c>
    </row>
    <row r="4" spans="1:15" x14ac:dyDescent="0.25">
      <c r="A4" t="s">
        <v>18</v>
      </c>
      <c r="B4" t="s">
        <v>19</v>
      </c>
      <c r="C4" t="s">
        <v>20</v>
      </c>
      <c r="N4">
        <v>3</v>
      </c>
      <c r="O4">
        <f t="shared" si="0"/>
        <v>6.3898877022381386E-39</v>
      </c>
    </row>
    <row r="5" spans="1:15" x14ac:dyDescent="0.25">
      <c r="A5" t="s">
        <v>21</v>
      </c>
      <c r="B5" t="s">
        <v>22</v>
      </c>
      <c r="C5" t="s">
        <v>20</v>
      </c>
      <c r="N5">
        <v>4</v>
      </c>
      <c r="O5">
        <f t="shared" si="0"/>
        <v>1.6139305336977313E-37</v>
      </c>
    </row>
    <row r="6" spans="1:15" x14ac:dyDescent="0.25">
      <c r="N6">
        <v>5</v>
      </c>
      <c r="O6">
        <f t="shared" si="0"/>
        <v>3.2614563667204727E-36</v>
      </c>
    </row>
    <row r="7" spans="1:15" x14ac:dyDescent="0.25">
      <c r="A7" t="s">
        <v>23</v>
      </c>
      <c r="N7">
        <v>6</v>
      </c>
      <c r="O7">
        <f t="shared" si="0"/>
        <v>5.492917825589912E-35</v>
      </c>
    </row>
    <row r="8" spans="1:15" x14ac:dyDescent="0.25">
      <c r="N8">
        <v>7</v>
      </c>
      <c r="O8">
        <f t="shared" si="0"/>
        <v>7.9303949095844131E-34</v>
      </c>
    </row>
    <row r="9" spans="1:15" x14ac:dyDescent="0.25">
      <c r="A9" t="s">
        <v>24</v>
      </c>
      <c r="M9">
        <f>1-O121</f>
        <v>2.2669329078352618E-2</v>
      </c>
      <c r="N9">
        <v>8</v>
      </c>
      <c r="O9">
        <f t="shared" si="0"/>
        <v>1.0019418399740315E-32</v>
      </c>
    </row>
    <row r="10" spans="1:15" x14ac:dyDescent="0.25">
      <c r="A10" t="s">
        <v>25</v>
      </c>
      <c r="M10" t="s">
        <v>28</v>
      </c>
      <c r="N10">
        <v>9</v>
      </c>
      <c r="O10">
        <f t="shared" si="0"/>
        <v>1.1253473960842639E-31</v>
      </c>
    </row>
    <row r="11" spans="1:15" x14ac:dyDescent="0.25">
      <c r="N11">
        <v>10</v>
      </c>
      <c r="O11">
        <f t="shared" si="0"/>
        <v>1.1376879516953069E-30</v>
      </c>
    </row>
    <row r="12" spans="1:15" x14ac:dyDescent="0.25">
      <c r="A12" t="s">
        <v>26</v>
      </c>
      <c r="B12">
        <v>100</v>
      </c>
      <c r="N12">
        <v>11</v>
      </c>
      <c r="O12">
        <f t="shared" si="0"/>
        <v>1.0457262607030466E-29</v>
      </c>
    </row>
    <row r="13" spans="1:15" x14ac:dyDescent="0.25">
      <c r="A13" t="s">
        <v>27</v>
      </c>
      <c r="B13">
        <v>120</v>
      </c>
      <c r="N13">
        <v>12</v>
      </c>
      <c r="O13">
        <f t="shared" si="0"/>
        <v>8.8120384734823382E-29</v>
      </c>
    </row>
    <row r="14" spans="1:15" x14ac:dyDescent="0.25">
      <c r="B14">
        <f>_xlfn.POISSON.DIST(B13,B12,FALSE)</f>
        <v>5.5610648865130089E-3</v>
      </c>
      <c r="N14">
        <v>13</v>
      </c>
      <c r="O14">
        <f t="shared" si="0"/>
        <v>6.8552901648707687E-28</v>
      </c>
    </row>
    <row r="15" spans="1:15" x14ac:dyDescent="0.25">
      <c r="N15">
        <v>14</v>
      </c>
      <c r="O15">
        <f t="shared" si="0"/>
        <v>4.9527335290031922E-27</v>
      </c>
    </row>
    <row r="16" spans="1:15" x14ac:dyDescent="0.25">
      <c r="N16">
        <v>15</v>
      </c>
      <c r="O16">
        <f t="shared" si="0"/>
        <v>3.3400763612443891E-26</v>
      </c>
    </row>
    <row r="17" spans="14:15" x14ac:dyDescent="0.25">
      <c r="N17">
        <v>16</v>
      </c>
      <c r="O17">
        <f t="shared" si="0"/>
        <v>2.1120095163394776E-25</v>
      </c>
    </row>
    <row r="18" spans="14:15" x14ac:dyDescent="0.25">
      <c r="N18">
        <v>17</v>
      </c>
      <c r="O18">
        <f t="shared" si="0"/>
        <v>1.2570844105839727E-24</v>
      </c>
    </row>
    <row r="19" spans="14:15" x14ac:dyDescent="0.25">
      <c r="N19">
        <v>18</v>
      </c>
      <c r="O19">
        <f t="shared" si="0"/>
        <v>7.0675480714174405E-24</v>
      </c>
    </row>
    <row r="20" spans="14:15" x14ac:dyDescent="0.25">
      <c r="N20">
        <v>19</v>
      </c>
      <c r="O20">
        <f t="shared" si="0"/>
        <v>3.7648935760014714E-23</v>
      </c>
    </row>
    <row r="21" spans="14:15" x14ac:dyDescent="0.25">
      <c r="N21">
        <v>20</v>
      </c>
      <c r="O21">
        <f t="shared" si="0"/>
        <v>1.9055587420300146E-22</v>
      </c>
    </row>
    <row r="22" spans="14:15" x14ac:dyDescent="0.25">
      <c r="N22">
        <v>21</v>
      </c>
      <c r="O22">
        <f t="shared" si="0"/>
        <v>9.1868415250293873E-22</v>
      </c>
    </row>
    <row r="23" spans="14:15" x14ac:dyDescent="0.25">
      <c r="N23">
        <v>22</v>
      </c>
      <c r="O23">
        <f t="shared" si="0"/>
        <v>4.2283581447753811E-21</v>
      </c>
    </row>
    <row r="24" spans="14:15" x14ac:dyDescent="0.25">
      <c r="N24">
        <v>23</v>
      </c>
      <c r="O24">
        <f t="shared" si="0"/>
        <v>1.8618245067699123E-20</v>
      </c>
    </row>
    <row r="25" spans="14:15" x14ac:dyDescent="0.25">
      <c r="N25">
        <v>24</v>
      </c>
      <c r="O25">
        <f t="shared" si="0"/>
        <v>7.8576107246547192E-20</v>
      </c>
    </row>
    <row r="26" spans="14:15" x14ac:dyDescent="0.25">
      <c r="N26">
        <v>25</v>
      </c>
      <c r="O26">
        <f t="shared" si="0"/>
        <v>3.1840755596194113E-19</v>
      </c>
    </row>
    <row r="27" spans="14:15" x14ac:dyDescent="0.25">
      <c r="N27">
        <v>26</v>
      </c>
      <c r="O27">
        <f t="shared" si="0"/>
        <v>1.2408362048673035E-18</v>
      </c>
    </row>
    <row r="28" spans="14:15" x14ac:dyDescent="0.25">
      <c r="N28">
        <v>27</v>
      </c>
      <c r="O28">
        <f t="shared" si="0"/>
        <v>4.6572386082204586E-18</v>
      </c>
    </row>
    <row r="29" spans="14:15" x14ac:dyDescent="0.25">
      <c r="N29">
        <v>28</v>
      </c>
      <c r="O29">
        <f t="shared" si="0"/>
        <v>1.6858675763053354E-17</v>
      </c>
    </row>
    <row r="30" spans="14:15" x14ac:dyDescent="0.25">
      <c r="N30">
        <v>29</v>
      </c>
      <c r="O30">
        <f t="shared" si="0"/>
        <v>5.8932596986614972E-17</v>
      </c>
    </row>
    <row r="31" spans="14:15" x14ac:dyDescent="0.25">
      <c r="N31">
        <v>30</v>
      </c>
      <c r="O31">
        <f t="shared" si="0"/>
        <v>1.9917900106515211E-16</v>
      </c>
    </row>
    <row r="32" spans="14:15" x14ac:dyDescent="0.25">
      <c r="N32">
        <v>31</v>
      </c>
      <c r="O32">
        <f t="shared" si="0"/>
        <v>6.5158675615721112E-16</v>
      </c>
    </row>
    <row r="33" spans="14:15" x14ac:dyDescent="0.25">
      <c r="N33">
        <v>32</v>
      </c>
      <c r="O33">
        <f t="shared" si="0"/>
        <v>2.0653609908198958E-15</v>
      </c>
    </row>
    <row r="34" spans="14:15" x14ac:dyDescent="0.25">
      <c r="N34">
        <v>33</v>
      </c>
      <c r="O34">
        <f t="shared" si="0"/>
        <v>6.3495253382825525E-15</v>
      </c>
    </row>
    <row r="35" spans="14:15" x14ac:dyDescent="0.25">
      <c r="N35">
        <v>34</v>
      </c>
      <c r="O35">
        <f t="shared" si="0"/>
        <v>1.8950008713172891E-14</v>
      </c>
    </row>
    <row r="36" spans="14:15" x14ac:dyDescent="0.25">
      <c r="N36">
        <v>35</v>
      </c>
      <c r="O36">
        <f t="shared" si="0"/>
        <v>5.4951389784287851E-14</v>
      </c>
    </row>
    <row r="37" spans="14:15" x14ac:dyDescent="0.25">
      <c r="N37">
        <v>36</v>
      </c>
      <c r="O37">
        <f t="shared" si="0"/>
        <v>1.5495522609294033E-13</v>
      </c>
    </row>
    <row r="38" spans="14:15" x14ac:dyDescent="0.25">
      <c r="N38">
        <v>37</v>
      </c>
      <c r="O38">
        <f t="shared" si="0"/>
        <v>4.2523586476497591E-13</v>
      </c>
    </row>
    <row r="39" spans="14:15" x14ac:dyDescent="0.25">
      <c r="N39">
        <v>38</v>
      </c>
      <c r="O39">
        <f t="shared" si="0"/>
        <v>1.1365007033755927E-12</v>
      </c>
    </row>
    <row r="40" spans="14:15" x14ac:dyDescent="0.25">
      <c r="N40">
        <v>39</v>
      </c>
      <c r="O40">
        <f t="shared" si="0"/>
        <v>2.960256699813051E-12</v>
      </c>
    </row>
    <row r="41" spans="14:15" x14ac:dyDescent="0.25">
      <c r="N41">
        <v>40</v>
      </c>
      <c r="O41">
        <f t="shared" si="0"/>
        <v>7.5196466909068066E-12</v>
      </c>
    </row>
    <row r="42" spans="14:15" x14ac:dyDescent="0.25">
      <c r="N42">
        <v>41</v>
      </c>
      <c r="O42">
        <f t="shared" si="0"/>
        <v>1.8640110083818136E-11</v>
      </c>
    </row>
    <row r="43" spans="14:15" x14ac:dyDescent="0.25">
      <c r="N43">
        <v>42</v>
      </c>
      <c r="O43">
        <f t="shared" si="0"/>
        <v>4.5117403876464572E-11</v>
      </c>
    </row>
    <row r="44" spans="14:15" x14ac:dyDescent="0.25">
      <c r="N44">
        <v>43</v>
      </c>
      <c r="O44">
        <f>POISSON(N44,100,TRUE)</f>
        <v>1.0669250571982772E-10</v>
      </c>
    </row>
    <row r="45" spans="14:15" x14ac:dyDescent="0.25">
      <c r="N45">
        <v>44</v>
      </c>
      <c r="O45">
        <f t="shared" si="0"/>
        <v>2.4663591900019906E-10</v>
      </c>
    </row>
    <row r="46" spans="14:15" x14ac:dyDescent="0.25">
      <c r="N46">
        <v>45</v>
      </c>
      <c r="O46">
        <f t="shared" si="0"/>
        <v>5.5762128184546569E-10</v>
      </c>
    </row>
    <row r="47" spans="14:15" x14ac:dyDescent="0.25">
      <c r="N47">
        <v>46</v>
      </c>
      <c r="O47">
        <f t="shared" si="0"/>
        <v>1.2336764184656211E-9</v>
      </c>
    </row>
    <row r="48" spans="14:15" x14ac:dyDescent="0.25">
      <c r="N48">
        <v>47</v>
      </c>
      <c r="O48">
        <f t="shared" si="0"/>
        <v>2.6720916027638198E-9</v>
      </c>
    </row>
    <row r="49" spans="14:15" x14ac:dyDescent="0.25">
      <c r="N49">
        <v>48</v>
      </c>
      <c r="O49">
        <f t="shared" si="0"/>
        <v>5.6687899033850532E-9</v>
      </c>
    </row>
    <row r="50" spans="14:15" x14ac:dyDescent="0.25">
      <c r="N50">
        <v>49</v>
      </c>
      <c r="O50">
        <f t="shared" si="0"/>
        <v>1.1784500720979435E-8</v>
      </c>
    </row>
    <row r="51" spans="14:15" x14ac:dyDescent="0.25">
      <c r="N51">
        <v>50</v>
      </c>
      <c r="O51">
        <f t="shared" si="0"/>
        <v>2.4015922356168139E-8</v>
      </c>
    </row>
    <row r="52" spans="14:15" x14ac:dyDescent="0.25">
      <c r="N52">
        <v>51</v>
      </c>
      <c r="O52">
        <f t="shared" si="0"/>
        <v>4.7999102033008561E-8</v>
      </c>
    </row>
    <row r="53" spans="14:15" x14ac:dyDescent="0.25">
      <c r="N53">
        <v>52</v>
      </c>
      <c r="O53">
        <f t="shared" si="0"/>
        <v>9.4120601411548449E-8</v>
      </c>
    </row>
    <row r="54" spans="14:15" x14ac:dyDescent="0.25">
      <c r="N54">
        <v>53</v>
      </c>
      <c r="O54">
        <f t="shared" si="0"/>
        <v>1.8114229835218851E-7</v>
      </c>
    </row>
    <row r="55" spans="14:15" x14ac:dyDescent="0.25">
      <c r="N55">
        <v>54</v>
      </c>
      <c r="O55">
        <f t="shared" si="0"/>
        <v>3.4229358898300537E-7</v>
      </c>
    </row>
    <row r="56" spans="14:15" x14ac:dyDescent="0.25">
      <c r="N56">
        <v>55</v>
      </c>
      <c r="O56">
        <f t="shared" si="0"/>
        <v>6.3529593558448731E-7</v>
      </c>
    </row>
    <row r="57" spans="14:15" x14ac:dyDescent="0.25">
      <c r="N57">
        <v>56</v>
      </c>
      <c r="O57">
        <f t="shared" si="0"/>
        <v>1.1585144116585792E-6</v>
      </c>
    </row>
    <row r="58" spans="14:15" x14ac:dyDescent="0.25">
      <c r="N58">
        <v>57</v>
      </c>
      <c r="O58">
        <f t="shared" si="0"/>
        <v>2.0764415626657394E-6</v>
      </c>
    </row>
    <row r="59" spans="14:15" x14ac:dyDescent="0.25">
      <c r="N59">
        <v>58</v>
      </c>
      <c r="O59">
        <f t="shared" si="0"/>
        <v>3.6590745816436017E-6</v>
      </c>
    </row>
    <row r="60" spans="14:15" x14ac:dyDescent="0.25">
      <c r="N60">
        <v>59</v>
      </c>
      <c r="O60">
        <f t="shared" si="0"/>
        <v>6.3415034273687931E-6</v>
      </c>
    </row>
    <row r="61" spans="14:15" x14ac:dyDescent="0.25">
      <c r="N61">
        <v>60</v>
      </c>
      <c r="O61">
        <f t="shared" si="0"/>
        <v>1.0812218170244101E-5</v>
      </c>
    </row>
    <row r="62" spans="14:15" x14ac:dyDescent="0.25">
      <c r="N62">
        <v>61</v>
      </c>
      <c r="O62">
        <f t="shared" si="0"/>
        <v>1.8141258732334756E-5</v>
      </c>
    </row>
    <row r="63" spans="14:15" x14ac:dyDescent="0.25">
      <c r="N63">
        <v>62</v>
      </c>
      <c r="O63">
        <f t="shared" si="0"/>
        <v>2.9962291896997068E-5</v>
      </c>
    </row>
    <row r="64" spans="14:15" x14ac:dyDescent="0.25">
      <c r="N64">
        <v>63</v>
      </c>
      <c r="O64">
        <f>POISSON(N64,100,TRUE)</f>
        <v>4.8725836602810261E-5</v>
      </c>
    </row>
    <row r="65" spans="14:15" x14ac:dyDescent="0.25">
      <c r="N65">
        <v>64</v>
      </c>
      <c r="O65">
        <f t="shared" si="0"/>
        <v>7.8043875205643457E-5</v>
      </c>
    </row>
    <row r="66" spans="14:15" x14ac:dyDescent="0.25">
      <c r="N66">
        <v>65</v>
      </c>
      <c r="O66">
        <f t="shared" ref="O66:O79" si="1">POISSON(N66,100,TRUE)</f>
        <v>1.2314854997923312E-4</v>
      </c>
    </row>
    <row r="67" spans="14:15" x14ac:dyDescent="0.25">
      <c r="N67">
        <v>66</v>
      </c>
      <c r="O67">
        <f t="shared" si="1"/>
        <v>1.9148896630285337E-4</v>
      </c>
    </row>
    <row r="68" spans="14:15" x14ac:dyDescent="0.25">
      <c r="N68">
        <v>67</v>
      </c>
      <c r="O68">
        <f t="shared" si="1"/>
        <v>2.9348958768139142E-4</v>
      </c>
    </row>
    <row r="69" spans="14:15" x14ac:dyDescent="0.25">
      <c r="N69">
        <v>68</v>
      </c>
      <c r="O69">
        <f t="shared" si="1"/>
        <v>4.4349050147336028E-4</v>
      </c>
    </row>
    <row r="70" spans="14:15" x14ac:dyDescent="0.25">
      <c r="N70">
        <v>69</v>
      </c>
      <c r="O70">
        <f t="shared" si="1"/>
        <v>6.6088313015737015E-4</v>
      </c>
    </row>
    <row r="71" spans="14:15" x14ac:dyDescent="0.25">
      <c r="N71">
        <v>70</v>
      </c>
      <c r="O71">
        <f t="shared" si="1"/>
        <v>9.7144402827738707E-4</v>
      </c>
    </row>
    <row r="72" spans="14:15" x14ac:dyDescent="0.25">
      <c r="N72">
        <v>71</v>
      </c>
      <c r="O72">
        <f t="shared" si="1"/>
        <v>1.4088537439393832E-3</v>
      </c>
    </row>
    <row r="73" spans="14:15" x14ac:dyDescent="0.25">
      <c r="N73">
        <v>72</v>
      </c>
      <c r="O73">
        <f t="shared" si="1"/>
        <v>2.0163672379143694E-3</v>
      </c>
    </row>
    <row r="74" spans="14:15" x14ac:dyDescent="0.25">
      <c r="N74">
        <v>73</v>
      </c>
      <c r="O74">
        <f t="shared" si="1"/>
        <v>2.8485775036335382E-3</v>
      </c>
    </row>
    <row r="75" spans="14:15" x14ac:dyDescent="0.25">
      <c r="N75">
        <v>74</v>
      </c>
      <c r="O75">
        <f t="shared" si="1"/>
        <v>3.9731859708216095E-3</v>
      </c>
    </row>
    <row r="76" spans="14:15" x14ac:dyDescent="0.25">
      <c r="N76">
        <v>75</v>
      </c>
      <c r="O76">
        <f t="shared" si="1"/>
        <v>5.472663927072346E-3</v>
      </c>
    </row>
    <row r="77" spans="14:15" x14ac:dyDescent="0.25">
      <c r="N77">
        <v>76</v>
      </c>
      <c r="O77">
        <f t="shared" si="1"/>
        <v>7.445661237928624E-3</v>
      </c>
    </row>
    <row r="78" spans="14:15" x14ac:dyDescent="0.25">
      <c r="N78">
        <v>77</v>
      </c>
      <c r="O78">
        <f t="shared" si="1"/>
        <v>1.0007995407871796E-2</v>
      </c>
    </row>
    <row r="79" spans="14:15" x14ac:dyDescent="0.25">
      <c r="N79">
        <v>78</v>
      </c>
      <c r="O79">
        <f t="shared" si="1"/>
        <v>1.3293039215491296E-2</v>
      </c>
    </row>
    <row r="80" spans="14:15" x14ac:dyDescent="0.25">
      <c r="N80">
        <v>79</v>
      </c>
      <c r="O80">
        <f>POISSON(N80,100,TRUE)</f>
        <v>1.7451322516275437E-2</v>
      </c>
    </row>
    <row r="81" spans="14:15" x14ac:dyDescent="0.25">
      <c r="N81">
        <v>80</v>
      </c>
      <c r="O81">
        <f t="shared" ref="O81:O95" si="2">POISSON(N81,100,TRUE)</f>
        <v>2.2649176642255627E-2</v>
      </c>
    </row>
    <row r="82" spans="14:15" x14ac:dyDescent="0.25">
      <c r="N82">
        <v>81</v>
      </c>
      <c r="O82">
        <f t="shared" si="2"/>
        <v>2.9066280501490398E-2</v>
      </c>
    </row>
    <row r="83" spans="14:15" x14ac:dyDescent="0.25">
      <c r="N83">
        <v>82</v>
      </c>
      <c r="O83">
        <f t="shared" si="2"/>
        <v>3.6892016915191374E-2</v>
      </c>
    </row>
    <row r="84" spans="14:15" x14ac:dyDescent="0.25">
      <c r="N84">
        <v>83</v>
      </c>
      <c r="O84">
        <f t="shared" si="2"/>
        <v>4.6320615003987736E-2</v>
      </c>
    </row>
    <row r="85" spans="14:15" x14ac:dyDescent="0.25">
      <c r="N85">
        <v>84</v>
      </c>
      <c r="O85">
        <f t="shared" si="2"/>
        <v>5.7545136538269044E-2</v>
      </c>
    </row>
    <row r="86" spans="14:15" x14ac:dyDescent="0.25">
      <c r="N86">
        <v>85</v>
      </c>
      <c r="O86">
        <f t="shared" si="2"/>
        <v>7.0750455990364752E-2</v>
      </c>
    </row>
    <row r="87" spans="14:15" x14ac:dyDescent="0.25">
      <c r="N87">
        <v>86</v>
      </c>
      <c r="O87">
        <f t="shared" si="2"/>
        <v>8.6105478609080688E-2</v>
      </c>
    </row>
    <row r="88" spans="14:15" x14ac:dyDescent="0.25">
      <c r="N88">
        <v>87</v>
      </c>
      <c r="O88">
        <f t="shared" si="2"/>
        <v>0.10375492989496116</v>
      </c>
    </row>
    <row r="89" spans="14:15" x14ac:dyDescent="0.25">
      <c r="N89">
        <v>88</v>
      </c>
      <c r="O89">
        <f t="shared" si="2"/>
        <v>0.12381112453800708</v>
      </c>
    </row>
    <row r="90" spans="14:15" x14ac:dyDescent="0.25">
      <c r="N90">
        <v>89</v>
      </c>
      <c r="O90">
        <f t="shared" si="2"/>
        <v>0.14634617469873276</v>
      </c>
    </row>
    <row r="91" spans="14:15" x14ac:dyDescent="0.25">
      <c r="N91">
        <v>90</v>
      </c>
      <c r="O91">
        <f t="shared" si="2"/>
        <v>0.17138511932176145</v>
      </c>
    </row>
    <row r="92" spans="14:15" x14ac:dyDescent="0.25">
      <c r="N92">
        <v>91</v>
      </c>
      <c r="O92">
        <f t="shared" si="2"/>
        <v>0.19890044308333132</v>
      </c>
    </row>
    <row r="93" spans="14:15" x14ac:dyDescent="0.25">
      <c r="N93">
        <v>92</v>
      </c>
      <c r="O93">
        <f t="shared" si="2"/>
        <v>0.22880840369373334</v>
      </c>
    </row>
    <row r="94" spans="14:15" x14ac:dyDescent="0.25">
      <c r="N94">
        <v>93</v>
      </c>
      <c r="O94">
        <f t="shared" si="2"/>
        <v>0.26096750112427325</v>
      </c>
    </row>
    <row r="95" spans="14:15" x14ac:dyDescent="0.25">
      <c r="N95">
        <v>94</v>
      </c>
      <c r="O95">
        <f t="shared" si="2"/>
        <v>0.29517930690144323</v>
      </c>
    </row>
    <row r="96" spans="14:15" x14ac:dyDescent="0.25">
      <c r="N96">
        <v>95</v>
      </c>
      <c r="O96">
        <f>POISSON(N96,100,TRUE)</f>
        <v>0.33119173403530644</v>
      </c>
    </row>
    <row r="97" spans="14:15" x14ac:dyDescent="0.25">
      <c r="N97">
        <v>96</v>
      </c>
      <c r="O97">
        <f t="shared" ref="O97:O109" si="3">POISSON(N97,100,TRUE)</f>
        <v>0.36870467896641396</v>
      </c>
    </row>
    <row r="98" spans="14:15" x14ac:dyDescent="0.25">
      <c r="N98">
        <v>97</v>
      </c>
      <c r="O98">
        <f t="shared" si="3"/>
        <v>0.40737781807064855</v>
      </c>
    </row>
    <row r="99" spans="14:15" x14ac:dyDescent="0.25">
      <c r="N99">
        <v>98</v>
      </c>
      <c r="O99">
        <f t="shared" si="3"/>
        <v>0.44684020491170418</v>
      </c>
    </row>
    <row r="100" spans="14:15" x14ac:dyDescent="0.25">
      <c r="N100">
        <v>99</v>
      </c>
      <c r="O100">
        <f t="shared" si="3"/>
        <v>0.4867012017208513</v>
      </c>
    </row>
    <row r="101" spans="14:15" x14ac:dyDescent="0.25">
      <c r="N101">
        <v>100</v>
      </c>
      <c r="O101">
        <f t="shared" si="3"/>
        <v>0.52656219852999842</v>
      </c>
    </row>
    <row r="102" spans="14:15" x14ac:dyDescent="0.25">
      <c r="N102">
        <v>101</v>
      </c>
      <c r="O102">
        <f t="shared" si="3"/>
        <v>0.56602853200440162</v>
      </c>
    </row>
    <row r="103" spans="14:15" x14ac:dyDescent="0.25">
      <c r="N103">
        <v>102</v>
      </c>
      <c r="O103">
        <f t="shared" si="3"/>
        <v>0.60472101580283599</v>
      </c>
    </row>
    <row r="104" spans="14:15" x14ac:dyDescent="0.25">
      <c r="N104">
        <v>103</v>
      </c>
      <c r="O104">
        <f t="shared" si="3"/>
        <v>0.64228653405374325</v>
      </c>
    </row>
    <row r="105" spans="14:15" x14ac:dyDescent="0.25">
      <c r="N105">
        <v>104</v>
      </c>
      <c r="O105">
        <f t="shared" si="3"/>
        <v>0.67840722467961545</v>
      </c>
    </row>
    <row r="106" spans="14:15" x14ac:dyDescent="0.25">
      <c r="N106">
        <v>105</v>
      </c>
      <c r="O106">
        <f t="shared" si="3"/>
        <v>0.71280788241854154</v>
      </c>
    </row>
    <row r="107" spans="14:15" x14ac:dyDescent="0.25">
      <c r="N107">
        <v>106</v>
      </c>
      <c r="O107">
        <f t="shared" si="3"/>
        <v>0.74526133311564147</v>
      </c>
    </row>
    <row r="108" spans="14:15" x14ac:dyDescent="0.25">
      <c r="N108">
        <v>107</v>
      </c>
      <c r="O108">
        <f t="shared" si="3"/>
        <v>0.77559166086994047</v>
      </c>
    </row>
    <row r="109" spans="14:15" x14ac:dyDescent="0.25">
      <c r="N109">
        <v>108</v>
      </c>
      <c r="O109">
        <f t="shared" si="3"/>
        <v>0.80367529767947676</v>
      </c>
    </row>
    <row r="110" spans="14:15" x14ac:dyDescent="0.25">
      <c r="N110">
        <v>109</v>
      </c>
      <c r="O110">
        <f>POISSON(N110,100,TRUE)</f>
        <v>0.82944010209189523</v>
      </c>
    </row>
    <row r="111" spans="14:15" x14ac:dyDescent="0.25">
      <c r="N111">
        <v>110</v>
      </c>
      <c r="O111">
        <f t="shared" ref="O111:O128" si="4">POISSON(N111,100,TRUE)</f>
        <v>0.85286265155773033</v>
      </c>
    </row>
    <row r="112" spans="14:15" x14ac:dyDescent="0.25">
      <c r="N112">
        <v>111</v>
      </c>
      <c r="O112">
        <f t="shared" si="4"/>
        <v>0.87396404747289691</v>
      </c>
    </row>
    <row r="113" spans="14:15" x14ac:dyDescent="0.25">
      <c r="N113">
        <v>112</v>
      </c>
      <c r="O113">
        <f t="shared" si="4"/>
        <v>0.89280457954001013</v>
      </c>
    </row>
    <row r="114" spans="14:15" x14ac:dyDescent="0.25">
      <c r="N114">
        <v>113</v>
      </c>
      <c r="O114">
        <f t="shared" si="4"/>
        <v>0.9094776167675438</v>
      </c>
    </row>
    <row r="115" spans="14:15" x14ac:dyDescent="0.25">
      <c r="N115">
        <v>114</v>
      </c>
      <c r="O115">
        <f t="shared" si="4"/>
        <v>0.92410308801976626</v>
      </c>
    </row>
    <row r="116" spans="14:15" x14ac:dyDescent="0.25">
      <c r="N116">
        <v>115</v>
      </c>
      <c r="O116">
        <f t="shared" si="4"/>
        <v>0.93682088910865557</v>
      </c>
    </row>
    <row r="117" spans="14:15" x14ac:dyDescent="0.25">
      <c r="N117">
        <v>116</v>
      </c>
      <c r="O117">
        <f t="shared" si="4"/>
        <v>0.94778451073700831</v>
      </c>
    </row>
    <row r="118" spans="14:15" x14ac:dyDescent="0.25">
      <c r="N118">
        <v>117</v>
      </c>
      <c r="O118">
        <f t="shared" si="4"/>
        <v>0.95715512751337817</v>
      </c>
    </row>
    <row r="119" spans="14:15" x14ac:dyDescent="0.25">
      <c r="N119">
        <v>118</v>
      </c>
      <c r="O119">
        <f t="shared" si="4"/>
        <v>0.96509632817131874</v>
      </c>
    </row>
    <row r="120" spans="14:15" x14ac:dyDescent="0.25">
      <c r="N120">
        <v>119</v>
      </c>
      <c r="O120">
        <f t="shared" si="4"/>
        <v>0.97176960603513429</v>
      </c>
    </row>
    <row r="121" spans="14:15" x14ac:dyDescent="0.25">
      <c r="N121">
        <v>120</v>
      </c>
      <c r="O121">
        <f t="shared" si="4"/>
        <v>0.97733067092164738</v>
      </c>
    </row>
    <row r="122" spans="14:15" x14ac:dyDescent="0.25">
      <c r="N122">
        <v>121</v>
      </c>
      <c r="O122">
        <f t="shared" si="4"/>
        <v>0.98192659231545965</v>
      </c>
    </row>
    <row r="123" spans="14:15" x14ac:dyDescent="0.25">
      <c r="N123">
        <v>122</v>
      </c>
      <c r="O123">
        <f t="shared" si="4"/>
        <v>0.98569374099891249</v>
      </c>
    </row>
    <row r="124" spans="14:15" x14ac:dyDescent="0.25">
      <c r="N124">
        <v>123</v>
      </c>
      <c r="O124">
        <f t="shared" si="4"/>
        <v>0.98875646350578461</v>
      </c>
    </row>
    <row r="125" spans="14:15" x14ac:dyDescent="0.25">
      <c r="N125">
        <v>124</v>
      </c>
      <c r="O125">
        <f t="shared" si="4"/>
        <v>0.99122640101132675</v>
      </c>
    </row>
    <row r="126" spans="14:15" x14ac:dyDescent="0.25">
      <c r="N126">
        <v>125</v>
      </c>
      <c r="O126">
        <f t="shared" si="4"/>
        <v>0.99320235101576038</v>
      </c>
    </row>
    <row r="127" spans="14:15" x14ac:dyDescent="0.25">
      <c r="N127">
        <v>126</v>
      </c>
      <c r="O127">
        <f t="shared" si="4"/>
        <v>0.99477056530499341</v>
      </c>
    </row>
    <row r="128" spans="14:15" x14ac:dyDescent="0.25">
      <c r="N128">
        <v>127</v>
      </c>
      <c r="O128">
        <f t="shared" si="4"/>
        <v>0.99600537970596448</v>
      </c>
    </row>
    <row r="129" spans="14:15" x14ac:dyDescent="0.25">
      <c r="N129">
        <v>128</v>
      </c>
      <c r="O129">
        <f>POISSON(N129,100,TRUE)</f>
        <v>0.99697007845672292</v>
      </c>
    </row>
    <row r="130" spans="14:15" x14ac:dyDescent="0.25">
      <c r="N130">
        <v>129</v>
      </c>
      <c r="O130">
        <f t="shared" ref="O130:O131" si="5">POISSON(N130,100,TRUE)</f>
        <v>0.99771790694568308</v>
      </c>
    </row>
    <row r="131" spans="14:15" x14ac:dyDescent="0.25">
      <c r="N131">
        <v>130</v>
      </c>
      <c r="O131">
        <f t="shared" si="5"/>
        <v>0.99829315962949849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B14A-ECB1-4C09-BF85-369A9B5E5206}">
  <dimension ref="B2:L16"/>
  <sheetViews>
    <sheetView workbookViewId="0">
      <selection activeCell="G9" sqref="G9"/>
    </sheetView>
  </sheetViews>
  <sheetFormatPr defaultRowHeight="15" x14ac:dyDescent="0.25"/>
  <cols>
    <col min="4" max="4" width="13" customWidth="1"/>
    <col min="11" max="11" width="13.5703125" customWidth="1"/>
  </cols>
  <sheetData>
    <row r="2" spans="2:12" x14ac:dyDescent="0.25">
      <c r="B2" t="s">
        <v>29</v>
      </c>
    </row>
    <row r="4" spans="2:12" x14ac:dyDescent="0.25">
      <c r="D4" t="s">
        <v>30</v>
      </c>
      <c r="F4" t="s">
        <v>2</v>
      </c>
      <c r="G4">
        <v>0.24</v>
      </c>
      <c r="J4" t="s">
        <v>27</v>
      </c>
      <c r="K4" t="s">
        <v>2</v>
      </c>
      <c r="L4" t="s">
        <v>32</v>
      </c>
    </row>
    <row r="5" spans="2:12" x14ac:dyDescent="0.25">
      <c r="F5" t="s">
        <v>31</v>
      </c>
      <c r="G5">
        <f>1-G4</f>
        <v>0.76</v>
      </c>
      <c r="J5">
        <v>1</v>
      </c>
      <c r="K5">
        <f>POWER(G5, J5-1)*G4</f>
        <v>0.24</v>
      </c>
      <c r="L5">
        <v>0.24</v>
      </c>
    </row>
    <row r="6" spans="2:12" x14ac:dyDescent="0.25">
      <c r="J6">
        <v>2</v>
      </c>
      <c r="K6">
        <f>POWER(G5, J6-1)*G4</f>
        <v>0.18240000000000001</v>
      </c>
      <c r="L6">
        <f>L5+K6</f>
        <v>0.4224</v>
      </c>
    </row>
    <row r="7" spans="2:12" x14ac:dyDescent="0.25">
      <c r="J7">
        <v>3</v>
      </c>
      <c r="K7">
        <f>POWER(G5, J7-1)*G4</f>
        <v>0.138624</v>
      </c>
      <c r="L7">
        <f t="shared" ref="L7:L9" si="0">L6+K7</f>
        <v>0.56102399999999997</v>
      </c>
    </row>
    <row r="8" spans="2:12" x14ac:dyDescent="0.25">
      <c r="J8">
        <v>4</v>
      </c>
      <c r="K8">
        <f>POWER(G5, J8-1)*G4</f>
        <v>0.10535424</v>
      </c>
      <c r="L8">
        <f t="shared" si="0"/>
        <v>0.66637824000000001</v>
      </c>
    </row>
    <row r="9" spans="2:12" x14ac:dyDescent="0.25">
      <c r="J9">
        <v>5</v>
      </c>
      <c r="K9">
        <f>POWER(G5, J9-1)*G4</f>
        <v>8.0069222400000001E-2</v>
      </c>
      <c r="L9">
        <f t="shared" si="0"/>
        <v>0.74644746240000004</v>
      </c>
    </row>
    <row r="11" spans="2:12" x14ac:dyDescent="0.25">
      <c r="J11" s="2" t="s">
        <v>33</v>
      </c>
      <c r="K11" s="2"/>
      <c r="L11" s="2"/>
    </row>
    <row r="12" spans="2:12" x14ac:dyDescent="0.25">
      <c r="J12">
        <v>1</v>
      </c>
      <c r="K12">
        <f>NEGBINOMDIST(J12-1,1,G4)</f>
        <v>0.24</v>
      </c>
      <c r="L12">
        <v>0.24</v>
      </c>
    </row>
    <row r="13" spans="2:12" x14ac:dyDescent="0.25">
      <c r="J13">
        <v>2</v>
      </c>
      <c r="K13">
        <f>NEGBINOMDIST(J13-1,1,G4)</f>
        <v>0.18240000000000001</v>
      </c>
      <c r="L13">
        <f>L12+K13</f>
        <v>0.4224</v>
      </c>
    </row>
    <row r="14" spans="2:12" x14ac:dyDescent="0.25">
      <c r="J14">
        <v>3</v>
      </c>
      <c r="K14">
        <f>NEGBINOMDIST(J14-1,1,G4)</f>
        <v>0.13862400000000002</v>
      </c>
      <c r="L14">
        <f t="shared" ref="L14:L16" si="1">L13+K14</f>
        <v>0.56102399999999997</v>
      </c>
    </row>
    <row r="15" spans="2:12" x14ac:dyDescent="0.25">
      <c r="J15">
        <v>4</v>
      </c>
      <c r="K15">
        <f>NEGBINOMDIST(J15-1,1,G4)</f>
        <v>0.10535424000000002</v>
      </c>
      <c r="L15">
        <f t="shared" si="1"/>
        <v>0.66637824000000001</v>
      </c>
    </row>
    <row r="16" spans="2:12" x14ac:dyDescent="0.25">
      <c r="J16">
        <v>5</v>
      </c>
      <c r="K16">
        <f>NEGBINOMDIST(J16-1,1,G4)</f>
        <v>8.0069222400000015E-2</v>
      </c>
      <c r="L16">
        <f t="shared" si="1"/>
        <v>0.74644746240000004</v>
      </c>
    </row>
  </sheetData>
  <mergeCells count="1">
    <mergeCell ref="J11:L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8606-F881-47F8-9EAD-12FE94E91DA7}">
  <dimension ref="B2:N56"/>
  <sheetViews>
    <sheetView workbookViewId="0">
      <selection activeCell="N4" sqref="N4"/>
    </sheetView>
  </sheetViews>
  <sheetFormatPr defaultRowHeight="15" x14ac:dyDescent="0.25"/>
  <cols>
    <col min="13" max="13" width="9" customWidth="1"/>
  </cols>
  <sheetData>
    <row r="2" spans="2:14" x14ac:dyDescent="0.25">
      <c r="B2" s="4" t="s">
        <v>34</v>
      </c>
      <c r="I2">
        <v>1</v>
      </c>
      <c r="J2">
        <v>55</v>
      </c>
      <c r="M2">
        <v>1</v>
      </c>
      <c r="N2">
        <f ca="1">RAND()*(M2-$I$2)+$I$2</f>
        <v>1</v>
      </c>
    </row>
    <row r="3" spans="2:14" x14ac:dyDescent="0.25">
      <c r="B3" s="4" t="s">
        <v>35</v>
      </c>
      <c r="M3">
        <v>2</v>
      </c>
      <c r="N3">
        <f t="shared" ref="N3:N56" ca="1" si="0">RAND()*(M3-$I$2)+$I$2</f>
        <v>1.5595866011852901</v>
      </c>
    </row>
    <row r="4" spans="2:14" x14ac:dyDescent="0.25">
      <c r="B4" s="4" t="s">
        <v>36</v>
      </c>
      <c r="M4">
        <v>3</v>
      </c>
      <c r="N4">
        <f t="shared" ca="1" si="0"/>
        <v>2.6432411215298353</v>
      </c>
    </row>
    <row r="5" spans="2:14" x14ac:dyDescent="0.25">
      <c r="B5" s="4" t="s">
        <v>37</v>
      </c>
      <c r="F5">
        <f>(I2+J2)/2</f>
        <v>28</v>
      </c>
      <c r="M5">
        <v>4</v>
      </c>
      <c r="N5">
        <f t="shared" ca="1" si="0"/>
        <v>3.0101196132532242</v>
      </c>
    </row>
    <row r="6" spans="2:14" x14ac:dyDescent="0.25">
      <c r="B6" s="4" t="s">
        <v>38</v>
      </c>
      <c r="F6">
        <f>(J2-I2)/SQRT(2)</f>
        <v>38.183766184073562</v>
      </c>
      <c r="M6">
        <v>5</v>
      </c>
      <c r="N6">
        <f t="shared" ca="1" si="0"/>
        <v>4.6717210748115168</v>
      </c>
    </row>
    <row r="7" spans="2:14" x14ac:dyDescent="0.25">
      <c r="B7" s="4" t="s">
        <v>39</v>
      </c>
      <c r="F7">
        <f>1/(J2-I2)</f>
        <v>1.8518518518518517E-2</v>
      </c>
      <c r="I7" t="s">
        <v>44</v>
      </c>
      <c r="J7">
        <v>13</v>
      </c>
      <c r="M7">
        <v>6</v>
      </c>
      <c r="N7">
        <f t="shared" ca="1" si="0"/>
        <v>2.6442534575800458</v>
      </c>
    </row>
    <row r="8" spans="2:14" x14ac:dyDescent="0.25">
      <c r="B8" s="4" t="s">
        <v>40</v>
      </c>
      <c r="F8">
        <f>1-F9</f>
        <v>0.77777777777777779</v>
      </c>
      <c r="I8" t="s">
        <v>45</v>
      </c>
      <c r="J8">
        <v>30</v>
      </c>
      <c r="M8">
        <v>7</v>
      </c>
      <c r="N8">
        <f t="shared" ca="1" si="0"/>
        <v>3.116711902238551</v>
      </c>
    </row>
    <row r="9" spans="2:14" x14ac:dyDescent="0.25">
      <c r="B9" s="4" t="s">
        <v>41</v>
      </c>
      <c r="F9">
        <f>(J7-I2)/(J2-I2)</f>
        <v>0.22222222222222221</v>
      </c>
      <c r="I9" t="s">
        <v>46</v>
      </c>
      <c r="J9">
        <v>35</v>
      </c>
      <c r="M9">
        <v>8</v>
      </c>
      <c r="N9">
        <f t="shared" ca="1" si="0"/>
        <v>7.6999039038120678</v>
      </c>
    </row>
    <row r="10" spans="2:14" x14ac:dyDescent="0.25">
      <c r="B10" s="4" t="s">
        <v>42</v>
      </c>
      <c r="F10">
        <f>(J10-J8)/(J2-I2)</f>
        <v>0.18518518518518517</v>
      </c>
      <c r="I10" t="s">
        <v>47</v>
      </c>
      <c r="J10">
        <v>40</v>
      </c>
      <c r="M10">
        <v>9</v>
      </c>
      <c r="N10">
        <f t="shared" ca="1" si="0"/>
        <v>4.2314120578131647</v>
      </c>
    </row>
    <row r="11" spans="2:14" x14ac:dyDescent="0.25">
      <c r="B11" s="4" t="s">
        <v>43</v>
      </c>
      <c r="F11">
        <f>(J9-J7)/(J2-I2)</f>
        <v>0.40740740740740738</v>
      </c>
      <c r="M11">
        <v>10</v>
      </c>
      <c r="N11">
        <f t="shared" ca="1" si="0"/>
        <v>1.4912160757647408</v>
      </c>
    </row>
    <row r="12" spans="2:14" x14ac:dyDescent="0.25">
      <c r="M12">
        <v>11</v>
      </c>
      <c r="N12">
        <f t="shared" ca="1" si="0"/>
        <v>8.19998317118303</v>
      </c>
    </row>
    <row r="13" spans="2:14" x14ac:dyDescent="0.25">
      <c r="M13">
        <v>12</v>
      </c>
      <c r="N13">
        <f t="shared" ca="1" si="0"/>
        <v>3.4541792759585412</v>
      </c>
    </row>
    <row r="14" spans="2:14" x14ac:dyDescent="0.25">
      <c r="M14">
        <v>13</v>
      </c>
      <c r="N14">
        <f t="shared" ca="1" si="0"/>
        <v>7.8505288119261012</v>
      </c>
    </row>
    <row r="15" spans="2:14" x14ac:dyDescent="0.25">
      <c r="M15">
        <v>14</v>
      </c>
      <c r="N15">
        <f t="shared" ca="1" si="0"/>
        <v>4.3766014137501319</v>
      </c>
    </row>
    <row r="16" spans="2:14" x14ac:dyDescent="0.25">
      <c r="M16">
        <v>15</v>
      </c>
      <c r="N16">
        <f t="shared" ca="1" si="0"/>
        <v>3.08723989499748</v>
      </c>
    </row>
    <row r="17" spans="13:14" x14ac:dyDescent="0.25">
      <c r="M17">
        <v>16</v>
      </c>
      <c r="N17">
        <f t="shared" ca="1" si="0"/>
        <v>13.446321054823764</v>
      </c>
    </row>
    <row r="18" spans="13:14" x14ac:dyDescent="0.25">
      <c r="M18">
        <v>17</v>
      </c>
      <c r="N18">
        <f t="shared" ca="1" si="0"/>
        <v>9.9274207499954272</v>
      </c>
    </row>
    <row r="19" spans="13:14" x14ac:dyDescent="0.25">
      <c r="M19">
        <v>18</v>
      </c>
      <c r="N19">
        <f t="shared" ca="1" si="0"/>
        <v>3.5142208896769844</v>
      </c>
    </row>
    <row r="20" spans="13:14" x14ac:dyDescent="0.25">
      <c r="M20">
        <v>19</v>
      </c>
      <c r="N20">
        <f t="shared" ca="1" si="0"/>
        <v>4.3102791072875997</v>
      </c>
    </row>
    <row r="21" spans="13:14" x14ac:dyDescent="0.25">
      <c r="M21">
        <v>20</v>
      </c>
      <c r="N21">
        <f t="shared" ca="1" si="0"/>
        <v>18.690399020373459</v>
      </c>
    </row>
    <row r="22" spans="13:14" x14ac:dyDescent="0.25">
      <c r="M22">
        <v>21</v>
      </c>
      <c r="N22">
        <f t="shared" ca="1" si="0"/>
        <v>11.9690976890796</v>
      </c>
    </row>
    <row r="23" spans="13:14" x14ac:dyDescent="0.25">
      <c r="M23">
        <v>22</v>
      </c>
      <c r="N23">
        <f t="shared" ca="1" si="0"/>
        <v>5.1420877200264128</v>
      </c>
    </row>
    <row r="24" spans="13:14" x14ac:dyDescent="0.25">
      <c r="M24">
        <v>23</v>
      </c>
      <c r="N24">
        <f t="shared" ca="1" si="0"/>
        <v>20.135512058191988</v>
      </c>
    </row>
    <row r="25" spans="13:14" x14ac:dyDescent="0.25">
      <c r="M25">
        <v>24</v>
      </c>
      <c r="N25">
        <f t="shared" ca="1" si="0"/>
        <v>5.531478210559289</v>
      </c>
    </row>
    <row r="26" spans="13:14" x14ac:dyDescent="0.25">
      <c r="M26">
        <v>25</v>
      </c>
      <c r="N26">
        <f t="shared" ca="1" si="0"/>
        <v>20.143560749290415</v>
      </c>
    </row>
    <row r="27" spans="13:14" x14ac:dyDescent="0.25">
      <c r="M27">
        <v>26</v>
      </c>
      <c r="N27">
        <f t="shared" ca="1" si="0"/>
        <v>8.4053758010292086</v>
      </c>
    </row>
    <row r="28" spans="13:14" x14ac:dyDescent="0.25">
      <c r="M28">
        <v>27</v>
      </c>
      <c r="N28">
        <f t="shared" ca="1" si="0"/>
        <v>24.438681281866931</v>
      </c>
    </row>
    <row r="29" spans="13:14" x14ac:dyDescent="0.25">
      <c r="M29">
        <v>28</v>
      </c>
      <c r="N29">
        <f t="shared" ca="1" si="0"/>
        <v>11.370883161444837</v>
      </c>
    </row>
    <row r="30" spans="13:14" x14ac:dyDescent="0.25">
      <c r="M30">
        <v>29</v>
      </c>
      <c r="N30">
        <f t="shared" ca="1" si="0"/>
        <v>7.1254127101890887</v>
      </c>
    </row>
    <row r="31" spans="13:14" x14ac:dyDescent="0.25">
      <c r="M31">
        <v>30</v>
      </c>
      <c r="N31">
        <f t="shared" ca="1" si="0"/>
        <v>28.594061031787042</v>
      </c>
    </row>
    <row r="32" spans="13:14" x14ac:dyDescent="0.25">
      <c r="M32">
        <v>31</v>
      </c>
      <c r="N32">
        <f t="shared" ca="1" si="0"/>
        <v>28.617644916510557</v>
      </c>
    </row>
    <row r="33" spans="13:14" x14ac:dyDescent="0.25">
      <c r="M33">
        <v>32</v>
      </c>
      <c r="N33">
        <f t="shared" ca="1" si="0"/>
        <v>27.773411412223343</v>
      </c>
    </row>
    <row r="34" spans="13:14" x14ac:dyDescent="0.25">
      <c r="M34">
        <v>33</v>
      </c>
      <c r="N34">
        <f ca="1">RAND()*(M34-$I$2)+$I$2</f>
        <v>7.1425586908971077</v>
      </c>
    </row>
    <row r="35" spans="13:14" x14ac:dyDescent="0.25">
      <c r="M35">
        <v>34</v>
      </c>
      <c r="N35">
        <f t="shared" ca="1" si="0"/>
        <v>19.143131467477502</v>
      </c>
    </row>
    <row r="36" spans="13:14" x14ac:dyDescent="0.25">
      <c r="M36">
        <v>35</v>
      </c>
      <c r="N36">
        <f t="shared" ca="1" si="0"/>
        <v>30.612412131565552</v>
      </c>
    </row>
    <row r="37" spans="13:14" x14ac:dyDescent="0.25">
      <c r="M37">
        <v>36</v>
      </c>
      <c r="N37">
        <f t="shared" ca="1" si="0"/>
        <v>25.054075557694087</v>
      </c>
    </row>
    <row r="38" spans="13:14" x14ac:dyDescent="0.25">
      <c r="M38">
        <v>37</v>
      </c>
      <c r="N38">
        <f t="shared" ca="1" si="0"/>
        <v>10.183903405246722</v>
      </c>
    </row>
    <row r="39" spans="13:14" x14ac:dyDescent="0.25">
      <c r="M39">
        <v>38</v>
      </c>
      <c r="N39">
        <f t="shared" ca="1" si="0"/>
        <v>27.063490928427278</v>
      </c>
    </row>
    <row r="40" spans="13:14" x14ac:dyDescent="0.25">
      <c r="M40">
        <v>39</v>
      </c>
      <c r="N40">
        <f t="shared" ca="1" si="0"/>
        <v>4.3240459593186493</v>
      </c>
    </row>
    <row r="41" spans="13:14" x14ac:dyDescent="0.25">
      <c r="M41">
        <v>40</v>
      </c>
      <c r="N41">
        <f t="shared" ca="1" si="0"/>
        <v>14.856461205669717</v>
      </c>
    </row>
    <row r="42" spans="13:14" x14ac:dyDescent="0.25">
      <c r="M42">
        <v>41</v>
      </c>
      <c r="N42">
        <f t="shared" ca="1" si="0"/>
        <v>25.853999927907722</v>
      </c>
    </row>
    <row r="43" spans="13:14" x14ac:dyDescent="0.25">
      <c r="M43">
        <v>42</v>
      </c>
      <c r="N43">
        <f t="shared" ca="1" si="0"/>
        <v>17.801010246742763</v>
      </c>
    </row>
    <row r="44" spans="13:14" x14ac:dyDescent="0.25">
      <c r="M44">
        <v>43</v>
      </c>
      <c r="N44">
        <f t="shared" ca="1" si="0"/>
        <v>14.389557489639444</v>
      </c>
    </row>
    <row r="45" spans="13:14" x14ac:dyDescent="0.25">
      <c r="M45">
        <v>44</v>
      </c>
      <c r="N45">
        <f t="shared" ca="1" si="0"/>
        <v>22.050232134720762</v>
      </c>
    </row>
    <row r="46" spans="13:14" x14ac:dyDescent="0.25">
      <c r="M46">
        <v>45</v>
      </c>
      <c r="N46">
        <f t="shared" ca="1" si="0"/>
        <v>13.961792480683057</v>
      </c>
    </row>
    <row r="47" spans="13:14" x14ac:dyDescent="0.25">
      <c r="M47">
        <v>46</v>
      </c>
      <c r="N47">
        <f t="shared" ca="1" si="0"/>
        <v>37.932561992475094</v>
      </c>
    </row>
    <row r="48" spans="13:14" x14ac:dyDescent="0.25">
      <c r="M48">
        <v>47</v>
      </c>
      <c r="N48">
        <f t="shared" ca="1" si="0"/>
        <v>1.7125513686706906</v>
      </c>
    </row>
    <row r="49" spans="13:14" x14ac:dyDescent="0.25">
      <c r="M49">
        <v>48</v>
      </c>
      <c r="N49">
        <f t="shared" ca="1" si="0"/>
        <v>20.891117228770177</v>
      </c>
    </row>
    <row r="50" spans="13:14" x14ac:dyDescent="0.25">
      <c r="M50">
        <v>49</v>
      </c>
      <c r="N50">
        <f t="shared" ca="1" si="0"/>
        <v>24.897465136234715</v>
      </c>
    </row>
    <row r="51" spans="13:14" x14ac:dyDescent="0.25">
      <c r="M51">
        <v>50</v>
      </c>
      <c r="N51">
        <f t="shared" ca="1" si="0"/>
        <v>13.303884168068617</v>
      </c>
    </row>
    <row r="52" spans="13:14" x14ac:dyDescent="0.25">
      <c r="M52">
        <v>51</v>
      </c>
      <c r="N52">
        <f t="shared" ca="1" si="0"/>
        <v>6.2032827727185094</v>
      </c>
    </row>
    <row r="53" spans="13:14" x14ac:dyDescent="0.25">
      <c r="M53">
        <v>52</v>
      </c>
      <c r="N53">
        <f t="shared" ca="1" si="0"/>
        <v>24.164160603411037</v>
      </c>
    </row>
    <row r="54" spans="13:14" x14ac:dyDescent="0.25">
      <c r="M54">
        <v>53</v>
      </c>
      <c r="N54">
        <f ca="1">RAND()*(M54-$I$2)+$I$2</f>
        <v>26.408474540078789</v>
      </c>
    </row>
    <row r="55" spans="13:14" x14ac:dyDescent="0.25">
      <c r="M55">
        <v>54</v>
      </c>
      <c r="N55">
        <f t="shared" ca="1" si="0"/>
        <v>32.613915154175636</v>
      </c>
    </row>
    <row r="56" spans="13:14" x14ac:dyDescent="0.25">
      <c r="M56">
        <v>55</v>
      </c>
      <c r="N56">
        <f t="shared" ca="1" si="0"/>
        <v>16.710225970917953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862E-DBAC-42BF-9761-FA8F0BAF89CB}">
  <dimension ref="A1:L39"/>
  <sheetViews>
    <sheetView zoomScale="118" zoomScaleNormal="118" workbookViewId="0">
      <selection activeCell="K21" sqref="K21"/>
    </sheetView>
  </sheetViews>
  <sheetFormatPr defaultRowHeight="15" x14ac:dyDescent="0.25"/>
  <sheetData>
    <row r="1" spans="1:12" x14ac:dyDescent="0.25">
      <c r="A1" s="6" t="s">
        <v>48</v>
      </c>
      <c r="B1" s="5"/>
    </row>
    <row r="2" spans="1:12" x14ac:dyDescent="0.25">
      <c r="A2" s="5"/>
      <c r="B2" s="6" t="s">
        <v>49</v>
      </c>
    </row>
    <row r="5" spans="1:12" x14ac:dyDescent="0.25">
      <c r="A5" t="s">
        <v>50</v>
      </c>
      <c r="B5">
        <v>6</v>
      </c>
    </row>
    <row r="6" spans="1:12" x14ac:dyDescent="0.25">
      <c r="A6" t="s">
        <v>51</v>
      </c>
      <c r="B6">
        <f>1/B5</f>
        <v>0.16666666666666666</v>
      </c>
    </row>
    <row r="9" spans="1:12" x14ac:dyDescent="0.25">
      <c r="A9" t="s">
        <v>27</v>
      </c>
      <c r="B9" t="s">
        <v>52</v>
      </c>
      <c r="C9" t="s">
        <v>53</v>
      </c>
    </row>
    <row r="10" spans="1:12" x14ac:dyDescent="0.25">
      <c r="A10">
        <v>0</v>
      </c>
      <c r="B10">
        <f>_xlfn.EXPON.DIST(A10, $B$6,FALSE)</f>
        <v>0.16666666666666666</v>
      </c>
      <c r="C10" s="5">
        <f>_xlfn.EXPON.DIST(A10, $B$6,TRUE)</f>
        <v>0</v>
      </c>
      <c r="K10" t="s">
        <v>54</v>
      </c>
      <c r="L10">
        <f>C14</f>
        <v>0.48658288096740798</v>
      </c>
    </row>
    <row r="11" spans="1:12" x14ac:dyDescent="0.25">
      <c r="A11">
        <v>1</v>
      </c>
      <c r="B11" s="5">
        <f t="shared" ref="B11:B22" si="0">_xlfn.EXPON.DIST(A11, $B$6,FALSE)</f>
        <v>0.14108028748176901</v>
      </c>
      <c r="C11" s="5">
        <f t="shared" ref="C11:C22" si="1">_xlfn.EXPON.DIST(A11, $B$6,TRUE)</f>
        <v>0.15351827510938593</v>
      </c>
      <c r="K11" t="s">
        <v>55</v>
      </c>
      <c r="L11">
        <f>C17</f>
        <v>0.68859677608540226</v>
      </c>
    </row>
    <row r="12" spans="1:12" x14ac:dyDescent="0.25">
      <c r="A12">
        <v>2</v>
      </c>
      <c r="B12" s="5">
        <f t="shared" si="0"/>
        <v>0.11942188509563154</v>
      </c>
      <c r="C12" s="5">
        <f t="shared" si="1"/>
        <v>0.28346868942621073</v>
      </c>
      <c r="K12" t="s">
        <v>56</v>
      </c>
      <c r="L12">
        <f>L11-L10</f>
        <v>0.20201389511799428</v>
      </c>
    </row>
    <row r="13" spans="1:12" x14ac:dyDescent="0.25">
      <c r="A13" s="5">
        <v>3</v>
      </c>
      <c r="B13" s="5">
        <f t="shared" si="0"/>
        <v>0.10108844328543889</v>
      </c>
      <c r="C13" s="5">
        <f t="shared" si="1"/>
        <v>0.39346934028736658</v>
      </c>
    </row>
    <row r="14" spans="1:12" x14ac:dyDescent="0.25">
      <c r="A14" s="5">
        <v>4</v>
      </c>
      <c r="B14" s="5">
        <f t="shared" si="0"/>
        <v>8.5569519838765332E-2</v>
      </c>
      <c r="C14" s="5">
        <f t="shared" si="1"/>
        <v>0.48658288096740798</v>
      </c>
    </row>
    <row r="15" spans="1:12" x14ac:dyDescent="0.25">
      <c r="A15" s="5">
        <v>5</v>
      </c>
      <c r="B15" s="5">
        <f t="shared" si="0"/>
        <v>7.2433034751179709E-2</v>
      </c>
      <c r="C15" s="5">
        <f t="shared" si="1"/>
        <v>0.56540179149292169</v>
      </c>
    </row>
    <row r="16" spans="1:12" x14ac:dyDescent="0.25">
      <c r="A16" s="5">
        <v>6</v>
      </c>
      <c r="B16" s="5">
        <f t="shared" si="0"/>
        <v>6.1313240195240384E-2</v>
      </c>
      <c r="C16" s="5">
        <f t="shared" si="1"/>
        <v>0.63212055882855767</v>
      </c>
    </row>
    <row r="17" spans="1:3" x14ac:dyDescent="0.25">
      <c r="A17" s="5">
        <v>7</v>
      </c>
      <c r="B17" s="5">
        <f t="shared" si="0"/>
        <v>5.1900537319099618E-2</v>
      </c>
      <c r="C17" s="5">
        <f t="shared" si="1"/>
        <v>0.68859677608540226</v>
      </c>
    </row>
    <row r="18" spans="1:3" x14ac:dyDescent="0.25">
      <c r="A18" s="5">
        <v>8</v>
      </c>
      <c r="B18" s="5">
        <f t="shared" si="0"/>
        <v>4.3932856352621126E-2</v>
      </c>
      <c r="C18" s="5">
        <f t="shared" si="1"/>
        <v>0.73640286188427329</v>
      </c>
    </row>
    <row r="19" spans="1:3" x14ac:dyDescent="0.25">
      <c r="A19" s="5">
        <v>9</v>
      </c>
      <c r="B19" s="5">
        <f t="shared" si="0"/>
        <v>3.7188360024738298E-2</v>
      </c>
      <c r="C19" s="5">
        <f t="shared" si="1"/>
        <v>0.77686983985157021</v>
      </c>
    </row>
    <row r="20" spans="1:3" x14ac:dyDescent="0.25">
      <c r="A20" s="5">
        <v>10</v>
      </c>
      <c r="B20" s="5">
        <f t="shared" si="0"/>
        <v>3.147926713959364E-2</v>
      </c>
      <c r="C20" s="5">
        <f t="shared" si="1"/>
        <v>0.81112439716243812</v>
      </c>
    </row>
    <row r="21" spans="1:3" x14ac:dyDescent="0.25">
      <c r="A21" s="5">
        <v>11</v>
      </c>
      <c r="B21" s="5">
        <f t="shared" si="0"/>
        <v>2.664662434661565E-2</v>
      </c>
      <c r="C21" s="5">
        <f t="shared" si="1"/>
        <v>0.84012025392030609</v>
      </c>
    </row>
    <row r="22" spans="1:3" x14ac:dyDescent="0.25">
      <c r="A22" s="5">
        <v>12</v>
      </c>
      <c r="B22" s="5">
        <f t="shared" si="0"/>
        <v>2.2555880539435448E-2</v>
      </c>
      <c r="C22" s="5">
        <f t="shared" si="1"/>
        <v>0.8646647167633873</v>
      </c>
    </row>
    <row r="23" spans="1:3" x14ac:dyDescent="0.25">
      <c r="A23" s="5"/>
    </row>
    <row r="24" spans="1:3" x14ac:dyDescent="0.25">
      <c r="A24" s="5"/>
    </row>
    <row r="25" spans="1:3" x14ac:dyDescent="0.25">
      <c r="A25" s="5"/>
    </row>
    <row r="26" spans="1:3" x14ac:dyDescent="0.25">
      <c r="A26" s="5"/>
    </row>
    <row r="27" spans="1:3" x14ac:dyDescent="0.25">
      <c r="A27" s="5"/>
    </row>
    <row r="28" spans="1:3" x14ac:dyDescent="0.25">
      <c r="A28" s="5"/>
    </row>
    <row r="29" spans="1:3" x14ac:dyDescent="0.25">
      <c r="A29" s="5"/>
    </row>
    <row r="30" spans="1:3" x14ac:dyDescent="0.25">
      <c r="A30" s="5"/>
    </row>
    <row r="31" spans="1:3" x14ac:dyDescent="0.25">
      <c r="A31" s="5"/>
    </row>
    <row r="32" spans="1:3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3F2A-8811-452C-A7E9-8DED9B7792B8}">
  <dimension ref="A1:D101"/>
  <sheetViews>
    <sheetView workbookViewId="0">
      <selection activeCell="F29" sqref="F28:F29"/>
    </sheetView>
  </sheetViews>
  <sheetFormatPr defaultRowHeight="15" x14ac:dyDescent="0.25"/>
  <cols>
    <col min="1" max="1" width="13.28515625" bestFit="1" customWidth="1"/>
    <col min="2" max="2" width="15.140625" bestFit="1" customWidth="1"/>
    <col min="4" max="4" width="23" bestFit="1" customWidth="1"/>
  </cols>
  <sheetData>
    <row r="1" spans="1:4" x14ac:dyDescent="0.25">
      <c r="A1" t="s">
        <v>60</v>
      </c>
      <c r="B1" t="s">
        <v>61</v>
      </c>
      <c r="D1" t="s">
        <v>62</v>
      </c>
    </row>
    <row r="2" spans="1:4" x14ac:dyDescent="0.25">
      <c r="A2">
        <f ca="1">RAND()*10</f>
        <v>2.0423690835813781</v>
      </c>
      <c r="B2" s="5">
        <f ca="1">RAND()*100</f>
        <v>51.581473369587762</v>
      </c>
      <c r="D2">
        <f ca="1">CORREL(A2:A101,B2:B101)</f>
        <v>-7.6891114985180975E-2</v>
      </c>
    </row>
    <row r="3" spans="1:4" x14ac:dyDescent="0.25">
      <c r="A3" s="5">
        <f t="shared" ref="A3:A66" ca="1" si="0">RAND()*10</f>
        <v>4.3641044566540934</v>
      </c>
      <c r="B3" s="5">
        <f t="shared" ref="B3:B66" ca="1" si="1">RAND()*100</f>
        <v>38.422762959713417</v>
      </c>
    </row>
    <row r="4" spans="1:4" x14ac:dyDescent="0.25">
      <c r="A4" s="5">
        <f t="shared" ca="1" si="0"/>
        <v>3.0173993071308844</v>
      </c>
      <c r="B4" s="5">
        <f t="shared" ca="1" si="1"/>
        <v>71.101202038164118</v>
      </c>
    </row>
    <row r="5" spans="1:4" x14ac:dyDescent="0.25">
      <c r="A5" s="5">
        <f t="shared" ca="1" si="0"/>
        <v>7.4700088255752508</v>
      </c>
      <c r="B5" s="5">
        <f t="shared" ca="1" si="1"/>
        <v>51.078255298264786</v>
      </c>
    </row>
    <row r="6" spans="1:4" x14ac:dyDescent="0.25">
      <c r="A6" s="5">
        <f t="shared" ca="1" si="0"/>
        <v>4.390505526574259</v>
      </c>
      <c r="B6" s="5">
        <f t="shared" ca="1" si="1"/>
        <v>63.346289173395853</v>
      </c>
    </row>
    <row r="7" spans="1:4" x14ac:dyDescent="0.25">
      <c r="A7" s="5">
        <f t="shared" ca="1" si="0"/>
        <v>8.1633169745714067</v>
      </c>
      <c r="B7" s="5">
        <f t="shared" ca="1" si="1"/>
        <v>16.903902606455201</v>
      </c>
    </row>
    <row r="8" spans="1:4" x14ac:dyDescent="0.25">
      <c r="A8" s="5">
        <f t="shared" ca="1" si="0"/>
        <v>7.0093125313892948</v>
      </c>
      <c r="B8" s="5">
        <f t="shared" ca="1" si="1"/>
        <v>3.9394491322207403</v>
      </c>
    </row>
    <row r="9" spans="1:4" x14ac:dyDescent="0.25">
      <c r="A9" s="5">
        <f t="shared" ca="1" si="0"/>
        <v>0.97751962556213656</v>
      </c>
      <c r="B9" s="5">
        <f t="shared" ca="1" si="1"/>
        <v>94.795270990915512</v>
      </c>
    </row>
    <row r="10" spans="1:4" x14ac:dyDescent="0.25">
      <c r="A10" s="5">
        <f t="shared" ca="1" si="0"/>
        <v>7.7470615476312643</v>
      </c>
      <c r="B10" s="5">
        <f t="shared" ca="1" si="1"/>
        <v>72.763637132659326</v>
      </c>
    </row>
    <row r="11" spans="1:4" x14ac:dyDescent="0.25">
      <c r="A11" s="5">
        <f t="shared" ca="1" si="0"/>
        <v>1.6765239540733812</v>
      </c>
      <c r="B11" s="5">
        <f t="shared" ca="1" si="1"/>
        <v>63.201802458432731</v>
      </c>
    </row>
    <row r="12" spans="1:4" x14ac:dyDescent="0.25">
      <c r="A12" s="5">
        <f t="shared" ca="1" si="0"/>
        <v>7.2247830575162988</v>
      </c>
      <c r="B12" s="5">
        <f t="shared" ca="1" si="1"/>
        <v>73.144963238397835</v>
      </c>
    </row>
    <row r="13" spans="1:4" x14ac:dyDescent="0.25">
      <c r="A13" s="5">
        <f t="shared" ca="1" si="0"/>
        <v>7.2767617427690006</v>
      </c>
      <c r="B13" s="5">
        <f t="shared" ca="1" si="1"/>
        <v>20.097491112068056</v>
      </c>
    </row>
    <row r="14" spans="1:4" x14ac:dyDescent="0.25">
      <c r="A14" s="5">
        <f t="shared" ca="1" si="0"/>
        <v>3.4952453055724222</v>
      </c>
      <c r="B14" s="5">
        <f t="shared" ca="1" si="1"/>
        <v>52.379594197365698</v>
      </c>
    </row>
    <row r="15" spans="1:4" x14ac:dyDescent="0.25">
      <c r="A15" s="5">
        <f t="shared" ca="1" si="0"/>
        <v>2.5573505381083264</v>
      </c>
      <c r="B15" s="5">
        <f t="shared" ca="1" si="1"/>
        <v>20.891357692325673</v>
      </c>
    </row>
    <row r="16" spans="1:4" x14ac:dyDescent="0.25">
      <c r="A16" s="5">
        <f t="shared" ca="1" si="0"/>
        <v>1.8914465313321449</v>
      </c>
      <c r="B16" s="5">
        <f t="shared" ca="1" si="1"/>
        <v>27.260686843094717</v>
      </c>
    </row>
    <row r="17" spans="1:2" x14ac:dyDescent="0.25">
      <c r="A17" s="5">
        <f t="shared" ca="1" si="0"/>
        <v>4.2387437496448177</v>
      </c>
      <c r="B17" s="5">
        <f t="shared" ca="1" si="1"/>
        <v>88.827610328657897</v>
      </c>
    </row>
    <row r="18" spans="1:2" x14ac:dyDescent="0.25">
      <c r="A18" s="5">
        <f t="shared" ca="1" si="0"/>
        <v>8.6251577301121678</v>
      </c>
      <c r="B18" s="5">
        <f t="shared" ca="1" si="1"/>
        <v>22.003523388497836</v>
      </c>
    </row>
    <row r="19" spans="1:2" x14ac:dyDescent="0.25">
      <c r="A19" s="5">
        <f t="shared" ca="1" si="0"/>
        <v>3.5423988516329552</v>
      </c>
      <c r="B19" s="5">
        <f t="shared" ca="1" si="1"/>
        <v>89.914792777747891</v>
      </c>
    </row>
    <row r="20" spans="1:2" x14ac:dyDescent="0.25">
      <c r="A20" s="5">
        <f t="shared" ca="1" si="0"/>
        <v>1.5284667502804461</v>
      </c>
      <c r="B20" s="5">
        <f t="shared" ca="1" si="1"/>
        <v>48.198747024652043</v>
      </c>
    </row>
    <row r="21" spans="1:2" x14ac:dyDescent="0.25">
      <c r="A21" s="5">
        <f t="shared" ca="1" si="0"/>
        <v>5.5252771163134904</v>
      </c>
      <c r="B21" s="5">
        <f t="shared" ca="1" si="1"/>
        <v>56.070391551124864</v>
      </c>
    </row>
    <row r="22" spans="1:2" x14ac:dyDescent="0.25">
      <c r="A22" s="5">
        <f t="shared" ca="1" si="0"/>
        <v>8.3589937771956073</v>
      </c>
      <c r="B22" s="5">
        <f t="shared" ca="1" si="1"/>
        <v>40.838272740492741</v>
      </c>
    </row>
    <row r="23" spans="1:2" x14ac:dyDescent="0.25">
      <c r="A23" s="5">
        <f t="shared" ca="1" si="0"/>
        <v>4.5752827918446943</v>
      </c>
      <c r="B23" s="5">
        <f t="shared" ca="1" si="1"/>
        <v>90.386526485292123</v>
      </c>
    </row>
    <row r="24" spans="1:2" x14ac:dyDescent="0.25">
      <c r="A24" s="5">
        <f t="shared" ca="1" si="0"/>
        <v>3.570259982876153</v>
      </c>
      <c r="B24" s="5">
        <f t="shared" ca="1" si="1"/>
        <v>4.3197549731562424</v>
      </c>
    </row>
    <row r="25" spans="1:2" x14ac:dyDescent="0.25">
      <c r="A25" s="5">
        <f t="shared" ca="1" si="0"/>
        <v>3.1944059024450286</v>
      </c>
      <c r="B25" s="5">
        <f t="shared" ca="1" si="1"/>
        <v>44.993793173879567</v>
      </c>
    </row>
    <row r="26" spans="1:2" x14ac:dyDescent="0.25">
      <c r="A26" s="5">
        <f t="shared" ca="1" si="0"/>
        <v>3.8083974884907565</v>
      </c>
      <c r="B26" s="5">
        <f t="shared" ca="1" si="1"/>
        <v>27.194661940075516</v>
      </c>
    </row>
    <row r="27" spans="1:2" x14ac:dyDescent="0.25">
      <c r="A27" s="5">
        <f t="shared" ca="1" si="0"/>
        <v>8.3170477210978682</v>
      </c>
      <c r="B27" s="5">
        <f t="shared" ca="1" si="1"/>
        <v>86.793257662052781</v>
      </c>
    </row>
    <row r="28" spans="1:2" x14ac:dyDescent="0.25">
      <c r="A28" s="5">
        <f t="shared" ca="1" si="0"/>
        <v>8.7389497089614689</v>
      </c>
      <c r="B28" s="5">
        <f t="shared" ca="1" si="1"/>
        <v>48.800739833312164</v>
      </c>
    </row>
    <row r="29" spans="1:2" x14ac:dyDescent="0.25">
      <c r="A29" s="5">
        <f t="shared" ca="1" si="0"/>
        <v>7.3620531551329567</v>
      </c>
      <c r="B29" s="5">
        <f t="shared" ca="1" si="1"/>
        <v>23.860997628493553</v>
      </c>
    </row>
    <row r="30" spans="1:2" x14ac:dyDescent="0.25">
      <c r="A30" s="5">
        <f t="shared" ca="1" si="0"/>
        <v>3.0880238361687251</v>
      </c>
      <c r="B30" s="5">
        <f t="shared" ca="1" si="1"/>
        <v>26.275062742684764</v>
      </c>
    </row>
    <row r="31" spans="1:2" x14ac:dyDescent="0.25">
      <c r="A31" s="5">
        <f t="shared" ca="1" si="0"/>
        <v>9.7001679436001265</v>
      </c>
      <c r="B31" s="5">
        <f t="shared" ca="1" si="1"/>
        <v>13.858839593729599</v>
      </c>
    </row>
    <row r="32" spans="1:2" x14ac:dyDescent="0.25">
      <c r="A32" s="5">
        <f t="shared" ca="1" si="0"/>
        <v>0.32549662175335725</v>
      </c>
      <c r="B32" s="5">
        <f t="shared" ca="1" si="1"/>
        <v>9.5480948021741892</v>
      </c>
    </row>
    <row r="33" spans="1:2" x14ac:dyDescent="0.25">
      <c r="A33" s="5">
        <f t="shared" ca="1" si="0"/>
        <v>7.6777701038462132</v>
      </c>
      <c r="B33" s="5">
        <f t="shared" ca="1" si="1"/>
        <v>3.8827609795527129</v>
      </c>
    </row>
    <row r="34" spans="1:2" x14ac:dyDescent="0.25">
      <c r="A34" s="5">
        <f t="shared" ca="1" si="0"/>
        <v>0.67618322184736512</v>
      </c>
      <c r="B34" s="5">
        <f t="shared" ca="1" si="1"/>
        <v>24.814858240996539</v>
      </c>
    </row>
    <row r="35" spans="1:2" x14ac:dyDescent="0.25">
      <c r="A35" s="5">
        <f t="shared" ca="1" si="0"/>
        <v>1.5379821644747083</v>
      </c>
      <c r="B35" s="5">
        <f t="shared" ca="1" si="1"/>
        <v>83.665643784344425</v>
      </c>
    </row>
    <row r="36" spans="1:2" x14ac:dyDescent="0.25">
      <c r="A36" s="5">
        <f t="shared" ca="1" si="0"/>
        <v>3.5080792175790587</v>
      </c>
      <c r="B36" s="5">
        <f t="shared" ca="1" si="1"/>
        <v>53.018469193014674</v>
      </c>
    </row>
    <row r="37" spans="1:2" x14ac:dyDescent="0.25">
      <c r="A37" s="5">
        <f t="shared" ca="1" si="0"/>
        <v>4.7983516414876117</v>
      </c>
      <c r="B37" s="5">
        <f t="shared" ca="1" si="1"/>
        <v>38.704979798298787</v>
      </c>
    </row>
    <row r="38" spans="1:2" x14ac:dyDescent="0.25">
      <c r="A38" s="5">
        <f t="shared" ca="1" si="0"/>
        <v>4.0207545936452007</v>
      </c>
      <c r="B38" s="5">
        <f t="shared" ca="1" si="1"/>
        <v>16.078755401192158</v>
      </c>
    </row>
    <row r="39" spans="1:2" x14ac:dyDescent="0.25">
      <c r="A39" s="5">
        <f t="shared" ca="1" si="0"/>
        <v>1.5692195844121659</v>
      </c>
      <c r="B39" s="5">
        <f t="shared" ca="1" si="1"/>
        <v>16.651744054101194</v>
      </c>
    </row>
    <row r="40" spans="1:2" x14ac:dyDescent="0.25">
      <c r="A40" s="5">
        <f t="shared" ca="1" si="0"/>
        <v>4.842037599490407</v>
      </c>
      <c r="B40" s="5">
        <f t="shared" ca="1" si="1"/>
        <v>79.723635587183665</v>
      </c>
    </row>
    <row r="41" spans="1:2" x14ac:dyDescent="0.25">
      <c r="A41" s="5">
        <f t="shared" ca="1" si="0"/>
        <v>4.3520385052426409</v>
      </c>
      <c r="B41" s="5">
        <f t="shared" ca="1" si="1"/>
        <v>69.272078749065955</v>
      </c>
    </row>
    <row r="42" spans="1:2" x14ac:dyDescent="0.25">
      <c r="A42" s="5">
        <f t="shared" ca="1" si="0"/>
        <v>1.2543789227407509</v>
      </c>
      <c r="B42" s="5">
        <f t="shared" ca="1" si="1"/>
        <v>94.740919306236464</v>
      </c>
    </row>
    <row r="43" spans="1:2" x14ac:dyDescent="0.25">
      <c r="A43" s="5">
        <f t="shared" ca="1" si="0"/>
        <v>8.6315647978978731</v>
      </c>
      <c r="B43" s="5">
        <f t="shared" ca="1" si="1"/>
        <v>44.234568552209694</v>
      </c>
    </row>
    <row r="44" spans="1:2" x14ac:dyDescent="0.25">
      <c r="A44" s="5">
        <f t="shared" ca="1" si="0"/>
        <v>4.43937910612589</v>
      </c>
      <c r="B44" s="5">
        <f t="shared" ca="1" si="1"/>
        <v>49.655183992726329</v>
      </c>
    </row>
    <row r="45" spans="1:2" x14ac:dyDescent="0.25">
      <c r="A45" s="5">
        <f t="shared" ca="1" si="0"/>
        <v>3.2317964237681984</v>
      </c>
      <c r="B45" s="5">
        <f t="shared" ca="1" si="1"/>
        <v>78.116357845136037</v>
      </c>
    </row>
    <row r="46" spans="1:2" x14ac:dyDescent="0.25">
      <c r="A46" s="5">
        <f t="shared" ca="1" si="0"/>
        <v>9.0227347930785378</v>
      </c>
      <c r="B46" s="5">
        <f t="shared" ca="1" si="1"/>
        <v>95.629955810376671</v>
      </c>
    </row>
    <row r="47" spans="1:2" x14ac:dyDescent="0.25">
      <c r="A47" s="5">
        <f t="shared" ca="1" si="0"/>
        <v>8.482618572049736</v>
      </c>
      <c r="B47" s="5">
        <f t="shared" ca="1" si="1"/>
        <v>69.783476597971926</v>
      </c>
    </row>
    <row r="48" spans="1:2" x14ac:dyDescent="0.25">
      <c r="A48" s="5">
        <f t="shared" ca="1" si="0"/>
        <v>2.1699547229714113</v>
      </c>
      <c r="B48" s="5">
        <f t="shared" ca="1" si="1"/>
        <v>73.833525293207714</v>
      </c>
    </row>
    <row r="49" spans="1:2" x14ac:dyDescent="0.25">
      <c r="A49" s="5">
        <f t="shared" ca="1" si="0"/>
        <v>1.1539747785687815</v>
      </c>
      <c r="B49" s="5">
        <f t="shared" ca="1" si="1"/>
        <v>95.513020204760593</v>
      </c>
    </row>
    <row r="50" spans="1:2" x14ac:dyDescent="0.25">
      <c r="A50" s="5">
        <f t="shared" ca="1" si="0"/>
        <v>3.4130894939435166</v>
      </c>
      <c r="B50" s="5">
        <f t="shared" ca="1" si="1"/>
        <v>33.178059455457273</v>
      </c>
    </row>
    <row r="51" spans="1:2" x14ac:dyDescent="0.25">
      <c r="A51" s="5">
        <f t="shared" ca="1" si="0"/>
        <v>2.6174553311074744</v>
      </c>
      <c r="B51" s="5">
        <f t="shared" ca="1" si="1"/>
        <v>86.338546978984269</v>
      </c>
    </row>
    <row r="52" spans="1:2" x14ac:dyDescent="0.25">
      <c r="A52" s="5">
        <f t="shared" ca="1" si="0"/>
        <v>8.3958995477055058</v>
      </c>
      <c r="B52" s="5">
        <f t="shared" ca="1" si="1"/>
        <v>49.263857503477041</v>
      </c>
    </row>
    <row r="53" spans="1:2" x14ac:dyDescent="0.25">
      <c r="A53" s="5">
        <f t="shared" ca="1" si="0"/>
        <v>6.4148584626138971</v>
      </c>
      <c r="B53" s="5">
        <f t="shared" ca="1" si="1"/>
        <v>39.826487482049288</v>
      </c>
    </row>
    <row r="54" spans="1:2" x14ac:dyDescent="0.25">
      <c r="A54" s="5">
        <f t="shared" ca="1" si="0"/>
        <v>5.5336075918738805</v>
      </c>
      <c r="B54" s="5">
        <f t="shared" ca="1" si="1"/>
        <v>38.529131975082635</v>
      </c>
    </row>
    <row r="55" spans="1:2" x14ac:dyDescent="0.25">
      <c r="A55" s="5">
        <f t="shared" ca="1" si="0"/>
        <v>5.6906635998982296</v>
      </c>
      <c r="B55" s="5">
        <f t="shared" ca="1" si="1"/>
        <v>32.579903610478681</v>
      </c>
    </row>
    <row r="56" spans="1:2" x14ac:dyDescent="0.25">
      <c r="A56" s="5">
        <f t="shared" ca="1" si="0"/>
        <v>9.6313701103021288E-2</v>
      </c>
      <c r="B56" s="5">
        <f t="shared" ca="1" si="1"/>
        <v>70.335435962490791</v>
      </c>
    </row>
    <row r="57" spans="1:2" x14ac:dyDescent="0.25">
      <c r="A57" s="5">
        <f t="shared" ca="1" si="0"/>
        <v>8.8106567181709323</v>
      </c>
      <c r="B57" s="5">
        <f t="shared" ca="1" si="1"/>
        <v>23.697983998088144</v>
      </c>
    </row>
    <row r="58" spans="1:2" x14ac:dyDescent="0.25">
      <c r="A58" s="5">
        <f t="shared" ca="1" si="0"/>
        <v>5.0752590231829391</v>
      </c>
      <c r="B58" s="5">
        <f t="shared" ca="1" si="1"/>
        <v>88.350198739777724</v>
      </c>
    </row>
    <row r="59" spans="1:2" x14ac:dyDescent="0.25">
      <c r="A59" s="5">
        <f t="shared" ca="1" si="0"/>
        <v>9.4984208421035419</v>
      </c>
      <c r="B59" s="5">
        <f t="shared" ca="1" si="1"/>
        <v>81.527930079687067</v>
      </c>
    </row>
    <row r="60" spans="1:2" x14ac:dyDescent="0.25">
      <c r="A60" s="5">
        <f t="shared" ca="1" si="0"/>
        <v>1.367947666694771</v>
      </c>
      <c r="B60" s="5">
        <f t="shared" ca="1" si="1"/>
        <v>28.964310639287795</v>
      </c>
    </row>
    <row r="61" spans="1:2" x14ac:dyDescent="0.25">
      <c r="A61" s="5">
        <f t="shared" ca="1" si="0"/>
        <v>0.30422798831507114</v>
      </c>
      <c r="B61" s="5">
        <f t="shared" ca="1" si="1"/>
        <v>15.482865646845989</v>
      </c>
    </row>
    <row r="62" spans="1:2" x14ac:dyDescent="0.25">
      <c r="A62" s="5">
        <f t="shared" ca="1" si="0"/>
        <v>3.9329539206767428</v>
      </c>
      <c r="B62" s="5">
        <f t="shared" ca="1" si="1"/>
        <v>34.73781326005949</v>
      </c>
    </row>
    <row r="63" spans="1:2" x14ac:dyDescent="0.25">
      <c r="A63" s="5">
        <f t="shared" ca="1" si="0"/>
        <v>3.5846986119849844</v>
      </c>
      <c r="B63" s="5">
        <f t="shared" ca="1" si="1"/>
        <v>6.1658248646858755</v>
      </c>
    </row>
    <row r="64" spans="1:2" x14ac:dyDescent="0.25">
      <c r="A64" s="5">
        <f t="shared" ca="1" si="0"/>
        <v>8.7311659141567404</v>
      </c>
      <c r="B64" s="5">
        <f t="shared" ca="1" si="1"/>
        <v>28.826566454991152</v>
      </c>
    </row>
    <row r="65" spans="1:2" x14ac:dyDescent="0.25">
      <c r="A65" s="5">
        <f t="shared" ca="1" si="0"/>
        <v>0.91177781644349309</v>
      </c>
      <c r="B65" s="5">
        <f t="shared" ca="1" si="1"/>
        <v>60.87917545778447</v>
      </c>
    </row>
    <row r="66" spans="1:2" x14ac:dyDescent="0.25">
      <c r="A66" s="5">
        <f t="shared" ca="1" si="0"/>
        <v>7.5086867216553799</v>
      </c>
      <c r="B66" s="5">
        <f t="shared" ca="1" si="1"/>
        <v>77.143224162050544</v>
      </c>
    </row>
    <row r="67" spans="1:2" x14ac:dyDescent="0.25">
      <c r="A67" s="5">
        <f t="shared" ref="A67:A101" ca="1" si="2">RAND()*10</f>
        <v>6.1569607270296975</v>
      </c>
      <c r="B67" s="5">
        <f t="shared" ref="B67:B101" ca="1" si="3">RAND()*100</f>
        <v>14.520815623068927</v>
      </c>
    </row>
    <row r="68" spans="1:2" x14ac:dyDescent="0.25">
      <c r="A68" s="5">
        <f t="shared" ca="1" si="2"/>
        <v>5.8649463075240593</v>
      </c>
      <c r="B68" s="5">
        <f t="shared" ca="1" si="3"/>
        <v>98.294044546328337</v>
      </c>
    </row>
    <row r="69" spans="1:2" x14ac:dyDescent="0.25">
      <c r="A69" s="5">
        <f t="shared" ca="1" si="2"/>
        <v>3.3947895354786226</v>
      </c>
      <c r="B69" s="5">
        <f t="shared" ca="1" si="3"/>
        <v>46.216787831775385</v>
      </c>
    </row>
    <row r="70" spans="1:2" x14ac:dyDescent="0.25">
      <c r="A70" s="5">
        <f t="shared" ca="1" si="2"/>
        <v>9.4040599090076284</v>
      </c>
      <c r="B70" s="5">
        <f t="shared" ca="1" si="3"/>
        <v>37.919304830752566</v>
      </c>
    </row>
    <row r="71" spans="1:2" x14ac:dyDescent="0.25">
      <c r="A71" s="5">
        <f t="shared" ca="1" si="2"/>
        <v>5.7669554685941904</v>
      </c>
      <c r="B71" s="5">
        <f t="shared" ca="1" si="3"/>
        <v>81.811911568454448</v>
      </c>
    </row>
    <row r="72" spans="1:2" x14ac:dyDescent="0.25">
      <c r="A72" s="5">
        <f t="shared" ca="1" si="2"/>
        <v>9.1864347969162381</v>
      </c>
      <c r="B72" s="5">
        <f t="shared" ca="1" si="3"/>
        <v>22.607475072773099</v>
      </c>
    </row>
    <row r="73" spans="1:2" x14ac:dyDescent="0.25">
      <c r="A73" s="5">
        <f t="shared" ca="1" si="2"/>
        <v>3.0077713665284724</v>
      </c>
      <c r="B73" s="5">
        <f t="shared" ca="1" si="3"/>
        <v>73.77735092724852</v>
      </c>
    </row>
    <row r="74" spans="1:2" x14ac:dyDescent="0.25">
      <c r="A74" s="5">
        <f t="shared" ca="1" si="2"/>
        <v>3.3671788719159301</v>
      </c>
      <c r="B74" s="5">
        <f t="shared" ca="1" si="3"/>
        <v>39.351609371950559</v>
      </c>
    </row>
    <row r="75" spans="1:2" x14ac:dyDescent="0.25">
      <c r="A75" s="5">
        <f t="shared" ca="1" si="2"/>
        <v>4.9579967829411071</v>
      </c>
      <c r="B75" s="5">
        <f t="shared" ca="1" si="3"/>
        <v>32.239581661300562</v>
      </c>
    </row>
    <row r="76" spans="1:2" x14ac:dyDescent="0.25">
      <c r="A76" s="5">
        <f t="shared" ca="1" si="2"/>
        <v>5.5747357029640625</v>
      </c>
      <c r="B76" s="5">
        <f t="shared" ca="1" si="3"/>
        <v>52.693096396139936</v>
      </c>
    </row>
    <row r="77" spans="1:2" x14ac:dyDescent="0.25">
      <c r="A77" s="5">
        <f t="shared" ca="1" si="2"/>
        <v>7.6150768264996183</v>
      </c>
      <c r="B77" s="5">
        <f t="shared" ca="1" si="3"/>
        <v>96.249214477327527</v>
      </c>
    </row>
    <row r="78" spans="1:2" x14ac:dyDescent="0.25">
      <c r="A78" s="5">
        <f t="shared" ca="1" si="2"/>
        <v>8.3061991845232708</v>
      </c>
      <c r="B78" s="5">
        <f t="shared" ca="1" si="3"/>
        <v>40.598614274719999</v>
      </c>
    </row>
    <row r="79" spans="1:2" x14ac:dyDescent="0.25">
      <c r="A79" s="5">
        <f t="shared" ca="1" si="2"/>
        <v>9.1887627009291943</v>
      </c>
      <c r="B79" s="5">
        <f t="shared" ca="1" si="3"/>
        <v>40.849038751678414</v>
      </c>
    </row>
    <row r="80" spans="1:2" x14ac:dyDescent="0.25">
      <c r="A80" s="5">
        <f t="shared" ca="1" si="2"/>
        <v>7.5228494956350058</v>
      </c>
      <c r="B80" s="5">
        <f t="shared" ca="1" si="3"/>
        <v>42.688012508965343</v>
      </c>
    </row>
    <row r="81" spans="1:2" x14ac:dyDescent="0.25">
      <c r="A81" s="5">
        <f t="shared" ca="1" si="2"/>
        <v>8.4918714833539646</v>
      </c>
      <c r="B81" s="5">
        <f t="shared" ca="1" si="3"/>
        <v>15.482163397206728</v>
      </c>
    </row>
    <row r="82" spans="1:2" x14ac:dyDescent="0.25">
      <c r="A82" s="5">
        <f t="shared" ca="1" si="2"/>
        <v>9.4921432961654606</v>
      </c>
      <c r="B82" s="5">
        <f t="shared" ca="1" si="3"/>
        <v>75.932398033792253</v>
      </c>
    </row>
    <row r="83" spans="1:2" x14ac:dyDescent="0.25">
      <c r="A83" s="5">
        <f t="shared" ca="1" si="2"/>
        <v>4.9577393122939197</v>
      </c>
      <c r="B83" s="5">
        <f t="shared" ca="1" si="3"/>
        <v>87.733352544250337</v>
      </c>
    </row>
    <row r="84" spans="1:2" x14ac:dyDescent="0.25">
      <c r="A84" s="5">
        <f t="shared" ca="1" si="2"/>
        <v>2.7738614964443342</v>
      </c>
      <c r="B84" s="5">
        <f t="shared" ca="1" si="3"/>
        <v>82.509063812796228</v>
      </c>
    </row>
    <row r="85" spans="1:2" x14ac:dyDescent="0.25">
      <c r="A85" s="5">
        <f t="shared" ca="1" si="2"/>
        <v>7.3915687141534061</v>
      </c>
      <c r="B85" s="5">
        <f t="shared" ca="1" si="3"/>
        <v>80.038720629516519</v>
      </c>
    </row>
    <row r="86" spans="1:2" x14ac:dyDescent="0.25">
      <c r="A86" s="5">
        <f t="shared" ca="1" si="2"/>
        <v>4.8376438757720654</v>
      </c>
      <c r="B86" s="5">
        <f t="shared" ca="1" si="3"/>
        <v>98.50308888123169</v>
      </c>
    </row>
    <row r="87" spans="1:2" x14ac:dyDescent="0.25">
      <c r="A87" s="5">
        <f t="shared" ca="1" si="2"/>
        <v>7.5013324948442168</v>
      </c>
      <c r="B87" s="5">
        <f t="shared" ca="1" si="3"/>
        <v>98.217744670572529</v>
      </c>
    </row>
    <row r="88" spans="1:2" x14ac:dyDescent="0.25">
      <c r="A88" s="5">
        <f t="shared" ca="1" si="2"/>
        <v>4.9261403588744512</v>
      </c>
      <c r="B88" s="5">
        <f t="shared" ca="1" si="3"/>
        <v>55.303500602950571</v>
      </c>
    </row>
    <row r="89" spans="1:2" x14ac:dyDescent="0.25">
      <c r="A89" s="5">
        <f t="shared" ca="1" si="2"/>
        <v>1.7027647800884416</v>
      </c>
      <c r="B89" s="5">
        <f t="shared" ca="1" si="3"/>
        <v>57.601797999364301</v>
      </c>
    </row>
    <row r="90" spans="1:2" x14ac:dyDescent="0.25">
      <c r="A90" s="5">
        <f t="shared" ca="1" si="2"/>
        <v>5.1754986899453428</v>
      </c>
      <c r="B90" s="5">
        <f t="shared" ca="1" si="3"/>
        <v>79.689020251529541</v>
      </c>
    </row>
    <row r="91" spans="1:2" x14ac:dyDescent="0.25">
      <c r="A91" s="5">
        <f t="shared" ca="1" si="2"/>
        <v>1.6218639458362338</v>
      </c>
      <c r="B91" s="5">
        <f t="shared" ca="1" si="3"/>
        <v>24.406424368787061</v>
      </c>
    </row>
    <row r="92" spans="1:2" x14ac:dyDescent="0.25">
      <c r="A92" s="5">
        <f t="shared" ca="1" si="2"/>
        <v>5.6877638893217517</v>
      </c>
      <c r="B92" s="5">
        <f t="shared" ca="1" si="3"/>
        <v>15.409158521634559</v>
      </c>
    </row>
    <row r="93" spans="1:2" x14ac:dyDescent="0.25">
      <c r="A93" s="5">
        <f t="shared" ca="1" si="2"/>
        <v>1.8029689512535263</v>
      </c>
      <c r="B93" s="5">
        <f t="shared" ca="1" si="3"/>
        <v>81.511694278913325</v>
      </c>
    </row>
    <row r="94" spans="1:2" x14ac:dyDescent="0.25">
      <c r="A94" s="5">
        <f t="shared" ca="1" si="2"/>
        <v>3.3703016583116838</v>
      </c>
      <c r="B94" s="5">
        <f t="shared" ca="1" si="3"/>
        <v>23.977567368201981</v>
      </c>
    </row>
    <row r="95" spans="1:2" x14ac:dyDescent="0.25">
      <c r="A95" s="5">
        <f t="shared" ca="1" si="2"/>
        <v>8.2025965486399581</v>
      </c>
      <c r="B95" s="5">
        <f t="shared" ca="1" si="3"/>
        <v>27.439273383883499</v>
      </c>
    </row>
    <row r="96" spans="1:2" x14ac:dyDescent="0.25">
      <c r="A96" s="5">
        <f t="shared" ca="1" si="2"/>
        <v>8.2229826082919466</v>
      </c>
      <c r="B96" s="5">
        <f t="shared" ca="1" si="3"/>
        <v>51.957051202144619</v>
      </c>
    </row>
    <row r="97" spans="1:2" x14ac:dyDescent="0.25">
      <c r="A97" s="5">
        <f t="shared" ca="1" si="2"/>
        <v>5.3510014895637177</v>
      </c>
      <c r="B97" s="5">
        <f t="shared" ca="1" si="3"/>
        <v>48.668115639544581</v>
      </c>
    </row>
    <row r="98" spans="1:2" x14ac:dyDescent="0.25">
      <c r="A98" s="5">
        <f t="shared" ca="1" si="2"/>
        <v>3.0107498480240924</v>
      </c>
      <c r="B98" s="5">
        <f t="shared" ca="1" si="3"/>
        <v>67.180613703627969</v>
      </c>
    </row>
    <row r="99" spans="1:2" x14ac:dyDescent="0.25">
      <c r="A99" s="5">
        <f t="shared" ca="1" si="2"/>
        <v>5.3728762566808754</v>
      </c>
      <c r="B99" s="5">
        <f t="shared" ca="1" si="3"/>
        <v>37.35854203148412</v>
      </c>
    </row>
    <row r="100" spans="1:2" x14ac:dyDescent="0.25">
      <c r="A100" s="5">
        <f t="shared" ca="1" si="2"/>
        <v>3.3884878048383635</v>
      </c>
      <c r="B100" s="5">
        <f t="shared" ca="1" si="3"/>
        <v>26.860040278088228</v>
      </c>
    </row>
    <row r="101" spans="1:2" x14ac:dyDescent="0.25">
      <c r="A101" s="5">
        <f t="shared" ca="1" si="2"/>
        <v>8.0648525519522281</v>
      </c>
      <c r="B101" s="5">
        <f t="shared" ca="1" si="3"/>
        <v>37.110510018805897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52A8-3308-4EF0-B947-2A5FCD21D2FA}">
  <dimension ref="A1:C100"/>
  <sheetViews>
    <sheetView workbookViewId="0">
      <selection activeCell="N14" sqref="N14"/>
    </sheetView>
  </sheetViews>
  <sheetFormatPr defaultRowHeight="15" x14ac:dyDescent="0.25"/>
  <sheetData>
    <row r="1" spans="1:3" x14ac:dyDescent="0.25">
      <c r="A1">
        <f ca="1">_xlfn.BINOM.INV(10,0.5, RAND())</f>
        <v>7</v>
      </c>
      <c r="B1">
        <v>0.1</v>
      </c>
      <c r="C1">
        <v>5</v>
      </c>
    </row>
    <row r="2" spans="1:3" x14ac:dyDescent="0.25">
      <c r="A2" s="5">
        <f t="shared" ref="A2:A20" ca="1" si="0">_xlfn.BINOM.INV(10,0.5, RAND())</f>
        <v>7</v>
      </c>
      <c r="B2" s="5">
        <v>0.1</v>
      </c>
      <c r="C2">
        <v>5</v>
      </c>
    </row>
    <row r="3" spans="1:3" x14ac:dyDescent="0.25">
      <c r="A3" s="5">
        <f t="shared" ca="1" si="0"/>
        <v>4</v>
      </c>
      <c r="B3" s="5">
        <v>0.1</v>
      </c>
      <c r="C3">
        <v>3</v>
      </c>
    </row>
    <row r="4" spans="1:3" x14ac:dyDescent="0.25">
      <c r="A4" s="5">
        <f t="shared" ca="1" si="0"/>
        <v>5</v>
      </c>
      <c r="B4" s="5">
        <v>0.1</v>
      </c>
      <c r="C4">
        <v>5</v>
      </c>
    </row>
    <row r="5" spans="1:3" x14ac:dyDescent="0.25">
      <c r="A5" s="5">
        <f t="shared" ca="1" si="0"/>
        <v>4</v>
      </c>
      <c r="B5" s="5">
        <v>0.1</v>
      </c>
      <c r="C5">
        <v>5</v>
      </c>
    </row>
    <row r="6" spans="1:3" x14ac:dyDescent="0.25">
      <c r="A6" s="5">
        <f t="shared" ca="1" si="0"/>
        <v>6</v>
      </c>
      <c r="B6" s="5">
        <v>0.1</v>
      </c>
      <c r="C6">
        <v>5</v>
      </c>
    </row>
    <row r="7" spans="1:3" x14ac:dyDescent="0.25">
      <c r="A7" s="5">
        <f t="shared" ca="1" si="0"/>
        <v>6</v>
      </c>
      <c r="B7" s="5">
        <v>0.1</v>
      </c>
      <c r="C7">
        <v>4</v>
      </c>
    </row>
    <row r="8" spans="1:3" x14ac:dyDescent="0.25">
      <c r="A8" s="5">
        <f t="shared" ca="1" si="0"/>
        <v>6</v>
      </c>
      <c r="B8" s="5">
        <v>0.1</v>
      </c>
      <c r="C8">
        <v>3</v>
      </c>
    </row>
    <row r="9" spans="1:3" x14ac:dyDescent="0.25">
      <c r="A9" s="5">
        <f t="shared" ca="1" si="0"/>
        <v>5</v>
      </c>
      <c r="B9" s="5">
        <v>0.1</v>
      </c>
      <c r="C9">
        <v>4</v>
      </c>
    </row>
    <row r="10" spans="1:3" x14ac:dyDescent="0.25">
      <c r="A10" s="5">
        <f t="shared" ca="1" si="0"/>
        <v>4</v>
      </c>
      <c r="B10" s="5">
        <v>0.1</v>
      </c>
      <c r="C10">
        <v>4</v>
      </c>
    </row>
    <row r="11" spans="1:3" x14ac:dyDescent="0.25">
      <c r="A11" s="5"/>
      <c r="B11" s="5"/>
      <c r="C11">
        <v>4</v>
      </c>
    </row>
    <row r="12" spans="1:3" x14ac:dyDescent="0.25">
      <c r="A12" s="5"/>
      <c r="B12" s="5"/>
      <c r="C12">
        <v>4</v>
      </c>
    </row>
    <row r="13" spans="1:3" x14ac:dyDescent="0.25">
      <c r="A13" s="5"/>
      <c r="B13" s="5"/>
      <c r="C13">
        <v>3</v>
      </c>
    </row>
    <row r="14" spans="1:3" x14ac:dyDescent="0.25">
      <c r="A14" s="5"/>
      <c r="B14" s="5"/>
      <c r="C14">
        <v>4</v>
      </c>
    </row>
    <row r="15" spans="1:3" x14ac:dyDescent="0.25">
      <c r="A15" s="5"/>
      <c r="B15" s="5"/>
      <c r="C15">
        <v>6</v>
      </c>
    </row>
    <row r="16" spans="1:3" x14ac:dyDescent="0.25">
      <c r="A16" s="5"/>
      <c r="B16" s="5"/>
      <c r="C16">
        <v>5</v>
      </c>
    </row>
    <row r="17" spans="1:3" x14ac:dyDescent="0.25">
      <c r="A17" s="5"/>
      <c r="B17" s="5"/>
      <c r="C17">
        <v>5</v>
      </c>
    </row>
    <row r="18" spans="1:3" x14ac:dyDescent="0.25">
      <c r="A18" s="5"/>
      <c r="B18" s="5"/>
      <c r="C18">
        <v>5</v>
      </c>
    </row>
    <row r="19" spans="1:3" x14ac:dyDescent="0.25">
      <c r="A19" s="5"/>
      <c r="B19" s="5"/>
      <c r="C19">
        <v>3</v>
      </c>
    </row>
    <row r="20" spans="1:3" x14ac:dyDescent="0.25">
      <c r="A20" s="5"/>
      <c r="B20" s="5"/>
      <c r="C20">
        <v>6</v>
      </c>
    </row>
    <row r="21" spans="1:3" x14ac:dyDescent="0.25">
      <c r="C21">
        <v>3</v>
      </c>
    </row>
    <row r="22" spans="1:3" x14ac:dyDescent="0.25">
      <c r="C22">
        <v>5</v>
      </c>
    </row>
    <row r="23" spans="1:3" x14ac:dyDescent="0.25">
      <c r="C23">
        <v>4</v>
      </c>
    </row>
    <row r="24" spans="1:3" x14ac:dyDescent="0.25">
      <c r="C24">
        <v>5</v>
      </c>
    </row>
    <row r="25" spans="1:3" x14ac:dyDescent="0.25">
      <c r="C25">
        <v>6</v>
      </c>
    </row>
    <row r="26" spans="1:3" x14ac:dyDescent="0.25">
      <c r="C26">
        <v>6</v>
      </c>
    </row>
    <row r="27" spans="1:3" x14ac:dyDescent="0.25">
      <c r="C27">
        <v>6</v>
      </c>
    </row>
    <row r="28" spans="1:3" x14ac:dyDescent="0.25">
      <c r="C28">
        <v>6</v>
      </c>
    </row>
    <row r="29" spans="1:3" x14ac:dyDescent="0.25">
      <c r="C29">
        <v>5</v>
      </c>
    </row>
    <row r="30" spans="1:3" x14ac:dyDescent="0.25">
      <c r="C30">
        <v>5</v>
      </c>
    </row>
    <row r="31" spans="1:3" x14ac:dyDescent="0.25">
      <c r="C31">
        <v>4</v>
      </c>
    </row>
    <row r="32" spans="1:3" x14ac:dyDescent="0.25">
      <c r="C32">
        <v>3</v>
      </c>
    </row>
    <row r="33" spans="3:3" x14ac:dyDescent="0.25">
      <c r="C33">
        <v>4</v>
      </c>
    </row>
    <row r="34" spans="3:3" x14ac:dyDescent="0.25">
      <c r="C34">
        <v>3</v>
      </c>
    </row>
    <row r="35" spans="3:3" x14ac:dyDescent="0.25">
      <c r="C35">
        <v>5</v>
      </c>
    </row>
    <row r="36" spans="3:3" x14ac:dyDescent="0.25">
      <c r="C36">
        <v>4</v>
      </c>
    </row>
    <row r="37" spans="3:3" x14ac:dyDescent="0.25">
      <c r="C37">
        <v>6</v>
      </c>
    </row>
    <row r="38" spans="3:3" x14ac:dyDescent="0.25">
      <c r="C38">
        <v>5</v>
      </c>
    </row>
    <row r="39" spans="3:3" x14ac:dyDescent="0.25">
      <c r="C39">
        <v>4</v>
      </c>
    </row>
    <row r="40" spans="3:3" x14ac:dyDescent="0.25">
      <c r="C40">
        <v>4</v>
      </c>
    </row>
    <row r="41" spans="3:3" x14ac:dyDescent="0.25">
      <c r="C41">
        <v>5</v>
      </c>
    </row>
    <row r="42" spans="3:3" x14ac:dyDescent="0.25">
      <c r="C42">
        <v>5</v>
      </c>
    </row>
    <row r="43" spans="3:3" x14ac:dyDescent="0.25">
      <c r="C43">
        <v>6</v>
      </c>
    </row>
    <row r="44" spans="3:3" x14ac:dyDescent="0.25">
      <c r="C44">
        <v>5</v>
      </c>
    </row>
    <row r="45" spans="3:3" x14ac:dyDescent="0.25">
      <c r="C45">
        <v>4</v>
      </c>
    </row>
    <row r="46" spans="3:3" x14ac:dyDescent="0.25">
      <c r="C46">
        <v>6</v>
      </c>
    </row>
    <row r="47" spans="3:3" x14ac:dyDescent="0.25">
      <c r="C47">
        <v>3</v>
      </c>
    </row>
    <row r="48" spans="3:3" x14ac:dyDescent="0.25">
      <c r="C48">
        <v>4</v>
      </c>
    </row>
    <row r="49" spans="3:3" x14ac:dyDescent="0.25">
      <c r="C49">
        <v>6</v>
      </c>
    </row>
    <row r="50" spans="3:3" x14ac:dyDescent="0.25">
      <c r="C50">
        <v>5</v>
      </c>
    </row>
    <row r="51" spans="3:3" x14ac:dyDescent="0.25">
      <c r="C51">
        <v>5</v>
      </c>
    </row>
    <row r="52" spans="3:3" x14ac:dyDescent="0.25">
      <c r="C52">
        <v>3</v>
      </c>
    </row>
    <row r="53" spans="3:3" x14ac:dyDescent="0.25">
      <c r="C53">
        <v>4</v>
      </c>
    </row>
    <row r="54" spans="3:3" x14ac:dyDescent="0.25">
      <c r="C54">
        <v>5</v>
      </c>
    </row>
    <row r="55" spans="3:3" x14ac:dyDescent="0.25">
      <c r="C55">
        <v>5</v>
      </c>
    </row>
    <row r="56" spans="3:3" x14ac:dyDescent="0.25">
      <c r="C56">
        <v>5</v>
      </c>
    </row>
    <row r="57" spans="3:3" x14ac:dyDescent="0.25">
      <c r="C57">
        <v>6</v>
      </c>
    </row>
    <row r="58" spans="3:3" x14ac:dyDescent="0.25">
      <c r="C58">
        <v>5</v>
      </c>
    </row>
    <row r="59" spans="3:3" x14ac:dyDescent="0.25">
      <c r="C59">
        <v>6</v>
      </c>
    </row>
    <row r="60" spans="3:3" x14ac:dyDescent="0.25">
      <c r="C60">
        <v>4</v>
      </c>
    </row>
    <row r="61" spans="3:3" x14ac:dyDescent="0.25">
      <c r="C61">
        <v>4</v>
      </c>
    </row>
    <row r="62" spans="3:3" x14ac:dyDescent="0.25">
      <c r="C62">
        <v>4</v>
      </c>
    </row>
    <row r="63" spans="3:3" x14ac:dyDescent="0.25">
      <c r="C63">
        <v>6</v>
      </c>
    </row>
    <row r="64" spans="3:3" x14ac:dyDescent="0.25">
      <c r="C64">
        <v>3</v>
      </c>
    </row>
    <row r="65" spans="3:3" x14ac:dyDescent="0.25">
      <c r="C65">
        <v>3</v>
      </c>
    </row>
    <row r="66" spans="3:3" x14ac:dyDescent="0.25">
      <c r="C66">
        <v>4</v>
      </c>
    </row>
    <row r="67" spans="3:3" x14ac:dyDescent="0.25">
      <c r="C67">
        <v>4</v>
      </c>
    </row>
    <row r="68" spans="3:3" x14ac:dyDescent="0.25">
      <c r="C68">
        <v>3</v>
      </c>
    </row>
    <row r="69" spans="3:3" x14ac:dyDescent="0.25">
      <c r="C69">
        <v>3</v>
      </c>
    </row>
    <row r="70" spans="3:3" x14ac:dyDescent="0.25">
      <c r="C70">
        <v>5</v>
      </c>
    </row>
    <row r="71" spans="3:3" x14ac:dyDescent="0.25">
      <c r="C71">
        <v>4</v>
      </c>
    </row>
    <row r="72" spans="3:3" x14ac:dyDescent="0.25">
      <c r="C72">
        <v>4</v>
      </c>
    </row>
    <row r="73" spans="3:3" x14ac:dyDescent="0.25">
      <c r="C73">
        <v>3</v>
      </c>
    </row>
    <row r="74" spans="3:3" x14ac:dyDescent="0.25">
      <c r="C74">
        <v>5</v>
      </c>
    </row>
    <row r="75" spans="3:3" x14ac:dyDescent="0.25">
      <c r="C75">
        <v>4</v>
      </c>
    </row>
    <row r="76" spans="3:3" x14ac:dyDescent="0.25">
      <c r="C76">
        <v>3</v>
      </c>
    </row>
    <row r="77" spans="3:3" x14ac:dyDescent="0.25">
      <c r="C77">
        <v>5</v>
      </c>
    </row>
    <row r="78" spans="3:3" x14ac:dyDescent="0.25">
      <c r="C78">
        <v>6</v>
      </c>
    </row>
    <row r="79" spans="3:3" x14ac:dyDescent="0.25">
      <c r="C79">
        <v>3</v>
      </c>
    </row>
    <row r="80" spans="3:3" x14ac:dyDescent="0.25">
      <c r="C80">
        <v>3</v>
      </c>
    </row>
    <row r="81" spans="3:3" x14ac:dyDescent="0.25">
      <c r="C81">
        <v>5</v>
      </c>
    </row>
    <row r="82" spans="3:3" x14ac:dyDescent="0.25">
      <c r="C82">
        <v>5</v>
      </c>
    </row>
    <row r="83" spans="3:3" x14ac:dyDescent="0.25">
      <c r="C83">
        <v>5</v>
      </c>
    </row>
    <row r="84" spans="3:3" x14ac:dyDescent="0.25">
      <c r="C84">
        <v>3</v>
      </c>
    </row>
    <row r="85" spans="3:3" x14ac:dyDescent="0.25">
      <c r="C85">
        <v>3</v>
      </c>
    </row>
    <row r="86" spans="3:3" x14ac:dyDescent="0.25">
      <c r="C86">
        <v>3</v>
      </c>
    </row>
    <row r="87" spans="3:3" x14ac:dyDescent="0.25">
      <c r="C87">
        <v>5</v>
      </c>
    </row>
    <row r="88" spans="3:3" x14ac:dyDescent="0.25">
      <c r="C88">
        <v>5</v>
      </c>
    </row>
    <row r="89" spans="3:3" x14ac:dyDescent="0.25">
      <c r="C89">
        <v>4</v>
      </c>
    </row>
    <row r="90" spans="3:3" x14ac:dyDescent="0.25">
      <c r="C90">
        <v>3</v>
      </c>
    </row>
    <row r="91" spans="3:3" x14ac:dyDescent="0.25">
      <c r="C91">
        <v>4</v>
      </c>
    </row>
    <row r="92" spans="3:3" x14ac:dyDescent="0.25">
      <c r="C92">
        <v>3</v>
      </c>
    </row>
    <row r="93" spans="3:3" x14ac:dyDescent="0.25">
      <c r="C93">
        <v>5</v>
      </c>
    </row>
    <row r="94" spans="3:3" x14ac:dyDescent="0.25">
      <c r="C94">
        <v>4</v>
      </c>
    </row>
    <row r="95" spans="3:3" x14ac:dyDescent="0.25">
      <c r="C95">
        <v>3</v>
      </c>
    </row>
    <row r="96" spans="3:3" x14ac:dyDescent="0.25">
      <c r="C96">
        <v>5</v>
      </c>
    </row>
    <row r="97" spans="3:3" x14ac:dyDescent="0.25">
      <c r="C97">
        <v>4</v>
      </c>
    </row>
    <row r="98" spans="3:3" x14ac:dyDescent="0.25">
      <c r="C98">
        <v>5</v>
      </c>
    </row>
    <row r="99" spans="3:3" x14ac:dyDescent="0.25">
      <c r="C99">
        <v>4</v>
      </c>
    </row>
    <row r="100" spans="3:3" x14ac:dyDescent="0.25">
      <c r="C100">
        <v>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2CEF-1179-4C6A-B43A-9E11C0474CB6}">
  <dimension ref="B1:D21"/>
  <sheetViews>
    <sheetView workbookViewId="0">
      <selection activeCell="C33" sqref="C33"/>
    </sheetView>
  </sheetViews>
  <sheetFormatPr defaultRowHeight="15" x14ac:dyDescent="0.25"/>
  <cols>
    <col min="2" max="2" width="16.7109375" bestFit="1" customWidth="1"/>
    <col min="3" max="3" width="24.28515625" bestFit="1" customWidth="1"/>
    <col min="4" max="4" width="16" bestFit="1" customWidth="1"/>
  </cols>
  <sheetData>
    <row r="1" spans="2:4" x14ac:dyDescent="0.25">
      <c r="B1" t="s">
        <v>57</v>
      </c>
      <c r="C1" t="s">
        <v>58</v>
      </c>
      <c r="D1" t="s">
        <v>59</v>
      </c>
    </row>
    <row r="2" spans="2:4" x14ac:dyDescent="0.25">
      <c r="B2">
        <f ca="1">(RAND()*(20-10))+10</f>
        <v>14.844235845123785</v>
      </c>
      <c r="C2">
        <f ca="1">_xlfn.NORM.INV(RAND(),100,15)</f>
        <v>89.826470595019458</v>
      </c>
      <c r="D2">
        <f ca="1">-LN(1-RAND())/2</f>
        <v>0.61678671926379702</v>
      </c>
    </row>
    <row r="3" spans="2:4" x14ac:dyDescent="0.25">
      <c r="B3" s="5">
        <f t="shared" ref="B3:B21" ca="1" si="0">(RAND()*(20-10))+10</f>
        <v>12.749316322046743</v>
      </c>
      <c r="C3" s="5">
        <f t="shared" ref="C3:C21" ca="1" si="1">_xlfn.NORM.INV(RAND(),100,15)</f>
        <v>115.90675674191363</v>
      </c>
      <c r="D3" s="5">
        <f t="shared" ref="D3:D21" ca="1" si="2">-LN(1-RAND())/2</f>
        <v>0.58768150088819349</v>
      </c>
    </row>
    <row r="4" spans="2:4" x14ac:dyDescent="0.25">
      <c r="B4" s="5">
        <f t="shared" ca="1" si="0"/>
        <v>15.034476212970336</v>
      </c>
      <c r="C4" s="5">
        <f t="shared" ca="1" si="1"/>
        <v>82.757185280727214</v>
      </c>
      <c r="D4" s="5">
        <f t="shared" ca="1" si="2"/>
        <v>0.38622245085642282</v>
      </c>
    </row>
    <row r="5" spans="2:4" x14ac:dyDescent="0.25">
      <c r="B5" s="5">
        <f t="shared" ca="1" si="0"/>
        <v>10.716398286750664</v>
      </c>
      <c r="C5" s="5">
        <f t="shared" ca="1" si="1"/>
        <v>83.686228710537904</v>
      </c>
      <c r="D5" s="5">
        <f t="shared" ca="1" si="2"/>
        <v>0.27394771103008414</v>
      </c>
    </row>
    <row r="6" spans="2:4" x14ac:dyDescent="0.25">
      <c r="B6" s="5">
        <f t="shared" ca="1" si="0"/>
        <v>16.424075864136238</v>
      </c>
      <c r="C6" s="5">
        <f t="shared" ca="1" si="1"/>
        <v>92.517638601121519</v>
      </c>
      <c r="D6" s="5">
        <f t="shared" ca="1" si="2"/>
        <v>1.9231458473185103</v>
      </c>
    </row>
    <row r="7" spans="2:4" x14ac:dyDescent="0.25">
      <c r="B7" s="5">
        <f t="shared" ca="1" si="0"/>
        <v>10.930575954938721</v>
      </c>
      <c r="C7" s="5">
        <f t="shared" ca="1" si="1"/>
        <v>123.55981177208524</v>
      </c>
      <c r="D7" s="5">
        <f t="shared" ca="1" si="2"/>
        <v>0.35023929973867629</v>
      </c>
    </row>
    <row r="8" spans="2:4" x14ac:dyDescent="0.25">
      <c r="B8" s="5">
        <f t="shared" ca="1" si="0"/>
        <v>13.487373741157445</v>
      </c>
      <c r="C8" s="5">
        <f t="shared" ca="1" si="1"/>
        <v>101.32542591041123</v>
      </c>
      <c r="D8" s="5">
        <f t="shared" ca="1" si="2"/>
        <v>0.71410407427548739</v>
      </c>
    </row>
    <row r="9" spans="2:4" x14ac:dyDescent="0.25">
      <c r="B9" s="5">
        <f t="shared" ca="1" si="0"/>
        <v>10.38841383258854</v>
      </c>
      <c r="C9" s="5">
        <f t="shared" ca="1" si="1"/>
        <v>115.01650319824897</v>
      </c>
      <c r="D9" s="5">
        <f t="shared" ca="1" si="2"/>
        <v>1.1431254598036533</v>
      </c>
    </row>
    <row r="10" spans="2:4" x14ac:dyDescent="0.25">
      <c r="B10" s="5">
        <f t="shared" ca="1" si="0"/>
        <v>11.350152535476324</v>
      </c>
      <c r="C10" s="5">
        <f t="shared" ca="1" si="1"/>
        <v>112.41063926143394</v>
      </c>
      <c r="D10" s="5">
        <f t="shared" ca="1" si="2"/>
        <v>1.8300067564298753E-2</v>
      </c>
    </row>
    <row r="11" spans="2:4" x14ac:dyDescent="0.25">
      <c r="B11" s="5">
        <f t="shared" ca="1" si="0"/>
        <v>12.587423914271504</v>
      </c>
      <c r="C11" s="5">
        <f t="shared" ca="1" si="1"/>
        <v>91.358479183869449</v>
      </c>
      <c r="D11" s="5">
        <f t="shared" ca="1" si="2"/>
        <v>0.3758929103547991</v>
      </c>
    </row>
    <row r="12" spans="2:4" x14ac:dyDescent="0.25">
      <c r="B12" s="5">
        <f t="shared" ca="1" si="0"/>
        <v>17.060609035833785</v>
      </c>
      <c r="C12" s="5">
        <f t="shared" ca="1" si="1"/>
        <v>101.62368528791724</v>
      </c>
      <c r="D12" s="5">
        <f t="shared" ca="1" si="2"/>
        <v>0.16080389483042948</v>
      </c>
    </row>
    <row r="13" spans="2:4" x14ac:dyDescent="0.25">
      <c r="B13" s="5">
        <f t="shared" ca="1" si="0"/>
        <v>14.803514196285908</v>
      </c>
      <c r="C13" s="5">
        <f t="shared" ca="1" si="1"/>
        <v>114.26011578525866</v>
      </c>
      <c r="D13" s="5">
        <f t="shared" ca="1" si="2"/>
        <v>1.4550691525931543</v>
      </c>
    </row>
    <row r="14" spans="2:4" x14ac:dyDescent="0.25">
      <c r="B14" s="5">
        <f t="shared" ca="1" si="0"/>
        <v>16.078356736624947</v>
      </c>
      <c r="C14" s="5">
        <f t="shared" ca="1" si="1"/>
        <v>97.52749191731661</v>
      </c>
      <c r="D14" s="5">
        <f t="shared" ca="1" si="2"/>
        <v>0.65215288457298748</v>
      </c>
    </row>
    <row r="15" spans="2:4" x14ac:dyDescent="0.25">
      <c r="B15" s="5">
        <f t="shared" ca="1" si="0"/>
        <v>10.221670146442936</v>
      </c>
      <c r="C15" s="5">
        <f t="shared" ca="1" si="1"/>
        <v>101.1248679181799</v>
      </c>
      <c r="D15" s="5">
        <f t="shared" ca="1" si="2"/>
        <v>1.0342333707915414</v>
      </c>
    </row>
    <row r="16" spans="2:4" x14ac:dyDescent="0.25">
      <c r="B16" s="5">
        <f t="shared" ca="1" si="0"/>
        <v>12.035599003520208</v>
      </c>
      <c r="C16" s="5">
        <f t="shared" ca="1" si="1"/>
        <v>108.17797241651526</v>
      </c>
      <c r="D16" s="5">
        <f t="shared" ca="1" si="2"/>
        <v>0.42853082867468606</v>
      </c>
    </row>
    <row r="17" spans="2:4" x14ac:dyDescent="0.25">
      <c r="B17" s="5">
        <f t="shared" ca="1" si="0"/>
        <v>11.602761546882455</v>
      </c>
      <c r="C17" s="5">
        <f t="shared" ca="1" si="1"/>
        <v>79.387150688059364</v>
      </c>
      <c r="D17" s="5">
        <f t="shared" ca="1" si="2"/>
        <v>1.5986594183664413</v>
      </c>
    </row>
    <row r="18" spans="2:4" x14ac:dyDescent="0.25">
      <c r="B18" s="5">
        <f t="shared" ca="1" si="0"/>
        <v>19.346605606984298</v>
      </c>
      <c r="C18" s="5">
        <f t="shared" ca="1" si="1"/>
        <v>96.956807098070215</v>
      </c>
      <c r="D18" s="5">
        <f t="shared" ca="1" si="2"/>
        <v>9.2862135141475247E-2</v>
      </c>
    </row>
    <row r="19" spans="2:4" x14ac:dyDescent="0.25">
      <c r="B19" s="5">
        <f t="shared" ca="1" si="0"/>
        <v>13.676177792392343</v>
      </c>
      <c r="C19" s="5">
        <f t="shared" ca="1" si="1"/>
        <v>111.55911161970201</v>
      </c>
      <c r="D19" s="5">
        <f t="shared" ca="1" si="2"/>
        <v>1.0099587934407217E-2</v>
      </c>
    </row>
    <row r="20" spans="2:4" x14ac:dyDescent="0.25">
      <c r="B20" s="5">
        <f t="shared" ca="1" si="0"/>
        <v>17.231284088605378</v>
      </c>
      <c r="C20" s="5">
        <f t="shared" ca="1" si="1"/>
        <v>78.475842133849667</v>
      </c>
      <c r="D20" s="5">
        <f t="shared" ca="1" si="2"/>
        <v>0.56570198785158721</v>
      </c>
    </row>
    <row r="21" spans="2:4" x14ac:dyDescent="0.25">
      <c r="B21" s="5">
        <f t="shared" ca="1" si="0"/>
        <v>14.387398366430126</v>
      </c>
      <c r="C21" s="5">
        <f t="shared" ca="1" si="1"/>
        <v>98.554659519780472</v>
      </c>
      <c r="D21" s="5">
        <f t="shared" ca="1" si="2"/>
        <v>0.93901569089270032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Natya Vidhan Biswas</dc:creator>
  <cp:lastModifiedBy>Natya Vidhan Biswas</cp:lastModifiedBy>
  <dcterms:created xsi:type="dcterms:W3CDTF">2025-06-03T11:36:45Z</dcterms:created>
  <dcterms:modified xsi:type="dcterms:W3CDTF">2025-06-03T16:28:53Z</dcterms:modified>
</cp:coreProperties>
</file>