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ya\Desktop\DMS practical\"/>
    </mc:Choice>
  </mc:AlternateContent>
  <xr:revisionPtr revIDLastSave="0" documentId="13_ncr:1_{5EA7E4A6-7608-4D25-B3C8-B5575061B894}" xr6:coauthVersionLast="47" xr6:coauthVersionMax="47" xr10:uidLastSave="{00000000-0000-0000-0000-000000000000}"/>
  <bookViews>
    <workbookView xWindow="28680" yWindow="-120" windowWidth="29040" windowHeight="16440" xr2:uid="{7CE7985A-33C6-4F52-A06B-0E6B6FC7DC21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9" r:id="rId7"/>
    <sheet name="p8" sheetId="7" r:id="rId8"/>
    <sheet name="p9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9" l="1"/>
  <c r="F9" i="5"/>
  <c r="L5" i="4"/>
  <c r="K5" i="4"/>
  <c r="O1" i="3"/>
  <c r="O2" i="3"/>
  <c r="C2" i="8"/>
  <c r="T2" i="7"/>
  <c r="T3" i="7"/>
  <c r="T4" i="7"/>
  <c r="T5" i="7"/>
  <c r="T6" i="7"/>
  <c r="T7" i="7"/>
  <c r="T8" i="7"/>
  <c r="T9" i="7"/>
  <c r="T10" i="7"/>
  <c r="T1" i="7"/>
  <c r="B14" i="7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2" i="9"/>
  <c r="A3" i="9"/>
  <c r="A4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A5" i="7"/>
  <c r="A6" i="7"/>
  <c r="A7" i="7"/>
  <c r="A8" i="7"/>
  <c r="A9" i="7"/>
  <c r="A10" i="7"/>
  <c r="A2" i="7"/>
  <c r="A3" i="7"/>
  <c r="A4" i="7"/>
  <c r="A1" i="7"/>
  <c r="D2" i="9" l="1"/>
  <c r="L12" i="6" l="1"/>
  <c r="L11" i="6"/>
  <c r="L10" i="6"/>
  <c r="C11" i="6"/>
  <c r="C12" i="6"/>
  <c r="C13" i="6"/>
  <c r="C14" i="6"/>
  <c r="C15" i="6"/>
  <c r="C16" i="6"/>
  <c r="C17" i="6"/>
  <c r="C18" i="6"/>
  <c r="C19" i="6"/>
  <c r="C20" i="6"/>
  <c r="C21" i="6"/>
  <c r="C22" i="6"/>
  <c r="C10" i="6"/>
  <c r="B11" i="6"/>
  <c r="B12" i="6"/>
  <c r="B13" i="6"/>
  <c r="B14" i="6"/>
  <c r="B15" i="6"/>
  <c r="B16" i="6"/>
  <c r="B17" i="6"/>
  <c r="B18" i="6"/>
  <c r="B19" i="6"/>
  <c r="B20" i="6"/>
  <c r="B21" i="6"/>
  <c r="B22" i="6"/>
  <c r="B10" i="6"/>
  <c r="B6" i="6"/>
  <c r="N54" i="5"/>
  <c r="N55" i="5"/>
  <c r="N56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2" i="5"/>
  <c r="F11" i="5"/>
  <c r="F10" i="5"/>
  <c r="F8" i="5"/>
  <c r="F7" i="5"/>
  <c r="F6" i="5"/>
  <c r="F5" i="5"/>
  <c r="K16" i="4"/>
  <c r="K15" i="4"/>
  <c r="K14" i="4"/>
  <c r="K13" i="4"/>
  <c r="L13" i="4" s="1"/>
  <c r="L14" i="4" s="1"/>
  <c r="L15" i="4" s="1"/>
  <c r="L16" i="4" s="1"/>
  <c r="K12" i="4"/>
  <c r="L6" i="4"/>
  <c r="L7" i="4" s="1"/>
  <c r="L8" i="4" s="1"/>
  <c r="L9" i="4" s="1"/>
  <c r="K9" i="4"/>
  <c r="K8" i="4"/>
  <c r="K7" i="4"/>
  <c r="K6" i="4"/>
  <c r="G5" i="4"/>
  <c r="M9" i="3"/>
  <c r="O129" i="3"/>
  <c r="O130" i="3"/>
  <c r="O131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B14" i="2"/>
  <c r="E17" i="2" s="1"/>
  <c r="B8" i="1" l="1"/>
  <c r="B9" i="1"/>
  <c r="B10" i="1"/>
  <c r="B11" i="1"/>
  <c r="B12" i="1"/>
  <c r="B13" i="1"/>
  <c r="B14" i="1"/>
  <c r="B7" i="1"/>
  <c r="B6" i="1"/>
</calcChain>
</file>

<file path=xl/sharedStrings.xml><?xml version="1.0" encoding="utf-8"?>
<sst xmlns="http://schemas.openxmlformats.org/spreadsheetml/2006/main" count="77" uniqueCount="72">
  <si>
    <t>Plotting and fitting of binomial distribution.</t>
  </si>
  <si>
    <t>n</t>
  </si>
  <si>
    <t>p</t>
  </si>
  <si>
    <t>k</t>
  </si>
  <si>
    <t>P(k) = nCk*p^k(1-p)^(n-k)</t>
  </si>
  <si>
    <t>Say you flip a fair coin 5 times. What is the probability of getting exactly 2 heads?</t>
  </si>
  <si>
    <t>ans. n=5 k=2 p=0.5</t>
  </si>
  <si>
    <t>P(x1, x2, …. , xr) = (n!/x1!*x2!*…*xr!)*(p1^x1*p2^x2*….*pr^xr)</t>
  </si>
  <si>
    <t>where x1+x2+….+xr=n</t>
  </si>
  <si>
    <t xml:space="preserve">n </t>
  </si>
  <si>
    <t xml:space="preserve">pa </t>
  </si>
  <si>
    <t>pb</t>
  </si>
  <si>
    <t>pc</t>
  </si>
  <si>
    <t>pd</t>
  </si>
  <si>
    <t>Prob</t>
  </si>
  <si>
    <t>Occurances</t>
  </si>
  <si>
    <t>λ^x*e^-λ/x!</t>
  </si>
  <si>
    <t>Exactly</t>
  </si>
  <si>
    <t>At most</t>
  </si>
  <si>
    <t>e^-λ*∑[λ^x/x!]</t>
  </si>
  <si>
    <t>0 to n</t>
  </si>
  <si>
    <t xml:space="preserve">More than </t>
  </si>
  <si>
    <t>1-e^-λ*∑[λ^x/x!]</t>
  </si>
  <si>
    <t xml:space="preserve">A large department store sells on average 100 MB3 players a week assuming that purchases are as described as the above obeservation. </t>
  </si>
  <si>
    <t xml:space="preserve">a) What's the probability that the store will have to turn away potential buyers before the end if they stock 120 players. </t>
  </si>
  <si>
    <t>b) How many MB3 players should the store stock in order to make sure that it has a 99% probability of the able to supply weeks demand</t>
  </si>
  <si>
    <t>lambda</t>
  </si>
  <si>
    <t>x</t>
  </si>
  <si>
    <t>124 (0.99122)</t>
  </si>
  <si>
    <t xml:space="preserve">Suppose the probability that a red car enters an intersection 0.24 what the liklihood the first red card enters the intersection, after 4 non red vehicles pass through the intersection. </t>
  </si>
  <si>
    <t>(1-p)^(x-1)*p</t>
  </si>
  <si>
    <t>q</t>
  </si>
  <si>
    <t>sum</t>
  </si>
  <si>
    <t>Verification</t>
  </si>
  <si>
    <t>Suppose you've a random variable X that's uniformly distributed</t>
  </si>
  <si>
    <t>over (1,55) [X, U~(1,55)] Compute the following using Excel</t>
  </si>
  <si>
    <t>spreedsheet:</t>
  </si>
  <si>
    <t>1. Mean</t>
  </si>
  <si>
    <t>2. Standard Deviation</t>
  </si>
  <si>
    <t>3. Probability Distribution Function</t>
  </si>
  <si>
    <t>4. P{X &gt;1 3}</t>
  </si>
  <si>
    <t>5. P{X &lt; 13}</t>
  </si>
  <si>
    <t>6. P{30 &lt; X &lt; 40}</t>
  </si>
  <si>
    <t>7. P{13 &lt; X &lt; 35}</t>
  </si>
  <si>
    <t>x1</t>
  </si>
  <si>
    <t>x2</t>
  </si>
  <si>
    <t>x3</t>
  </si>
  <si>
    <t>x4</t>
  </si>
  <si>
    <t xml:space="preserve">The waiting time at a hospital reception follows an exponential distribution. The average waiting time is 6 minutes. </t>
  </si>
  <si>
    <t xml:space="preserve"> What is the probability that a patient waits between 4 to 7 minutes?</t>
  </si>
  <si>
    <t>avg</t>
  </si>
  <si>
    <t>mean</t>
  </si>
  <si>
    <t>PDF</t>
  </si>
  <si>
    <t>CDF</t>
  </si>
  <si>
    <t>P(X&lt;4)</t>
  </si>
  <si>
    <t>P(X&lt;7)</t>
  </si>
  <si>
    <t>P(4&lt;X&lt;7)</t>
  </si>
  <si>
    <t>Uniform (10 to 20)</t>
  </si>
  <si>
    <t>Exponential(ʎ=2)</t>
  </si>
  <si>
    <t>Hours Studies</t>
  </si>
  <si>
    <t>Marks Obtained</t>
  </si>
  <si>
    <t>Karl Pearson Correlation</t>
  </si>
  <si>
    <t>Plotting and fitting of multinomial distribution</t>
  </si>
  <si>
    <t xml:space="preserve">Plotting and fitting of Poisson Distribution. </t>
  </si>
  <si>
    <t>Plot and fit geometric distribution</t>
  </si>
  <si>
    <t>Plotting and fitting of uniform distribution</t>
  </si>
  <si>
    <t>Plotting and fitting of exponential distribution.</t>
  </si>
  <si>
    <t>Karl Pearson coefficientand plotting of bivariate data in scatter plot diagram</t>
  </si>
  <si>
    <t>Generating random numbers for discrete distribution</t>
  </si>
  <si>
    <t>Generating random numbers for continuous distribution</t>
  </si>
  <si>
    <t>Normal (mean=15,std=100)</t>
  </si>
  <si>
    <t>(RAND()*b-a)+a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</si>
</sst>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/>
    <xf numFmtId="0" fontId="3" fillId="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'p2'!$B$16:$B$19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207-93C4-6F992BF0E3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'p2'!$C$16:$C$19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6-4207-93C4-6F992BF0E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19360"/>
        <c:axId val="2086811680"/>
      </c:lineChart>
      <c:catAx>
        <c:axId val="208681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1680"/>
        <c:crosses val="autoZero"/>
        <c:auto val="1"/>
        <c:lblAlgn val="ctr"/>
        <c:lblOffset val="100"/>
        <c:noMultiLvlLbl val="0"/>
      </c:catAx>
      <c:valAx>
        <c:axId val="20868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1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'p3'!$O$1:$O$131</c:f>
              <c:numCache>
                <c:formatCode>General</c:formatCode>
                <c:ptCount val="131"/>
                <c:pt idx="0">
                  <c:v>3.7200759760208361E-44</c:v>
                </c:pt>
                <c:pt idx="1">
                  <c:v>3.7572767357810366E-42</c:v>
                </c:pt>
                <c:pt idx="2">
                  <c:v>1.8976107553682424E-40</c:v>
                </c:pt>
                <c:pt idx="3">
                  <c:v>6.3898877022381386E-39</c:v>
                </c:pt>
                <c:pt idx="4">
                  <c:v>1.6139305336977313E-37</c:v>
                </c:pt>
                <c:pt idx="5">
                  <c:v>3.2614563667204727E-36</c:v>
                </c:pt>
                <c:pt idx="6">
                  <c:v>5.492917825589912E-35</c:v>
                </c:pt>
                <c:pt idx="7">
                  <c:v>7.9303949095844131E-34</c:v>
                </c:pt>
                <c:pt idx="8">
                  <c:v>1.0019418399740315E-32</c:v>
                </c:pt>
                <c:pt idx="9">
                  <c:v>1.1253473960842639E-31</c:v>
                </c:pt>
                <c:pt idx="10">
                  <c:v>1.1376879516953069E-30</c:v>
                </c:pt>
                <c:pt idx="11">
                  <c:v>1.0457262607030466E-29</c:v>
                </c:pt>
                <c:pt idx="12">
                  <c:v>8.8120384734823382E-29</c:v>
                </c:pt>
                <c:pt idx="13">
                  <c:v>6.8552901648707687E-28</c:v>
                </c:pt>
                <c:pt idx="14">
                  <c:v>4.9527335290031922E-27</c:v>
                </c:pt>
                <c:pt idx="15">
                  <c:v>3.3400763612443891E-26</c:v>
                </c:pt>
                <c:pt idx="16">
                  <c:v>2.1120095163394776E-25</c:v>
                </c:pt>
                <c:pt idx="17">
                  <c:v>1.2570844105839727E-24</c:v>
                </c:pt>
                <c:pt idx="18">
                  <c:v>7.0675480714174405E-24</c:v>
                </c:pt>
                <c:pt idx="19">
                  <c:v>3.7648935760014714E-23</c:v>
                </c:pt>
                <c:pt idx="20">
                  <c:v>1.9055587420300146E-22</c:v>
                </c:pt>
                <c:pt idx="21">
                  <c:v>9.1868415250293873E-22</c:v>
                </c:pt>
                <c:pt idx="22">
                  <c:v>4.2283581447753811E-21</c:v>
                </c:pt>
                <c:pt idx="23">
                  <c:v>1.8618245067699123E-20</c:v>
                </c:pt>
                <c:pt idx="24">
                  <c:v>7.8576107246547192E-20</c:v>
                </c:pt>
                <c:pt idx="25">
                  <c:v>3.1840755596194113E-19</c:v>
                </c:pt>
                <c:pt idx="26">
                  <c:v>1.2408362048673035E-18</c:v>
                </c:pt>
                <c:pt idx="27">
                  <c:v>4.6572386082204586E-18</c:v>
                </c:pt>
                <c:pt idx="28">
                  <c:v>1.6858675763053354E-17</c:v>
                </c:pt>
                <c:pt idx="29">
                  <c:v>5.8932596986614972E-17</c:v>
                </c:pt>
                <c:pt idx="30">
                  <c:v>1.9917900106515211E-16</c:v>
                </c:pt>
                <c:pt idx="31">
                  <c:v>6.5158675615721112E-16</c:v>
                </c:pt>
                <c:pt idx="32">
                  <c:v>2.0653609908198958E-15</c:v>
                </c:pt>
                <c:pt idx="33">
                  <c:v>6.3495253382825525E-15</c:v>
                </c:pt>
                <c:pt idx="34">
                  <c:v>1.8950008713172891E-14</c:v>
                </c:pt>
                <c:pt idx="35">
                  <c:v>5.4951389784287851E-14</c:v>
                </c:pt>
                <c:pt idx="36">
                  <c:v>1.5495522609294033E-13</c:v>
                </c:pt>
                <c:pt idx="37">
                  <c:v>4.2523586476497591E-13</c:v>
                </c:pt>
                <c:pt idx="38">
                  <c:v>1.1365007033755927E-12</c:v>
                </c:pt>
                <c:pt idx="39">
                  <c:v>2.960256699813051E-12</c:v>
                </c:pt>
                <c:pt idx="40">
                  <c:v>7.5196466909068066E-12</c:v>
                </c:pt>
                <c:pt idx="41">
                  <c:v>1.8640110083818136E-11</c:v>
                </c:pt>
                <c:pt idx="42">
                  <c:v>4.5117403876464572E-11</c:v>
                </c:pt>
                <c:pt idx="43">
                  <c:v>1.0669250571982772E-10</c:v>
                </c:pt>
                <c:pt idx="44">
                  <c:v>2.4663591900019906E-10</c:v>
                </c:pt>
                <c:pt idx="45">
                  <c:v>5.5762128184546569E-10</c:v>
                </c:pt>
                <c:pt idx="46">
                  <c:v>1.2336764184656211E-9</c:v>
                </c:pt>
                <c:pt idx="47">
                  <c:v>2.6720916027638198E-9</c:v>
                </c:pt>
                <c:pt idx="48">
                  <c:v>5.6687899033850532E-9</c:v>
                </c:pt>
                <c:pt idx="49">
                  <c:v>1.1784500720979435E-8</c:v>
                </c:pt>
                <c:pt idx="50">
                  <c:v>2.4015922356168139E-8</c:v>
                </c:pt>
                <c:pt idx="51">
                  <c:v>4.7999102033008561E-8</c:v>
                </c:pt>
                <c:pt idx="52">
                  <c:v>9.4120601411548449E-8</c:v>
                </c:pt>
                <c:pt idx="53">
                  <c:v>1.8114229835218851E-7</c:v>
                </c:pt>
                <c:pt idx="54">
                  <c:v>3.4229358898300537E-7</c:v>
                </c:pt>
                <c:pt idx="55">
                  <c:v>6.3529593558448731E-7</c:v>
                </c:pt>
                <c:pt idx="56">
                  <c:v>1.1585144116585792E-6</c:v>
                </c:pt>
                <c:pt idx="57">
                  <c:v>2.0764415626657394E-6</c:v>
                </c:pt>
                <c:pt idx="58">
                  <c:v>3.6590745816436017E-6</c:v>
                </c:pt>
                <c:pt idx="59">
                  <c:v>6.3415034273687931E-6</c:v>
                </c:pt>
                <c:pt idx="60">
                  <c:v>1.0812218170244101E-5</c:v>
                </c:pt>
                <c:pt idx="61">
                  <c:v>1.8141258732334756E-5</c:v>
                </c:pt>
                <c:pt idx="62">
                  <c:v>2.9962291896997068E-5</c:v>
                </c:pt>
                <c:pt idx="63">
                  <c:v>4.8725836602810261E-5</c:v>
                </c:pt>
                <c:pt idx="64">
                  <c:v>7.8043875205643457E-5</c:v>
                </c:pt>
                <c:pt idx="65">
                  <c:v>1.2314854997923312E-4</c:v>
                </c:pt>
                <c:pt idx="66">
                  <c:v>1.9148896630285337E-4</c:v>
                </c:pt>
                <c:pt idx="67">
                  <c:v>2.9348958768139142E-4</c:v>
                </c:pt>
                <c:pt idx="68">
                  <c:v>4.4349050147336028E-4</c:v>
                </c:pt>
                <c:pt idx="69">
                  <c:v>6.6088313015737015E-4</c:v>
                </c:pt>
                <c:pt idx="70">
                  <c:v>9.7144402827738707E-4</c:v>
                </c:pt>
                <c:pt idx="71">
                  <c:v>1.4088537439393832E-3</c:v>
                </c:pt>
                <c:pt idx="72">
                  <c:v>2.0163672379143694E-3</c:v>
                </c:pt>
                <c:pt idx="73">
                  <c:v>2.8485775036335382E-3</c:v>
                </c:pt>
                <c:pt idx="74">
                  <c:v>3.9731859708216095E-3</c:v>
                </c:pt>
                <c:pt idx="75">
                  <c:v>5.472663927072346E-3</c:v>
                </c:pt>
                <c:pt idx="76">
                  <c:v>7.445661237928624E-3</c:v>
                </c:pt>
                <c:pt idx="77">
                  <c:v>1.0007995407871796E-2</c:v>
                </c:pt>
                <c:pt idx="78">
                  <c:v>1.3293039215491296E-2</c:v>
                </c:pt>
                <c:pt idx="79">
                  <c:v>1.7451322516275437E-2</c:v>
                </c:pt>
                <c:pt idx="80">
                  <c:v>2.2649176642255627E-2</c:v>
                </c:pt>
                <c:pt idx="81">
                  <c:v>2.9066280501490398E-2</c:v>
                </c:pt>
                <c:pt idx="82">
                  <c:v>3.6892016915191374E-2</c:v>
                </c:pt>
                <c:pt idx="83">
                  <c:v>4.6320615003987736E-2</c:v>
                </c:pt>
                <c:pt idx="84">
                  <c:v>5.7545136538269044E-2</c:v>
                </c:pt>
                <c:pt idx="85">
                  <c:v>7.0750455990364752E-2</c:v>
                </c:pt>
                <c:pt idx="86">
                  <c:v>8.6105478609080688E-2</c:v>
                </c:pt>
                <c:pt idx="87">
                  <c:v>0.10375492989496116</c:v>
                </c:pt>
                <c:pt idx="88">
                  <c:v>0.12381112453800708</c:v>
                </c:pt>
                <c:pt idx="89">
                  <c:v>0.14634617469873276</c:v>
                </c:pt>
                <c:pt idx="90">
                  <c:v>0.17138511932176145</c:v>
                </c:pt>
                <c:pt idx="91">
                  <c:v>0.19890044308333132</c:v>
                </c:pt>
                <c:pt idx="92">
                  <c:v>0.22880840369373334</c:v>
                </c:pt>
                <c:pt idx="93">
                  <c:v>0.26096750112427325</c:v>
                </c:pt>
                <c:pt idx="94">
                  <c:v>0.29517930690144323</c:v>
                </c:pt>
                <c:pt idx="95">
                  <c:v>0.33119173403530644</c:v>
                </c:pt>
                <c:pt idx="96">
                  <c:v>0.36870467896641396</c:v>
                </c:pt>
                <c:pt idx="97">
                  <c:v>0.40737781807064855</c:v>
                </c:pt>
                <c:pt idx="98">
                  <c:v>0.44684020491170418</c:v>
                </c:pt>
                <c:pt idx="99">
                  <c:v>0.4867012017208513</c:v>
                </c:pt>
                <c:pt idx="100">
                  <c:v>0.52656219852999842</c:v>
                </c:pt>
                <c:pt idx="101">
                  <c:v>0.56602853200440162</c:v>
                </c:pt>
                <c:pt idx="102">
                  <c:v>0.60472101580283599</c:v>
                </c:pt>
                <c:pt idx="103">
                  <c:v>0.64228653405374325</c:v>
                </c:pt>
                <c:pt idx="104">
                  <c:v>0.67840722467961545</c:v>
                </c:pt>
                <c:pt idx="105">
                  <c:v>0.71280788241854154</c:v>
                </c:pt>
                <c:pt idx="106">
                  <c:v>0.74526133311564147</c:v>
                </c:pt>
                <c:pt idx="107">
                  <c:v>0.77559166086994047</c:v>
                </c:pt>
                <c:pt idx="108">
                  <c:v>0.80367529767947676</c:v>
                </c:pt>
                <c:pt idx="109">
                  <c:v>0.82944010209189523</c:v>
                </c:pt>
                <c:pt idx="110">
                  <c:v>0.85286265155773033</c:v>
                </c:pt>
                <c:pt idx="111">
                  <c:v>0.87396404747289691</c:v>
                </c:pt>
                <c:pt idx="112">
                  <c:v>0.89280457954001013</c:v>
                </c:pt>
                <c:pt idx="113">
                  <c:v>0.9094776167675438</c:v>
                </c:pt>
                <c:pt idx="114">
                  <c:v>0.92410308801976626</c:v>
                </c:pt>
                <c:pt idx="115">
                  <c:v>0.93682088910865557</c:v>
                </c:pt>
                <c:pt idx="116">
                  <c:v>0.94778451073700831</c:v>
                </c:pt>
                <c:pt idx="117">
                  <c:v>0.95715512751337817</c:v>
                </c:pt>
                <c:pt idx="118">
                  <c:v>0.96509632817131874</c:v>
                </c:pt>
                <c:pt idx="119">
                  <c:v>0.97176960603513429</c:v>
                </c:pt>
                <c:pt idx="120">
                  <c:v>0.97733067092164738</c:v>
                </c:pt>
                <c:pt idx="121">
                  <c:v>0.98192659231545965</c:v>
                </c:pt>
                <c:pt idx="122">
                  <c:v>0.98569374099891249</c:v>
                </c:pt>
                <c:pt idx="123">
                  <c:v>0.98875646350578461</c:v>
                </c:pt>
                <c:pt idx="124">
                  <c:v>0.99122640101132675</c:v>
                </c:pt>
                <c:pt idx="125">
                  <c:v>0.99320235101576038</c:v>
                </c:pt>
                <c:pt idx="126">
                  <c:v>0.99477056530499341</c:v>
                </c:pt>
                <c:pt idx="127">
                  <c:v>0.99600537970596448</c:v>
                </c:pt>
                <c:pt idx="128">
                  <c:v>0.99697007845672292</c:v>
                </c:pt>
                <c:pt idx="129">
                  <c:v>0.99771790694568308</c:v>
                </c:pt>
                <c:pt idx="130">
                  <c:v>0.99829315962949849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2-417C-8E4E-4A9017FD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804960"/>
        <c:axId val="2086805920"/>
      </c:lineChart>
      <c:catAx>
        <c:axId val="208680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5920"/>
        <c:crosses val="autoZero"/>
        <c:auto val="1"/>
        <c:lblAlgn val="ctr"/>
        <c:lblOffset val="100"/>
        <c:noMultiLvlLbl val="0"/>
      </c:catAx>
      <c:valAx>
        <c:axId val="20868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8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'p4'!$L$5:$L$9</c:f>
              <c:numCache>
                <c:formatCode>General</c:formatCode>
                <c:ptCount val="5"/>
                <c:pt idx="0">
                  <c:v>0.24</c:v>
                </c:pt>
                <c:pt idx="1">
                  <c:v>0.4224</c:v>
                </c:pt>
                <c:pt idx="2">
                  <c:v>0.56102399999999997</c:v>
                </c:pt>
                <c:pt idx="3">
                  <c:v>0.66637824000000001</c:v>
                </c:pt>
                <c:pt idx="4">
                  <c:v>0.74644746240000004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260-BA23-FA2A936D6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77376"/>
        <c:axId val="206780256"/>
      </c:lineChart>
      <c:catAx>
        <c:axId val="20677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0256"/>
        <c:crosses val="autoZero"/>
        <c:auto val="1"/>
        <c:lblAlgn val="ctr"/>
        <c:lblOffset val="100"/>
        <c:noMultiLvlLbl val="0"/>
      </c:catAx>
      <c:valAx>
        <c:axId val="2067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'p5'!$N$2:$N$56</c:f>
              <c:numCache>
                <c:formatCode>General</c:formatCode>
                <c:ptCount val="55"/>
                <c:pt idx="0">
                  <c:v>1</c:v>
                </c:pt>
                <c:pt idx="1">
                  <c:v>1.8700314971638494</c:v>
                </c:pt>
                <c:pt idx="2">
                  <c:v>2.8053917640438879</c:v>
                </c:pt>
                <c:pt idx="3">
                  <c:v>1.0409167340612999</c:v>
                </c:pt>
                <c:pt idx="4">
                  <c:v>2.9650222569465137</c:v>
                </c:pt>
                <c:pt idx="5">
                  <c:v>2.398531357591319</c:v>
                </c:pt>
                <c:pt idx="6">
                  <c:v>2.445585368593318</c:v>
                </c:pt>
                <c:pt idx="7">
                  <c:v>1.8174560834925493</c:v>
                </c:pt>
                <c:pt idx="8">
                  <c:v>7.6935977388234233</c:v>
                </c:pt>
                <c:pt idx="9">
                  <c:v>5.1813905060045897</c:v>
                </c:pt>
                <c:pt idx="10">
                  <c:v>9.5483448496037369</c:v>
                </c:pt>
                <c:pt idx="11">
                  <c:v>10.646114805548157</c:v>
                </c:pt>
                <c:pt idx="12">
                  <c:v>2.4675481773972878</c:v>
                </c:pt>
                <c:pt idx="13">
                  <c:v>11.816468864409575</c:v>
                </c:pt>
                <c:pt idx="14">
                  <c:v>13.140474478419986</c:v>
                </c:pt>
                <c:pt idx="15">
                  <c:v>9.6759362325337772</c:v>
                </c:pt>
                <c:pt idx="16">
                  <c:v>10.094680920440084</c:v>
                </c:pt>
                <c:pt idx="17">
                  <c:v>12.644823164422583</c:v>
                </c:pt>
                <c:pt idx="18">
                  <c:v>16.217930546866882</c:v>
                </c:pt>
                <c:pt idx="19">
                  <c:v>16.814390109836559</c:v>
                </c:pt>
                <c:pt idx="20">
                  <c:v>16.365324257211991</c:v>
                </c:pt>
                <c:pt idx="21">
                  <c:v>11.155477867213861</c:v>
                </c:pt>
                <c:pt idx="22">
                  <c:v>1.6123607121655827</c:v>
                </c:pt>
                <c:pt idx="23">
                  <c:v>18.012604723425948</c:v>
                </c:pt>
                <c:pt idx="24">
                  <c:v>22.831114484777601</c:v>
                </c:pt>
                <c:pt idx="25">
                  <c:v>18.374246863428862</c:v>
                </c:pt>
                <c:pt idx="26">
                  <c:v>9.9902645069898579</c:v>
                </c:pt>
                <c:pt idx="27">
                  <c:v>2.5479381042969593</c:v>
                </c:pt>
                <c:pt idx="28">
                  <c:v>11.718595718875189</c:v>
                </c:pt>
                <c:pt idx="29">
                  <c:v>1.3966420591819233</c:v>
                </c:pt>
                <c:pt idx="30">
                  <c:v>3.9954897013087898</c:v>
                </c:pt>
                <c:pt idx="31">
                  <c:v>14.555330911707987</c:v>
                </c:pt>
                <c:pt idx="32">
                  <c:v>27.569997743447111</c:v>
                </c:pt>
                <c:pt idx="33">
                  <c:v>12.3234892084112</c:v>
                </c:pt>
                <c:pt idx="34">
                  <c:v>28.264186971478043</c:v>
                </c:pt>
                <c:pt idx="35">
                  <c:v>30.288384886346208</c:v>
                </c:pt>
                <c:pt idx="36">
                  <c:v>30.796469929653313</c:v>
                </c:pt>
                <c:pt idx="37">
                  <c:v>29.356928801310346</c:v>
                </c:pt>
                <c:pt idx="38">
                  <c:v>26.250644417805269</c:v>
                </c:pt>
                <c:pt idx="39">
                  <c:v>17.31123891041538</c:v>
                </c:pt>
                <c:pt idx="40">
                  <c:v>21.324968107410104</c:v>
                </c:pt>
                <c:pt idx="41">
                  <c:v>41.049320644132315</c:v>
                </c:pt>
                <c:pt idx="42">
                  <c:v>3.6517879063433316</c:v>
                </c:pt>
                <c:pt idx="43">
                  <c:v>4.4607596601225703</c:v>
                </c:pt>
                <c:pt idx="44">
                  <c:v>27.161842372126202</c:v>
                </c:pt>
                <c:pt idx="45">
                  <c:v>30.205138015739863</c:v>
                </c:pt>
                <c:pt idx="46">
                  <c:v>43.238361651380366</c:v>
                </c:pt>
                <c:pt idx="47">
                  <c:v>4.1642582900643674</c:v>
                </c:pt>
                <c:pt idx="48">
                  <c:v>27.036360807535765</c:v>
                </c:pt>
                <c:pt idx="49">
                  <c:v>31.205895962918284</c:v>
                </c:pt>
                <c:pt idx="50">
                  <c:v>35.35536010964514</c:v>
                </c:pt>
                <c:pt idx="51">
                  <c:v>25.623678685841924</c:v>
                </c:pt>
                <c:pt idx="52">
                  <c:v>10.460144831251611</c:v>
                </c:pt>
                <c:pt idx="53">
                  <c:v>40.637314329791785</c:v>
                </c:pt>
                <c:pt idx="54">
                  <c:v>30.388118635670072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229-AD37-E23B8A5BA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'p5'!$M$2:$M$56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229-AD37-E23B8A5B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84960"/>
        <c:axId val="240183040"/>
      </c:lineChart>
      <c:catAx>
        <c:axId val="24018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3040"/>
        <c:crosses val="autoZero"/>
        <c:auto val="1"/>
        <c:lblAlgn val="ctr"/>
        <c:lblOffset val="100"/>
        <c:noMultiLvlLbl val="0"/>
      </c:catAx>
      <c:valAx>
        <c:axId val="2401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'p6'!$B$10:$B$22</c:f>
              <c:numCache>
                <c:formatCode>General</c:formatCode>
                <c:ptCount val="13"/>
                <c:pt idx="0">
                  <c:v>0.16666666666666666</c:v>
                </c:pt>
                <c:pt idx="1">
                  <c:v>0.14108028748176901</c:v>
                </c:pt>
                <c:pt idx="2">
                  <c:v>0.11942188509563154</c:v>
                </c:pt>
                <c:pt idx="3">
                  <c:v>0.10108844328543889</c:v>
                </c:pt>
                <c:pt idx="4">
                  <c:v>8.5569519838765332E-2</c:v>
                </c:pt>
                <c:pt idx="5">
                  <c:v>7.2433034751179709E-2</c:v>
                </c:pt>
                <c:pt idx="6">
                  <c:v>6.1313240195240384E-2</c:v>
                </c:pt>
                <c:pt idx="7">
                  <c:v>5.1900537319099618E-2</c:v>
                </c:pt>
                <c:pt idx="8">
                  <c:v>4.3932856352621126E-2</c:v>
                </c:pt>
                <c:pt idx="9">
                  <c:v>3.7188360024738298E-2</c:v>
                </c:pt>
                <c:pt idx="10">
                  <c:v>3.147926713959364E-2</c:v>
                </c:pt>
                <c:pt idx="11">
                  <c:v>2.664662434661565E-2</c:v>
                </c:pt>
                <c:pt idx="12">
                  <c:v>2.2555880539435448E-2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5-4F07-B859-B94FA55E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04688"/>
        <c:axId val="215002288"/>
      </c:scatterChart>
      <c:valAx>
        <c:axId val="2150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2288"/>
        <c:crosses val="autoZero"/>
        <c:crossBetween val="midCat"/>
      </c:valAx>
      <c:valAx>
        <c:axId val="215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'p6'!$C$10:$C$22</c:f>
              <c:numCache>
                <c:formatCode>General</c:formatCode>
                <c:ptCount val="13"/>
                <c:pt idx="0">
                  <c:v>0</c:v>
                </c:pt>
                <c:pt idx="1">
                  <c:v>0.15351827510938593</c:v>
                </c:pt>
                <c:pt idx="2">
                  <c:v>0.28346868942621073</c:v>
                </c:pt>
                <c:pt idx="3">
                  <c:v>0.39346934028736658</c:v>
                </c:pt>
                <c:pt idx="4">
                  <c:v>0.48658288096740798</c:v>
                </c:pt>
                <c:pt idx="5">
                  <c:v>0.56540179149292169</c:v>
                </c:pt>
                <c:pt idx="6">
                  <c:v>0.63212055882855767</c:v>
                </c:pt>
                <c:pt idx="7">
                  <c:v>0.68859677608540226</c:v>
                </c:pt>
                <c:pt idx="8">
                  <c:v>0.73640286188427329</c:v>
                </c:pt>
                <c:pt idx="9">
                  <c:v>0.77686983985157021</c:v>
                </c:pt>
                <c:pt idx="10">
                  <c:v>0.81112439716243812</c:v>
                </c:pt>
                <c:pt idx="11">
                  <c:v>0.84012025392030609</c:v>
                </c:pt>
                <c:pt idx="12">
                  <c:v>0.8646647167633873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0-452B-9BB2-791E742E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58928"/>
        <c:axId val="107959408"/>
      </c:scatterChart>
      <c:valAx>
        <c:axId val="1079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9408"/>
        <c:crosses val="autoZero"/>
        <c:crossBetween val="midCat"/>
      </c:valAx>
      <c:valAx>
        <c:axId val="107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'p7'!$A$2:$A$101</c:f>
              <c:numCache>
                <c:formatCode>General</c:formatCode>
                <c:ptCount val="100"/>
                <c:pt idx="0">
                  <c:v>3.2601715414517041</c:v>
                </c:pt>
                <c:pt idx="1">
                  <c:v>1.7175426144300332</c:v>
                </c:pt>
                <c:pt idx="2">
                  <c:v>1.4022819184452318</c:v>
                </c:pt>
                <c:pt idx="3">
                  <c:v>4.1278255924037701</c:v>
                </c:pt>
                <c:pt idx="4">
                  <c:v>6.9539618883035352</c:v>
                </c:pt>
                <c:pt idx="5">
                  <c:v>0.22241048648706019</c:v>
                </c:pt>
                <c:pt idx="6">
                  <c:v>5.3532723223588778</c:v>
                </c:pt>
                <c:pt idx="7">
                  <c:v>3.7138627236295396</c:v>
                </c:pt>
                <c:pt idx="8">
                  <c:v>9.0221345938977056</c:v>
                </c:pt>
                <c:pt idx="9">
                  <c:v>5.7451103984179142</c:v>
                </c:pt>
                <c:pt idx="10">
                  <c:v>4.3931233475276255</c:v>
                </c:pt>
                <c:pt idx="11">
                  <c:v>4.9848120138974581</c:v>
                </c:pt>
                <c:pt idx="12">
                  <c:v>3.7352339814314837</c:v>
                </c:pt>
                <c:pt idx="13">
                  <c:v>1.5918875407959399</c:v>
                </c:pt>
                <c:pt idx="14">
                  <c:v>3.7234028818576337</c:v>
                </c:pt>
                <c:pt idx="15">
                  <c:v>0.43716944602954166</c:v>
                </c:pt>
                <c:pt idx="16">
                  <c:v>8.7668236568908053</c:v>
                </c:pt>
                <c:pt idx="17">
                  <c:v>8.5210567005029461</c:v>
                </c:pt>
                <c:pt idx="18">
                  <c:v>0.75731504528740334</c:v>
                </c:pt>
                <c:pt idx="19">
                  <c:v>1.8389501565234023</c:v>
                </c:pt>
                <c:pt idx="20">
                  <c:v>2.9125196736100545</c:v>
                </c:pt>
                <c:pt idx="21">
                  <c:v>0.2290144184281151</c:v>
                </c:pt>
                <c:pt idx="22">
                  <c:v>9.8938333848033153</c:v>
                </c:pt>
                <c:pt idx="23">
                  <c:v>3.2093948009048425</c:v>
                </c:pt>
                <c:pt idx="24">
                  <c:v>0.62893405926065404</c:v>
                </c:pt>
                <c:pt idx="25">
                  <c:v>3.3422258892530499</c:v>
                </c:pt>
                <c:pt idx="26">
                  <c:v>5.3163585933770445</c:v>
                </c:pt>
                <c:pt idx="27">
                  <c:v>5.2804910170250459</c:v>
                </c:pt>
                <c:pt idx="28">
                  <c:v>5.4919809820454546</c:v>
                </c:pt>
                <c:pt idx="29">
                  <c:v>5.0618632080075638</c:v>
                </c:pt>
                <c:pt idx="30">
                  <c:v>8.2718101542594766</c:v>
                </c:pt>
                <c:pt idx="31">
                  <c:v>4.2939742299713917</c:v>
                </c:pt>
                <c:pt idx="32">
                  <c:v>3.6522864089027762</c:v>
                </c:pt>
                <c:pt idx="33">
                  <c:v>1.7680965670032456</c:v>
                </c:pt>
                <c:pt idx="34">
                  <c:v>8.7836473321278916</c:v>
                </c:pt>
                <c:pt idx="35">
                  <c:v>7.5151127149923971</c:v>
                </c:pt>
                <c:pt idx="36">
                  <c:v>8.7870948455813203</c:v>
                </c:pt>
                <c:pt idx="37">
                  <c:v>2.4186545313081487</c:v>
                </c:pt>
                <c:pt idx="38">
                  <c:v>8.1511773757194543</c:v>
                </c:pt>
                <c:pt idx="39">
                  <c:v>6.5194850335192367</c:v>
                </c:pt>
                <c:pt idx="40">
                  <c:v>3.6694129113518734</c:v>
                </c:pt>
                <c:pt idx="41">
                  <c:v>8.7682603600558746</c:v>
                </c:pt>
                <c:pt idx="42">
                  <c:v>5.7903574349715701</c:v>
                </c:pt>
                <c:pt idx="43">
                  <c:v>9.9265116152573505</c:v>
                </c:pt>
                <c:pt idx="44">
                  <c:v>2.6117767394298141</c:v>
                </c:pt>
                <c:pt idx="45">
                  <c:v>0.20354209934942524</c:v>
                </c:pt>
                <c:pt idx="46">
                  <c:v>9.0439444724484606</c:v>
                </c:pt>
                <c:pt idx="47">
                  <c:v>1.1625360938831963</c:v>
                </c:pt>
                <c:pt idx="48">
                  <c:v>2.6026749723503615</c:v>
                </c:pt>
                <c:pt idx="49">
                  <c:v>9.7837386050226467</c:v>
                </c:pt>
                <c:pt idx="50">
                  <c:v>8.700986403314932</c:v>
                </c:pt>
                <c:pt idx="51">
                  <c:v>1.7366083259903364</c:v>
                </c:pt>
                <c:pt idx="52">
                  <c:v>9.8163606199425697</c:v>
                </c:pt>
                <c:pt idx="53">
                  <c:v>1.7439446670435754</c:v>
                </c:pt>
                <c:pt idx="54">
                  <c:v>4.4806095042919818</c:v>
                </c:pt>
                <c:pt idx="55">
                  <c:v>7.5331356641331881</c:v>
                </c:pt>
                <c:pt idx="56">
                  <c:v>1.4363968555680684</c:v>
                </c:pt>
                <c:pt idx="57">
                  <c:v>8.3549279940701915</c:v>
                </c:pt>
                <c:pt idx="58">
                  <c:v>3.2605270658709262</c:v>
                </c:pt>
                <c:pt idx="59">
                  <c:v>8.6345916685378725</c:v>
                </c:pt>
                <c:pt idx="60">
                  <c:v>5.0007398229859854</c:v>
                </c:pt>
                <c:pt idx="61">
                  <c:v>8.0168351517394321</c:v>
                </c:pt>
                <c:pt idx="62">
                  <c:v>7.2795384132935759</c:v>
                </c:pt>
                <c:pt idx="63">
                  <c:v>9.692621402781171</c:v>
                </c:pt>
                <c:pt idx="64">
                  <c:v>6.1584901315354781</c:v>
                </c:pt>
                <c:pt idx="65">
                  <c:v>1.6952146487804698</c:v>
                </c:pt>
                <c:pt idx="66">
                  <c:v>0.74590411209615293</c:v>
                </c:pt>
                <c:pt idx="67">
                  <c:v>1.4604344685862658</c:v>
                </c:pt>
                <c:pt idx="68">
                  <c:v>4.3316926395379829</c:v>
                </c:pt>
                <c:pt idx="69">
                  <c:v>8.5206623125460048</c:v>
                </c:pt>
                <c:pt idx="70">
                  <c:v>8.4853048170124517</c:v>
                </c:pt>
                <c:pt idx="71">
                  <c:v>6.7180409280046538</c:v>
                </c:pt>
                <c:pt idx="72">
                  <c:v>0.68112993098496832</c:v>
                </c:pt>
                <c:pt idx="73">
                  <c:v>3.7297673696878677</c:v>
                </c:pt>
                <c:pt idx="74">
                  <c:v>6.0736353841605961</c:v>
                </c:pt>
                <c:pt idx="75">
                  <c:v>4.7678760995433862</c:v>
                </c:pt>
                <c:pt idx="76">
                  <c:v>0.53676179209032004</c:v>
                </c:pt>
                <c:pt idx="77">
                  <c:v>1.4923350331097063</c:v>
                </c:pt>
                <c:pt idx="78">
                  <c:v>9.1469180880991399</c:v>
                </c:pt>
                <c:pt idx="79">
                  <c:v>8.975614394796116</c:v>
                </c:pt>
                <c:pt idx="80">
                  <c:v>8.6485519459054565</c:v>
                </c:pt>
                <c:pt idx="81">
                  <c:v>0.37475934635305741</c:v>
                </c:pt>
                <c:pt idx="82">
                  <c:v>7.9777774697341055</c:v>
                </c:pt>
                <c:pt idx="83">
                  <c:v>5.4872889096782931</c:v>
                </c:pt>
                <c:pt idx="84">
                  <c:v>0.81793126083737566</c:v>
                </c:pt>
                <c:pt idx="85">
                  <c:v>8.6518805147436044</c:v>
                </c:pt>
                <c:pt idx="86">
                  <c:v>9.959329212663901</c:v>
                </c:pt>
                <c:pt idx="87">
                  <c:v>4.6307798452018663</c:v>
                </c:pt>
                <c:pt idx="88">
                  <c:v>9.9194700102827369</c:v>
                </c:pt>
                <c:pt idx="89">
                  <c:v>3.8587386587898731</c:v>
                </c:pt>
                <c:pt idx="90">
                  <c:v>0.8365464605743711</c:v>
                </c:pt>
                <c:pt idx="91">
                  <c:v>5.4773611744387551</c:v>
                </c:pt>
                <c:pt idx="92">
                  <c:v>2.729729975772377</c:v>
                </c:pt>
                <c:pt idx="93">
                  <c:v>0.15072444097783189</c:v>
                </c:pt>
                <c:pt idx="94">
                  <c:v>8.7239349939138595</c:v>
                </c:pt>
                <c:pt idx="95">
                  <c:v>7.2509641431560912</c:v>
                </c:pt>
                <c:pt idx="96">
                  <c:v>9.5870721324097392</c:v>
                </c:pt>
                <c:pt idx="97">
                  <c:v>0.74874899538123207</c:v>
                </c:pt>
                <c:pt idx="98">
                  <c:v>1.8474056085654655</c:v>
                </c:pt>
                <c:pt idx="99">
                  <c:v>0.6626843158240836</c:v>
                </c:pt>
              </c:numCache>
            </c:numRef>
          </c:xVal>
          <c:yVal>
            <c:numRef>
              <c:f>'p7'!$B$2:$B$101</c:f>
              <c:numCache>
                <c:formatCode>General</c:formatCode>
                <c:ptCount val="100"/>
                <c:pt idx="0">
                  <c:v>54.387619796321175</c:v>
                </c:pt>
                <c:pt idx="1">
                  <c:v>88.030819861427346</c:v>
                </c:pt>
                <c:pt idx="2">
                  <c:v>39.154921922351171</c:v>
                </c:pt>
                <c:pt idx="3">
                  <c:v>29.554513104546608</c:v>
                </c:pt>
                <c:pt idx="4">
                  <c:v>17.81072951909448</c:v>
                </c:pt>
                <c:pt idx="5">
                  <c:v>31.875078811697012</c:v>
                </c:pt>
                <c:pt idx="6">
                  <c:v>92.127673915951164</c:v>
                </c:pt>
                <c:pt idx="7">
                  <c:v>48.357161169816756</c:v>
                </c:pt>
                <c:pt idx="8">
                  <c:v>70.913125367136402</c:v>
                </c:pt>
                <c:pt idx="9">
                  <c:v>69.347515399285641</c:v>
                </c:pt>
                <c:pt idx="10">
                  <c:v>37.863543066306825</c:v>
                </c:pt>
                <c:pt idx="11">
                  <c:v>13.548897884386468</c:v>
                </c:pt>
                <c:pt idx="12">
                  <c:v>96.343790145937291</c:v>
                </c:pt>
                <c:pt idx="13">
                  <c:v>80.318772178948294</c:v>
                </c:pt>
                <c:pt idx="14">
                  <c:v>47.938329339997509</c:v>
                </c:pt>
                <c:pt idx="15">
                  <c:v>55.216932625002443</c:v>
                </c:pt>
                <c:pt idx="16">
                  <c:v>45.689377635249194</c:v>
                </c:pt>
                <c:pt idx="17">
                  <c:v>15.853142570113921</c:v>
                </c:pt>
                <c:pt idx="18">
                  <c:v>76.143574838966742</c:v>
                </c:pt>
                <c:pt idx="19">
                  <c:v>33.361508750745436</c:v>
                </c:pt>
                <c:pt idx="20">
                  <c:v>40.064926894918386</c:v>
                </c:pt>
                <c:pt idx="21">
                  <c:v>49.414117659289168</c:v>
                </c:pt>
                <c:pt idx="22">
                  <c:v>12.610757311309506</c:v>
                </c:pt>
                <c:pt idx="23">
                  <c:v>38.25995494836075</c:v>
                </c:pt>
                <c:pt idx="24">
                  <c:v>55.490167503886859</c:v>
                </c:pt>
                <c:pt idx="25">
                  <c:v>42.808456746654457</c:v>
                </c:pt>
                <c:pt idx="26">
                  <c:v>92.360245718048688</c:v>
                </c:pt>
                <c:pt idx="27">
                  <c:v>41.281485125388315</c:v>
                </c:pt>
                <c:pt idx="28">
                  <c:v>2.7923938973032802</c:v>
                </c:pt>
                <c:pt idx="29">
                  <c:v>46.792467307223028</c:v>
                </c:pt>
                <c:pt idx="30">
                  <c:v>88.212191686420766</c:v>
                </c:pt>
                <c:pt idx="31">
                  <c:v>55.385095811349551</c:v>
                </c:pt>
                <c:pt idx="32">
                  <c:v>18.889596199655511</c:v>
                </c:pt>
                <c:pt idx="33">
                  <c:v>99.029197957781093</c:v>
                </c:pt>
                <c:pt idx="34">
                  <c:v>75.661299635683278</c:v>
                </c:pt>
                <c:pt idx="35">
                  <c:v>69.514383219159214</c:v>
                </c:pt>
                <c:pt idx="36">
                  <c:v>98.489435156052323</c:v>
                </c:pt>
                <c:pt idx="37">
                  <c:v>18.627566288335618</c:v>
                </c:pt>
                <c:pt idx="38">
                  <c:v>97.321789292435184</c:v>
                </c:pt>
                <c:pt idx="39">
                  <c:v>69.507906603287267</c:v>
                </c:pt>
                <c:pt idx="40">
                  <c:v>75.185866231619841</c:v>
                </c:pt>
                <c:pt idx="41">
                  <c:v>49.500434975485042</c:v>
                </c:pt>
                <c:pt idx="42">
                  <c:v>52.029081477412575</c:v>
                </c:pt>
                <c:pt idx="43">
                  <c:v>36.297579372793074</c:v>
                </c:pt>
                <c:pt idx="44">
                  <c:v>1.9365592512335161</c:v>
                </c:pt>
                <c:pt idx="45">
                  <c:v>40.365559369794958</c:v>
                </c:pt>
                <c:pt idx="46">
                  <c:v>15.465410159853521</c:v>
                </c:pt>
                <c:pt idx="47">
                  <c:v>7.4833237271174857</c:v>
                </c:pt>
                <c:pt idx="48">
                  <c:v>29.616629348917378</c:v>
                </c:pt>
                <c:pt idx="49">
                  <c:v>67.632875783280426</c:v>
                </c:pt>
                <c:pt idx="50">
                  <c:v>35.023597161503432</c:v>
                </c:pt>
                <c:pt idx="51">
                  <c:v>89.964293154894037</c:v>
                </c:pt>
                <c:pt idx="52">
                  <c:v>44.738479000035184</c:v>
                </c:pt>
                <c:pt idx="53">
                  <c:v>32.361182593689563</c:v>
                </c:pt>
                <c:pt idx="54">
                  <c:v>24.71854348723549</c:v>
                </c:pt>
                <c:pt idx="55">
                  <c:v>41.472565362507872</c:v>
                </c:pt>
                <c:pt idx="56">
                  <c:v>26.292239712765774</c:v>
                </c:pt>
                <c:pt idx="57">
                  <c:v>12.740760728331912</c:v>
                </c:pt>
                <c:pt idx="58">
                  <c:v>97.568478899294263</c:v>
                </c:pt>
                <c:pt idx="59">
                  <c:v>80.161434934957697</c:v>
                </c:pt>
                <c:pt idx="60">
                  <c:v>51.50185471511525</c:v>
                </c:pt>
                <c:pt idx="61">
                  <c:v>77.399740006761988</c:v>
                </c:pt>
                <c:pt idx="62">
                  <c:v>82.621874733519093</c:v>
                </c:pt>
                <c:pt idx="63">
                  <c:v>76.382763209508056</c:v>
                </c:pt>
                <c:pt idx="64">
                  <c:v>46.472557368938674</c:v>
                </c:pt>
                <c:pt idx="65">
                  <c:v>26.25613404543309</c:v>
                </c:pt>
                <c:pt idx="66">
                  <c:v>42.748009115135154</c:v>
                </c:pt>
                <c:pt idx="67">
                  <c:v>43.207464292867847</c:v>
                </c:pt>
                <c:pt idx="68">
                  <c:v>63.836747509442148</c:v>
                </c:pt>
                <c:pt idx="69">
                  <c:v>64.893202057019138</c:v>
                </c:pt>
                <c:pt idx="70">
                  <c:v>35.620226043554084</c:v>
                </c:pt>
                <c:pt idx="71">
                  <c:v>40.42178640349681</c:v>
                </c:pt>
                <c:pt idx="72">
                  <c:v>21.805539591680521</c:v>
                </c:pt>
                <c:pt idx="73">
                  <c:v>37.658425464943775</c:v>
                </c:pt>
                <c:pt idx="74">
                  <c:v>31.266422406947004</c:v>
                </c:pt>
                <c:pt idx="75">
                  <c:v>44.859647612249454</c:v>
                </c:pt>
                <c:pt idx="76">
                  <c:v>53.900148158818617</c:v>
                </c:pt>
                <c:pt idx="77">
                  <c:v>58.872142067973122</c:v>
                </c:pt>
                <c:pt idx="78">
                  <c:v>41.498923669220979</c:v>
                </c:pt>
                <c:pt idx="79">
                  <c:v>0.79541993918862408</c:v>
                </c:pt>
                <c:pt idx="80">
                  <c:v>85.561765185518396</c:v>
                </c:pt>
                <c:pt idx="81">
                  <c:v>85.718567918023822</c:v>
                </c:pt>
                <c:pt idx="82">
                  <c:v>8.8945825378444745</c:v>
                </c:pt>
                <c:pt idx="83">
                  <c:v>94.785359661697271</c:v>
                </c:pt>
                <c:pt idx="84">
                  <c:v>61.41230205737174</c:v>
                </c:pt>
                <c:pt idx="85">
                  <c:v>31.581774071152413</c:v>
                </c:pt>
                <c:pt idx="86">
                  <c:v>60.506291469620145</c:v>
                </c:pt>
                <c:pt idx="87">
                  <c:v>59.783590018839064</c:v>
                </c:pt>
                <c:pt idx="88">
                  <c:v>40.145572855610737</c:v>
                </c:pt>
                <c:pt idx="89">
                  <c:v>18.355872993717792</c:v>
                </c:pt>
                <c:pt idx="90">
                  <c:v>64.63682127017637</c:v>
                </c:pt>
                <c:pt idx="91">
                  <c:v>13.401124543263975</c:v>
                </c:pt>
                <c:pt idx="92">
                  <c:v>4.114136686665848</c:v>
                </c:pt>
                <c:pt idx="93">
                  <c:v>42.463147865478376</c:v>
                </c:pt>
                <c:pt idx="94">
                  <c:v>14.273122299710517</c:v>
                </c:pt>
                <c:pt idx="95">
                  <c:v>38.062326835174687</c:v>
                </c:pt>
                <c:pt idx="96">
                  <c:v>59.753451330003507</c:v>
                </c:pt>
                <c:pt idx="97">
                  <c:v>79.392807304215623</c:v>
                </c:pt>
                <c:pt idx="98">
                  <c:v>60.296737544064968</c:v>
                </c:pt>
                <c:pt idx="99">
                  <c:v>24.951400415127623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A-47F9-8500-9397999F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80976"/>
        <c:axId val="398486736"/>
      </c:scatterChart>
      <c:valAx>
        <c:axId val="39848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6736"/>
        <c:crosses val="autoZero"/>
        <c:crossBetween val="midCat"/>
      </c:valAx>
      <c:valAx>
        <c:axId val="398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8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Discrete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'p8'!$C$1:$C$100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6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5</c:v>
                </c:pt>
                <c:pt idx="77">
                  <c:v>6</c:v>
                </c:pt>
                <c:pt idx="78">
                  <c:v>3</c:v>
                </c:pt>
                <c:pt idx="79">
                  <c:v>3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2-40F7-8FB2-832A4D685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85792"/>
        <c:axId val="267588192"/>
      </c:scatterChart>
      <c:valAx>
        <c:axId val="2675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8192"/>
        <c:crosses val="autoZero"/>
        <c:crossBetween val="midCat"/>
      </c:valAx>
      <c:valAx>
        <c:axId val="267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33129</xdr:colOff>
      <xdr:row>3</xdr:row>
      <xdr:rowOff>64045</xdr:rowOff>
    </xdr:from>
    <xdr:to>
      <xdr:col>5</xdr:col>
      <xdr:colOff>115955</xdr:colOff>
      <xdr:row>11</xdr:row>
      <xdr:rowOff>178130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D74F70-518C-C322-FC2C-1A5BC990E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29" y="1016545"/>
          <a:ext cx="3992217" cy="1638085"/>
        </a:xfrm>
        <a:prstGeom prst="rect">
          <a:avLst/>
        </a:prstGeom>
      </xdr:spPr>
    </xdr:pic>
    <xdr:clientData/>
  </xdr:twoCellAnchor>
  <xdr:twoCellAnchor>
    <xdr:from>
      <xdr:col>0</xdr:col>
      <xdr:colOff>672704</xdr:colOff>
      <xdr:row>20</xdr:row>
      <xdr:rowOff>24408</xdr:rowOff>
    </xdr:from>
    <xdr:to>
      <xdr:col>5</xdr:col>
      <xdr:colOff>345282</xdr:colOff>
      <xdr:row>31</xdr:row>
      <xdr:rowOff>75605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1C919-2B72-D984-060C-14E177FD0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224154</xdr:colOff>
      <xdr:row>10</xdr:row>
      <xdr:rowOff>36944</xdr:rowOff>
    </xdr:from>
    <xdr:to>
      <xdr:col>12</xdr:col>
      <xdr:colOff>149313</xdr:colOff>
      <xdr:row>20</xdr:row>
      <xdr:rowOff>61437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FCAD7-6198-B059-F5B2-A08FB7814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590549</xdr:colOff>
      <xdr:row>2</xdr:row>
      <xdr:rowOff>142875</xdr:rowOff>
    </xdr:from>
    <xdr:to>
      <xdr:col>19</xdr:col>
      <xdr:colOff>447674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BE5E7-0C76-165B-5366-549A002B0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95250</xdr:rowOff>
    </xdr:from>
    <xdr:to>
      <xdr:col>22</xdr:col>
      <xdr:colOff>180975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6EECB-4807-4EEB-3387-2B708C4C2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142875</xdr:rowOff>
    </xdr:from>
    <xdr:to>
      <xdr:col>8</xdr:col>
      <xdr:colOff>209550</xdr:colOff>
      <xdr:row>11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CEF55-972D-CDC0-73D2-28042E38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12</xdr:row>
      <xdr:rowOff>95250</xdr:rowOff>
    </xdr:from>
    <xdr:to>
      <xdr:col>8</xdr:col>
      <xdr:colOff>200025</xdr:colOff>
      <xdr:row>20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C4EDB-6396-2710-8E3F-755CAD646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47625</xdr:rowOff>
    </xdr:from>
    <xdr:to>
      <xdr:col>9</xdr:col>
      <xdr:colOff>57150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E79E4-DAC4-124C-94F4-29B354CD1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152400</xdr:rowOff>
    </xdr:from>
    <xdr:to>
      <xdr:col>10</xdr:col>
      <xdr:colOff>571500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B322B-D6F9-02CB-2089-89E2E7D2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CFB5-2E3F-4924-B8CC-5AFCE5EF295A}">
  <dimension ref="A1:G19"/>
  <sheetViews>
    <sheetView tabSelected="1" workbookViewId="0">
      <selection activeCell="D12" sqref="D12"/>
    </sheetView>
  </sheetViews>
  <sheetFormatPr defaultRowHeight="15" x14ac:dyDescent="0.25"/>
  <cols>
    <col min="2" max="2" width="57.42578125" customWidth="1"/>
  </cols>
  <sheetData>
    <row r="1" spans="1:7" x14ac:dyDescent="0.25">
      <c r="A1" s="7" t="s">
        <v>0</v>
      </c>
      <c r="B1" s="7"/>
      <c r="C1" s="7"/>
      <c r="D1" s="7"/>
      <c r="E1" s="7"/>
    </row>
    <row r="2" spans="1:7" x14ac:dyDescent="0.25">
      <c r="A2" t="s">
        <v>1</v>
      </c>
      <c r="B2">
        <v>8</v>
      </c>
    </row>
    <row r="3" spans="1:7" x14ac:dyDescent="0.25">
      <c r="A3" t="s">
        <v>2</v>
      </c>
      <c r="B3">
        <v>0.5</v>
      </c>
    </row>
    <row r="5" spans="1:7" x14ac:dyDescent="0.25">
      <c r="A5" t="s">
        <v>3</v>
      </c>
    </row>
    <row r="6" spans="1:7" x14ac:dyDescent="0.25">
      <c r="A6">
        <v>0</v>
      </c>
      <c r="B6" s="1">
        <f>_xlfn.BINOM.DIST(A6,$B$2,$B$3,FALSE)</f>
        <v>3.9062500000000009E-3</v>
      </c>
      <c r="D6" s="4" t="s">
        <v>4</v>
      </c>
      <c r="E6" s="4"/>
      <c r="F6" s="4"/>
      <c r="G6" s="4"/>
    </row>
    <row r="7" spans="1:7" x14ac:dyDescent="0.25">
      <c r="A7">
        <v>1</v>
      </c>
      <c r="B7">
        <f>_xlfn.BINOM.DIST(A7,$B$2,$B$3,FALSE)</f>
        <v>3.1249999999999993E-2</v>
      </c>
      <c r="D7" s="4"/>
      <c r="E7" s="4"/>
      <c r="F7" s="4"/>
      <c r="G7" s="4"/>
    </row>
    <row r="8" spans="1:7" x14ac:dyDescent="0.25">
      <c r="A8">
        <v>2</v>
      </c>
      <c r="B8">
        <f t="shared" ref="B8:B14" si="0">_xlfn.BINOM.DIST(A8,$B$2,$B$3,FALSE)</f>
        <v>0.10937500000000006</v>
      </c>
      <c r="D8" s="4"/>
      <c r="E8" s="4"/>
      <c r="F8" s="4"/>
      <c r="G8" s="4"/>
    </row>
    <row r="9" spans="1:7" x14ac:dyDescent="0.25">
      <c r="A9">
        <v>3</v>
      </c>
      <c r="B9">
        <f t="shared" si="0"/>
        <v>0.21875</v>
      </c>
    </row>
    <row r="10" spans="1:7" x14ac:dyDescent="0.25">
      <c r="A10">
        <v>4</v>
      </c>
      <c r="B10">
        <f t="shared" si="0"/>
        <v>0.27343750000000006</v>
      </c>
    </row>
    <row r="11" spans="1:7" x14ac:dyDescent="0.25">
      <c r="A11">
        <v>5</v>
      </c>
      <c r="B11">
        <f t="shared" si="0"/>
        <v>0.21875</v>
      </c>
    </row>
    <row r="12" spans="1:7" x14ac:dyDescent="0.25">
      <c r="A12">
        <v>6</v>
      </c>
      <c r="B12">
        <f t="shared" si="0"/>
        <v>0.10937500000000006</v>
      </c>
    </row>
    <row r="13" spans="1:7" x14ac:dyDescent="0.25">
      <c r="A13">
        <v>7</v>
      </c>
      <c r="B13">
        <f t="shared" si="0"/>
        <v>3.1250000000000007E-2</v>
      </c>
    </row>
    <row r="14" spans="1:7" x14ac:dyDescent="0.25">
      <c r="A14">
        <v>8</v>
      </c>
      <c r="B14">
        <f t="shared" si="0"/>
        <v>3.9062500000000009E-3</v>
      </c>
    </row>
    <row r="18" spans="2:2" x14ac:dyDescent="0.25">
      <c r="B18" t="s">
        <v>5</v>
      </c>
    </row>
    <row r="19" spans="2:2" x14ac:dyDescent="0.25">
      <c r="B19" t="s">
        <v>6</v>
      </c>
    </row>
  </sheetData>
  <mergeCells count="2">
    <mergeCell ref="A1:E1"/>
    <mergeCell ref="D6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B8FF-4400-471A-9A76-87DB2955C2EA}">
  <dimension ref="A1:I19"/>
  <sheetViews>
    <sheetView zoomScale="115" zoomScaleNormal="115" workbookViewId="0">
      <selection activeCell="C19" sqref="C19"/>
    </sheetView>
  </sheetViews>
  <sheetFormatPr defaultRowHeight="15" x14ac:dyDescent="0.25"/>
  <cols>
    <col min="1" max="1" width="16.5703125" customWidth="1"/>
    <col min="3" max="3" width="10" customWidth="1"/>
    <col min="5" max="5" width="13.7109375" customWidth="1"/>
  </cols>
  <sheetData>
    <row r="1" spans="1:9" x14ac:dyDescent="0.25">
      <c r="A1" s="5" t="s">
        <v>7</v>
      </c>
      <c r="B1" s="5"/>
      <c r="C1" s="5"/>
      <c r="D1" s="5"/>
      <c r="E1" s="5"/>
    </row>
    <row r="2" spans="1:9" x14ac:dyDescent="0.25">
      <c r="A2" s="5"/>
      <c r="B2" s="5"/>
      <c r="C2" s="5"/>
      <c r="D2" s="5"/>
      <c r="E2" s="5"/>
      <c r="I2" s="6" t="s">
        <v>62</v>
      </c>
    </row>
    <row r="3" spans="1:9" x14ac:dyDescent="0.25">
      <c r="A3" s="4" t="s">
        <v>8</v>
      </c>
      <c r="B3" s="4"/>
      <c r="C3" s="4"/>
      <c r="D3" s="4"/>
      <c r="E3" s="4"/>
    </row>
    <row r="14" spans="1:9" x14ac:dyDescent="0.25">
      <c r="A14" t="s">
        <v>9</v>
      </c>
      <c r="B14">
        <f>SUM(C16:C19)</f>
        <v>10</v>
      </c>
    </row>
    <row r="15" spans="1:9" x14ac:dyDescent="0.25">
      <c r="B15" t="s">
        <v>14</v>
      </c>
      <c r="C15" t="s">
        <v>15</v>
      </c>
    </row>
    <row r="16" spans="1:9" x14ac:dyDescent="0.25">
      <c r="A16" t="s">
        <v>10</v>
      </c>
      <c r="B16">
        <v>0.1</v>
      </c>
      <c r="C16">
        <v>2</v>
      </c>
    </row>
    <row r="17" spans="1:5" x14ac:dyDescent="0.25">
      <c r="A17" t="s">
        <v>11</v>
      </c>
      <c r="B17">
        <v>0.3</v>
      </c>
      <c r="C17">
        <v>3</v>
      </c>
      <c r="E17">
        <f>(FACT(B14)/(FACT(C16)*FACT(C17)*FACT(C18)*FACT(C19)))*POWER(B16,C16)*POWER(B17,C17)*POWER(B18,C18)*POWER(B19,C19)</f>
        <v>1.7418240000000012E-2</v>
      </c>
    </row>
    <row r="18" spans="1:5" x14ac:dyDescent="0.25">
      <c r="A18" t="s">
        <v>12</v>
      </c>
      <c r="B18">
        <v>0.4</v>
      </c>
      <c r="C18">
        <v>4</v>
      </c>
    </row>
    <row r="19" spans="1:5" x14ac:dyDescent="0.25">
      <c r="A19" t="s">
        <v>13</v>
      </c>
      <c r="B19">
        <v>0.2</v>
      </c>
      <c r="C19">
        <v>1</v>
      </c>
    </row>
  </sheetData>
  <mergeCells count="2">
    <mergeCell ref="A1:E2"/>
    <mergeCell ref="A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C400-F38A-4E21-84B9-B32593B293BA}">
  <dimension ref="A1:O131"/>
  <sheetViews>
    <sheetView zoomScale="130" zoomScaleNormal="130" workbookViewId="0">
      <selection activeCell="D15" sqref="D15"/>
    </sheetView>
  </sheetViews>
  <sheetFormatPr defaultRowHeight="15" x14ac:dyDescent="0.25"/>
  <cols>
    <col min="1" max="1" width="9.28515625" customWidth="1"/>
    <col min="2" max="2" width="15.5703125" customWidth="1"/>
    <col min="13" max="13" width="14.5703125" customWidth="1"/>
    <col min="15" max="15" width="19.140625" customWidth="1"/>
  </cols>
  <sheetData>
    <row r="1" spans="1:15" x14ac:dyDescent="0.25">
      <c r="D1" s="6" t="s">
        <v>63</v>
      </c>
      <c r="N1">
        <v>0</v>
      </c>
      <c r="O1">
        <f>POISSON(N1,100,TRUE)</f>
        <v>3.7200759760208361E-44</v>
      </c>
    </row>
    <row r="2" spans="1:15" x14ac:dyDescent="0.25">
      <c r="N2">
        <v>1</v>
      </c>
      <c r="O2">
        <f>POISSON(N2,100,TRUE)</f>
        <v>3.7572767357810366E-42</v>
      </c>
    </row>
    <row r="3" spans="1:15" x14ac:dyDescent="0.25">
      <c r="A3" t="s">
        <v>17</v>
      </c>
      <c r="B3" t="s">
        <v>16</v>
      </c>
      <c r="N3">
        <v>2</v>
      </c>
      <c r="O3">
        <f t="shared" ref="O2:O65" si="0">POISSON(N3,100,TRUE)</f>
        <v>1.8976107553682424E-40</v>
      </c>
    </row>
    <row r="4" spans="1:15" x14ac:dyDescent="0.25">
      <c r="A4" t="s">
        <v>18</v>
      </c>
      <c r="B4" t="s">
        <v>19</v>
      </c>
      <c r="C4" t="s">
        <v>20</v>
      </c>
      <c r="N4">
        <v>3</v>
      </c>
      <c r="O4">
        <f t="shared" si="0"/>
        <v>6.3898877022381386E-39</v>
      </c>
    </row>
    <row r="5" spans="1:15" x14ac:dyDescent="0.25">
      <c r="A5" t="s">
        <v>21</v>
      </c>
      <c r="B5" t="s">
        <v>22</v>
      </c>
      <c r="C5" t="s">
        <v>20</v>
      </c>
      <c r="N5">
        <v>4</v>
      </c>
      <c r="O5">
        <f t="shared" si="0"/>
        <v>1.6139305336977313E-37</v>
      </c>
    </row>
    <row r="6" spans="1:15" x14ac:dyDescent="0.25">
      <c r="N6">
        <v>5</v>
      </c>
      <c r="O6">
        <f t="shared" si="0"/>
        <v>3.2614563667204727E-36</v>
      </c>
    </row>
    <row r="7" spans="1:15" x14ac:dyDescent="0.25">
      <c r="A7" t="s">
        <v>23</v>
      </c>
      <c r="N7">
        <v>6</v>
      </c>
      <c r="O7">
        <f t="shared" si="0"/>
        <v>5.492917825589912E-35</v>
      </c>
    </row>
    <row r="8" spans="1:15" x14ac:dyDescent="0.25">
      <c r="N8">
        <v>7</v>
      </c>
      <c r="O8">
        <f t="shared" si="0"/>
        <v>7.9303949095844131E-34</v>
      </c>
    </row>
    <row r="9" spans="1:15" x14ac:dyDescent="0.25">
      <c r="A9" t="s">
        <v>24</v>
      </c>
      <c r="M9">
        <f>1-O121</f>
        <v>2.2669329078352618E-2</v>
      </c>
      <c r="N9">
        <v>8</v>
      </c>
      <c r="O9">
        <f t="shared" si="0"/>
        <v>1.0019418399740315E-32</v>
      </c>
    </row>
    <row r="10" spans="1:15" x14ac:dyDescent="0.25">
      <c r="A10" t="s">
        <v>25</v>
      </c>
      <c r="M10" t="s">
        <v>28</v>
      </c>
      <c r="N10">
        <v>9</v>
      </c>
      <c r="O10">
        <f t="shared" si="0"/>
        <v>1.1253473960842639E-31</v>
      </c>
    </row>
    <row r="11" spans="1:15" x14ac:dyDescent="0.25">
      <c r="N11">
        <v>10</v>
      </c>
      <c r="O11">
        <f t="shared" si="0"/>
        <v>1.1376879516953069E-30</v>
      </c>
    </row>
    <row r="12" spans="1:15" x14ac:dyDescent="0.25">
      <c r="A12" t="s">
        <v>26</v>
      </c>
      <c r="B12">
        <v>100</v>
      </c>
      <c r="N12">
        <v>11</v>
      </c>
      <c r="O12">
        <f t="shared" si="0"/>
        <v>1.0457262607030466E-29</v>
      </c>
    </row>
    <row r="13" spans="1:15" x14ac:dyDescent="0.25">
      <c r="A13" t="s">
        <v>27</v>
      </c>
      <c r="B13">
        <v>120</v>
      </c>
      <c r="N13">
        <v>12</v>
      </c>
      <c r="O13">
        <f t="shared" si="0"/>
        <v>8.8120384734823382E-29</v>
      </c>
    </row>
    <row r="14" spans="1:15" x14ac:dyDescent="0.25">
      <c r="N14">
        <v>13</v>
      </c>
      <c r="O14">
        <f t="shared" si="0"/>
        <v>6.8552901648707687E-28</v>
      </c>
    </row>
    <row r="15" spans="1:15" x14ac:dyDescent="0.25">
      <c r="N15">
        <v>14</v>
      </c>
      <c r="O15">
        <f t="shared" si="0"/>
        <v>4.9527335290031922E-27</v>
      </c>
    </row>
    <row r="16" spans="1:15" x14ac:dyDescent="0.25">
      <c r="N16">
        <v>15</v>
      </c>
      <c r="O16">
        <f t="shared" si="0"/>
        <v>3.3400763612443891E-26</v>
      </c>
    </row>
    <row r="17" spans="14:15" x14ac:dyDescent="0.25">
      <c r="N17">
        <v>16</v>
      </c>
      <c r="O17">
        <f t="shared" si="0"/>
        <v>2.1120095163394776E-25</v>
      </c>
    </row>
    <row r="18" spans="14:15" x14ac:dyDescent="0.25">
      <c r="N18">
        <v>17</v>
      </c>
      <c r="O18">
        <f t="shared" si="0"/>
        <v>1.2570844105839727E-24</v>
      </c>
    </row>
    <row r="19" spans="14:15" x14ac:dyDescent="0.25">
      <c r="N19">
        <v>18</v>
      </c>
      <c r="O19">
        <f t="shared" si="0"/>
        <v>7.0675480714174405E-24</v>
      </c>
    </row>
    <row r="20" spans="14:15" x14ac:dyDescent="0.25">
      <c r="N20">
        <v>19</v>
      </c>
      <c r="O20">
        <f t="shared" si="0"/>
        <v>3.7648935760014714E-23</v>
      </c>
    </row>
    <row r="21" spans="14:15" x14ac:dyDescent="0.25">
      <c r="N21">
        <v>20</v>
      </c>
      <c r="O21">
        <f t="shared" si="0"/>
        <v>1.9055587420300146E-22</v>
      </c>
    </row>
    <row r="22" spans="14:15" x14ac:dyDescent="0.25">
      <c r="N22">
        <v>21</v>
      </c>
      <c r="O22">
        <f t="shared" si="0"/>
        <v>9.1868415250293873E-22</v>
      </c>
    </row>
    <row r="23" spans="14:15" x14ac:dyDescent="0.25">
      <c r="N23">
        <v>22</v>
      </c>
      <c r="O23">
        <f t="shared" si="0"/>
        <v>4.2283581447753811E-21</v>
      </c>
    </row>
    <row r="24" spans="14:15" x14ac:dyDescent="0.25">
      <c r="N24">
        <v>23</v>
      </c>
      <c r="O24">
        <f t="shared" si="0"/>
        <v>1.8618245067699123E-20</v>
      </c>
    </row>
    <row r="25" spans="14:15" x14ac:dyDescent="0.25">
      <c r="N25">
        <v>24</v>
      </c>
      <c r="O25">
        <f t="shared" si="0"/>
        <v>7.8576107246547192E-20</v>
      </c>
    </row>
    <row r="26" spans="14:15" x14ac:dyDescent="0.25">
      <c r="N26">
        <v>25</v>
      </c>
      <c r="O26">
        <f t="shared" si="0"/>
        <v>3.1840755596194113E-19</v>
      </c>
    </row>
    <row r="27" spans="14:15" x14ac:dyDescent="0.25">
      <c r="N27">
        <v>26</v>
      </c>
      <c r="O27">
        <f t="shared" si="0"/>
        <v>1.2408362048673035E-18</v>
      </c>
    </row>
    <row r="28" spans="14:15" x14ac:dyDescent="0.25">
      <c r="N28">
        <v>27</v>
      </c>
      <c r="O28">
        <f t="shared" si="0"/>
        <v>4.6572386082204586E-18</v>
      </c>
    </row>
    <row r="29" spans="14:15" x14ac:dyDescent="0.25">
      <c r="N29">
        <v>28</v>
      </c>
      <c r="O29">
        <f t="shared" si="0"/>
        <v>1.6858675763053354E-17</v>
      </c>
    </row>
    <row r="30" spans="14:15" x14ac:dyDescent="0.25">
      <c r="N30">
        <v>29</v>
      </c>
      <c r="O30">
        <f t="shared" si="0"/>
        <v>5.8932596986614972E-17</v>
      </c>
    </row>
    <row r="31" spans="14:15" x14ac:dyDescent="0.25">
      <c r="N31">
        <v>30</v>
      </c>
      <c r="O31">
        <f t="shared" si="0"/>
        <v>1.9917900106515211E-16</v>
      </c>
    </row>
    <row r="32" spans="14:15" x14ac:dyDescent="0.25">
      <c r="N32">
        <v>31</v>
      </c>
      <c r="O32">
        <f t="shared" si="0"/>
        <v>6.5158675615721112E-16</v>
      </c>
    </row>
    <row r="33" spans="14:15" x14ac:dyDescent="0.25">
      <c r="N33">
        <v>32</v>
      </c>
      <c r="O33">
        <f t="shared" si="0"/>
        <v>2.0653609908198958E-15</v>
      </c>
    </row>
    <row r="34" spans="14:15" x14ac:dyDescent="0.25">
      <c r="N34">
        <v>33</v>
      </c>
      <c r="O34">
        <f t="shared" si="0"/>
        <v>6.3495253382825525E-15</v>
      </c>
    </row>
    <row r="35" spans="14:15" x14ac:dyDescent="0.25">
      <c r="N35">
        <v>34</v>
      </c>
      <c r="O35">
        <f t="shared" si="0"/>
        <v>1.8950008713172891E-14</v>
      </c>
    </row>
    <row r="36" spans="14:15" x14ac:dyDescent="0.25">
      <c r="N36">
        <v>35</v>
      </c>
      <c r="O36">
        <f t="shared" si="0"/>
        <v>5.4951389784287851E-14</v>
      </c>
    </row>
    <row r="37" spans="14:15" x14ac:dyDescent="0.25">
      <c r="N37">
        <v>36</v>
      </c>
      <c r="O37">
        <f t="shared" si="0"/>
        <v>1.5495522609294033E-13</v>
      </c>
    </row>
    <row r="38" spans="14:15" x14ac:dyDescent="0.25">
      <c r="N38">
        <v>37</v>
      </c>
      <c r="O38">
        <f t="shared" si="0"/>
        <v>4.2523586476497591E-13</v>
      </c>
    </row>
    <row r="39" spans="14:15" x14ac:dyDescent="0.25">
      <c r="N39">
        <v>38</v>
      </c>
      <c r="O39">
        <f t="shared" si="0"/>
        <v>1.1365007033755927E-12</v>
      </c>
    </row>
    <row r="40" spans="14:15" x14ac:dyDescent="0.25">
      <c r="N40">
        <v>39</v>
      </c>
      <c r="O40">
        <f t="shared" si="0"/>
        <v>2.960256699813051E-12</v>
      </c>
    </row>
    <row r="41" spans="14:15" x14ac:dyDescent="0.25">
      <c r="N41">
        <v>40</v>
      </c>
      <c r="O41">
        <f t="shared" si="0"/>
        <v>7.5196466909068066E-12</v>
      </c>
    </row>
    <row r="42" spans="14:15" x14ac:dyDescent="0.25">
      <c r="N42">
        <v>41</v>
      </c>
      <c r="O42">
        <f t="shared" si="0"/>
        <v>1.8640110083818136E-11</v>
      </c>
    </row>
    <row r="43" spans="14:15" x14ac:dyDescent="0.25">
      <c r="N43">
        <v>42</v>
      </c>
      <c r="O43">
        <f t="shared" si="0"/>
        <v>4.5117403876464572E-11</v>
      </c>
    </row>
    <row r="44" spans="14:15" x14ac:dyDescent="0.25">
      <c r="N44">
        <v>43</v>
      </c>
      <c r="O44">
        <f>POISSON(N44,100,TRUE)</f>
        <v>1.0669250571982772E-10</v>
      </c>
    </row>
    <row r="45" spans="14:15" x14ac:dyDescent="0.25">
      <c r="N45">
        <v>44</v>
      </c>
      <c r="O45">
        <f t="shared" si="0"/>
        <v>2.4663591900019906E-10</v>
      </c>
    </row>
    <row r="46" spans="14:15" x14ac:dyDescent="0.25">
      <c r="N46">
        <v>45</v>
      </c>
      <c r="O46">
        <f t="shared" si="0"/>
        <v>5.5762128184546569E-10</v>
      </c>
    </row>
    <row r="47" spans="14:15" x14ac:dyDescent="0.25">
      <c r="N47">
        <v>46</v>
      </c>
      <c r="O47">
        <f t="shared" si="0"/>
        <v>1.2336764184656211E-9</v>
      </c>
    </row>
    <row r="48" spans="14:15" x14ac:dyDescent="0.25">
      <c r="N48">
        <v>47</v>
      </c>
      <c r="O48">
        <f t="shared" si="0"/>
        <v>2.6720916027638198E-9</v>
      </c>
    </row>
    <row r="49" spans="14:15" x14ac:dyDescent="0.25">
      <c r="N49">
        <v>48</v>
      </c>
      <c r="O49">
        <f t="shared" si="0"/>
        <v>5.6687899033850532E-9</v>
      </c>
    </row>
    <row r="50" spans="14:15" x14ac:dyDescent="0.25">
      <c r="N50">
        <v>49</v>
      </c>
      <c r="O50">
        <f t="shared" si="0"/>
        <v>1.1784500720979435E-8</v>
      </c>
    </row>
    <row r="51" spans="14:15" x14ac:dyDescent="0.25">
      <c r="N51">
        <v>50</v>
      </c>
      <c r="O51">
        <f t="shared" si="0"/>
        <v>2.4015922356168139E-8</v>
      </c>
    </row>
    <row r="52" spans="14:15" x14ac:dyDescent="0.25">
      <c r="N52">
        <v>51</v>
      </c>
      <c r="O52">
        <f t="shared" si="0"/>
        <v>4.7999102033008561E-8</v>
      </c>
    </row>
    <row r="53" spans="14:15" x14ac:dyDescent="0.25">
      <c r="N53">
        <v>52</v>
      </c>
      <c r="O53">
        <f t="shared" si="0"/>
        <v>9.4120601411548449E-8</v>
      </c>
    </row>
    <row r="54" spans="14:15" x14ac:dyDescent="0.25">
      <c r="N54">
        <v>53</v>
      </c>
      <c r="O54">
        <f t="shared" si="0"/>
        <v>1.8114229835218851E-7</v>
      </c>
    </row>
    <row r="55" spans="14:15" x14ac:dyDescent="0.25">
      <c r="N55">
        <v>54</v>
      </c>
      <c r="O55">
        <f t="shared" si="0"/>
        <v>3.4229358898300537E-7</v>
      </c>
    </row>
    <row r="56" spans="14:15" x14ac:dyDescent="0.25">
      <c r="N56">
        <v>55</v>
      </c>
      <c r="O56">
        <f t="shared" si="0"/>
        <v>6.3529593558448731E-7</v>
      </c>
    </row>
    <row r="57" spans="14:15" x14ac:dyDescent="0.25">
      <c r="N57">
        <v>56</v>
      </c>
      <c r="O57">
        <f t="shared" si="0"/>
        <v>1.1585144116585792E-6</v>
      </c>
    </row>
    <row r="58" spans="14:15" x14ac:dyDescent="0.25">
      <c r="N58">
        <v>57</v>
      </c>
      <c r="O58">
        <f t="shared" si="0"/>
        <v>2.0764415626657394E-6</v>
      </c>
    </row>
    <row r="59" spans="14:15" x14ac:dyDescent="0.25">
      <c r="N59">
        <v>58</v>
      </c>
      <c r="O59">
        <f t="shared" si="0"/>
        <v>3.6590745816436017E-6</v>
      </c>
    </row>
    <row r="60" spans="14:15" x14ac:dyDescent="0.25">
      <c r="N60">
        <v>59</v>
      </c>
      <c r="O60">
        <f t="shared" si="0"/>
        <v>6.3415034273687931E-6</v>
      </c>
    </row>
    <row r="61" spans="14:15" x14ac:dyDescent="0.25">
      <c r="N61">
        <v>60</v>
      </c>
      <c r="O61">
        <f t="shared" si="0"/>
        <v>1.0812218170244101E-5</v>
      </c>
    </row>
    <row r="62" spans="14:15" x14ac:dyDescent="0.25">
      <c r="N62">
        <v>61</v>
      </c>
      <c r="O62">
        <f t="shared" si="0"/>
        <v>1.8141258732334756E-5</v>
      </c>
    </row>
    <row r="63" spans="14:15" x14ac:dyDescent="0.25">
      <c r="N63">
        <v>62</v>
      </c>
      <c r="O63">
        <f t="shared" si="0"/>
        <v>2.9962291896997068E-5</v>
      </c>
    </row>
    <row r="64" spans="14:15" x14ac:dyDescent="0.25">
      <c r="N64">
        <v>63</v>
      </c>
      <c r="O64">
        <f>POISSON(N64,100,TRUE)</f>
        <v>4.8725836602810261E-5</v>
      </c>
    </row>
    <row r="65" spans="14:15" x14ac:dyDescent="0.25">
      <c r="N65">
        <v>64</v>
      </c>
      <c r="O65">
        <f t="shared" si="0"/>
        <v>7.8043875205643457E-5</v>
      </c>
    </row>
    <row r="66" spans="14:15" x14ac:dyDescent="0.25">
      <c r="N66">
        <v>65</v>
      </c>
      <c r="O66">
        <f t="shared" ref="O66:O79" si="1">POISSON(N66,100,TRUE)</f>
        <v>1.2314854997923312E-4</v>
      </c>
    </row>
    <row r="67" spans="14:15" x14ac:dyDescent="0.25">
      <c r="N67">
        <v>66</v>
      </c>
      <c r="O67">
        <f t="shared" si="1"/>
        <v>1.9148896630285337E-4</v>
      </c>
    </row>
    <row r="68" spans="14:15" x14ac:dyDescent="0.25">
      <c r="N68">
        <v>67</v>
      </c>
      <c r="O68">
        <f t="shared" si="1"/>
        <v>2.9348958768139142E-4</v>
      </c>
    </row>
    <row r="69" spans="14:15" x14ac:dyDescent="0.25">
      <c r="N69">
        <v>68</v>
      </c>
      <c r="O69">
        <f t="shared" si="1"/>
        <v>4.4349050147336028E-4</v>
      </c>
    </row>
    <row r="70" spans="14:15" x14ac:dyDescent="0.25">
      <c r="N70">
        <v>69</v>
      </c>
      <c r="O70">
        <f t="shared" si="1"/>
        <v>6.6088313015737015E-4</v>
      </c>
    </row>
    <row r="71" spans="14:15" x14ac:dyDescent="0.25">
      <c r="N71">
        <v>70</v>
      </c>
      <c r="O71">
        <f t="shared" si="1"/>
        <v>9.7144402827738707E-4</v>
      </c>
    </row>
    <row r="72" spans="14:15" x14ac:dyDescent="0.25">
      <c r="N72">
        <v>71</v>
      </c>
      <c r="O72">
        <f t="shared" si="1"/>
        <v>1.4088537439393832E-3</v>
      </c>
    </row>
    <row r="73" spans="14:15" x14ac:dyDescent="0.25">
      <c r="N73">
        <v>72</v>
      </c>
      <c r="O73">
        <f t="shared" si="1"/>
        <v>2.0163672379143694E-3</v>
      </c>
    </row>
    <row r="74" spans="14:15" x14ac:dyDescent="0.25">
      <c r="N74">
        <v>73</v>
      </c>
      <c r="O74">
        <f t="shared" si="1"/>
        <v>2.8485775036335382E-3</v>
      </c>
    </row>
    <row r="75" spans="14:15" x14ac:dyDescent="0.25">
      <c r="N75">
        <v>74</v>
      </c>
      <c r="O75">
        <f t="shared" si="1"/>
        <v>3.9731859708216095E-3</v>
      </c>
    </row>
    <row r="76" spans="14:15" x14ac:dyDescent="0.25">
      <c r="N76">
        <v>75</v>
      </c>
      <c r="O76">
        <f t="shared" si="1"/>
        <v>5.472663927072346E-3</v>
      </c>
    </row>
    <row r="77" spans="14:15" x14ac:dyDescent="0.25">
      <c r="N77">
        <v>76</v>
      </c>
      <c r="O77">
        <f t="shared" si="1"/>
        <v>7.445661237928624E-3</v>
      </c>
    </row>
    <row r="78" spans="14:15" x14ac:dyDescent="0.25">
      <c r="N78">
        <v>77</v>
      </c>
      <c r="O78">
        <f t="shared" si="1"/>
        <v>1.0007995407871796E-2</v>
      </c>
    </row>
    <row r="79" spans="14:15" x14ac:dyDescent="0.25">
      <c r="N79">
        <v>78</v>
      </c>
      <c r="O79">
        <f t="shared" si="1"/>
        <v>1.3293039215491296E-2</v>
      </c>
    </row>
    <row r="80" spans="14:15" x14ac:dyDescent="0.25">
      <c r="N80">
        <v>79</v>
      </c>
      <c r="O80">
        <f>POISSON(N80,100,TRUE)</f>
        <v>1.7451322516275437E-2</v>
      </c>
    </row>
    <row r="81" spans="14:15" x14ac:dyDescent="0.25">
      <c r="N81">
        <v>80</v>
      </c>
      <c r="O81">
        <f t="shared" ref="O81:O95" si="2">POISSON(N81,100,TRUE)</f>
        <v>2.2649176642255627E-2</v>
      </c>
    </row>
    <row r="82" spans="14:15" x14ac:dyDescent="0.25">
      <c r="N82">
        <v>81</v>
      </c>
      <c r="O82">
        <f t="shared" si="2"/>
        <v>2.9066280501490398E-2</v>
      </c>
    </row>
    <row r="83" spans="14:15" x14ac:dyDescent="0.25">
      <c r="N83">
        <v>82</v>
      </c>
      <c r="O83">
        <f t="shared" si="2"/>
        <v>3.6892016915191374E-2</v>
      </c>
    </row>
    <row r="84" spans="14:15" x14ac:dyDescent="0.25">
      <c r="N84">
        <v>83</v>
      </c>
      <c r="O84">
        <f t="shared" si="2"/>
        <v>4.6320615003987736E-2</v>
      </c>
    </row>
    <row r="85" spans="14:15" x14ac:dyDescent="0.25">
      <c r="N85">
        <v>84</v>
      </c>
      <c r="O85">
        <f t="shared" si="2"/>
        <v>5.7545136538269044E-2</v>
      </c>
    </row>
    <row r="86" spans="14:15" x14ac:dyDescent="0.25">
      <c r="N86">
        <v>85</v>
      </c>
      <c r="O86">
        <f t="shared" si="2"/>
        <v>7.0750455990364752E-2</v>
      </c>
    </row>
    <row r="87" spans="14:15" x14ac:dyDescent="0.25">
      <c r="N87">
        <v>86</v>
      </c>
      <c r="O87">
        <f t="shared" si="2"/>
        <v>8.6105478609080688E-2</v>
      </c>
    </row>
    <row r="88" spans="14:15" x14ac:dyDescent="0.25">
      <c r="N88">
        <v>87</v>
      </c>
      <c r="O88">
        <f t="shared" si="2"/>
        <v>0.10375492989496116</v>
      </c>
    </row>
    <row r="89" spans="14:15" x14ac:dyDescent="0.25">
      <c r="N89">
        <v>88</v>
      </c>
      <c r="O89">
        <f t="shared" si="2"/>
        <v>0.12381112453800708</v>
      </c>
    </row>
    <row r="90" spans="14:15" x14ac:dyDescent="0.25">
      <c r="N90">
        <v>89</v>
      </c>
      <c r="O90">
        <f t="shared" si="2"/>
        <v>0.14634617469873276</v>
      </c>
    </row>
    <row r="91" spans="14:15" x14ac:dyDescent="0.25">
      <c r="N91">
        <v>90</v>
      </c>
      <c r="O91">
        <f t="shared" si="2"/>
        <v>0.17138511932176145</v>
      </c>
    </row>
    <row r="92" spans="14:15" x14ac:dyDescent="0.25">
      <c r="N92">
        <v>91</v>
      </c>
      <c r="O92">
        <f t="shared" si="2"/>
        <v>0.19890044308333132</v>
      </c>
    </row>
    <row r="93" spans="14:15" x14ac:dyDescent="0.25">
      <c r="N93">
        <v>92</v>
      </c>
      <c r="O93">
        <f t="shared" si="2"/>
        <v>0.22880840369373334</v>
      </c>
    </row>
    <row r="94" spans="14:15" x14ac:dyDescent="0.25">
      <c r="N94">
        <v>93</v>
      </c>
      <c r="O94">
        <f t="shared" si="2"/>
        <v>0.26096750112427325</v>
      </c>
    </row>
    <row r="95" spans="14:15" x14ac:dyDescent="0.25">
      <c r="N95">
        <v>94</v>
      </c>
      <c r="O95">
        <f t="shared" si="2"/>
        <v>0.29517930690144323</v>
      </c>
    </row>
    <row r="96" spans="14:15" x14ac:dyDescent="0.25">
      <c r="N96">
        <v>95</v>
      </c>
      <c r="O96">
        <f>POISSON(N96,100,TRUE)</f>
        <v>0.33119173403530644</v>
      </c>
    </row>
    <row r="97" spans="14:15" x14ac:dyDescent="0.25">
      <c r="N97">
        <v>96</v>
      </c>
      <c r="O97">
        <f t="shared" ref="O97:O109" si="3">POISSON(N97,100,TRUE)</f>
        <v>0.36870467896641396</v>
      </c>
    </row>
    <row r="98" spans="14:15" x14ac:dyDescent="0.25">
      <c r="N98">
        <v>97</v>
      </c>
      <c r="O98">
        <f t="shared" si="3"/>
        <v>0.40737781807064855</v>
      </c>
    </row>
    <row r="99" spans="14:15" x14ac:dyDescent="0.25">
      <c r="N99">
        <v>98</v>
      </c>
      <c r="O99">
        <f t="shared" si="3"/>
        <v>0.44684020491170418</v>
      </c>
    </row>
    <row r="100" spans="14:15" x14ac:dyDescent="0.25">
      <c r="N100">
        <v>99</v>
      </c>
      <c r="O100">
        <f t="shared" si="3"/>
        <v>0.4867012017208513</v>
      </c>
    </row>
    <row r="101" spans="14:15" x14ac:dyDescent="0.25">
      <c r="N101">
        <v>100</v>
      </c>
      <c r="O101">
        <f t="shared" si="3"/>
        <v>0.52656219852999842</v>
      </c>
    </row>
    <row r="102" spans="14:15" x14ac:dyDescent="0.25">
      <c r="N102">
        <v>101</v>
      </c>
      <c r="O102">
        <f t="shared" si="3"/>
        <v>0.56602853200440162</v>
      </c>
    </row>
    <row r="103" spans="14:15" x14ac:dyDescent="0.25">
      <c r="N103">
        <v>102</v>
      </c>
      <c r="O103">
        <f t="shared" si="3"/>
        <v>0.60472101580283599</v>
      </c>
    </row>
    <row r="104" spans="14:15" x14ac:dyDescent="0.25">
      <c r="N104">
        <v>103</v>
      </c>
      <c r="O104">
        <f t="shared" si="3"/>
        <v>0.64228653405374325</v>
      </c>
    </row>
    <row r="105" spans="14:15" x14ac:dyDescent="0.25">
      <c r="N105">
        <v>104</v>
      </c>
      <c r="O105">
        <f t="shared" si="3"/>
        <v>0.67840722467961545</v>
      </c>
    </row>
    <row r="106" spans="14:15" x14ac:dyDescent="0.25">
      <c r="N106">
        <v>105</v>
      </c>
      <c r="O106">
        <f t="shared" si="3"/>
        <v>0.71280788241854154</v>
      </c>
    </row>
    <row r="107" spans="14:15" x14ac:dyDescent="0.25">
      <c r="N107">
        <v>106</v>
      </c>
      <c r="O107">
        <f t="shared" si="3"/>
        <v>0.74526133311564147</v>
      </c>
    </row>
    <row r="108" spans="14:15" x14ac:dyDescent="0.25">
      <c r="N108">
        <v>107</v>
      </c>
      <c r="O108">
        <f t="shared" si="3"/>
        <v>0.77559166086994047</v>
      </c>
    </row>
    <row r="109" spans="14:15" x14ac:dyDescent="0.25">
      <c r="N109">
        <v>108</v>
      </c>
      <c r="O109">
        <f t="shared" si="3"/>
        <v>0.80367529767947676</v>
      </c>
    </row>
    <row r="110" spans="14:15" x14ac:dyDescent="0.25">
      <c r="N110">
        <v>109</v>
      </c>
      <c r="O110">
        <f>POISSON(N110,100,TRUE)</f>
        <v>0.82944010209189523</v>
      </c>
    </row>
    <row r="111" spans="14:15" x14ac:dyDescent="0.25">
      <c r="N111">
        <v>110</v>
      </c>
      <c r="O111">
        <f t="shared" ref="O111:O128" si="4">POISSON(N111,100,TRUE)</f>
        <v>0.85286265155773033</v>
      </c>
    </row>
    <row r="112" spans="14:15" x14ac:dyDescent="0.25">
      <c r="N112">
        <v>111</v>
      </c>
      <c r="O112">
        <f t="shared" si="4"/>
        <v>0.87396404747289691</v>
      </c>
    </row>
    <row r="113" spans="14:15" x14ac:dyDescent="0.25">
      <c r="N113">
        <v>112</v>
      </c>
      <c r="O113">
        <f t="shared" si="4"/>
        <v>0.89280457954001013</v>
      </c>
    </row>
    <row r="114" spans="14:15" x14ac:dyDescent="0.25">
      <c r="N114">
        <v>113</v>
      </c>
      <c r="O114">
        <f t="shared" si="4"/>
        <v>0.9094776167675438</v>
      </c>
    </row>
    <row r="115" spans="14:15" x14ac:dyDescent="0.25">
      <c r="N115">
        <v>114</v>
      </c>
      <c r="O115">
        <f t="shared" si="4"/>
        <v>0.92410308801976626</v>
      </c>
    </row>
    <row r="116" spans="14:15" x14ac:dyDescent="0.25">
      <c r="N116">
        <v>115</v>
      </c>
      <c r="O116">
        <f t="shared" si="4"/>
        <v>0.93682088910865557</v>
      </c>
    </row>
    <row r="117" spans="14:15" x14ac:dyDescent="0.25">
      <c r="N117">
        <v>116</v>
      </c>
      <c r="O117">
        <f t="shared" si="4"/>
        <v>0.94778451073700831</v>
      </c>
    </row>
    <row r="118" spans="14:15" x14ac:dyDescent="0.25">
      <c r="N118">
        <v>117</v>
      </c>
      <c r="O118">
        <f t="shared" si="4"/>
        <v>0.95715512751337817</v>
      </c>
    </row>
    <row r="119" spans="14:15" x14ac:dyDescent="0.25">
      <c r="N119">
        <v>118</v>
      </c>
      <c r="O119">
        <f t="shared" si="4"/>
        <v>0.96509632817131874</v>
      </c>
    </row>
    <row r="120" spans="14:15" x14ac:dyDescent="0.25">
      <c r="N120">
        <v>119</v>
      </c>
      <c r="O120">
        <f t="shared" si="4"/>
        <v>0.97176960603513429</v>
      </c>
    </row>
    <row r="121" spans="14:15" x14ac:dyDescent="0.25">
      <c r="N121">
        <v>120</v>
      </c>
      <c r="O121">
        <f t="shared" si="4"/>
        <v>0.97733067092164738</v>
      </c>
    </row>
    <row r="122" spans="14:15" x14ac:dyDescent="0.25">
      <c r="N122">
        <v>121</v>
      </c>
      <c r="O122">
        <f t="shared" si="4"/>
        <v>0.98192659231545965</v>
      </c>
    </row>
    <row r="123" spans="14:15" x14ac:dyDescent="0.25">
      <c r="N123">
        <v>122</v>
      </c>
      <c r="O123">
        <f t="shared" si="4"/>
        <v>0.98569374099891249</v>
      </c>
    </row>
    <row r="124" spans="14:15" x14ac:dyDescent="0.25">
      <c r="N124">
        <v>123</v>
      </c>
      <c r="O124">
        <f t="shared" si="4"/>
        <v>0.98875646350578461</v>
      </c>
    </row>
    <row r="125" spans="14:15" x14ac:dyDescent="0.25">
      <c r="N125">
        <v>124</v>
      </c>
      <c r="O125">
        <f t="shared" si="4"/>
        <v>0.99122640101132675</v>
      </c>
    </row>
    <row r="126" spans="14:15" x14ac:dyDescent="0.25">
      <c r="N126">
        <v>125</v>
      </c>
      <c r="O126">
        <f t="shared" si="4"/>
        <v>0.99320235101576038</v>
      </c>
    </row>
    <row r="127" spans="14:15" x14ac:dyDescent="0.25">
      <c r="N127">
        <v>126</v>
      </c>
      <c r="O127">
        <f t="shared" si="4"/>
        <v>0.99477056530499341</v>
      </c>
    </row>
    <row r="128" spans="14:15" x14ac:dyDescent="0.25">
      <c r="N128">
        <v>127</v>
      </c>
      <c r="O128">
        <f t="shared" si="4"/>
        <v>0.99600537970596448</v>
      </c>
    </row>
    <row r="129" spans="14:15" x14ac:dyDescent="0.25">
      <c r="N129">
        <v>128</v>
      </c>
      <c r="O129">
        <f>POISSON(N129,100,TRUE)</f>
        <v>0.99697007845672292</v>
      </c>
    </row>
    <row r="130" spans="14:15" x14ac:dyDescent="0.25">
      <c r="N130">
        <v>129</v>
      </c>
      <c r="O130">
        <f t="shared" ref="O130:O131" si="5">POISSON(N130,100,TRUE)</f>
        <v>0.99771790694568308</v>
      </c>
    </row>
    <row r="131" spans="14:15" x14ac:dyDescent="0.25">
      <c r="N131">
        <v>130</v>
      </c>
      <c r="O131">
        <f t="shared" si="5"/>
        <v>0.99829315962949849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B14A-ECB1-4C09-BF85-369A9B5E5206}">
  <dimension ref="B1:L16"/>
  <sheetViews>
    <sheetView topLeftCell="C1" zoomScale="145" zoomScaleNormal="145" workbookViewId="0">
      <selection activeCell="F12" sqref="F12"/>
    </sheetView>
  </sheetViews>
  <sheetFormatPr defaultRowHeight="15" x14ac:dyDescent="0.25"/>
  <cols>
    <col min="4" max="4" width="13" customWidth="1"/>
    <col min="11" max="11" width="13.5703125" customWidth="1"/>
  </cols>
  <sheetData>
    <row r="1" spans="2:12" x14ac:dyDescent="0.25">
      <c r="H1" s="6" t="s">
        <v>64</v>
      </c>
    </row>
    <row r="2" spans="2:12" x14ac:dyDescent="0.25">
      <c r="B2" t="s">
        <v>29</v>
      </c>
    </row>
    <row r="4" spans="2:12" x14ac:dyDescent="0.25">
      <c r="D4" t="s">
        <v>30</v>
      </c>
      <c r="F4" t="s">
        <v>2</v>
      </c>
      <c r="G4">
        <v>0.24</v>
      </c>
      <c r="J4" t="s">
        <v>27</v>
      </c>
      <c r="K4" t="s">
        <v>2</v>
      </c>
      <c r="L4" t="s">
        <v>32</v>
      </c>
    </row>
    <row r="5" spans="2:12" x14ac:dyDescent="0.25">
      <c r="F5" t="s">
        <v>31</v>
      </c>
      <c r="G5">
        <f>1-G4</f>
        <v>0.76</v>
      </c>
      <c r="J5">
        <v>1</v>
      </c>
      <c r="K5">
        <f>POWER(G5, J5-1)*G4</f>
        <v>0.24</v>
      </c>
      <c r="L5">
        <f>K5</f>
        <v>0.24</v>
      </c>
    </row>
    <row r="6" spans="2:12" x14ac:dyDescent="0.25">
      <c r="J6">
        <v>2</v>
      </c>
      <c r="K6">
        <f>POWER(G5, J6-1)*G4</f>
        <v>0.18240000000000001</v>
      </c>
      <c r="L6">
        <f>L5+K6</f>
        <v>0.4224</v>
      </c>
    </row>
    <row r="7" spans="2:12" x14ac:dyDescent="0.25">
      <c r="J7">
        <v>3</v>
      </c>
      <c r="K7">
        <f>POWER(G5, J7-1)*G4</f>
        <v>0.138624</v>
      </c>
      <c r="L7">
        <f t="shared" ref="L7:L9" si="0">L6+K7</f>
        <v>0.56102399999999997</v>
      </c>
    </row>
    <row r="8" spans="2:12" x14ac:dyDescent="0.25">
      <c r="J8">
        <v>4</v>
      </c>
      <c r="K8">
        <f>POWER(G5, J8-1)*G4</f>
        <v>0.10535424</v>
      </c>
      <c r="L8">
        <f t="shared" si="0"/>
        <v>0.66637824000000001</v>
      </c>
    </row>
    <row r="9" spans="2:12" x14ac:dyDescent="0.25">
      <c r="J9">
        <v>5</v>
      </c>
      <c r="K9">
        <f>POWER(G5, J9-1)*G4</f>
        <v>8.0069222400000001E-2</v>
      </c>
      <c r="L9">
        <f t="shared" si="0"/>
        <v>0.74644746240000004</v>
      </c>
    </row>
    <row r="11" spans="2:12" x14ac:dyDescent="0.25">
      <c r="J11" s="4" t="s">
        <v>33</v>
      </c>
      <c r="K11" s="4"/>
      <c r="L11" s="4"/>
    </row>
    <row r="12" spans="2:12" x14ac:dyDescent="0.25">
      <c r="J12">
        <v>1</v>
      </c>
      <c r="K12">
        <f>NEGBINOMDIST(J12-1,1,G4)</f>
        <v>0.24</v>
      </c>
      <c r="L12">
        <v>0.24</v>
      </c>
    </row>
    <row r="13" spans="2:12" x14ac:dyDescent="0.25">
      <c r="J13">
        <v>2</v>
      </c>
      <c r="K13">
        <f>NEGBINOMDIST(J13-1,1,G4)</f>
        <v>0.18240000000000001</v>
      </c>
      <c r="L13">
        <f>L12+K13</f>
        <v>0.4224</v>
      </c>
    </row>
    <row r="14" spans="2:12" x14ac:dyDescent="0.25">
      <c r="J14">
        <v>3</v>
      </c>
      <c r="K14">
        <f>NEGBINOMDIST(J14-1,1,G4)</f>
        <v>0.13862400000000002</v>
      </c>
      <c r="L14">
        <f t="shared" ref="L14:L16" si="1">L13+K14</f>
        <v>0.56102399999999997</v>
      </c>
    </row>
    <row r="15" spans="2:12" x14ac:dyDescent="0.25">
      <c r="J15">
        <v>4</v>
      </c>
      <c r="K15">
        <f>NEGBINOMDIST(J15-1,1,G4)</f>
        <v>0.10535424000000002</v>
      </c>
      <c r="L15">
        <f t="shared" si="1"/>
        <v>0.66637824000000001</v>
      </c>
    </row>
    <row r="16" spans="2:12" x14ac:dyDescent="0.25">
      <c r="J16">
        <v>5</v>
      </c>
      <c r="K16">
        <f>NEGBINOMDIST(J16-1,1,G4)</f>
        <v>8.0069222400000015E-2</v>
      </c>
      <c r="L16">
        <f t="shared" si="1"/>
        <v>0.74644746240000004</v>
      </c>
    </row>
  </sheetData>
  <mergeCells count="1">
    <mergeCell ref="J11:L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8606-F881-47F8-9EAD-12FE94E91DA7}">
  <dimension ref="B1:N56"/>
  <sheetViews>
    <sheetView zoomScaleNormal="100" workbookViewId="0">
      <selection activeCell="F5" sqref="F5"/>
    </sheetView>
  </sheetViews>
  <sheetFormatPr defaultRowHeight="15" x14ac:dyDescent="0.25"/>
  <cols>
    <col min="13" max="13" width="9" customWidth="1"/>
  </cols>
  <sheetData>
    <row r="1" spans="2:14" x14ac:dyDescent="0.25">
      <c r="H1" s="6" t="s">
        <v>65</v>
      </c>
    </row>
    <row r="2" spans="2:14" x14ac:dyDescent="0.25">
      <c r="B2" s="2" t="s">
        <v>34</v>
      </c>
      <c r="I2">
        <v>1</v>
      </c>
      <c r="J2">
        <v>55</v>
      </c>
      <c r="M2">
        <v>1</v>
      </c>
      <c r="N2">
        <f ca="1">RAND()*(M2-$I$2)+$I$2</f>
        <v>1</v>
      </c>
    </row>
    <row r="3" spans="2:14" x14ac:dyDescent="0.25">
      <c r="B3" s="2" t="s">
        <v>35</v>
      </c>
      <c r="J3" t="s">
        <v>71</v>
      </c>
      <c r="M3">
        <v>2</v>
      </c>
      <c r="N3">
        <f t="shared" ref="N3:N56" ca="1" si="0">RAND()*(M3-$I$2)+$I$2</f>
        <v>1.8700314971638494</v>
      </c>
    </row>
    <row r="4" spans="2:14" x14ac:dyDescent="0.25">
      <c r="B4" s="2" t="s">
        <v>36</v>
      </c>
      <c r="M4">
        <v>3</v>
      </c>
      <c r="N4">
        <f t="shared" ca="1" si="0"/>
        <v>2.8053917640438879</v>
      </c>
    </row>
    <row r="5" spans="2:14" x14ac:dyDescent="0.25">
      <c r="B5" s="2" t="s">
        <v>37</v>
      </c>
      <c r="F5">
        <f>(I2+J2)/2</f>
        <v>28</v>
      </c>
      <c r="M5">
        <v>4</v>
      </c>
      <c r="N5">
        <f t="shared" ca="1" si="0"/>
        <v>1.0409167340612999</v>
      </c>
    </row>
    <row r="6" spans="2:14" x14ac:dyDescent="0.25">
      <c r="B6" s="2" t="s">
        <v>38</v>
      </c>
      <c r="F6">
        <f>(J2-I2)/SQRT(2)</f>
        <v>38.183766184073562</v>
      </c>
      <c r="M6">
        <v>5</v>
      </c>
      <c r="N6">
        <f t="shared" ca="1" si="0"/>
        <v>2.9650222569465137</v>
      </c>
    </row>
    <row r="7" spans="2:14" x14ac:dyDescent="0.25">
      <c r="B7" s="2" t="s">
        <v>39</v>
      </c>
      <c r="F7">
        <f>1/(J2-I2)</f>
        <v>1.8518518518518517E-2</v>
      </c>
      <c r="I7" t="s">
        <v>44</v>
      </c>
      <c r="J7">
        <v>13</v>
      </c>
      <c r="M7">
        <v>6</v>
      </c>
      <c r="N7">
        <f t="shared" ca="1" si="0"/>
        <v>2.398531357591319</v>
      </c>
    </row>
    <row r="8" spans="2:14" x14ac:dyDescent="0.25">
      <c r="B8" s="2" t="s">
        <v>40</v>
      </c>
      <c r="F8">
        <f>1-F9</f>
        <v>0.77777777777777779</v>
      </c>
      <c r="I8" t="s">
        <v>45</v>
      </c>
      <c r="J8">
        <v>30</v>
      </c>
      <c r="M8">
        <v>7</v>
      </c>
      <c r="N8">
        <f t="shared" ca="1" si="0"/>
        <v>2.445585368593318</v>
      </c>
    </row>
    <row r="9" spans="2:14" x14ac:dyDescent="0.25">
      <c r="B9" s="2" t="s">
        <v>41</v>
      </c>
      <c r="F9">
        <f>(J7-I2)/(J2-I2)</f>
        <v>0.22222222222222221</v>
      </c>
      <c r="I9" t="s">
        <v>46</v>
      </c>
      <c r="J9">
        <v>35</v>
      </c>
      <c r="M9">
        <v>8</v>
      </c>
      <c r="N9">
        <f t="shared" ca="1" si="0"/>
        <v>1.8174560834925493</v>
      </c>
    </row>
    <row r="10" spans="2:14" x14ac:dyDescent="0.25">
      <c r="B10" s="2" t="s">
        <v>42</v>
      </c>
      <c r="F10">
        <f>(J10-J8)/(J2-I2)</f>
        <v>0.18518518518518517</v>
      </c>
      <c r="I10" t="s">
        <v>47</v>
      </c>
      <c r="J10">
        <v>40</v>
      </c>
      <c r="M10">
        <v>9</v>
      </c>
      <c r="N10">
        <f t="shared" ca="1" si="0"/>
        <v>7.6935977388234233</v>
      </c>
    </row>
    <row r="11" spans="2:14" x14ac:dyDescent="0.25">
      <c r="B11" s="2" t="s">
        <v>43</v>
      </c>
      <c r="F11">
        <f>(J9-J7)/(J2-I2)</f>
        <v>0.40740740740740738</v>
      </c>
      <c r="M11">
        <v>10</v>
      </c>
      <c r="N11">
        <f t="shared" ca="1" si="0"/>
        <v>5.1813905060045897</v>
      </c>
    </row>
    <row r="12" spans="2:14" x14ac:dyDescent="0.25">
      <c r="M12">
        <v>11</v>
      </c>
      <c r="N12">
        <f t="shared" ca="1" si="0"/>
        <v>9.5483448496037369</v>
      </c>
    </row>
    <row r="13" spans="2:14" x14ac:dyDescent="0.25">
      <c r="M13">
        <v>12</v>
      </c>
      <c r="N13">
        <f t="shared" ca="1" si="0"/>
        <v>10.646114805548157</v>
      </c>
    </row>
    <row r="14" spans="2:14" x14ac:dyDescent="0.25">
      <c r="M14">
        <v>13</v>
      </c>
      <c r="N14">
        <f t="shared" ca="1" si="0"/>
        <v>2.4675481773972878</v>
      </c>
    </row>
    <row r="15" spans="2:14" x14ac:dyDescent="0.25">
      <c r="M15">
        <v>14</v>
      </c>
      <c r="N15">
        <f t="shared" ca="1" si="0"/>
        <v>11.816468864409575</v>
      </c>
    </row>
    <row r="16" spans="2:14" x14ac:dyDescent="0.25">
      <c r="M16">
        <v>15</v>
      </c>
      <c r="N16">
        <f t="shared" ca="1" si="0"/>
        <v>13.140474478419986</v>
      </c>
    </row>
    <row r="17" spans="13:14" x14ac:dyDescent="0.25">
      <c r="M17">
        <v>16</v>
      </c>
      <c r="N17">
        <f t="shared" ca="1" si="0"/>
        <v>9.6759362325337772</v>
      </c>
    </row>
    <row r="18" spans="13:14" x14ac:dyDescent="0.25">
      <c r="M18">
        <v>17</v>
      </c>
      <c r="N18">
        <f t="shared" ca="1" si="0"/>
        <v>10.094680920440084</v>
      </c>
    </row>
    <row r="19" spans="13:14" x14ac:dyDescent="0.25">
      <c r="M19">
        <v>18</v>
      </c>
      <c r="N19">
        <f t="shared" ca="1" si="0"/>
        <v>12.644823164422583</v>
      </c>
    </row>
    <row r="20" spans="13:14" x14ac:dyDescent="0.25">
      <c r="M20">
        <v>19</v>
      </c>
      <c r="N20">
        <f t="shared" ca="1" si="0"/>
        <v>16.217930546866882</v>
      </c>
    </row>
    <row r="21" spans="13:14" x14ac:dyDescent="0.25">
      <c r="M21">
        <v>20</v>
      </c>
      <c r="N21">
        <f t="shared" ca="1" si="0"/>
        <v>16.814390109836559</v>
      </c>
    </row>
    <row r="22" spans="13:14" x14ac:dyDescent="0.25">
      <c r="M22">
        <v>21</v>
      </c>
      <c r="N22">
        <f t="shared" ca="1" si="0"/>
        <v>16.365324257211991</v>
      </c>
    </row>
    <row r="23" spans="13:14" x14ac:dyDescent="0.25">
      <c r="M23">
        <v>22</v>
      </c>
      <c r="N23">
        <f t="shared" ca="1" si="0"/>
        <v>11.155477867213861</v>
      </c>
    </row>
    <row r="24" spans="13:14" x14ac:dyDescent="0.25">
      <c r="M24">
        <v>23</v>
      </c>
      <c r="N24">
        <f t="shared" ca="1" si="0"/>
        <v>1.6123607121655827</v>
      </c>
    </row>
    <row r="25" spans="13:14" x14ac:dyDescent="0.25">
      <c r="M25">
        <v>24</v>
      </c>
      <c r="N25">
        <f t="shared" ca="1" si="0"/>
        <v>18.012604723425948</v>
      </c>
    </row>
    <row r="26" spans="13:14" x14ac:dyDescent="0.25">
      <c r="M26">
        <v>25</v>
      </c>
      <c r="N26">
        <f t="shared" ca="1" si="0"/>
        <v>22.831114484777601</v>
      </c>
    </row>
    <row r="27" spans="13:14" x14ac:dyDescent="0.25">
      <c r="M27">
        <v>26</v>
      </c>
      <c r="N27">
        <f t="shared" ca="1" si="0"/>
        <v>18.374246863428862</v>
      </c>
    </row>
    <row r="28" spans="13:14" x14ac:dyDescent="0.25">
      <c r="M28">
        <v>27</v>
      </c>
      <c r="N28">
        <f t="shared" ca="1" si="0"/>
        <v>9.9902645069898579</v>
      </c>
    </row>
    <row r="29" spans="13:14" x14ac:dyDescent="0.25">
      <c r="M29">
        <v>28</v>
      </c>
      <c r="N29">
        <f t="shared" ca="1" si="0"/>
        <v>2.5479381042969593</v>
      </c>
    </row>
    <row r="30" spans="13:14" x14ac:dyDescent="0.25">
      <c r="M30">
        <v>29</v>
      </c>
      <c r="N30">
        <f t="shared" ca="1" si="0"/>
        <v>11.718595718875189</v>
      </c>
    </row>
    <row r="31" spans="13:14" x14ac:dyDescent="0.25">
      <c r="M31">
        <v>30</v>
      </c>
      <c r="N31">
        <f t="shared" ca="1" si="0"/>
        <v>1.3966420591819233</v>
      </c>
    </row>
    <row r="32" spans="13:14" x14ac:dyDescent="0.25">
      <c r="M32">
        <v>31</v>
      </c>
      <c r="N32">
        <f t="shared" ca="1" si="0"/>
        <v>3.9954897013087898</v>
      </c>
    </row>
    <row r="33" spans="13:14" x14ac:dyDescent="0.25">
      <c r="M33">
        <v>32</v>
      </c>
      <c r="N33">
        <f t="shared" ca="1" si="0"/>
        <v>14.555330911707987</v>
      </c>
    </row>
    <row r="34" spans="13:14" x14ac:dyDescent="0.25">
      <c r="M34">
        <v>33</v>
      </c>
      <c r="N34">
        <f ca="1">RAND()*(M34-$I$2)+$I$2</f>
        <v>27.569997743447111</v>
      </c>
    </row>
    <row r="35" spans="13:14" x14ac:dyDescent="0.25">
      <c r="M35">
        <v>34</v>
      </c>
      <c r="N35">
        <f t="shared" ca="1" si="0"/>
        <v>12.3234892084112</v>
      </c>
    </row>
    <row r="36" spans="13:14" x14ac:dyDescent="0.25">
      <c r="M36">
        <v>35</v>
      </c>
      <c r="N36">
        <f t="shared" ca="1" si="0"/>
        <v>28.264186971478043</v>
      </c>
    </row>
    <row r="37" spans="13:14" x14ac:dyDescent="0.25">
      <c r="M37">
        <v>36</v>
      </c>
      <c r="N37">
        <f t="shared" ca="1" si="0"/>
        <v>30.288384886346208</v>
      </c>
    </row>
    <row r="38" spans="13:14" x14ac:dyDescent="0.25">
      <c r="M38">
        <v>37</v>
      </c>
      <c r="N38">
        <f t="shared" ca="1" si="0"/>
        <v>30.796469929653313</v>
      </c>
    </row>
    <row r="39" spans="13:14" x14ac:dyDescent="0.25">
      <c r="M39">
        <v>38</v>
      </c>
      <c r="N39">
        <f t="shared" ca="1" si="0"/>
        <v>29.356928801310346</v>
      </c>
    </row>
    <row r="40" spans="13:14" x14ac:dyDescent="0.25">
      <c r="M40">
        <v>39</v>
      </c>
      <c r="N40">
        <f t="shared" ca="1" si="0"/>
        <v>26.250644417805269</v>
      </c>
    </row>
    <row r="41" spans="13:14" x14ac:dyDescent="0.25">
      <c r="M41">
        <v>40</v>
      </c>
      <c r="N41">
        <f t="shared" ca="1" si="0"/>
        <v>17.31123891041538</v>
      </c>
    </row>
    <row r="42" spans="13:14" x14ac:dyDescent="0.25">
      <c r="M42">
        <v>41</v>
      </c>
      <c r="N42">
        <f t="shared" ca="1" si="0"/>
        <v>21.324968107410104</v>
      </c>
    </row>
    <row r="43" spans="13:14" x14ac:dyDescent="0.25">
      <c r="M43">
        <v>42</v>
      </c>
      <c r="N43">
        <f t="shared" ca="1" si="0"/>
        <v>41.049320644132315</v>
      </c>
    </row>
    <row r="44" spans="13:14" x14ac:dyDescent="0.25">
      <c r="M44">
        <v>43</v>
      </c>
      <c r="N44">
        <f t="shared" ca="1" si="0"/>
        <v>3.6517879063433316</v>
      </c>
    </row>
    <row r="45" spans="13:14" x14ac:dyDescent="0.25">
      <c r="M45">
        <v>44</v>
      </c>
      <c r="N45">
        <f t="shared" ca="1" si="0"/>
        <v>4.4607596601225703</v>
      </c>
    </row>
    <row r="46" spans="13:14" x14ac:dyDescent="0.25">
      <c r="M46">
        <v>45</v>
      </c>
      <c r="N46">
        <f t="shared" ca="1" si="0"/>
        <v>27.161842372126202</v>
      </c>
    </row>
    <row r="47" spans="13:14" x14ac:dyDescent="0.25">
      <c r="M47">
        <v>46</v>
      </c>
      <c r="N47">
        <f t="shared" ca="1" si="0"/>
        <v>30.205138015739863</v>
      </c>
    </row>
    <row r="48" spans="13:14" x14ac:dyDescent="0.25">
      <c r="M48">
        <v>47</v>
      </c>
      <c r="N48">
        <f t="shared" ca="1" si="0"/>
        <v>43.238361651380366</v>
      </c>
    </row>
    <row r="49" spans="13:14" x14ac:dyDescent="0.25">
      <c r="M49">
        <v>48</v>
      </c>
      <c r="N49">
        <f t="shared" ca="1" si="0"/>
        <v>4.1642582900643674</v>
      </c>
    </row>
    <row r="50" spans="13:14" x14ac:dyDescent="0.25">
      <c r="M50">
        <v>49</v>
      </c>
      <c r="N50">
        <f t="shared" ca="1" si="0"/>
        <v>27.036360807535765</v>
      </c>
    </row>
    <row r="51" spans="13:14" x14ac:dyDescent="0.25">
      <c r="M51">
        <v>50</v>
      </c>
      <c r="N51">
        <f t="shared" ca="1" si="0"/>
        <v>31.205895962918284</v>
      </c>
    </row>
    <row r="52" spans="13:14" x14ac:dyDescent="0.25">
      <c r="M52">
        <v>51</v>
      </c>
      <c r="N52">
        <f t="shared" ca="1" si="0"/>
        <v>35.35536010964514</v>
      </c>
    </row>
    <row r="53" spans="13:14" x14ac:dyDescent="0.25">
      <c r="M53">
        <v>52</v>
      </c>
      <c r="N53">
        <f t="shared" ca="1" si="0"/>
        <v>25.623678685841924</v>
      </c>
    </row>
    <row r="54" spans="13:14" x14ac:dyDescent="0.25">
      <c r="M54">
        <v>53</v>
      </c>
      <c r="N54">
        <f ca="1">RAND()*(M54-$I$2)+$I$2</f>
        <v>10.460144831251611</v>
      </c>
    </row>
    <row r="55" spans="13:14" x14ac:dyDescent="0.25">
      <c r="M55">
        <v>54</v>
      </c>
      <c r="N55">
        <f t="shared" ca="1" si="0"/>
        <v>40.637314329791785</v>
      </c>
    </row>
    <row r="56" spans="13:14" x14ac:dyDescent="0.25">
      <c r="M56">
        <v>55</v>
      </c>
      <c r="N56">
        <f t="shared" ca="1" si="0"/>
        <v>30.388118635670072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862E-DBAC-42BF-9761-FA8F0BAF89CB}">
  <dimension ref="A1:M22"/>
  <sheetViews>
    <sheetView zoomScale="112" zoomScaleNormal="112" workbookViewId="0">
      <selection activeCell="N10" sqref="N10"/>
    </sheetView>
  </sheetViews>
  <sheetFormatPr defaultRowHeight="15" x14ac:dyDescent="0.25"/>
  <sheetData>
    <row r="1" spans="1:13" x14ac:dyDescent="0.25">
      <c r="A1" s="3" t="s">
        <v>48</v>
      </c>
    </row>
    <row r="2" spans="1:13" x14ac:dyDescent="0.25">
      <c r="B2" s="3" t="s">
        <v>49</v>
      </c>
    </row>
    <row r="3" spans="1:13" x14ac:dyDescent="0.25">
      <c r="M3" s="6" t="s">
        <v>66</v>
      </c>
    </row>
    <row r="5" spans="1:13" x14ac:dyDescent="0.25">
      <c r="A5" t="s">
        <v>50</v>
      </c>
      <c r="B5">
        <v>6</v>
      </c>
    </row>
    <row r="6" spans="1:13" x14ac:dyDescent="0.25">
      <c r="A6" t="s">
        <v>51</v>
      </c>
      <c r="B6">
        <f>1/B5</f>
        <v>0.16666666666666666</v>
      </c>
    </row>
    <row r="9" spans="1:13" x14ac:dyDescent="0.25">
      <c r="A9" t="s">
        <v>27</v>
      </c>
      <c r="B9" t="s">
        <v>52</v>
      </c>
      <c r="C9" t="s">
        <v>53</v>
      </c>
    </row>
    <row r="10" spans="1:13" x14ac:dyDescent="0.25">
      <c r="A10">
        <v>0</v>
      </c>
      <c r="B10">
        <f>_xlfn.EXPON.DIST(A10, $B$6,FALSE)</f>
        <v>0.16666666666666666</v>
      </c>
      <c r="C10">
        <f>_xlfn.EXPON.DIST(A10, $B$6,TRUE)</f>
        <v>0</v>
      </c>
      <c r="K10" t="s">
        <v>54</v>
      </c>
      <c r="L10">
        <f>C14</f>
        <v>0.48658288096740798</v>
      </c>
    </row>
    <row r="11" spans="1:13" x14ac:dyDescent="0.25">
      <c r="A11">
        <v>1</v>
      </c>
      <c r="B11">
        <f t="shared" ref="B11:B27" si="0">_xlfn.EXPON.DIST(A11, $B$6,FALSE)</f>
        <v>0.14108028748176901</v>
      </c>
      <c r="C11">
        <f t="shared" ref="C11:C22" si="1">_xlfn.EXPON.DIST(A11, $B$6,TRUE)</f>
        <v>0.15351827510938593</v>
      </c>
      <c r="K11" t="s">
        <v>55</v>
      </c>
      <c r="L11">
        <f>C17</f>
        <v>0.68859677608540226</v>
      </c>
    </row>
    <row r="12" spans="1:13" x14ac:dyDescent="0.25">
      <c r="A12">
        <v>2</v>
      </c>
      <c r="B12">
        <f t="shared" si="0"/>
        <v>0.11942188509563154</v>
      </c>
      <c r="C12">
        <f t="shared" si="1"/>
        <v>0.28346868942621073</v>
      </c>
      <c r="K12" t="s">
        <v>56</v>
      </c>
      <c r="L12">
        <f>L11-L10</f>
        <v>0.20201389511799428</v>
      </c>
    </row>
    <row r="13" spans="1:13" x14ac:dyDescent="0.25">
      <c r="A13">
        <v>3</v>
      </c>
      <c r="B13">
        <f t="shared" si="0"/>
        <v>0.10108844328543889</v>
      </c>
      <c r="C13">
        <f t="shared" si="1"/>
        <v>0.39346934028736658</v>
      </c>
    </row>
    <row r="14" spans="1:13" x14ac:dyDescent="0.25">
      <c r="A14">
        <v>4</v>
      </c>
      <c r="B14">
        <f t="shared" si="0"/>
        <v>8.5569519838765332E-2</v>
      </c>
      <c r="C14">
        <f t="shared" si="1"/>
        <v>0.48658288096740798</v>
      </c>
    </row>
    <row r="15" spans="1:13" x14ac:dyDescent="0.25">
      <c r="A15">
        <v>5</v>
      </c>
      <c r="B15">
        <f t="shared" si="0"/>
        <v>7.2433034751179709E-2</v>
      </c>
      <c r="C15">
        <f t="shared" si="1"/>
        <v>0.56540179149292169</v>
      </c>
    </row>
    <row r="16" spans="1:13" x14ac:dyDescent="0.25">
      <c r="A16">
        <v>6</v>
      </c>
      <c r="B16">
        <f t="shared" si="0"/>
        <v>6.1313240195240384E-2</v>
      </c>
      <c r="C16">
        <f t="shared" si="1"/>
        <v>0.63212055882855767</v>
      </c>
    </row>
    <row r="17" spans="1:3" x14ac:dyDescent="0.25">
      <c r="A17">
        <v>7</v>
      </c>
      <c r="B17">
        <f t="shared" si="0"/>
        <v>5.1900537319099618E-2</v>
      </c>
      <c r="C17">
        <f t="shared" si="1"/>
        <v>0.68859677608540226</v>
      </c>
    </row>
    <row r="18" spans="1:3" x14ac:dyDescent="0.25">
      <c r="A18">
        <v>8</v>
      </c>
      <c r="B18">
        <f t="shared" si="0"/>
        <v>4.3932856352621126E-2</v>
      </c>
      <c r="C18">
        <f t="shared" si="1"/>
        <v>0.73640286188427329</v>
      </c>
    </row>
    <row r="19" spans="1:3" x14ac:dyDescent="0.25">
      <c r="A19">
        <v>9</v>
      </c>
      <c r="B19">
        <f t="shared" si="0"/>
        <v>3.7188360024738298E-2</v>
      </c>
      <c r="C19">
        <f t="shared" si="1"/>
        <v>0.77686983985157021</v>
      </c>
    </row>
    <row r="20" spans="1:3" x14ac:dyDescent="0.25">
      <c r="A20">
        <v>10</v>
      </c>
      <c r="B20">
        <f t="shared" si="0"/>
        <v>3.147926713959364E-2</v>
      </c>
      <c r="C20">
        <f t="shared" si="1"/>
        <v>0.81112439716243812</v>
      </c>
    </row>
    <row r="21" spans="1:3" x14ac:dyDescent="0.25">
      <c r="A21">
        <v>11</v>
      </c>
      <c r="B21">
        <f t="shared" si="0"/>
        <v>2.664662434661565E-2</v>
      </c>
      <c r="C21">
        <f t="shared" si="1"/>
        <v>0.84012025392030609</v>
      </c>
    </row>
    <row r="22" spans="1:3" x14ac:dyDescent="0.25">
      <c r="A22">
        <v>12</v>
      </c>
      <c r="B22">
        <f t="shared" si="0"/>
        <v>2.2555880539435448E-2</v>
      </c>
      <c r="C22">
        <f t="shared" si="1"/>
        <v>0.8646647167633873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3F2A-8811-452C-A7E9-8DED9B7792B8}">
  <dimension ref="A1:D101"/>
  <sheetViews>
    <sheetView workbookViewId="0">
      <selection activeCell="D24" sqref="D24"/>
    </sheetView>
  </sheetViews>
  <sheetFormatPr defaultRowHeight="15" x14ac:dyDescent="0.25"/>
  <cols>
    <col min="1" max="1" width="13.28515625" bestFit="1" customWidth="1"/>
    <col min="2" max="2" width="15.140625" bestFit="1" customWidth="1"/>
    <col min="4" max="4" width="23" bestFit="1" customWidth="1"/>
  </cols>
  <sheetData>
    <row r="1" spans="1:4" x14ac:dyDescent="0.25">
      <c r="A1" t="s">
        <v>59</v>
      </c>
      <c r="B1" t="s">
        <v>60</v>
      </c>
      <c r="D1" t="s">
        <v>61</v>
      </c>
    </row>
    <row r="2" spans="1:4" x14ac:dyDescent="0.25">
      <c r="A2">
        <f ca="1">RAND()*10</f>
        <v>3.2601715414517041</v>
      </c>
      <c r="B2">
        <f ca="1">RAND()*100</f>
        <v>54.387619796321175</v>
      </c>
      <c r="D2">
        <f ca="1">CORREL(A2:A101,B2:B101)</f>
        <v>8.2624056532849006E-3</v>
      </c>
    </row>
    <row r="3" spans="1:4" x14ac:dyDescent="0.25">
      <c r="A3">
        <f t="shared" ref="A3:A66" ca="1" si="0">RAND()*10</f>
        <v>1.7175426144300332</v>
      </c>
      <c r="B3">
        <f t="shared" ref="B3:B66" ca="1" si="1">RAND()*100</f>
        <v>88.030819861427346</v>
      </c>
    </row>
    <row r="4" spans="1:4" x14ac:dyDescent="0.25">
      <c r="A4">
        <f t="shared" ca="1" si="0"/>
        <v>1.4022819184452318</v>
      </c>
      <c r="B4">
        <f t="shared" ca="1" si="1"/>
        <v>39.154921922351171</v>
      </c>
    </row>
    <row r="5" spans="1:4" x14ac:dyDescent="0.25">
      <c r="A5">
        <f t="shared" ca="1" si="0"/>
        <v>4.1278255924037701</v>
      </c>
      <c r="B5">
        <f t="shared" ca="1" si="1"/>
        <v>29.554513104546608</v>
      </c>
    </row>
    <row r="6" spans="1:4" x14ac:dyDescent="0.25">
      <c r="A6">
        <f t="shared" ca="1" si="0"/>
        <v>6.9539618883035352</v>
      </c>
      <c r="B6">
        <f t="shared" ca="1" si="1"/>
        <v>17.81072951909448</v>
      </c>
    </row>
    <row r="7" spans="1:4" x14ac:dyDescent="0.25">
      <c r="A7">
        <f t="shared" ca="1" si="0"/>
        <v>0.22241048648706019</v>
      </c>
      <c r="B7">
        <f t="shared" ca="1" si="1"/>
        <v>31.875078811697012</v>
      </c>
    </row>
    <row r="8" spans="1:4" x14ac:dyDescent="0.25">
      <c r="A8">
        <f t="shared" ca="1" si="0"/>
        <v>5.3532723223588778</v>
      </c>
      <c r="B8">
        <f t="shared" ca="1" si="1"/>
        <v>92.127673915951164</v>
      </c>
    </row>
    <row r="9" spans="1:4" x14ac:dyDescent="0.25">
      <c r="A9">
        <f t="shared" ca="1" si="0"/>
        <v>3.7138627236295396</v>
      </c>
      <c r="B9">
        <f t="shared" ca="1" si="1"/>
        <v>48.357161169816756</v>
      </c>
    </row>
    <row r="10" spans="1:4" x14ac:dyDescent="0.25">
      <c r="A10">
        <f t="shared" ca="1" si="0"/>
        <v>9.0221345938977056</v>
      </c>
      <c r="B10">
        <f t="shared" ca="1" si="1"/>
        <v>70.913125367136402</v>
      </c>
    </row>
    <row r="11" spans="1:4" x14ac:dyDescent="0.25">
      <c r="A11">
        <f t="shared" ca="1" si="0"/>
        <v>5.7451103984179142</v>
      </c>
      <c r="B11">
        <f t="shared" ca="1" si="1"/>
        <v>69.347515399285641</v>
      </c>
    </row>
    <row r="12" spans="1:4" x14ac:dyDescent="0.25">
      <c r="A12">
        <f t="shared" ca="1" si="0"/>
        <v>4.3931233475276255</v>
      </c>
      <c r="B12">
        <f t="shared" ca="1" si="1"/>
        <v>37.863543066306825</v>
      </c>
    </row>
    <row r="13" spans="1:4" x14ac:dyDescent="0.25">
      <c r="A13">
        <f t="shared" ca="1" si="0"/>
        <v>4.9848120138974581</v>
      </c>
      <c r="B13">
        <f t="shared" ca="1" si="1"/>
        <v>13.548897884386468</v>
      </c>
    </row>
    <row r="14" spans="1:4" x14ac:dyDescent="0.25">
      <c r="A14">
        <f t="shared" ca="1" si="0"/>
        <v>3.7352339814314837</v>
      </c>
      <c r="B14">
        <f t="shared" ca="1" si="1"/>
        <v>96.343790145937291</v>
      </c>
    </row>
    <row r="15" spans="1:4" x14ac:dyDescent="0.25">
      <c r="A15">
        <f t="shared" ca="1" si="0"/>
        <v>1.5918875407959399</v>
      </c>
      <c r="B15">
        <f t="shared" ca="1" si="1"/>
        <v>80.318772178948294</v>
      </c>
    </row>
    <row r="16" spans="1:4" x14ac:dyDescent="0.25">
      <c r="A16">
        <f t="shared" ca="1" si="0"/>
        <v>3.7234028818576337</v>
      </c>
      <c r="B16">
        <f t="shared" ca="1" si="1"/>
        <v>47.938329339997509</v>
      </c>
    </row>
    <row r="17" spans="1:4" x14ac:dyDescent="0.25">
      <c r="A17">
        <f t="shared" ca="1" si="0"/>
        <v>0.43716944602954166</v>
      </c>
      <c r="B17">
        <f t="shared" ca="1" si="1"/>
        <v>55.216932625002443</v>
      </c>
    </row>
    <row r="18" spans="1:4" x14ac:dyDescent="0.25">
      <c r="A18">
        <f t="shared" ca="1" si="0"/>
        <v>8.7668236568908053</v>
      </c>
      <c r="B18">
        <f t="shared" ca="1" si="1"/>
        <v>45.689377635249194</v>
      </c>
    </row>
    <row r="19" spans="1:4" x14ac:dyDescent="0.25">
      <c r="A19">
        <f t="shared" ca="1" si="0"/>
        <v>8.5210567005029461</v>
      </c>
      <c r="B19">
        <f t="shared" ca="1" si="1"/>
        <v>15.853142570113921</v>
      </c>
    </row>
    <row r="20" spans="1:4" x14ac:dyDescent="0.25">
      <c r="A20">
        <f t="shared" ca="1" si="0"/>
        <v>0.75731504528740334</v>
      </c>
      <c r="B20">
        <f t="shared" ca="1" si="1"/>
        <v>76.143574838966742</v>
      </c>
    </row>
    <row r="21" spans="1:4" x14ac:dyDescent="0.25">
      <c r="A21">
        <f t="shared" ca="1" si="0"/>
        <v>1.8389501565234023</v>
      </c>
      <c r="B21">
        <f t="shared" ca="1" si="1"/>
        <v>33.361508750745436</v>
      </c>
    </row>
    <row r="22" spans="1:4" x14ac:dyDescent="0.25">
      <c r="A22">
        <f t="shared" ca="1" si="0"/>
        <v>2.9125196736100545</v>
      </c>
      <c r="B22">
        <f t="shared" ca="1" si="1"/>
        <v>40.064926894918386</v>
      </c>
      <c r="D22" s="6" t="s">
        <v>67</v>
      </c>
    </row>
    <row r="23" spans="1:4" x14ac:dyDescent="0.25">
      <c r="A23">
        <f t="shared" ca="1" si="0"/>
        <v>0.2290144184281151</v>
      </c>
      <c r="B23">
        <f t="shared" ca="1" si="1"/>
        <v>49.414117659289168</v>
      </c>
    </row>
    <row r="24" spans="1:4" x14ac:dyDescent="0.25">
      <c r="A24">
        <f t="shared" ca="1" si="0"/>
        <v>9.8938333848033153</v>
      </c>
      <c r="B24">
        <f t="shared" ca="1" si="1"/>
        <v>12.610757311309506</v>
      </c>
    </row>
    <row r="25" spans="1:4" x14ac:dyDescent="0.25">
      <c r="A25">
        <f t="shared" ca="1" si="0"/>
        <v>3.2093948009048425</v>
      </c>
      <c r="B25">
        <f t="shared" ca="1" si="1"/>
        <v>38.25995494836075</v>
      </c>
    </row>
    <row r="26" spans="1:4" x14ac:dyDescent="0.25">
      <c r="A26">
        <f t="shared" ca="1" si="0"/>
        <v>0.62893405926065404</v>
      </c>
      <c r="B26">
        <f t="shared" ca="1" si="1"/>
        <v>55.490167503886859</v>
      </c>
    </row>
    <row r="27" spans="1:4" x14ac:dyDescent="0.25">
      <c r="A27">
        <f t="shared" ca="1" si="0"/>
        <v>3.3422258892530499</v>
      </c>
      <c r="B27">
        <f t="shared" ca="1" si="1"/>
        <v>42.808456746654457</v>
      </c>
    </row>
    <row r="28" spans="1:4" x14ac:dyDescent="0.25">
      <c r="A28">
        <f t="shared" ca="1" si="0"/>
        <v>5.3163585933770445</v>
      </c>
      <c r="B28">
        <f t="shared" ca="1" si="1"/>
        <v>92.360245718048688</v>
      </c>
    </row>
    <row r="29" spans="1:4" x14ac:dyDescent="0.25">
      <c r="A29">
        <f t="shared" ca="1" si="0"/>
        <v>5.2804910170250459</v>
      </c>
      <c r="B29">
        <f t="shared" ca="1" si="1"/>
        <v>41.281485125388315</v>
      </c>
    </row>
    <row r="30" spans="1:4" x14ac:dyDescent="0.25">
      <c r="A30">
        <f t="shared" ca="1" si="0"/>
        <v>5.4919809820454546</v>
      </c>
      <c r="B30">
        <f t="shared" ca="1" si="1"/>
        <v>2.7923938973032802</v>
      </c>
    </row>
    <row r="31" spans="1:4" x14ac:dyDescent="0.25">
      <c r="A31">
        <f t="shared" ca="1" si="0"/>
        <v>5.0618632080075638</v>
      </c>
      <c r="B31">
        <f t="shared" ca="1" si="1"/>
        <v>46.792467307223028</v>
      </c>
    </row>
    <row r="32" spans="1:4" x14ac:dyDescent="0.25">
      <c r="A32">
        <f t="shared" ca="1" si="0"/>
        <v>8.2718101542594766</v>
      </c>
      <c r="B32">
        <f t="shared" ca="1" si="1"/>
        <v>88.212191686420766</v>
      </c>
    </row>
    <row r="33" spans="1:2" x14ac:dyDescent="0.25">
      <c r="A33">
        <f t="shared" ca="1" si="0"/>
        <v>4.2939742299713917</v>
      </c>
      <c r="B33">
        <f t="shared" ca="1" si="1"/>
        <v>55.385095811349551</v>
      </c>
    </row>
    <row r="34" spans="1:2" x14ac:dyDescent="0.25">
      <c r="A34">
        <f t="shared" ca="1" si="0"/>
        <v>3.6522864089027762</v>
      </c>
      <c r="B34">
        <f t="shared" ca="1" si="1"/>
        <v>18.889596199655511</v>
      </c>
    </row>
    <row r="35" spans="1:2" x14ac:dyDescent="0.25">
      <c r="A35">
        <f t="shared" ca="1" si="0"/>
        <v>1.7680965670032456</v>
      </c>
      <c r="B35">
        <f t="shared" ca="1" si="1"/>
        <v>99.029197957781093</v>
      </c>
    </row>
    <row r="36" spans="1:2" x14ac:dyDescent="0.25">
      <c r="A36">
        <f t="shared" ca="1" si="0"/>
        <v>8.7836473321278916</v>
      </c>
      <c r="B36">
        <f t="shared" ca="1" si="1"/>
        <v>75.661299635683278</v>
      </c>
    </row>
    <row r="37" spans="1:2" x14ac:dyDescent="0.25">
      <c r="A37">
        <f t="shared" ca="1" si="0"/>
        <v>7.5151127149923971</v>
      </c>
      <c r="B37">
        <f t="shared" ca="1" si="1"/>
        <v>69.514383219159214</v>
      </c>
    </row>
    <row r="38" spans="1:2" x14ac:dyDescent="0.25">
      <c r="A38">
        <f t="shared" ca="1" si="0"/>
        <v>8.7870948455813203</v>
      </c>
      <c r="B38">
        <f t="shared" ca="1" si="1"/>
        <v>98.489435156052323</v>
      </c>
    </row>
    <row r="39" spans="1:2" x14ac:dyDescent="0.25">
      <c r="A39">
        <f t="shared" ca="1" si="0"/>
        <v>2.4186545313081487</v>
      </c>
      <c r="B39">
        <f t="shared" ca="1" si="1"/>
        <v>18.627566288335618</v>
      </c>
    </row>
    <row r="40" spans="1:2" x14ac:dyDescent="0.25">
      <c r="A40">
        <f t="shared" ca="1" si="0"/>
        <v>8.1511773757194543</v>
      </c>
      <c r="B40">
        <f t="shared" ca="1" si="1"/>
        <v>97.321789292435184</v>
      </c>
    </row>
    <row r="41" spans="1:2" x14ac:dyDescent="0.25">
      <c r="A41">
        <f t="shared" ca="1" si="0"/>
        <v>6.5194850335192367</v>
      </c>
      <c r="B41">
        <f t="shared" ca="1" si="1"/>
        <v>69.507906603287267</v>
      </c>
    </row>
    <row r="42" spans="1:2" x14ac:dyDescent="0.25">
      <c r="A42">
        <f t="shared" ca="1" si="0"/>
        <v>3.6694129113518734</v>
      </c>
      <c r="B42">
        <f t="shared" ca="1" si="1"/>
        <v>75.185866231619841</v>
      </c>
    </row>
    <row r="43" spans="1:2" x14ac:dyDescent="0.25">
      <c r="A43">
        <f t="shared" ca="1" si="0"/>
        <v>8.7682603600558746</v>
      </c>
      <c r="B43">
        <f t="shared" ca="1" si="1"/>
        <v>49.500434975485042</v>
      </c>
    </row>
    <row r="44" spans="1:2" x14ac:dyDescent="0.25">
      <c r="A44">
        <f t="shared" ca="1" si="0"/>
        <v>5.7903574349715701</v>
      </c>
      <c r="B44">
        <f t="shared" ca="1" si="1"/>
        <v>52.029081477412575</v>
      </c>
    </row>
    <row r="45" spans="1:2" x14ac:dyDescent="0.25">
      <c r="A45">
        <f t="shared" ca="1" si="0"/>
        <v>9.9265116152573505</v>
      </c>
      <c r="B45">
        <f t="shared" ca="1" si="1"/>
        <v>36.297579372793074</v>
      </c>
    </row>
    <row r="46" spans="1:2" x14ac:dyDescent="0.25">
      <c r="A46">
        <f t="shared" ca="1" si="0"/>
        <v>2.6117767394298141</v>
      </c>
      <c r="B46">
        <f t="shared" ca="1" si="1"/>
        <v>1.9365592512335161</v>
      </c>
    </row>
    <row r="47" spans="1:2" x14ac:dyDescent="0.25">
      <c r="A47">
        <f t="shared" ca="1" si="0"/>
        <v>0.20354209934942524</v>
      </c>
      <c r="B47">
        <f t="shared" ca="1" si="1"/>
        <v>40.365559369794958</v>
      </c>
    </row>
    <row r="48" spans="1:2" x14ac:dyDescent="0.25">
      <c r="A48">
        <f t="shared" ca="1" si="0"/>
        <v>9.0439444724484606</v>
      </c>
      <c r="B48">
        <f t="shared" ca="1" si="1"/>
        <v>15.465410159853521</v>
      </c>
    </row>
    <row r="49" spans="1:2" x14ac:dyDescent="0.25">
      <c r="A49">
        <f t="shared" ca="1" si="0"/>
        <v>1.1625360938831963</v>
      </c>
      <c r="B49">
        <f t="shared" ca="1" si="1"/>
        <v>7.4833237271174857</v>
      </c>
    </row>
    <row r="50" spans="1:2" x14ac:dyDescent="0.25">
      <c r="A50">
        <f t="shared" ca="1" si="0"/>
        <v>2.6026749723503615</v>
      </c>
      <c r="B50">
        <f t="shared" ca="1" si="1"/>
        <v>29.616629348917378</v>
      </c>
    </row>
    <row r="51" spans="1:2" x14ac:dyDescent="0.25">
      <c r="A51">
        <f t="shared" ca="1" si="0"/>
        <v>9.7837386050226467</v>
      </c>
      <c r="B51">
        <f t="shared" ca="1" si="1"/>
        <v>67.632875783280426</v>
      </c>
    </row>
    <row r="52" spans="1:2" x14ac:dyDescent="0.25">
      <c r="A52">
        <f t="shared" ca="1" si="0"/>
        <v>8.700986403314932</v>
      </c>
      <c r="B52">
        <f t="shared" ca="1" si="1"/>
        <v>35.023597161503432</v>
      </c>
    </row>
    <row r="53" spans="1:2" x14ac:dyDescent="0.25">
      <c r="A53">
        <f t="shared" ca="1" si="0"/>
        <v>1.7366083259903364</v>
      </c>
      <c r="B53">
        <f t="shared" ca="1" si="1"/>
        <v>89.964293154894037</v>
      </c>
    </row>
    <row r="54" spans="1:2" x14ac:dyDescent="0.25">
      <c r="A54">
        <f t="shared" ca="1" si="0"/>
        <v>9.8163606199425697</v>
      </c>
      <c r="B54">
        <f t="shared" ca="1" si="1"/>
        <v>44.738479000035184</v>
      </c>
    </row>
    <row r="55" spans="1:2" x14ac:dyDescent="0.25">
      <c r="A55">
        <f t="shared" ca="1" si="0"/>
        <v>1.7439446670435754</v>
      </c>
      <c r="B55">
        <f t="shared" ca="1" si="1"/>
        <v>32.361182593689563</v>
      </c>
    </row>
    <row r="56" spans="1:2" x14ac:dyDescent="0.25">
      <c r="A56">
        <f t="shared" ca="1" si="0"/>
        <v>4.4806095042919818</v>
      </c>
      <c r="B56">
        <f t="shared" ca="1" si="1"/>
        <v>24.71854348723549</v>
      </c>
    </row>
    <row r="57" spans="1:2" x14ac:dyDescent="0.25">
      <c r="A57">
        <f t="shared" ca="1" si="0"/>
        <v>7.5331356641331881</v>
      </c>
      <c r="B57">
        <f t="shared" ca="1" si="1"/>
        <v>41.472565362507872</v>
      </c>
    </row>
    <row r="58" spans="1:2" x14ac:dyDescent="0.25">
      <c r="A58">
        <f t="shared" ca="1" si="0"/>
        <v>1.4363968555680684</v>
      </c>
      <c r="B58">
        <f t="shared" ca="1" si="1"/>
        <v>26.292239712765774</v>
      </c>
    </row>
    <row r="59" spans="1:2" x14ac:dyDescent="0.25">
      <c r="A59">
        <f t="shared" ca="1" si="0"/>
        <v>8.3549279940701915</v>
      </c>
      <c r="B59">
        <f t="shared" ca="1" si="1"/>
        <v>12.740760728331912</v>
      </c>
    </row>
    <row r="60" spans="1:2" x14ac:dyDescent="0.25">
      <c r="A60">
        <f t="shared" ca="1" si="0"/>
        <v>3.2605270658709262</v>
      </c>
      <c r="B60">
        <f t="shared" ca="1" si="1"/>
        <v>97.568478899294263</v>
      </c>
    </row>
    <row r="61" spans="1:2" x14ac:dyDescent="0.25">
      <c r="A61">
        <f t="shared" ca="1" si="0"/>
        <v>8.6345916685378725</v>
      </c>
      <c r="B61">
        <f t="shared" ca="1" si="1"/>
        <v>80.161434934957697</v>
      </c>
    </row>
    <row r="62" spans="1:2" x14ac:dyDescent="0.25">
      <c r="A62">
        <f t="shared" ca="1" si="0"/>
        <v>5.0007398229859854</v>
      </c>
      <c r="B62">
        <f t="shared" ca="1" si="1"/>
        <v>51.50185471511525</v>
      </c>
    </row>
    <row r="63" spans="1:2" x14ac:dyDescent="0.25">
      <c r="A63">
        <f t="shared" ca="1" si="0"/>
        <v>8.0168351517394321</v>
      </c>
      <c r="B63">
        <f t="shared" ca="1" si="1"/>
        <v>77.399740006761988</v>
      </c>
    </row>
    <row r="64" spans="1:2" x14ac:dyDescent="0.25">
      <c r="A64">
        <f t="shared" ca="1" si="0"/>
        <v>7.2795384132935759</v>
      </c>
      <c r="B64">
        <f t="shared" ca="1" si="1"/>
        <v>82.621874733519093</v>
      </c>
    </row>
    <row r="65" spans="1:2" x14ac:dyDescent="0.25">
      <c r="A65">
        <f t="shared" ca="1" si="0"/>
        <v>9.692621402781171</v>
      </c>
      <c r="B65">
        <f t="shared" ca="1" si="1"/>
        <v>76.382763209508056</v>
      </c>
    </row>
    <row r="66" spans="1:2" x14ac:dyDescent="0.25">
      <c r="A66">
        <f t="shared" ca="1" si="0"/>
        <v>6.1584901315354781</v>
      </c>
      <c r="B66">
        <f t="shared" ca="1" si="1"/>
        <v>46.472557368938674</v>
      </c>
    </row>
    <row r="67" spans="1:2" x14ac:dyDescent="0.25">
      <c r="A67">
        <f t="shared" ref="A67:A101" ca="1" si="2">RAND()*10</f>
        <v>1.6952146487804698</v>
      </c>
      <c r="B67">
        <f t="shared" ref="B67:B101" ca="1" si="3">RAND()*100</f>
        <v>26.25613404543309</v>
      </c>
    </row>
    <row r="68" spans="1:2" x14ac:dyDescent="0.25">
      <c r="A68">
        <f t="shared" ca="1" si="2"/>
        <v>0.74590411209615293</v>
      </c>
      <c r="B68">
        <f t="shared" ca="1" si="3"/>
        <v>42.748009115135154</v>
      </c>
    </row>
    <row r="69" spans="1:2" x14ac:dyDescent="0.25">
      <c r="A69">
        <f t="shared" ca="1" si="2"/>
        <v>1.4604344685862658</v>
      </c>
      <c r="B69">
        <f t="shared" ca="1" si="3"/>
        <v>43.207464292867847</v>
      </c>
    </row>
    <row r="70" spans="1:2" x14ac:dyDescent="0.25">
      <c r="A70">
        <f t="shared" ca="1" si="2"/>
        <v>4.3316926395379829</v>
      </c>
      <c r="B70">
        <f t="shared" ca="1" si="3"/>
        <v>63.836747509442148</v>
      </c>
    </row>
    <row r="71" spans="1:2" x14ac:dyDescent="0.25">
      <c r="A71">
        <f t="shared" ca="1" si="2"/>
        <v>8.5206623125460048</v>
      </c>
      <c r="B71">
        <f t="shared" ca="1" si="3"/>
        <v>64.893202057019138</v>
      </c>
    </row>
    <row r="72" spans="1:2" x14ac:dyDescent="0.25">
      <c r="A72">
        <f t="shared" ca="1" si="2"/>
        <v>8.4853048170124517</v>
      </c>
      <c r="B72">
        <f t="shared" ca="1" si="3"/>
        <v>35.620226043554084</v>
      </c>
    </row>
    <row r="73" spans="1:2" x14ac:dyDescent="0.25">
      <c r="A73">
        <f t="shared" ca="1" si="2"/>
        <v>6.7180409280046538</v>
      </c>
      <c r="B73">
        <f t="shared" ca="1" si="3"/>
        <v>40.42178640349681</v>
      </c>
    </row>
    <row r="74" spans="1:2" x14ac:dyDescent="0.25">
      <c r="A74">
        <f t="shared" ca="1" si="2"/>
        <v>0.68112993098496832</v>
      </c>
      <c r="B74">
        <f t="shared" ca="1" si="3"/>
        <v>21.805539591680521</v>
      </c>
    </row>
    <row r="75" spans="1:2" x14ac:dyDescent="0.25">
      <c r="A75">
        <f t="shared" ca="1" si="2"/>
        <v>3.7297673696878677</v>
      </c>
      <c r="B75">
        <f t="shared" ca="1" si="3"/>
        <v>37.658425464943775</v>
      </c>
    </row>
    <row r="76" spans="1:2" x14ac:dyDescent="0.25">
      <c r="A76">
        <f t="shared" ca="1" si="2"/>
        <v>6.0736353841605961</v>
      </c>
      <c r="B76">
        <f t="shared" ca="1" si="3"/>
        <v>31.266422406947004</v>
      </c>
    </row>
    <row r="77" spans="1:2" x14ac:dyDescent="0.25">
      <c r="A77">
        <f t="shared" ca="1" si="2"/>
        <v>4.7678760995433862</v>
      </c>
      <c r="B77">
        <f t="shared" ca="1" si="3"/>
        <v>44.859647612249454</v>
      </c>
    </row>
    <row r="78" spans="1:2" x14ac:dyDescent="0.25">
      <c r="A78">
        <f t="shared" ca="1" si="2"/>
        <v>0.53676179209032004</v>
      </c>
      <c r="B78">
        <f t="shared" ca="1" si="3"/>
        <v>53.900148158818617</v>
      </c>
    </row>
    <row r="79" spans="1:2" x14ac:dyDescent="0.25">
      <c r="A79">
        <f t="shared" ca="1" si="2"/>
        <v>1.4923350331097063</v>
      </c>
      <c r="B79">
        <f t="shared" ca="1" si="3"/>
        <v>58.872142067973122</v>
      </c>
    </row>
    <row r="80" spans="1:2" x14ac:dyDescent="0.25">
      <c r="A80">
        <f t="shared" ca="1" si="2"/>
        <v>9.1469180880991399</v>
      </c>
      <c r="B80">
        <f t="shared" ca="1" si="3"/>
        <v>41.498923669220979</v>
      </c>
    </row>
    <row r="81" spans="1:2" x14ac:dyDescent="0.25">
      <c r="A81">
        <f t="shared" ca="1" si="2"/>
        <v>8.975614394796116</v>
      </c>
      <c r="B81">
        <f t="shared" ca="1" si="3"/>
        <v>0.79541993918862408</v>
      </c>
    </row>
    <row r="82" spans="1:2" x14ac:dyDescent="0.25">
      <c r="A82">
        <f t="shared" ca="1" si="2"/>
        <v>8.6485519459054565</v>
      </c>
      <c r="B82">
        <f t="shared" ca="1" si="3"/>
        <v>85.561765185518396</v>
      </c>
    </row>
    <row r="83" spans="1:2" x14ac:dyDescent="0.25">
      <c r="A83">
        <f t="shared" ca="1" si="2"/>
        <v>0.37475934635305741</v>
      </c>
      <c r="B83">
        <f t="shared" ca="1" si="3"/>
        <v>85.718567918023822</v>
      </c>
    </row>
    <row r="84" spans="1:2" x14ac:dyDescent="0.25">
      <c r="A84">
        <f t="shared" ca="1" si="2"/>
        <v>7.9777774697341055</v>
      </c>
      <c r="B84">
        <f t="shared" ca="1" si="3"/>
        <v>8.8945825378444745</v>
      </c>
    </row>
    <row r="85" spans="1:2" x14ac:dyDescent="0.25">
      <c r="A85">
        <f t="shared" ca="1" si="2"/>
        <v>5.4872889096782931</v>
      </c>
      <c r="B85">
        <f t="shared" ca="1" si="3"/>
        <v>94.785359661697271</v>
      </c>
    </row>
    <row r="86" spans="1:2" x14ac:dyDescent="0.25">
      <c r="A86">
        <f t="shared" ca="1" si="2"/>
        <v>0.81793126083737566</v>
      </c>
      <c r="B86">
        <f t="shared" ca="1" si="3"/>
        <v>61.41230205737174</v>
      </c>
    </row>
    <row r="87" spans="1:2" x14ac:dyDescent="0.25">
      <c r="A87">
        <f t="shared" ca="1" si="2"/>
        <v>8.6518805147436044</v>
      </c>
      <c r="B87">
        <f t="shared" ca="1" si="3"/>
        <v>31.581774071152413</v>
      </c>
    </row>
    <row r="88" spans="1:2" x14ac:dyDescent="0.25">
      <c r="A88">
        <f t="shared" ca="1" si="2"/>
        <v>9.959329212663901</v>
      </c>
      <c r="B88">
        <f t="shared" ca="1" si="3"/>
        <v>60.506291469620145</v>
      </c>
    </row>
    <row r="89" spans="1:2" x14ac:dyDescent="0.25">
      <c r="A89">
        <f t="shared" ca="1" si="2"/>
        <v>4.6307798452018663</v>
      </c>
      <c r="B89">
        <f t="shared" ca="1" si="3"/>
        <v>59.783590018839064</v>
      </c>
    </row>
    <row r="90" spans="1:2" x14ac:dyDescent="0.25">
      <c r="A90">
        <f t="shared" ca="1" si="2"/>
        <v>9.9194700102827369</v>
      </c>
      <c r="B90">
        <f t="shared" ca="1" si="3"/>
        <v>40.145572855610737</v>
      </c>
    </row>
    <row r="91" spans="1:2" x14ac:dyDescent="0.25">
      <c r="A91">
        <f t="shared" ca="1" si="2"/>
        <v>3.8587386587898731</v>
      </c>
      <c r="B91">
        <f t="shared" ca="1" si="3"/>
        <v>18.355872993717792</v>
      </c>
    </row>
    <row r="92" spans="1:2" x14ac:dyDescent="0.25">
      <c r="A92">
        <f t="shared" ca="1" si="2"/>
        <v>0.8365464605743711</v>
      </c>
      <c r="B92">
        <f t="shared" ca="1" si="3"/>
        <v>64.63682127017637</v>
      </c>
    </row>
    <row r="93" spans="1:2" x14ac:dyDescent="0.25">
      <c r="A93">
        <f t="shared" ca="1" si="2"/>
        <v>5.4773611744387551</v>
      </c>
      <c r="B93">
        <f t="shared" ca="1" si="3"/>
        <v>13.401124543263975</v>
      </c>
    </row>
    <row r="94" spans="1:2" x14ac:dyDescent="0.25">
      <c r="A94">
        <f t="shared" ca="1" si="2"/>
        <v>2.729729975772377</v>
      </c>
      <c r="B94">
        <f t="shared" ca="1" si="3"/>
        <v>4.114136686665848</v>
      </c>
    </row>
    <row r="95" spans="1:2" x14ac:dyDescent="0.25">
      <c r="A95">
        <f t="shared" ca="1" si="2"/>
        <v>0.15072444097783189</v>
      </c>
      <c r="B95">
        <f t="shared" ca="1" si="3"/>
        <v>42.463147865478376</v>
      </c>
    </row>
    <row r="96" spans="1:2" x14ac:dyDescent="0.25">
      <c r="A96">
        <f t="shared" ca="1" si="2"/>
        <v>8.7239349939138595</v>
      </c>
      <c r="B96">
        <f t="shared" ca="1" si="3"/>
        <v>14.273122299710517</v>
      </c>
    </row>
    <row r="97" spans="1:2" x14ac:dyDescent="0.25">
      <c r="A97">
        <f t="shared" ca="1" si="2"/>
        <v>7.2509641431560912</v>
      </c>
      <c r="B97">
        <f t="shared" ca="1" si="3"/>
        <v>38.062326835174687</v>
      </c>
    </row>
    <row r="98" spans="1:2" x14ac:dyDescent="0.25">
      <c r="A98">
        <f t="shared" ca="1" si="2"/>
        <v>9.5870721324097392</v>
      </c>
      <c r="B98">
        <f t="shared" ca="1" si="3"/>
        <v>59.753451330003507</v>
      </c>
    </row>
    <row r="99" spans="1:2" x14ac:dyDescent="0.25">
      <c r="A99">
        <f t="shared" ca="1" si="2"/>
        <v>0.74874899538123207</v>
      </c>
      <c r="B99">
        <f t="shared" ca="1" si="3"/>
        <v>79.392807304215623</v>
      </c>
    </row>
    <row r="100" spans="1:2" x14ac:dyDescent="0.25">
      <c r="A100">
        <f t="shared" ca="1" si="2"/>
        <v>1.8474056085654655</v>
      </c>
      <c r="B100">
        <f t="shared" ca="1" si="3"/>
        <v>60.296737544064968</v>
      </c>
    </row>
    <row r="101" spans="1:2" x14ac:dyDescent="0.25">
      <c r="A101">
        <f t="shared" ca="1" si="2"/>
        <v>0.6626843158240836</v>
      </c>
      <c r="B101">
        <f t="shared" ca="1" si="3"/>
        <v>24.951400415127623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52A8-3308-4EF0-B947-2A5FCD21D2FA}">
  <dimension ref="A1:W100"/>
  <sheetViews>
    <sheetView workbookViewId="0">
      <selection activeCell="L26" sqref="L26"/>
    </sheetView>
  </sheetViews>
  <sheetFormatPr defaultRowHeight="15" x14ac:dyDescent="0.25"/>
  <sheetData>
    <row r="1" spans="1:23" x14ac:dyDescent="0.25">
      <c r="A1">
        <f ca="1">_xlfn.BINOM.INV(10,0.5, RAND())</f>
        <v>4</v>
      </c>
      <c r="B1">
        <v>0.15</v>
      </c>
      <c r="C1">
        <v>5</v>
      </c>
      <c r="T1">
        <f ca="1">_xlfn.BINOM.INV(10, 0.5, RAND())</f>
        <v>4</v>
      </c>
      <c r="U1">
        <v>0.1</v>
      </c>
      <c r="W1">
        <v>5</v>
      </c>
    </row>
    <row r="2" spans="1:23" x14ac:dyDescent="0.25">
      <c r="A2">
        <f t="shared" ref="A2:A10" ca="1" si="0">_xlfn.BINOM.INV(10,0.5, RAND())</f>
        <v>3</v>
      </c>
      <c r="B2">
        <v>0.1</v>
      </c>
      <c r="C2">
        <v>5</v>
      </c>
      <c r="T2">
        <f t="shared" ref="T2:T10" ca="1" si="1">_xlfn.BINOM.INV(10, 0.5, RAND())</f>
        <v>4</v>
      </c>
      <c r="U2">
        <v>0.1</v>
      </c>
      <c r="W2">
        <v>3</v>
      </c>
    </row>
    <row r="3" spans="1:23" x14ac:dyDescent="0.25">
      <c r="A3">
        <f t="shared" ca="1" si="0"/>
        <v>5</v>
      </c>
      <c r="B3">
        <v>0.1</v>
      </c>
      <c r="C3">
        <v>3</v>
      </c>
      <c r="T3">
        <f t="shared" ca="1" si="1"/>
        <v>2</v>
      </c>
      <c r="U3">
        <v>0.1</v>
      </c>
      <c r="W3">
        <v>7</v>
      </c>
    </row>
    <row r="4" spans="1:23" x14ac:dyDescent="0.25">
      <c r="A4">
        <f t="shared" ca="1" si="0"/>
        <v>4</v>
      </c>
      <c r="B4">
        <v>0.1</v>
      </c>
      <c r="C4">
        <v>5</v>
      </c>
      <c r="T4">
        <f t="shared" ca="1" si="1"/>
        <v>4</v>
      </c>
      <c r="U4">
        <v>0.1</v>
      </c>
      <c r="W4">
        <v>3</v>
      </c>
    </row>
    <row r="5" spans="1:23" x14ac:dyDescent="0.25">
      <c r="A5">
        <f t="shared" ca="1" si="0"/>
        <v>3</v>
      </c>
      <c r="B5">
        <v>0.05</v>
      </c>
      <c r="C5">
        <v>5</v>
      </c>
      <c r="T5">
        <f t="shared" ca="1" si="1"/>
        <v>4</v>
      </c>
      <c r="U5">
        <v>0.1</v>
      </c>
      <c r="W5">
        <v>3</v>
      </c>
    </row>
    <row r="6" spans="1:23" x14ac:dyDescent="0.25">
      <c r="A6">
        <f t="shared" ca="1" si="0"/>
        <v>7</v>
      </c>
      <c r="B6">
        <v>0.1</v>
      </c>
      <c r="C6">
        <v>5</v>
      </c>
      <c r="T6">
        <f t="shared" ca="1" si="1"/>
        <v>1</v>
      </c>
      <c r="U6">
        <v>0.1</v>
      </c>
      <c r="W6">
        <v>7</v>
      </c>
    </row>
    <row r="7" spans="1:23" x14ac:dyDescent="0.25">
      <c r="A7">
        <f t="shared" ca="1" si="0"/>
        <v>4</v>
      </c>
      <c r="B7">
        <v>0.1</v>
      </c>
      <c r="C7">
        <v>4</v>
      </c>
      <c r="T7">
        <f t="shared" ca="1" si="1"/>
        <v>2</v>
      </c>
      <c r="U7">
        <v>0.1</v>
      </c>
      <c r="W7">
        <v>3</v>
      </c>
    </row>
    <row r="8" spans="1:23" x14ac:dyDescent="0.25">
      <c r="A8">
        <f t="shared" ca="1" si="0"/>
        <v>3</v>
      </c>
      <c r="B8">
        <v>0.1</v>
      </c>
      <c r="C8">
        <v>3</v>
      </c>
      <c r="M8" s="6" t="s">
        <v>68</v>
      </c>
      <c r="T8">
        <f t="shared" ca="1" si="1"/>
        <v>5</v>
      </c>
      <c r="U8">
        <v>0.1</v>
      </c>
      <c r="W8">
        <v>3</v>
      </c>
    </row>
    <row r="9" spans="1:23" x14ac:dyDescent="0.25">
      <c r="A9">
        <f t="shared" ca="1" si="0"/>
        <v>5</v>
      </c>
      <c r="B9">
        <v>0.1</v>
      </c>
      <c r="C9">
        <v>4</v>
      </c>
      <c r="T9">
        <f t="shared" ca="1" si="1"/>
        <v>4</v>
      </c>
      <c r="U9">
        <v>0.1</v>
      </c>
      <c r="W9">
        <v>3</v>
      </c>
    </row>
    <row r="10" spans="1:23" x14ac:dyDescent="0.25">
      <c r="A10">
        <f t="shared" ca="1" si="0"/>
        <v>5</v>
      </c>
      <c r="B10">
        <v>0.1</v>
      </c>
      <c r="C10">
        <v>4</v>
      </c>
      <c r="T10">
        <f t="shared" ca="1" si="1"/>
        <v>3</v>
      </c>
      <c r="U10">
        <v>0.1</v>
      </c>
      <c r="W10">
        <v>2</v>
      </c>
    </row>
    <row r="11" spans="1:23" x14ac:dyDescent="0.25">
      <c r="C11">
        <v>4</v>
      </c>
      <c r="W11">
        <v>5</v>
      </c>
    </row>
    <row r="12" spans="1:23" x14ac:dyDescent="0.25">
      <c r="C12">
        <v>4</v>
      </c>
      <c r="W12">
        <v>5</v>
      </c>
    </row>
    <row r="13" spans="1:23" x14ac:dyDescent="0.25">
      <c r="C13">
        <v>3</v>
      </c>
      <c r="W13">
        <v>5</v>
      </c>
    </row>
    <row r="14" spans="1:23" x14ac:dyDescent="0.25">
      <c r="B14">
        <f>SUM(B1:B10)</f>
        <v>0.99999999999999989</v>
      </c>
      <c r="C14">
        <v>4</v>
      </c>
      <c r="W14">
        <v>7</v>
      </c>
    </row>
    <row r="15" spans="1:23" x14ac:dyDescent="0.25">
      <c r="C15">
        <v>6</v>
      </c>
      <c r="W15">
        <v>3</v>
      </c>
    </row>
    <row r="16" spans="1:23" x14ac:dyDescent="0.25">
      <c r="C16">
        <v>5</v>
      </c>
      <c r="W16">
        <v>3</v>
      </c>
    </row>
    <row r="17" spans="3:23" x14ac:dyDescent="0.25">
      <c r="C17">
        <v>5</v>
      </c>
      <c r="W17">
        <v>3</v>
      </c>
    </row>
    <row r="18" spans="3:23" x14ac:dyDescent="0.25">
      <c r="C18">
        <v>5</v>
      </c>
      <c r="W18">
        <v>7</v>
      </c>
    </row>
    <row r="19" spans="3:23" x14ac:dyDescent="0.25">
      <c r="C19">
        <v>3</v>
      </c>
      <c r="W19">
        <v>5</v>
      </c>
    </row>
    <row r="20" spans="3:23" x14ac:dyDescent="0.25">
      <c r="C20">
        <v>6</v>
      </c>
      <c r="W20">
        <v>2</v>
      </c>
    </row>
    <row r="21" spans="3:23" x14ac:dyDescent="0.25">
      <c r="C21">
        <v>3</v>
      </c>
      <c r="W21">
        <v>3</v>
      </c>
    </row>
    <row r="22" spans="3:23" x14ac:dyDescent="0.25">
      <c r="C22">
        <v>5</v>
      </c>
      <c r="W22">
        <v>7</v>
      </c>
    </row>
    <row r="23" spans="3:23" x14ac:dyDescent="0.25">
      <c r="C23">
        <v>4</v>
      </c>
      <c r="W23">
        <v>5</v>
      </c>
    </row>
    <row r="24" spans="3:23" x14ac:dyDescent="0.25">
      <c r="C24">
        <v>5</v>
      </c>
      <c r="W24">
        <v>6</v>
      </c>
    </row>
    <row r="25" spans="3:23" x14ac:dyDescent="0.25">
      <c r="C25">
        <v>6</v>
      </c>
      <c r="W25">
        <v>5</v>
      </c>
    </row>
    <row r="26" spans="3:23" x14ac:dyDescent="0.25">
      <c r="C26">
        <v>6</v>
      </c>
      <c r="W26">
        <v>5</v>
      </c>
    </row>
    <row r="27" spans="3:23" x14ac:dyDescent="0.25">
      <c r="C27">
        <v>6</v>
      </c>
      <c r="W27">
        <v>7</v>
      </c>
    </row>
    <row r="28" spans="3:23" x14ac:dyDescent="0.25">
      <c r="C28">
        <v>6</v>
      </c>
      <c r="W28">
        <v>3</v>
      </c>
    </row>
    <row r="29" spans="3:23" x14ac:dyDescent="0.25">
      <c r="C29">
        <v>5</v>
      </c>
      <c r="W29">
        <v>3</v>
      </c>
    </row>
    <row r="30" spans="3:23" x14ac:dyDescent="0.25">
      <c r="C30">
        <v>5</v>
      </c>
      <c r="W30">
        <v>5</v>
      </c>
    </row>
    <row r="31" spans="3:23" x14ac:dyDescent="0.25">
      <c r="C31">
        <v>4</v>
      </c>
      <c r="W31">
        <v>5</v>
      </c>
    </row>
    <row r="32" spans="3:23" x14ac:dyDescent="0.25">
      <c r="C32">
        <v>3</v>
      </c>
      <c r="W32">
        <v>7</v>
      </c>
    </row>
    <row r="33" spans="3:23" x14ac:dyDescent="0.25">
      <c r="C33">
        <v>4</v>
      </c>
      <c r="W33">
        <v>6</v>
      </c>
    </row>
    <row r="34" spans="3:23" x14ac:dyDescent="0.25">
      <c r="C34">
        <v>3</v>
      </c>
      <c r="W34">
        <v>3</v>
      </c>
    </row>
    <row r="35" spans="3:23" x14ac:dyDescent="0.25">
      <c r="C35">
        <v>5</v>
      </c>
      <c r="W35">
        <v>3</v>
      </c>
    </row>
    <row r="36" spans="3:23" x14ac:dyDescent="0.25">
      <c r="C36">
        <v>4</v>
      </c>
      <c r="W36">
        <v>6</v>
      </c>
    </row>
    <row r="37" spans="3:23" x14ac:dyDescent="0.25">
      <c r="C37">
        <v>6</v>
      </c>
      <c r="W37">
        <v>5</v>
      </c>
    </row>
    <row r="38" spans="3:23" x14ac:dyDescent="0.25">
      <c r="C38">
        <v>5</v>
      </c>
      <c r="W38">
        <v>6</v>
      </c>
    </row>
    <row r="39" spans="3:23" x14ac:dyDescent="0.25">
      <c r="C39">
        <v>4</v>
      </c>
      <c r="W39">
        <v>6</v>
      </c>
    </row>
    <row r="40" spans="3:23" x14ac:dyDescent="0.25">
      <c r="C40">
        <v>4</v>
      </c>
      <c r="W40">
        <v>5</v>
      </c>
    </row>
    <row r="41" spans="3:23" x14ac:dyDescent="0.25">
      <c r="C41">
        <v>5</v>
      </c>
      <c r="W41">
        <v>5</v>
      </c>
    </row>
    <row r="42" spans="3:23" x14ac:dyDescent="0.25">
      <c r="C42">
        <v>5</v>
      </c>
      <c r="W42">
        <v>2</v>
      </c>
    </row>
    <row r="43" spans="3:23" x14ac:dyDescent="0.25">
      <c r="C43">
        <v>6</v>
      </c>
      <c r="W43">
        <v>7</v>
      </c>
    </row>
    <row r="44" spans="3:23" x14ac:dyDescent="0.25">
      <c r="C44">
        <v>5</v>
      </c>
      <c r="W44">
        <v>2</v>
      </c>
    </row>
    <row r="45" spans="3:23" x14ac:dyDescent="0.25">
      <c r="C45">
        <v>4</v>
      </c>
      <c r="W45">
        <v>5</v>
      </c>
    </row>
    <row r="46" spans="3:23" x14ac:dyDescent="0.25">
      <c r="C46">
        <v>6</v>
      </c>
      <c r="W46">
        <v>5</v>
      </c>
    </row>
    <row r="47" spans="3:23" x14ac:dyDescent="0.25">
      <c r="C47">
        <v>3</v>
      </c>
      <c r="W47">
        <v>2</v>
      </c>
    </row>
    <row r="48" spans="3:23" x14ac:dyDescent="0.25">
      <c r="C48">
        <v>4</v>
      </c>
      <c r="W48">
        <v>7</v>
      </c>
    </row>
    <row r="49" spans="3:23" x14ac:dyDescent="0.25">
      <c r="C49">
        <v>6</v>
      </c>
      <c r="W49">
        <v>5</v>
      </c>
    </row>
    <row r="50" spans="3:23" x14ac:dyDescent="0.25">
      <c r="C50">
        <v>5</v>
      </c>
      <c r="W50">
        <v>3</v>
      </c>
    </row>
    <row r="51" spans="3:23" x14ac:dyDescent="0.25">
      <c r="C51">
        <v>5</v>
      </c>
      <c r="W51">
        <v>7</v>
      </c>
    </row>
    <row r="52" spans="3:23" x14ac:dyDescent="0.25">
      <c r="C52">
        <v>3</v>
      </c>
      <c r="W52">
        <v>5</v>
      </c>
    </row>
    <row r="53" spans="3:23" x14ac:dyDescent="0.25">
      <c r="C53">
        <v>4</v>
      </c>
      <c r="W53">
        <v>5</v>
      </c>
    </row>
    <row r="54" spans="3:23" x14ac:dyDescent="0.25">
      <c r="C54">
        <v>5</v>
      </c>
      <c r="W54">
        <v>7</v>
      </c>
    </row>
    <row r="55" spans="3:23" x14ac:dyDescent="0.25">
      <c r="C55">
        <v>5</v>
      </c>
      <c r="W55">
        <v>3</v>
      </c>
    </row>
    <row r="56" spans="3:23" x14ac:dyDescent="0.25">
      <c r="C56">
        <v>5</v>
      </c>
      <c r="W56">
        <v>7</v>
      </c>
    </row>
    <row r="57" spans="3:23" x14ac:dyDescent="0.25">
      <c r="C57">
        <v>6</v>
      </c>
      <c r="W57">
        <v>3</v>
      </c>
    </row>
    <row r="58" spans="3:23" x14ac:dyDescent="0.25">
      <c r="C58">
        <v>5</v>
      </c>
      <c r="W58">
        <v>3</v>
      </c>
    </row>
    <row r="59" spans="3:23" x14ac:dyDescent="0.25">
      <c r="C59">
        <v>6</v>
      </c>
      <c r="W59">
        <v>5</v>
      </c>
    </row>
    <row r="60" spans="3:23" x14ac:dyDescent="0.25">
      <c r="C60">
        <v>4</v>
      </c>
      <c r="W60">
        <v>2</v>
      </c>
    </row>
    <row r="61" spans="3:23" x14ac:dyDescent="0.25">
      <c r="C61">
        <v>4</v>
      </c>
      <c r="W61">
        <v>3</v>
      </c>
    </row>
    <row r="62" spans="3:23" x14ac:dyDescent="0.25">
      <c r="C62">
        <v>4</v>
      </c>
      <c r="W62">
        <v>5</v>
      </c>
    </row>
    <row r="63" spans="3:23" x14ac:dyDescent="0.25">
      <c r="C63">
        <v>6</v>
      </c>
      <c r="W63">
        <v>5</v>
      </c>
    </row>
    <row r="64" spans="3:23" x14ac:dyDescent="0.25">
      <c r="C64">
        <v>3</v>
      </c>
      <c r="W64">
        <v>4</v>
      </c>
    </row>
    <row r="65" spans="3:23" x14ac:dyDescent="0.25">
      <c r="C65">
        <v>3</v>
      </c>
      <c r="W65">
        <v>4</v>
      </c>
    </row>
    <row r="66" spans="3:23" x14ac:dyDescent="0.25">
      <c r="C66">
        <v>4</v>
      </c>
      <c r="W66">
        <v>4</v>
      </c>
    </row>
    <row r="67" spans="3:23" x14ac:dyDescent="0.25">
      <c r="C67">
        <v>4</v>
      </c>
      <c r="W67">
        <v>5</v>
      </c>
    </row>
    <row r="68" spans="3:23" x14ac:dyDescent="0.25">
      <c r="C68">
        <v>3</v>
      </c>
      <c r="W68">
        <v>4</v>
      </c>
    </row>
    <row r="69" spans="3:23" x14ac:dyDescent="0.25">
      <c r="C69">
        <v>3</v>
      </c>
      <c r="W69">
        <v>4</v>
      </c>
    </row>
    <row r="70" spans="3:23" x14ac:dyDescent="0.25">
      <c r="C70">
        <v>5</v>
      </c>
      <c r="W70">
        <v>7</v>
      </c>
    </row>
    <row r="71" spans="3:23" x14ac:dyDescent="0.25">
      <c r="C71">
        <v>4</v>
      </c>
      <c r="W71">
        <v>3</v>
      </c>
    </row>
    <row r="72" spans="3:23" x14ac:dyDescent="0.25">
      <c r="C72">
        <v>4</v>
      </c>
      <c r="W72">
        <v>5</v>
      </c>
    </row>
    <row r="73" spans="3:23" x14ac:dyDescent="0.25">
      <c r="C73">
        <v>3</v>
      </c>
      <c r="W73">
        <v>4</v>
      </c>
    </row>
    <row r="74" spans="3:23" x14ac:dyDescent="0.25">
      <c r="C74">
        <v>5</v>
      </c>
      <c r="W74">
        <v>3</v>
      </c>
    </row>
    <row r="75" spans="3:23" x14ac:dyDescent="0.25">
      <c r="C75">
        <v>4</v>
      </c>
      <c r="W75">
        <v>5</v>
      </c>
    </row>
    <row r="76" spans="3:23" x14ac:dyDescent="0.25">
      <c r="C76">
        <v>3</v>
      </c>
      <c r="W76">
        <v>3</v>
      </c>
    </row>
    <row r="77" spans="3:23" x14ac:dyDescent="0.25">
      <c r="C77">
        <v>5</v>
      </c>
      <c r="W77">
        <v>6</v>
      </c>
    </row>
    <row r="78" spans="3:23" x14ac:dyDescent="0.25">
      <c r="C78">
        <v>6</v>
      </c>
      <c r="W78">
        <v>2</v>
      </c>
    </row>
    <row r="79" spans="3:23" x14ac:dyDescent="0.25">
      <c r="C79">
        <v>3</v>
      </c>
      <c r="W79">
        <v>7</v>
      </c>
    </row>
    <row r="80" spans="3:23" x14ac:dyDescent="0.25">
      <c r="C80">
        <v>3</v>
      </c>
      <c r="W80">
        <v>5</v>
      </c>
    </row>
    <row r="81" spans="3:23" x14ac:dyDescent="0.25">
      <c r="C81">
        <v>5</v>
      </c>
      <c r="W81">
        <v>6</v>
      </c>
    </row>
    <row r="82" spans="3:23" x14ac:dyDescent="0.25">
      <c r="C82">
        <v>5</v>
      </c>
      <c r="W82">
        <v>7</v>
      </c>
    </row>
    <row r="83" spans="3:23" x14ac:dyDescent="0.25">
      <c r="C83">
        <v>5</v>
      </c>
      <c r="W83">
        <v>3</v>
      </c>
    </row>
    <row r="84" spans="3:23" x14ac:dyDescent="0.25">
      <c r="C84">
        <v>3</v>
      </c>
      <c r="W84">
        <v>3</v>
      </c>
    </row>
    <row r="85" spans="3:23" x14ac:dyDescent="0.25">
      <c r="C85">
        <v>3</v>
      </c>
      <c r="W85">
        <v>3</v>
      </c>
    </row>
    <row r="86" spans="3:23" x14ac:dyDescent="0.25">
      <c r="C86">
        <v>3</v>
      </c>
      <c r="W86">
        <v>7</v>
      </c>
    </row>
    <row r="87" spans="3:23" x14ac:dyDescent="0.25">
      <c r="C87">
        <v>5</v>
      </c>
      <c r="W87">
        <v>5</v>
      </c>
    </row>
    <row r="88" spans="3:23" x14ac:dyDescent="0.25">
      <c r="C88">
        <v>5</v>
      </c>
      <c r="W88">
        <v>7</v>
      </c>
    </row>
    <row r="89" spans="3:23" x14ac:dyDescent="0.25">
      <c r="C89">
        <v>4</v>
      </c>
      <c r="W89">
        <v>3</v>
      </c>
    </row>
    <row r="90" spans="3:23" x14ac:dyDescent="0.25">
      <c r="C90">
        <v>3</v>
      </c>
      <c r="W90">
        <v>5</v>
      </c>
    </row>
    <row r="91" spans="3:23" x14ac:dyDescent="0.25">
      <c r="C91">
        <v>4</v>
      </c>
      <c r="W91">
        <v>6</v>
      </c>
    </row>
    <row r="92" spans="3:23" x14ac:dyDescent="0.25">
      <c r="C92">
        <v>3</v>
      </c>
      <c r="W92">
        <v>5</v>
      </c>
    </row>
    <row r="93" spans="3:23" x14ac:dyDescent="0.25">
      <c r="C93">
        <v>5</v>
      </c>
      <c r="W93">
        <v>5</v>
      </c>
    </row>
    <row r="94" spans="3:23" x14ac:dyDescent="0.25">
      <c r="C94">
        <v>4</v>
      </c>
      <c r="W94">
        <v>5</v>
      </c>
    </row>
    <row r="95" spans="3:23" x14ac:dyDescent="0.25">
      <c r="C95">
        <v>3</v>
      </c>
      <c r="W95">
        <v>5</v>
      </c>
    </row>
    <row r="96" spans="3:23" x14ac:dyDescent="0.25">
      <c r="C96">
        <v>5</v>
      </c>
      <c r="W96">
        <v>2</v>
      </c>
    </row>
    <row r="97" spans="3:23" x14ac:dyDescent="0.25">
      <c r="C97">
        <v>4</v>
      </c>
      <c r="W97">
        <v>3</v>
      </c>
    </row>
    <row r="98" spans="3:23" x14ac:dyDescent="0.25">
      <c r="C98">
        <v>5</v>
      </c>
      <c r="W98">
        <v>6</v>
      </c>
    </row>
    <row r="99" spans="3:23" x14ac:dyDescent="0.25">
      <c r="C99">
        <v>4</v>
      </c>
      <c r="W99">
        <v>2</v>
      </c>
    </row>
    <row r="100" spans="3:23" x14ac:dyDescent="0.25">
      <c r="C100">
        <v>4</v>
      </c>
      <c r="W100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2CEF-1179-4C6A-B43A-9E11C0474CB6}">
  <dimension ref="B1:G21"/>
  <sheetViews>
    <sheetView workbookViewId="0">
      <selection activeCell="B2" sqref="B2"/>
    </sheetView>
  </sheetViews>
  <sheetFormatPr defaultRowHeight="15" x14ac:dyDescent="0.25"/>
  <cols>
    <col min="2" max="2" width="16.7109375" bestFit="1" customWidth="1"/>
    <col min="3" max="3" width="24.28515625" bestFit="1" customWidth="1"/>
    <col min="4" max="4" width="16" bestFit="1" customWidth="1"/>
  </cols>
  <sheetData>
    <row r="1" spans="2:7" x14ac:dyDescent="0.25">
      <c r="B1" t="s">
        <v>57</v>
      </c>
      <c r="C1" t="s">
        <v>70</v>
      </c>
      <c r="D1" t="s">
        <v>58</v>
      </c>
    </row>
    <row r="2" spans="2:7" x14ac:dyDescent="0.25">
      <c r="B2">
        <f ca="1">(RAND()*(20-10))+10</f>
        <v>12.012216467680577</v>
      </c>
      <c r="C2">
        <f ca="1">_xlfn.NORM.INV(RAND(),100,15)</f>
        <v>97.562769193706586</v>
      </c>
      <c r="D2">
        <f ca="1">-LN(1-RAND())/2</f>
        <v>1.2924542993712709</v>
      </c>
    </row>
    <row r="3" spans="2:7" x14ac:dyDescent="0.25">
      <c r="B3">
        <f t="shared" ref="B3:B21" ca="1" si="0">(RAND()*(20-10))+10</f>
        <v>14.307973943590692</v>
      </c>
      <c r="C3">
        <f t="shared" ref="C3:C21" ca="1" si="1">_xlfn.NORM.INV(RAND(),100,15)</f>
        <v>96.743190183176068</v>
      </c>
      <c r="D3">
        <f t="shared" ref="D3:D21" ca="1" si="2">-LN(1-RAND())/2</f>
        <v>0.75001995590768789</v>
      </c>
    </row>
    <row r="4" spans="2:7" x14ac:dyDescent="0.25">
      <c r="B4">
        <f t="shared" ca="1" si="0"/>
        <v>10.645862998755087</v>
      </c>
      <c r="C4">
        <f t="shared" ca="1" si="1"/>
        <v>115.68370735647665</v>
      </c>
      <c r="D4">
        <f t="shared" ca="1" si="2"/>
        <v>0.28742124818052855</v>
      </c>
    </row>
    <row r="5" spans="2:7" x14ac:dyDescent="0.25">
      <c r="B5">
        <f t="shared" ca="1" si="0"/>
        <v>11.451534834756018</v>
      </c>
      <c r="C5">
        <f t="shared" ca="1" si="1"/>
        <v>120.38958333400272</v>
      </c>
      <c r="D5">
        <f t="shared" ca="1" si="2"/>
        <v>0.58888157800221519</v>
      </c>
      <c r="G5" s="6" t="s">
        <v>69</v>
      </c>
    </row>
    <row r="6" spans="2:7" x14ac:dyDescent="0.25">
      <c r="B6">
        <f t="shared" ca="1" si="0"/>
        <v>12.639012766290005</v>
      </c>
      <c r="C6">
        <f t="shared" ca="1" si="1"/>
        <v>102.95510455506874</v>
      </c>
      <c r="D6">
        <f t="shared" ca="1" si="2"/>
        <v>0.2743169147916234</v>
      </c>
    </row>
    <row r="7" spans="2:7" x14ac:dyDescent="0.25">
      <c r="B7">
        <f t="shared" ca="1" si="0"/>
        <v>12.869956053827018</v>
      </c>
      <c r="C7">
        <f t="shared" ca="1" si="1"/>
        <v>105.75756298313854</v>
      </c>
      <c r="D7">
        <f t="shared" ca="1" si="2"/>
        <v>1.4626242523040713</v>
      </c>
    </row>
    <row r="8" spans="2:7" x14ac:dyDescent="0.25">
      <c r="B8">
        <f t="shared" ca="1" si="0"/>
        <v>19.431293411667696</v>
      </c>
      <c r="C8">
        <f t="shared" ca="1" si="1"/>
        <v>88.352927328155403</v>
      </c>
      <c r="D8">
        <f t="shared" ca="1" si="2"/>
        <v>0.51278107925328931</v>
      </c>
    </row>
    <row r="9" spans="2:7" x14ac:dyDescent="0.25">
      <c r="B9">
        <f t="shared" ca="1" si="0"/>
        <v>17.433702138390245</v>
      </c>
      <c r="C9">
        <f t="shared" ca="1" si="1"/>
        <v>112.33518536360272</v>
      </c>
      <c r="D9">
        <f t="shared" ca="1" si="2"/>
        <v>3.847287734681875E-2</v>
      </c>
    </row>
    <row r="10" spans="2:7" x14ac:dyDescent="0.25">
      <c r="B10">
        <f t="shared" ca="1" si="0"/>
        <v>13.599208622096768</v>
      </c>
      <c r="C10">
        <f t="shared" ca="1" si="1"/>
        <v>104.44139777095626</v>
      </c>
      <c r="D10">
        <f t="shared" ca="1" si="2"/>
        <v>0.13529737438694719</v>
      </c>
    </row>
    <row r="11" spans="2:7" x14ac:dyDescent="0.25">
      <c r="B11">
        <f t="shared" ca="1" si="0"/>
        <v>10.616443221249567</v>
      </c>
      <c r="C11">
        <f t="shared" ca="1" si="1"/>
        <v>91.414215174229099</v>
      </c>
      <c r="D11">
        <f t="shared" ca="1" si="2"/>
        <v>0.59752504266503526</v>
      </c>
    </row>
    <row r="12" spans="2:7" x14ac:dyDescent="0.25">
      <c r="B12">
        <f t="shared" ca="1" si="0"/>
        <v>18.885756465533806</v>
      </c>
      <c r="C12">
        <f t="shared" ca="1" si="1"/>
        <v>90.419078127148623</v>
      </c>
      <c r="D12">
        <f t="shared" ca="1" si="2"/>
        <v>0.3688727841646382</v>
      </c>
    </row>
    <row r="13" spans="2:7" x14ac:dyDescent="0.25">
      <c r="B13">
        <f t="shared" ca="1" si="0"/>
        <v>16.088608975763474</v>
      </c>
      <c r="C13">
        <f t="shared" ca="1" si="1"/>
        <v>101.14714731625287</v>
      </c>
      <c r="D13">
        <f t="shared" ca="1" si="2"/>
        <v>0.28767493780651299</v>
      </c>
    </row>
    <row r="14" spans="2:7" x14ac:dyDescent="0.25">
      <c r="B14">
        <f t="shared" ca="1" si="0"/>
        <v>16.284771345430617</v>
      </c>
      <c r="C14">
        <f t="shared" ca="1" si="1"/>
        <v>101.00174322601809</v>
      </c>
      <c r="D14">
        <f t="shared" ca="1" si="2"/>
        <v>0.73832776212903162</v>
      </c>
    </row>
    <row r="15" spans="2:7" x14ac:dyDescent="0.25">
      <c r="B15">
        <f t="shared" ca="1" si="0"/>
        <v>14.939566661693474</v>
      </c>
      <c r="C15">
        <f t="shared" ca="1" si="1"/>
        <v>118.9528792209783</v>
      </c>
      <c r="D15">
        <f t="shared" ca="1" si="2"/>
        <v>0.44037763754727793</v>
      </c>
    </row>
    <row r="16" spans="2:7" x14ac:dyDescent="0.25">
      <c r="B16">
        <f t="shared" ca="1" si="0"/>
        <v>13.616160077743446</v>
      </c>
      <c r="C16">
        <f t="shared" ca="1" si="1"/>
        <v>67.709495691990526</v>
      </c>
      <c r="D16">
        <f t="shared" ca="1" si="2"/>
        <v>1.6332298622287305</v>
      </c>
    </row>
    <row r="17" spans="2:4" x14ac:dyDescent="0.25">
      <c r="B17">
        <f t="shared" ca="1" si="0"/>
        <v>19.968094187111152</v>
      </c>
      <c r="C17">
        <f t="shared" ca="1" si="1"/>
        <v>97.385998297614393</v>
      </c>
      <c r="D17">
        <f t="shared" ca="1" si="2"/>
        <v>0.51366998712502543</v>
      </c>
    </row>
    <row r="18" spans="2:4" x14ac:dyDescent="0.25">
      <c r="B18">
        <f t="shared" ca="1" si="0"/>
        <v>19.851171769185662</v>
      </c>
      <c r="C18">
        <f t="shared" ca="1" si="1"/>
        <v>111.64079670913425</v>
      </c>
      <c r="D18">
        <f t="shared" ca="1" si="2"/>
        <v>0.643098026303209</v>
      </c>
    </row>
    <row r="19" spans="2:4" x14ac:dyDescent="0.25">
      <c r="B19">
        <f t="shared" ca="1" si="0"/>
        <v>14.243735441557636</v>
      </c>
      <c r="C19">
        <f t="shared" ca="1" si="1"/>
        <v>70.114112013727706</v>
      </c>
      <c r="D19">
        <f t="shared" ca="1" si="2"/>
        <v>0.80766352653535256</v>
      </c>
    </row>
    <row r="20" spans="2:4" x14ac:dyDescent="0.25">
      <c r="B20">
        <f t="shared" ca="1" si="0"/>
        <v>19.523408079929894</v>
      </c>
      <c r="C20">
        <f t="shared" ca="1" si="1"/>
        <v>112.85624548647489</v>
      </c>
      <c r="D20">
        <f t="shared" ca="1" si="2"/>
        <v>0.47324264835368623</v>
      </c>
    </row>
    <row r="21" spans="2:4" x14ac:dyDescent="0.25">
      <c r="B21">
        <f t="shared" ca="1" si="0"/>
        <v>19.243493741480712</v>
      </c>
      <c r="C21">
        <f t="shared" ca="1" si="1"/>
        <v>80.572654806039495</v>
      </c>
      <c r="D21">
        <f t="shared" ca="1" si="2"/>
        <v>2.6440534332683803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Natya Vidhan Biswas</dc:creator>
  <cp:lastModifiedBy>Natya Vidhan Biswas</cp:lastModifiedBy>
  <dcterms:created xsi:type="dcterms:W3CDTF">2025-06-03T11:36:45Z</dcterms:created>
  <dcterms:modified xsi:type="dcterms:W3CDTF">2025-06-03T21:10:21Z</dcterms:modified>
</cp:coreProperties>
</file>