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nataliacalvobarajas/Downloads/"/>
    </mc:Choice>
  </mc:AlternateContent>
  <xr:revisionPtr revIDLastSave="0" documentId="13_ncr:1_{DA41784E-9550-334E-9534-A19C981DBEC4}" xr6:coauthVersionLast="45" xr6:coauthVersionMax="45" xr10:uidLastSave="{00000000-0000-0000-0000-000000000000}"/>
  <bookViews>
    <workbookView xWindow="0" yWindow="460" windowWidth="35840" windowHeight="20520" activeTab="3" xr2:uid="{566DCF20-B9BE-46A7-BB8E-078CA1B7486B}"/>
  </bookViews>
  <sheets>
    <sheet name="Searches (Jan 2020)" sheetId="3" r:id="rId1"/>
    <sheet name="Duplicates Removed" sheetId="1" r:id="rId2"/>
    <sheet name="Criteria" sheetId="11" r:id="rId3"/>
    <sheet name="Screening" sheetId="2" r:id="rId4"/>
    <sheet name="CodeBook" sheetId="10" r:id="rId5"/>
    <sheet name="Methods" sheetId="13" r:id="rId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57" i="3" l="1"/>
  <c r="I556" i="3"/>
  <c r="I555" i="3"/>
  <c r="I554" i="3"/>
  <c r="C421" i="2"/>
  <c r="B424" i="2"/>
  <c r="B441" i="2"/>
  <c r="B442" i="2"/>
  <c r="B435" i="2"/>
  <c r="B454" i="2"/>
  <c r="B453" i="2"/>
  <c r="B452" i="2"/>
  <c r="B451" i="2"/>
  <c r="B450" i="2"/>
  <c r="B423" i="2"/>
  <c r="B422" i="2"/>
  <c r="B421" i="2"/>
  <c r="B420" i="2"/>
  <c r="B446" i="2"/>
  <c r="B445" i="2"/>
  <c r="B444" i="2"/>
  <c r="B443" i="2"/>
  <c r="B440" i="2"/>
  <c r="B437" i="2"/>
  <c r="B436" i="2"/>
  <c r="B434" i="2"/>
  <c r="B433" i="2"/>
  <c r="B432" i="2"/>
  <c r="B431" i="2"/>
  <c r="B430" i="2"/>
  <c r="B429" i="2"/>
  <c r="B428" i="2"/>
  <c r="C449" i="2"/>
  <c r="B449" i="2"/>
  <c r="C439" i="2"/>
  <c r="B439" i="2"/>
  <c r="C427" i="2"/>
  <c r="B427" i="2"/>
</calcChain>
</file>

<file path=xl/sharedStrings.xml><?xml version="1.0" encoding="utf-8"?>
<sst xmlns="http://schemas.openxmlformats.org/spreadsheetml/2006/main" count="11149" uniqueCount="2924">
  <si>
    <t>Authors</t>
  </si>
  <si>
    <t>Title</t>
  </si>
  <si>
    <t>Year</t>
  </si>
  <si>
    <t>Source title</t>
  </si>
  <si>
    <t>Cited by</t>
  </si>
  <si>
    <t>DOI</t>
  </si>
  <si>
    <t>Abstract</t>
  </si>
  <si>
    <t>Document Type</t>
  </si>
  <si>
    <t>Source</t>
  </si>
  <si>
    <t>Arnold, Lindsey</t>
  </si>
  <si>
    <t>Emobie (TM): A Robot Companion for Children with Anxiety</t>
  </si>
  <si>
    <t>ELEVENTH ACM/IEEE INTERNATIONAL CONFERENCE ON HUMAN ROBOT INTERACTION (HRI'16)</t>
  </si>
  <si>
    <t/>
  </si>
  <si>
    <t>Emobie (TM) is a concept for a social robot that provides companionship and comfort to children with anxiety. Emobie helps calm anxious children by responding to their emotions, both reflecting back emotions and helping them to increase coping skills. An additional goal of Emobie is to improve communication between children, parents, and therapists by sharing thoughts and feelings.</t>
  </si>
  <si>
    <t>Proceedings Paper</t>
  </si>
  <si>
    <t>Web of Science</t>
  </si>
  <si>
    <t>Baroni I., Nalin M.</t>
  </si>
  <si>
    <t>The cognitive robotics comes in pediatrics [La robotica cognitiva entra in pediatria]</t>
  </si>
  <si>
    <t>Mondo Digitale</t>
  </si>
  <si>
    <t>Hospitalization for a child can be a stressful and traumatic experience, which requires the child not only to accept and cope with his disease, but also to be separated from friends/family and from any familiar environment. Cognitive Robotics can be a viable tool to create stimuli and situations which make the child comfortable, distract him from his condition, make him an active learner and, when possible, an effective allied for the doctor in the management of the disease and therapy. Leveraging on the strengths of the Pet-Therapy, the challenge is to realize an actual Robot Therapy, starting from concrete objectives and real case studies.</t>
  </si>
  <si>
    <t>Article</t>
  </si>
  <si>
    <t>Scopus</t>
  </si>
  <si>
    <t>Børsting J., Culén A.L.</t>
  </si>
  <si>
    <t>A robot-avatar: Easier access to education and reduction in isolation?</t>
  </si>
  <si>
    <t>Proceedings of the International Conference on E-Health, EH 2016 - Part of the Multi Conference on Computer Science and Information Systems 2016</t>
  </si>
  <si>
    <t>This paper presents a qualitative study of deployment and use of a robot as a sick child's avatar at school. Many children and youth suffer from a range of chronic illnesses that make them, often for long stretches of time, deprived of normal education and social life. The participants in our study are adolescents who have been diagnosed with, and suffered from, Myalgic Encephalomyelitis (ME/CFS) for at least one year. They attend school typically between 1 - 3 hours per week, and the robot-avatar is intended as a way for them to extend the time spent in the classroom and to increase their social presence. The paper discusses tools made to help us understand these young people and their relation to technology (concerning their physical and mental condition) and their connectedness to others (friends, family, teachers and other relevant connections). Further, the paper reports on experiences with the use of robot-avatars by participants, their parents, and their schoolteachers. © 2016.</t>
  </si>
  <si>
    <t>Conference Paper</t>
  </si>
  <si>
    <t>Chen Y., Xu H., Zhou Y., Zhu S.</t>
  </si>
  <si>
    <t>Is this app safe for children? A comparison study of maturity ratings on android and iOS applications</t>
  </si>
  <si>
    <t>WWW 2013 - Proceedings of the 22nd International Conference on World Wide Web</t>
  </si>
  <si>
    <t>There is a rising concern among parents who have experienced unreliable content maturity ratings for mobile applications (apps) that result in inappropriate risk exposure for their children and adolescents. In reality, there is no consistent maturity rating policy for mobile applications. The maturity ratings of Android apps are provided purely by developers' self-disclosure and are rarely verified. While Apple's iOS app ratings are considered to be more accurate, they can also be inconsistent with Apple's published policies. To address these issues, this research aims to systematically uncover the extent and severity of unreliable maturity ratings for mobile apps. Specifically, we develop mechanisms to verify the maturity ratings of mobile apps and investigate possible reasons behind the incorrect ratings. We believe that our findings have important implications for platform providers (e.g., Google or Apple) as well as for regulatory bodies and application developers. Copyright is held by the International World Wide Web Conference Committee (IW3C2).</t>
  </si>
  <si>
    <t>Chen Y.-S., Hsu Y.-L., Lu J.-M.</t>
  </si>
  <si>
    <t>TRiCmini+ - a telepresence robot for interpersonal communication for older adults</t>
  </si>
  <si>
    <t>Journal of the Chinese Society of Mechanical Engineers, Transactions of the Chinese Institute of Engineers, Series C/Chung-Kuo Chi Hsueh Kung Ch'eng Hsuebo Pao</t>
  </si>
  <si>
    <t>Aging is associated with an increased risk of isolation. Information and communication technologies have been utilized to assist homecare of older adults. However, in addition to transmitting vital sign data for healthcare purposes, older adults may expect to share their life experiences and feelings by different forms of interactions with their children and family members. Communication tools did facilitate interpersonal communication in terms of real-time verbal communication. Nevertheless, nonverbal communication, such as facial expression and body language, is more powerful and efficient in conveying ideas, thoughts, and emotions. "TRiCmini+" is a telepresence robot for interpersonal communication. It demonstrates extensive capability to provide different levels of "care delivery" to older adults through vital sign monitoring, interpersonal communication, robotic movements, and social network integration. TRiCmini+ integrates two distinct applications, the "Care Delivery Frame (CDF)" and the telepresence robot. CDF is an App designed for older adults as an information channel on the tablet PC, which is also the "face" of TRiCmini+. CDF is integrated with social network services, and remote caregivers can share messages, photos or video clips with older adults. Moreover, the tablet is also the control center of the robot. In this innovative control structure, the robot control App can be downloaded and maintained easily through the Internet. The prototype and functional test of TRiCmini+ have been completed. Currently it is under usability evaluation, including the interface design and operation efficiency for both remote and local users. Finally, the effectiveness of communication will be evaluated in real application scenarios to confirm the "care delivery" in different forms provided by TRiCmini+ actually meets the expectation of older adults.</t>
  </si>
  <si>
    <t>Chenane, K.; Touati, Y.; Boubchir, L.; Daachi, B.; Ali-Cherif, A.</t>
  </si>
  <si>
    <t>Algorithms of Control by Thought in Robotics : Active and Passive BMIs Based on Prior Knowledge</t>
  </si>
  <si>
    <t>2016 6TH IEEE INTERNATIONAL CONFERENCE ON BIOMEDICAL ROBOTICS AND BIOMECHATRONICS (BIOROB)</t>
  </si>
  <si>
    <t>One of the objectives of the control using the human thought is to make useful robotic systems for persons with high dependency (quadriplegics, paraplegics, etc.). When the human subject is not able to move his limbs, upper or lower, he is no longer able to perform basic and necessary tasks in his daily life. Recently, robotic systems have reached a very advanced level. For example, humanoid robots have become able to walk, recognize and carry objects simultaneously. On the other hand, wearable robots or exoskeletons can help dependent human subject to move and perform tasks previously difficult to imagine. Of course, all these robotic systems cannot perform these tasks except if they are fitted with advanced control schemes. To make these robotic systems, having already some intelligence, more useful, many researchers have studied the problem of controllers based on the user thought. The real challenge is to translate/classify correctly the thought of the user into robotic actions. When the brain activities are not correctly classified or the action thought by the user is not quite performed, it is important to discover it at time. This allows us to update the classifier/controller parameters in order to interpret more precisely the brain activities concerning the following action. This paper deals with looking for relevant prior knowledge that can anticipate any classification error. Thereafter, we propose some reflections regarding the control of robots by passive thought. Our analysis and results are based on the brain machine interface (BMI) using the Steady State Visual Evoked Potentials technique (SSVEP).</t>
  </si>
  <si>
    <t>Cui, Wen; Cui, Jinshi; Zha, Hongbin</t>
  </si>
  <si>
    <t>SPECIALIZED GAZE ESTIMATION FOR CHILDREN BY CONVO UTIONAL NEURAL NETWORK AND DOMAIN ADAPTATION</t>
  </si>
  <si>
    <t>2017 24TH IEEE INTERNATIONAL CONFERENCE ON IMAGE PROCESSING (ICIP)</t>
  </si>
  <si>
    <t>Children's social gaze behavior modeling and evaluation has obtained increasing attentions in various research areas. In psychology research, eye gaze behavior is very important to developmental disorders diagnosis and assessment. In robotics area, gaze interaction between children and robots also draws more and more attention. However, there exists no specific gaze estimator for children in social interaction context. Current approaches usually use models trained with adults' data to estimate children's gaze. Since gaze behaviors and eye appearances of children are different from those of adults, the current approaches, especially those with free calibration assumptions which are utilized in usual human-robot interaction systems, will result in big errors. Note that children data is difficult to collect and label, so directly learning from children data is hard to achieve. We propose a new system to solve this problem, which combines a CNN feature extractor trained from adult data and a domain adaptation unit using geodesic flow kernel to adapt the source domain (adults) classifier to the target domain (children). Our system performs well in children's gaze estimation.</t>
  </si>
  <si>
    <t>Davis N.M.</t>
  </si>
  <si>
    <t>Detection and prevention of ambulatory care pharmacy dispensing errors</t>
  </si>
  <si>
    <t>Hospital Pharmacy</t>
  </si>
  <si>
    <t>There have been few studies of errors committed in ambulatory care pharmacies. Errors can be classified as incorrect strength, wrong product, wrong dosage form, wrong quantity, incorrect or omitted labeling (such as directions, patient's name, prescriber's name, auxiliary label, drug name, or strength), dispensing deteriorated drugs, and dispensing in non-childproof containers. Errors can be prevented by possessing and using knowledge, by proper performance and by having good systems in effect to prevent and/or uncover errors. Some contributing factors, which cause errors, are distraction and interruption, poor work habits, thoughtless robot-like performance, workloads past the safety threshold, poor working conditions, poorly written and incomplete prescriptions. A prime system to prevent errors from reaching the patient is the old tried and true system of having work checked by another person. The use of patient profiles can aid in reducing errors. The activity of patient counseling can reduce errors. Suggestions are made to reduce the number of errors made. A simple quality assurance program is presented. Case studies of medication errors are presented. The future use of bar-coding should be an extremely useful tool for preventing medication errors.</t>
  </si>
  <si>
    <t>Davison, Daniel</t>
  </si>
  <si>
    <t>Child, Robot and Educational Material: A Triadic Interaction</t>
  </si>
  <si>
    <t>The process in which a child and a robot work together to solve a learning task can be characterised as a triadic interaction. Interactions between the child and robot; the child and learning materials; and the robot and learning materials will each shape the perception and appreciation the child has of himself or herself, of the robot, and of the learning task. This paper discusses several experiments aimed at uncovering some of the dependencies inherent in this model of triadic interaction, and suggests steps towards developing more accurate measurement tools.</t>
  </si>
  <si>
    <t>E. Hyun; Hawon Lee; H. Yeon</t>
  </si>
  <si>
    <t>Young children's perception of IrobiQ, the teacher assistive robot, with reference to speech register</t>
  </si>
  <si>
    <t>2012</t>
  </si>
  <si>
    <t>2012 8th International Conference on Computing Technology and Information Management (NCM and ICNIT)</t>
  </si>
  <si>
    <t>The purpose of this study is to explore young children's perception of IrobiQ, the teacher assistive robot. Participants of this study were fifty 5-year-olds from three different kindergarten centers with at least two years of experience in HRI environments. The study was conducted based on the â€œthe hypothesis of speech registerâ€. A researcher read a story from a storybook to each child and asked to choose the one that is the most suitable replacement of human speech tones and accents among a robot, a friend and a toy. The findings of this study were that the children perceived a robot as a hybrid compound entity, not as a complete human being though they perceived it closer to a human than an artificial thing. They were likely to use cognitive distinctions which are unique to human being, as the criteria to verify their answers.</t>
  </si>
  <si>
    <t>IEEE Conferences</t>
  </si>
  <si>
    <t>IEEE</t>
  </si>
  <si>
    <t>Fernandez-Baena, Adso; Boldu, Roger; Albo-Canals, Jordi; Miralles, David</t>
  </si>
  <si>
    <t>Interaction between Vleo and Pleo, a virtual social character and a social robot</t>
  </si>
  <si>
    <t>2015 24TH IEEE INTERNATIONAL SYMPOSIUM ON ROBOT AND HUMAN INTERACTIVE COMMUNICATION (RO-MAN)</t>
  </si>
  <si>
    <t>In this paper we explore the field of human robot interaction (HRI) by adding a new non-physical player in the interaction rather than only humans and robots. It is a proven fact that physical robots enhance the immersion perception compared to only virtual agents. Thus, we created a shared environment with a Pleo Robot and a Virtual Pleo Robot, which we called Vleo, connected through a server to explore this new paradigm in order to see if the engagement during the interaction is improved in intensity and duration. A straightforward set of interactions between Pleo and Vleo have been designed to create narratives and therefore, tested with a group of 8-12 year old children. Results from the test suggest that virtual social robots are a good way to enhance interaction with physical social robots.</t>
  </si>
  <si>
    <t>Hafner, VV; Kaplan, F</t>
  </si>
  <si>
    <t>Learning to interpret pointing gestures: Experiments with four-legged autonomous robots</t>
  </si>
  <si>
    <t>BIOMIMETIC NEURAL LEARNING FOR INTELLIGENT ROBOTS: INTELLIGENT SYSTEMS, COGNITIVE ROBOTICS, AND NEUROSCIENCE</t>
  </si>
  <si>
    <t>In order to bootstrap shared communication systems, robots must have a non-verbal way to influence the attention of one, another. This chapter presents an experiment in which a robot learns to interpret pointing gestures of another robot. We show that simple feature-based neural learning techniques permit reliably to discriminate between left and right pointing gestures. This is a first step towards more complex attention coordination behaviour. We discuss the results of this experiment in relation to possible developmental scenarios about how children learn to interpret pointing gestures.</t>
  </si>
  <si>
    <t>Article; Proceedings Paper</t>
  </si>
  <si>
    <t>Harris M.</t>
  </si>
  <si>
    <t>Five of the best robot kits for kids around</t>
  </si>
  <si>
    <t>Electronic Products</t>
  </si>
  <si>
    <t>A review of five of the best robot kits for kids around is presented. The Solar Powered Cockroach from OWI gets big points for its attention-grabbing ickiness. This robot pal is destined to creep out parents and friends alike with its lifelike look and quality of movement, as well as its larger-than-life size. Available online through Amazon, this low-cost educational toy is ideal for learning about solar power and freaking out one's friends. Another engaging robot kit from OWI is its space-age creation, Moon Walker ll Robotic Kit. Multiple technologies come into play, including the use of both light and sound sensors, so this robot is twice as interactive as many on the market. Robots, like people, come in all shapes and sizes. They also have a wide range of capabilities. A child will not need to assemble the National Geographic Programmable Robot Rover, but it will teach them basic programming. This robot can perform a huge range of tasks, all at one's command, only limited by one's imagination.</t>
  </si>
  <si>
    <t>Heath, Scott; Hensby, Kristyn; Boden, Marie; Taufatofua, Jonathon; Weigel, Jason; Wiles, Janet</t>
  </si>
  <si>
    <t>Lingodroids: Investigating grounded color relations using a social robot for children</t>
  </si>
  <si>
    <t>Language can be a useful tool for social robots as part of their repertoire of social engagement. This late breaking report outlines preliminary studies into how a child can teach a robot lexicons for colors and color relations. The robot used is a minimal social robot, made from cardboard and foam, that interacts with the children through a simple color naming game. Distributed, non-parametric lexicons similar to those used in previous language learning robot studies are used to store links between words and colors. We visually present the resulting lexicons and highlight the issues that have arisen from this preliminary study and how they can be resolved for future studies. The results of this study indicate that children can teach a social robot lexicons, allowing the children and robot to develop a shared set of symbols for color.</t>
  </si>
  <si>
    <t>Hiraki K., Sashima A., Phillips S.</t>
  </si>
  <si>
    <t>Mental tracking: A computational model of spatial development</t>
  </si>
  <si>
    <t>IJCAI International Joint Conference on Artificial Intelligence</t>
  </si>
  <si>
    <t>Psychological experiments on children's development of spatial knowledge suggest experience at self-locomotion with visual tracking as important factors. Yet, the mechanism underlying development is unknown. We propose a robot that learns to mentally track a target object (i.e., maintaining a representation of an object's position when outside the field-of-view) as a model for spatial development. Mental tracking is considered as prediction of an object's position given the previous environmental state and motor commands, and the current environment state resulting from movement. Following Jordan and Rumelhart's (1992) forward modeling architecture the system consists of two components: an inverse model of sensory input to desired motor commands; and a forward model of motor commands to desired sensory input (goals). The robot was tested on the "three cups" paradigm (where children are required to select the cup containing the hidden object under various movement conditions). Consistent with child development, without the capacity for self-locomotion the robot's errors are self-center based. When given the ability of self-locomotion the robot responds allocentrically.</t>
  </si>
  <si>
    <t>Ito Akira, Yano Hiroyuki</t>
  </si>
  <si>
    <t>Can machines ever learn to cooperate? - the emergence of cooperation in a society of autonomous agents</t>
  </si>
  <si>
    <t>Journal of the Communications Research Laboratory</t>
  </si>
  <si>
    <t>The emergence of cooperation in a society of autonomous agents is investigated. Each agent is made to repetitively engage in a deal equivalent to the 'Prisoner's Dilemma' game, each time changing the other party of the deal. The conditions of the deal are that the contract histories of all the agents are disclosed to the public. Several deal strategies are evaluated, and their behaviors are investigated by matching them under various conditions. Next the social evolution of deal strategies is investigated using genetic algorithm techniques. Each agent bears a child according to the profit he gets through the deal. The child inherits the deal strategy of the parent, but the random mutation is introduced to the inheritance of strategies. It is shown that the robust and cooperative strategies emerge through the evolution starting from a simple 'Tit for Tat' algorithm.</t>
  </si>
  <si>
    <t>K. Naruse</t>
  </si>
  <si>
    <t>Biped walking pattern by virtual muscle oscillation in growing physical parameter of robot model</t>
  </si>
  <si>
    <t>2009</t>
  </si>
  <si>
    <t>2009 ICCAS-SICE</t>
  </si>
  <si>
    <t>In this paper, an approach for the biped walking pattern generation, inspired from a learning process of human walking from a child to an adult, is taken. When an infant grows up to a child, it gradually learns how to walk through trials and errors. Then, as a child grows up to an adult, the body size and weight become larger, and a walking pattern is changed from one of a child. The process is called mature gait. The objective of this paper is to analyze the nature of the mature gait and to investigate the applicability of the mature gait to generation of robot biped walking pattern. Out simulation results show that physical growth of the robot model helps speeding up a learning process of walking pattern generation.</t>
  </si>
  <si>
    <t>Kawanami H., Takeuchi S., Torres R., Saruwatari H., Shikano K.</t>
  </si>
  <si>
    <t>Development and operation of speech-oriented information guidance systems, kita-chan and kita-robo</t>
  </si>
  <si>
    <t>APSIPA ASC 2011 - Asia-Pacific Signal and Information Processing Association Annual Summit and Conference 2011</t>
  </si>
  <si>
    <t>The authors have been operating a real-environment speech-oriented information guidance system named "Takemarukun" daily at the Ikoma City North Community Center. The system introduces an example-based one-question-one-answer strategy, noise rejection and an adult versus child user discrimination mechanism. As a result, it realizes robust response generation since its initial operation in Nov. 2002. Following the success of "Takemaru-kun", two additional systems were developed and installed in a railway station, side by side, since Apr. 2006. Although the three systems share the same core software, "Takemaru-kun" and "Kita-chan" employ CG agents and "Kita-robo" has a robot-like body casing. At the railway station, users can talk to the system of their preference. In this paper, we introduce the two later information guidance systems and report their initial operational results including an analysis of user utterances according to age groups. An analytical result shows that children's utterances to the robot are twice as many as those to the CG agent. In addition to that, it is observed that children do not make difference in question topics between the systems, but adults do.</t>
  </si>
  <si>
    <t>Kozima, H; Nakagawa, C; Yano, H</t>
  </si>
  <si>
    <t>Attention coupling as a prerequisite for social interaction</t>
  </si>
  <si>
    <t>RO-MAN 2003: 12TH IEEE INTERNATIONAL WORKSHOP ON ROBOT AND HUMAN INTERACTIVE COMMUNICATION, PROCEEDINGS</t>
  </si>
  <si>
    <t>This paper proposes "attention coupling", that is spatio-temporal coordination of each other's attention, as a prerequisite for human-robot social interaction, where the human interactant attributes mental states to the robot, and possibly vice versa. As a realization of attention coupling we implemented on our robots the capability of eye-contact (mutually looking into each other's eyes) and joint attention (looking at a shared target together). Observation of the interaction with human babies/children showed that the robots with the attention coupling capability facilitated in the babies/children social behavior, including showing, giving, and verbal interactions like asking questions.</t>
  </si>
  <si>
    <t>Kronreif G., Prazak B., Fürst M., Mina S., Kornfeld M., Hochgatterer A.</t>
  </si>
  <si>
    <t>Robot assisted playing for severe physically handicapped children</t>
  </si>
  <si>
    <t>IFAC Proceedings Volumes (IFAC-PapersOnline)</t>
  </si>
  <si>
    <t>The importance of playing for the cerebral development of children is well-known since many years. This paper addresses the central role of robotics and automation for making toys available to children with severe physical handicaps in order to provide this user group with comparable possibilities to share these experiences. A qualitative study has been carried out in order to find out how children with physical handicaps play in comparison with normal children. First results of this study are given in this paper. Based on the results of this study a dedicated robot system which supports children with the above mentioned handicaps for interaction with standard toys is being realized by ARC Seibersdorf research and is described in this article. First results from user trials are given and future development is outlined. Copyright © 2005 IFAC.</t>
  </si>
  <si>
    <t>La Paglia F., Caci B., La Barbera D., Cardaci M.</t>
  </si>
  <si>
    <t>Using robotics construction kits as metacognitive tools: A research in an italian primary school</t>
  </si>
  <si>
    <t>Annual Review of CyberTherapy and Telemedicine</t>
  </si>
  <si>
    <t>The present paper is aimed at analyzing the process of building and programming robots as a metacognitive tool. Quantitative data and qualitative observations from a research performed in a sample of children attending an Italian primary school are described in this work. Results showed that robotics activities may be intended as a new metacognitive environment that allows children to monitor themselves and control their learning actions in an autonomous and self-centered way.</t>
  </si>
  <si>
    <t>Lallee, Stephane; Hamann, Katharina; Steinwender, Jasmin; Warneken, Felix; Martienz, Uriel; Barron-Gonzales, Hector; Pattacini, Ugo; Gori, Ilaria; Petit, Maxime; Metta, Giorgio; Verschure, Paul; Dominey, Peter Ford</t>
  </si>
  <si>
    <t>Cooperative Human Robot Interaction Systems: IV. Communication of Shared Plans with Naive Humans using Gaze and Speech</t>
  </si>
  <si>
    <t>2013 IEEE/RSJ INTERNATIONAL CONFERENCE ON INTELLIGENT ROBOTS AND SYSTEMS (IROS)</t>
  </si>
  <si>
    <t>Cooperation(1) is at the core of human social life. In this context, two major challenges face research on human-robot interaction: the first is to understand the underlying structure of cooperation, and the second is to build, based on this understanding, artificial agents that can successfully and safely interact with humans. Here we take a psychologically grounded and human-centered approach that addresses these two challenges. We test the hypothesis that optimal cooperation between a naive human and a robot requires that the robot can acquire and execute a joint plan, and that it communicates this joint plan through ecologically valid modalities including spoken language, gesture and gaze. We developed a cognitive system that comprises the human-like control of social actions, the ability to acquire and express shared plans and a spoken language stage. In order to test the psychological validity of our approach we tested 12 naive subjects in a cooperative task with the robot. We experimentally manipulated the presence of a joint plan (vs. a solo plan), the use of task-oriented gaze and gestures, and the use of language accompanying the unfolding plan. The quality of cooperation was analyzed in terms of proper turn taking, collisions and cognitive errors. Results showed that while successful turn taking could take place in the absence of the explicit use of a joint plan, its presence yielded significantly greater success. One advantage of the solo plan was that the robot would always be ready to generate actions, and could thus adapt if the human intervened at the wrong time, whereas in the joint plan the robot expected the human to take his/her turn. Interestingly, when the robot represented the action as involving a joint plan, gaze provided a highly potent nonverbal cue that facilitated successful collaboration and reduced errors in the absence of verbal communication. These results support the cooperative stance in human social cognition, and suggest that cooperative robots should employ joint plans, fully communicate them in order to sustain effective collaboration while being ready to adapt if the human makes a midstream mistake.</t>
  </si>
  <si>
    <t>Laubscher, Curt A.; Farris, Ryan J.; Sawicki, Jerzy T.</t>
  </si>
  <si>
    <t>DESIGN AND PRELIMINARY EVALUATION OF A POWERED PEDIATRIC LOWER LIMB ORTHOSIS</t>
  </si>
  <si>
    <t>PROCEEDINGS OF THE ASME INTERNATIONAL DESIGN ENGINEERING TECHNICAL CONFERENCES AND COMPUTERS AND INFORMATION IN ENGINEERING CONFERENCE, 2017, VOL 5A</t>
  </si>
  <si>
    <t>This paper describes the first stages of hardware development and preliminary assessment for a powered lower limb orthosis designed to provide gait assistance and rehabilitation to children with walking impairments, such as those associated with cerebral palsy and spina bifida. The design requirements, including range of motion, speeds, torques, and powers, are investigated and presented based on a target user age range of 6-11 years old. A three stage joint actuator is designed, built, and tested against the design requirements. The 0.6 kg actuator produced 4.2 Nm continuous torque and 17.2 Nm peak torque, and was able to run up to a speed of 480 deg/s. Backdrivability was characterized in terms of rotational friction, which was measured at 1.1 Nm. Finally, a 5.1 kg prototype orthosis was developed consisting of a hip segment, left and right thigh segments, and left and right shank segments, with four identical actuator prototypes installed in the thigh segments to actuate the hips and knees. Control electronics and a basic control structure were implemented to test the joint tracking capability of the orthosis against a predefined set of trajectories which were representative of pediatric gait patterns. Fitted to a dummy, the controlled limb successfully tracked the desired trajectories with a root-mean square error of 9% and 4% of full scale for the hips and knees, respectively. With the dummy loaded with additional weight to representing a 32 kg child, the limbs also successfully tracked the trajectories with a root-mean-square error of 15% and 6% of full scale for the hips and knees, respectively.</t>
  </si>
  <si>
    <t>Ligthart M., Van Bindsbergen K.L.A., Fernhout T., Grootenhuis M.A., Neerincx M.A., Hindriks K.V.</t>
  </si>
  <si>
    <t>A child and a robot getting acquainted - Interaction design for eliciting self-disclosure</t>
  </si>
  <si>
    <t>Proceedings of the International Joint Conference on Autonomous Agents and Multiagent Systems, AAMAS</t>
  </si>
  <si>
    <t>In order to facilitate a sustainable long-term interaction between a child and a robot they need to get acquainted with one another. In this paper we discuss the foundation, the rationale, and the evaluation (N = 75) of our design for an autonomous robot conversational partner that engages with Dutch children (8-11 y.o.) in a getting acquainted interaction. The main objective of the robot is to elicit children to self-disclose. Firstly, we discuss five interaction design patterns (IDPs) that proved to be successful in autonomously eliciting and processing self-disclosures. Secondly, we compared two robot behavior profiles. The behavior profiles can be relatively considered as being more and less energetic. We manipulated the movement speed, the speech rate and volume, the use of high/low energy language, waiting time before responding, and the order of high/low energy activities. Results show that the less energetic behavior profile significantly leads to more self-disclosure. © 2019 International Foundation for Autonomous Agents and Multiagent Systems (www.ifaamas.org). All rights reserved.</t>
  </si>
  <si>
    <t>Marhuenda C., Giné C., Asensio M., Guillén G., Martínez Ibáñez V.</t>
  </si>
  <si>
    <t>[Robotic surgery: first pediatric series in Spain]. [Cirugía robótica: primera serie pediátrica en España.]</t>
  </si>
  <si>
    <t>Cirugía pediátrica : organo oficial de la Sociedad Española de Cirugía Pediátrica</t>
  </si>
  <si>
    <t>Despite several surgical robots operating in Spain, the experience in pediatric pathology is limited. We found interesting to review the first full pediatric series in our country. We would like to share as well our views on the transition from conventional to robotic laparoscopy. Retrospective review of all the pediatric laparoscopic surgery assisted by the da Vinci robot (Intuitive Surgical), in our center, between April 2009 and February 2010. 8 patients were operated (7-15 years), with an average weight of 42 Kg (18 to 83 Kg). 11 procedures were performed: bilateral salpingo-oophorectomy (1), inguinal hernia (1), cholecystectomy (4), splenectomy (2), resection of pancreatic mass (1), fundoplication (1), adrenalectomy (1). All proceedings, except two, were completed with the robot. As complications, there was one intraoperative bleeding that required blood transfusion, and in the postoperative period, there was a surgical wound infection. There were no conversions to open surgery. The average time of preparation before surgery was 130 minutes. The three-dimensional vision and lack of tremor are the main advantages cited by all surgeons. The learning curve of Robotic Surgery is shorter than that of conventional laparoscopy. Trained surgeons can perform complex procedures laparoscopically from the outset. The main difficulty in children is the proper planning of trocar placement, due to the smaller size of the surgical field. The organization of surgery is complex and success depends on close collaboration of all stakeholders.</t>
  </si>
  <si>
    <t>Matthias A.</t>
  </si>
  <si>
    <t>Robot lies in health care: When is deception morally permissible?</t>
  </si>
  <si>
    <t>Kennedy Institute of Ethics Journal</t>
  </si>
  <si>
    <t>Autonomous robots are increasingly interacting with users who have limited knowledge of robotics and are likely to have an erroneous mental model of the robot’s workings, capabilities, and internal structure. The robot’s real capabilities may diverge from this mental model to the extent that one might accuse the robot’s manufacturer of deceiving the user, especially in cases where the user naturally tends to ascribe exaggerated capabilities to the machine (e.g. conversational systems in elder-care contexts, or toy robots in child care). This poses the question, whether misleading or even actively deceiving the user of an autonomous artifact about the capabilities of the machine is morally bad and why. By analyzing trust, autonomy, and the erosion of trust in communicative acts as consequences of deceptive robot behavior, we formulate four criteria that must be fulfilled in order for robot deception to be morally permissible, and in some cases even morally indicated. © 2015 by The Johns Hopkins University Press.</t>
  </si>
  <si>
    <t>Michmizos, Konstantinos P.; Vaisman, Lev; Krebs, Hermano Igo</t>
  </si>
  <si>
    <t>A comparative analysis of speed profile models for ankle pointing movements: Evidence that lower and upper extremity discrete movements are controlled by a single invariant strategy.</t>
  </si>
  <si>
    <t>2015-06860-001</t>
  </si>
  <si>
    <t>Frontiers in Human Neuroscience</t>
  </si>
  <si>
    <t>Journal Article</t>
  </si>
  <si>
    <t>Little is known about whether our knowledge of how the central nervous system controls the upper extremities (UE), can generalize, and to what extent to the lower limbs. Our continuous efforts to design the ideal adaptive robotic therapy for the lower limbs of stroke patients and children with cerebral palsy highlighted the importance of analyzing and modeling the kinematics of the lower limbs, in general, and those of the ankle joints, in particular. We recruited 15 young healthy adults that performed in total 1,386 visually evoked, visually guided, and target-directed discrete pointing movements with their ankle in dorsal–plantar and inversion–eversion directions. Using a non-linear, least-squares error-minimization procedure, we estimated the parameters for 19 models, which were initially designed to capture the dynamics of upper limb movements of various complexity. We validated our models based on their ability to reconstruct the experimental data. Our results suggest a remarkable similarity between the top-performing models that described the speed profiles of ankle pointing movements and the ones previously found for the UE both during arm reaching and wrist pointing movements. Among the top performers were the support-bounded lognormal and the beta models that have a neurophysiological basis and have been successfully used in upper extremity studies with normal subjects and patients. Our findings suggest that the same model can be applied to different 'human' hardware, perhaps revealing a key invariant in human motor control.These findings have a great potential to enhance our rehabilitation efforts in any population with lower extremity deficits by, for example, assessing the level of motor impairment and improvement as well as informing the design of control algorithms for therapeutic ankle robots. (PsycINFO Database Record (c) 2016 APA, all rights reserved)</t>
  </si>
  <si>
    <t>psycINFO</t>
  </si>
  <si>
    <t>Motschnig R., Pfeiffer D., Gawin A., Gawin P., Steiner M.</t>
  </si>
  <si>
    <t>When kids are challenged to solve real problems - Case study on transforming learning with interpersonal presence and digital technologies</t>
  </si>
  <si>
    <t>Interaction Design and Architecture(s)</t>
  </si>
  <si>
    <t>Whereas the world around us changes radically, innovations in the school system tend to be extremely slow. In the era of digitalization this is particularly unfortunate, since kids urgently need to acquire skills that teachers were not prepared to teach. This situation calls for new models of education. This case study is about implementing one such model, namely applying the Stanford Design Thinking Method to let pupils design elements of their life like schoolbags, classrooms and robots, and implement prototypes using technologies such as Minecraft, Micro:bit, and Lego Education. In the innovative educational intervention "MadeByKids", the DaVinci Lab, an external organization, worked with pupils (at grade K2 to K6, in sum about 450 children), in a series of three workshops at 17 Austrian schools. We researched the workshops via a case study on essential features of the intervention and by quantitative and qualitative pre-test and post-test questionnaires of pupils. Results show that pupils learn meaningfully regarding programming as well as social competences and most of them enjoy this kind of active learning. Results also indicate clearly that - even though the intervention is centered at children - their teachers need to be intensively included, otherwise a remarkable share of them may experience a loss of control over their class and remain skeptical. Besides discussing the results of the survey, the authors address the challenge of sustainability and share important learnings from the project.</t>
  </si>
  <si>
    <t>Mussakhojayeva, Saida; Sandygulova, Anara</t>
  </si>
  <si>
    <t>Cross-cultural Differences for Adaptive Strategies of Robots in Public Spaces</t>
  </si>
  <si>
    <t>2017 26TH IEEE INTERNATIONAL SYMPOSIUM ON ROBOT AND HUMAN INTERACTIVE COMMUNICATION (RO-MAN)</t>
  </si>
  <si>
    <t>Robots deployed in public spaces must necessarily deal with situations that demand them to engage humans in a socially and culturally appropriate manner. However, social environments are often complex and ambiguous: many queries to the robot are collaborative (e.g. a family), and in case of conflicting queries, social robots need to participate in value decisions and negotiating multi-party interactions. Given the strong influence of the people's demographic information and social schema among people, such as relationships and hierarchies, the focus of this research is to examine whether and how people exhibit socio-psychological effects with a shared robot deployed at international events or spaces (e.g. airports). With the aim to investigate who robots should adapt to (children or adults) in multi-party situations within human-robot interactions in public spaces and whether this adaptation can be influenced by culture, this paper presents a cross-cultural study conducted online. The results include a number of interesting findings based on people's relationship with a child and their parental status. In addition, a number of cross-cultural differences were identified in respondents' attitude towards robot's multi-party adaptation in various public settings.</t>
  </si>
  <si>
    <t>Noguchi, Yohei; Tanaka, Fumihide</t>
  </si>
  <si>
    <t>A Pilot Study Investigating Self-Disclosure by Elderly Participants in Agent-Mediated Communication</t>
  </si>
  <si>
    <t>Generation gap can make communication difficult, even within a family. Each family member has a preferred style of communication. To address this, we proposed a shared agent system for encouraging remote communication between family members. This paper reports the results of a pilot study, in which a prototype robot interface was evaluated, and the acceptance of asynchronous communication by elderly participants was investigated. The effects on family communication were approached from the viewpoint of self-disclosure in old age. Feedback suggested new research hypotheses, for example that the establishment of relationships between the shared-agent and the family members may encourage deeper communication within the family.</t>
  </si>
  <si>
    <t>Oumar O.A., Sattar T.P., Tokhi M.O.</t>
  </si>
  <si>
    <t>Indoor localization of mobile robots with wireless sensor network based on ultra wideband using experimental measurements of time difference of arrival</t>
  </si>
  <si>
    <t>Robotics Transforming the Future - Proceedings of the 21st International Conference on Climbing and Walking Robots and the Support Technologies for Mobile Machines, CLAWAR 2018</t>
  </si>
  <si>
    <t>This paper presents investigations into wireless localization techniques for mobile robots operat-ing in indoor environments. Localization systems can guide robots to perform different tasks such as monitoring children or elderly people, aid mobility of the visually impaired and localize mobile objects or packages in warehouses. They are essential for localization of robots operating in re-mote places that are inaccessible or hazardous to humans. Currently, ultra wide band (UWB) in indoor environments provides an accuracy of 24 mm under line of sight (LOS) or non-line of sight (NLOS) conditions in a working range of 160 m indoors. The work presented in this paper carries out experimental validation of localization algorithms using mobile robots and UWB signals. These are measured in LOS and NLOS environments. The measurements are performed with the UWB radio PulsON 410 (P410) and mobile robots (AmigoBot) with maximum travel-ling speed of 1 m/s and equipped with an on-board computer, sonar, odometer, camera and inertial navigation system. Experimental results obtained for the system show positioning errors of less than 55 mm. © CLAWAR Association.</t>
  </si>
  <si>
    <t>P. Cappa; J. L. Jackson; F. PatanÃ¨</t>
  </si>
  <si>
    <t>Moment Measurement Accuracy of a Parallel Spherical Robot for Dynamic Posturography</t>
  </si>
  <si>
    <t>Pandey, Amit Kumar; Alami, Rachid</t>
  </si>
  <si>
    <t>Mightability Maps: A Perceptual Level Decisional Framework for Co-operative and Competitive Human-Robot Interaction</t>
  </si>
  <si>
    <t>IEEE/RSJ 2010 INTERNATIONAL CONFERENCE ON INTELLIGENT ROBOTS AND SYSTEMS (IROS 2010)</t>
  </si>
  <si>
    <t>Interestingly Humans are able to maintain rough estimations of visibility, reachability and other capabilities of not only themselves but of the person they are interacting with. Studies in neuroscience and psychology suggest that from the age of 12-15 months children start to understand the occlusion of others line-of-sight and from the age of 3 years they start to develop the ability, termed as perceived reachability for self and for others. As such capabilities evolve in the children, they start showing intuitive and proactive behavior by perceiving various abilities of the human partner. Inspired from such studies, which suggest that visuo-spatial perception plays an important role in Human-Human interaction, we propose to equip our robot with the capabilities to maintain various types of reachabilities and visibilities information of itself and of the human partner in the shared workspace. Since these analyses will be basically perceived by performing a virtual action onto the agent and roughly estimating what that agent might be able to 'see' and 'reach' in 3D space, we term these representations as Mightability Maps. By applying various set operations on Weighted Mightability Maps, robot could perceive a set of candidate solutions in real time for various tasks. We show its application in exhibiting two different behaviors of robot: co-operative and competitive. These maps are also quick to compute and could help in developing higher-level decisional capabilities in the robot.</t>
  </si>
  <si>
    <t>Saunders, Joe; Lehmann, Hagen; Sato, Yo; Nehaniv, Chrystopher L.</t>
  </si>
  <si>
    <t>Towards Using Prosody to Scaffold Lexical Meaning in Robots</t>
  </si>
  <si>
    <t>2011 IEEE INTERNATIONAL CONFERENCE ON DEVELOPMENT AND LEARNING (ICDL)</t>
  </si>
  <si>
    <t>We present a case-study analysing the prosodic contours and salient word markers of a small corpus of robot-directed speech where the human participants had been asked to talk to a socially interactive robot as if it were a child. We assess whether such contours and salience characteristics could be used to extract relevant information for the subsequent learning and scaffolding of meaning in robots. The study uses measures of pitch, energy and word duration from the participants speech and exploits Pierrehumbert and Hirschberg's theory of the meaning of intonational contours which may provide information on shared belief between speaker and listener. The results indicate that 1) participants use a high number of contours which provide new information markers to the robot, 2) that prosodic question contours reduce as the interactions proceed and 3) that pitch, energy and duration features can provide strong markers for relevant words and 4) there was little evidence that participants altered their prosodic contours in recognition of shared belief. A description and verification of our software which allows the semi-automatic marking of prosodic phrases is also described.</t>
  </si>
  <si>
    <t>Sloman, A</t>
  </si>
  <si>
    <t>How many separately evolved emotional beasties live within us?</t>
  </si>
  <si>
    <t>EMOTIONS IN HUMANS AND ARTIFACTS</t>
  </si>
  <si>
    <t>A problem that bedevils the study of emotions, and the study of consciousness, is that we assume a shared understanding of many everyday concepts, such as "emotion," "feeling," "pleasure," "pain," "desire," "awareness," and so forth. Unfortunately, these concepts are inherently very complex, ill-defined, and used with different meanings by different people. Moreover, this goes unnoticed, so that people think they understand what they are referring to even when their understanding is very unclear. Consequently, there is much discussion that is inherently vague, often at cross-purposes, and with apparent disagreements that arise out of people unwittingly talking about different things. We need a framework that explains how there can be all the diverse phenomena that different people refer to when they talk about emotions and other affective states and processes. The conjecture on which this chapter is based is that adult humans have a type of information-processing architecture, with components that evolved at different times, including a rich and varied collection of components whose interactions can generate all the sorts of phenomena that different researchers have labeled "emotions." Within this framework we can provide rational reconstructions of many everyday concepts of mind. We can also allow a variety of different architectures-found in children, brain damaged adults, other animals, robots, software agents, and so on-where different architectures support different classes of states and processes, and therefore different mental ontologies. Thus concepts like "emotion," "awareness," and so on will need to be interpreted differently when referring to different architectures. We need to limit the class of architectures under consideration, because for any class of behaviors there are indefinitely many architectures that can produce those behaviors. One important constraint is to consider architectures that might have been produced by biological evolution. This leads to the notion of a human architecture composed of many components that evolved under the influence of the other components as well as environmental needs and pressures. From this viewpoint, a mind is a kind of ecology of coevolved suborganisms acquiring and using different kinds of information and processing it in different ways, sometimes cooperating with one another and sometimes competing. Within this framework, we con hope to study not only mechanisms underlying affective states and processes, but also other mechanisms that are often studied in isolation-for example, vision, action mechanisms, learning mechanisms, "alarm" mechanisms, and so forth. We can also explain why some models, and corresponding conceptions of emotion, are shallow, whereas others are deeper. Shallow models may be of practical use-for example, in entertainment and interface design. Deeper models are required if we are to understand what we are, how we can go wrong, and so on. This chapter is a snapshot of a long-term project addressing all these issues.</t>
  </si>
  <si>
    <t>Sprung, G.; Strohmaier, R.; Schadenbauer, S.; Nischelwitzer, A.</t>
  </si>
  <si>
    <t>SCHROTTY: USING ELECTRONIC WASTE TO INCREASE AWARENESS FOR SUSTAINABLE TECHNOLOGY</t>
  </si>
  <si>
    <t>EDULEARN15: 7TH INTERNATIONAL CONFERENCE ON EDUCATION AND NEW LEARNING TECHNOLOGIES</t>
  </si>
  <si>
    <t>The world faces problems such as climate change and global warming caused by human activity. Therefore educators should have the responsibility to create awareness for the problems of electronic waste. Devices such as mobile phones contain environmental pollutants, heavy metals, dangerous chemical compounds as well as very rare and valuable resources. These resources are very difficult to recycle and therefore many broken or outdated electronic devices are thrown away. Students have to be aware of these problems and change their behaviours, and to act responsibly and in a sustainable way. In this paper, we present the concept of our project "Schrotty" (Schrott stands in German for waste) intended to find possible solutions to create this awareness and we will share results and lessons learnt from the first project year. Awareness can only be created if people understand the underlying technology. To achieve this, teachers have to provide students with appropriate situations and possibilities to learn about electronics. Also they should understand possibilities and problems of prototyping platforms, mobile devices and 3D-Printing. Two problems often reported are - especially in primary schools- the lack of knowledge of teachers about the technical background in physics, chemistry or electricity and the limited financial resources of schools. In our project, we bring together schools and organizations dealing with electronic waste. Therefore knowledge and resources can be provided by the participating companies and children learn about the work and goals of these companies. By using obsolete devices and electronic parts students can learn about the basics of electronics in a constructivist way by trial and error. Since abandoned electronic components are free of charge, students are able to learn from their mistakes without fearing consequences when something is broken. We have created an Internet platform to exchange pedagogical material as well as experience of teachers and students. We intend to start a process where organizations and teachers work together to develop courses and workshops to increase their knowledge on these topics as well as to create awareness. Students who participate in this project and who the results are aimed at are between 10 to 18 years old. The workshops can either be conducted in the fields of art (making decorations and jewellery out of broken or discarded electronic equipment), technology (reusing parts of abandoned devices for building e.g. robots, microphones and speakers) or didactics (students research and create learning materials about sustainability). With a special video platform we intend to give students the possibility to publish their experience and to motivate and help other students.</t>
  </si>
  <si>
    <t>Sun, Qinglei; Zhou, Zongtan; Jiang, Jun; Hu, Dewen</t>
  </si>
  <si>
    <t>Gait Cadence Detection Based on Surface Electromyography (sEMG) of Lower Limb Muscles</t>
  </si>
  <si>
    <t>PROCESSING OF 2014 INTERNATIONAL CONFERENCE ON MULTISENSOR FUSION AND INFORMATION INTEGRATION FOR INTELLIGENT SYSTEMS (MFI)</t>
  </si>
  <si>
    <t>Surface electromyography (sEMG) signals could represent the contractions of muscle activity which contains approximately accurate information about joint movements and motor torque. In this study, a new gait cadence detection method was presented by using the sEMG signals of lower limb muscles. To detect the gait cadence, sEMG signals were collected from Tibialis Anterior (TA) and Gastronomies Lateral (GL) of lower limb muscles when subjects were walking at different gait cadences. By evaluating the different rhythms of the sEMG activities, different gait cadences of the subject could be detected. In our experiment, subjects were asked to walk at three different cadences, and the averaged estimated error from sEMG signals was 6.8%. Additionally, the different activities of TA and GL muscles in single gait cycle could also be found from the sEMG signals, which could provide an advanced method for human gait analysis. These results showed that the sEMG signals of lower limb muscles varied in a predictable way during walking tasks, which could be detected as input commands to control humanoid robot, exoskeleton assistive systems or other human-machine systems.</t>
  </si>
  <si>
    <t>Svane, Torben E.</t>
  </si>
  <si>
    <t>Hello Robot! A website to raise interest in a STEM future through Internet speech controlled robots</t>
  </si>
  <si>
    <t>2018 IEEE FRONTIERS IN EDUCATION CONFERENCE (FIE)</t>
  </si>
  <si>
    <t>This Research to Practice Work in Progress paper reports on a project to interest children in STEM subjects (and later on, hopefully to encourage them to enroll in engineering and science programs). Initially (in 2014) the project used proprietary technology (Microsoft Xbox/Kinect). In 2015, Internet-based but region-limited technologies were tested (Google speech recognition API). In 2017 it changed to its current form, a website using the Annyang JavaScript speech recognition library. The site allows children (and others) to program robots through speech commands, or by clicking buttons. Once finished, the commands are sent by email to the university that has the robot. There, the robot actions are videotaped and uploaded to YouTube or its Chinese equivalent Youku. This will allow for a future scenario where a 7-year-old tells his/her friends "Yesterday, I programmed a robot in China. Let's watch the video!"</t>
  </si>
  <si>
    <t>Takahashi C., Nemet D., Rose-Gottron C., Larson J., Cooper D., Reinkensmeyer D.</t>
  </si>
  <si>
    <t>Computational motor adaptation - A kindergarten skill</t>
  </si>
  <si>
    <t>Annual International Conference of the IEEE Engineering in Medicine and Biology - Proceedings</t>
  </si>
  <si>
    <t>We investigated computational aspects of motor adaptation in 43 children (age range 6 - 17) who reached while holding the end effector of a lightweight robot. The robot applied an unpredictable, noisy, viscous force field to the hand of each subject. Children adapted to the force field in ostensibly the same manner as adults, reducing their reaching error with practice and forming a model of the approximate mean field gain. However, the children showed more variability in their movement trajectories. A simple ARX learning algorithm, proposed previously for adults, adequately captured the children's performance. These results suggest that the computational algorithms for motor adaptation are established early in development, but operate in a context of increased neuromuscular variability.</t>
  </si>
  <si>
    <t>Talebpour, Zeynab; Navarro, Inaki; Martinoli, Alcherio</t>
  </si>
  <si>
    <t>On-board Human-aware Navigation for Indoor Resource-constrained Robots: A Case-study with the Ranger</t>
  </si>
  <si>
    <t>2015 IEEE/SICE INTERNATIONAL SYMPOSIUM ON SYSTEM INTEGRATION (SII)</t>
  </si>
  <si>
    <t>Introducing simple robotic platforms into domestic environments is faced with the challenge of social acceptability. Therefore human-aware navigation is a must for robots operating in environments shared with human users. In this work, we focus on the human-aware navigation problem in a structured environment for a robot with limited sensing and constrained maneuvering called Ranger. The Ranger is a simple domestic robotic platform designed for interacting with children. The system combines person detection and tracking - which is the result of fusing laser-scan and depth-image based detectors provided by an RGB-D camera-, basic autonomous navigation and the concept of personal space. We rely only on the on-board sensors for mapping, localization, human tracking, and navigation. Systematic experiments are carried out with a real robot in the presence of a human in order to compare our human-aware navigation with a non human-aware simple approach. The results show that human-aware navigation is able to achieve trajectories which are respecting the personal spaces of the human and are thus more acceptable for the users.</t>
  </si>
  <si>
    <t>Verner, I; Waks, S</t>
  </si>
  <si>
    <t>Solving puzzles by means of a robot - Didactic goals, implementation and evaluation</t>
  </si>
  <si>
    <t>ARTIFICIAL INTELLIGENCE IN EDUCATION: KNOWLEDGE AND MEDIA IN LEARNING SYSTEMS</t>
  </si>
  <si>
    <t>A method for training spatial ability by means of practice in manipulating robot movements is proposed. Algorithms for automatic assembling block structures were developed in the frame of high school projects under our guidance. Results of implementation the teaching/learning strategy in high school are discussed. A spatial puzzle is regarded as ''a systematic dissection of some geometrical form into bits, usually identical which are then partially recombined into puzzle pieces'' [1]. Cognitive scientists consider, that through practice in transformation and assembling of play-world objects, children acquire foundations of some spatial skills [2]. Exercises with puzzles may provide transferable spatial training, i.e. they promote improvement in solving various intellectual problems, not merely related to manipulating with physical objects [3]. Puzzles are used in the spatial IQ tests in the form of physical (mechanical) or depicted (paper-and-pencil) tasks. Didactic use of putties at present is limited. If the puzzle is given in a physical form, the subject often solves it in the way of ''try and error'' hand-made operations without resorting to conscious reasoning. Puzzles represented in paper-and-pencil form are solved by a certain type of persons through non-spatial (logical) reasoning,In robotics research, puzzles are used as test-tasks for intelligent scheduling of robots [4]. A novel didactic effect may be achieved if the task of assembling the puzzle by means of a robot is given to a learner [5,6]. This task imposes upon the learner the need to find a solution, which is executable by the robot, and design an appropriate manipulation procedure. So the learner is obliged to apply problem solving and spatial reasoning skills in order to design and program robot manipulations. The purpose of our research is to investigate the effect of hands-on design of robot movements on student's performance of spatial reasoning tasks. We focus the study on design and solving spatial. puzzles and expect that spatial skills, acquired through practice with puzzles in the robotic environment, will be transferable.</t>
  </si>
  <si>
    <t>Vinanzi S., Patacchiola M., Chella A., Cangelosi A.</t>
  </si>
  <si>
    <t>Would a robot trust you? Developmental robotics model of trust and theory of mind</t>
  </si>
  <si>
    <t>CEUR Workshop Proceedings</t>
  </si>
  <si>
    <t>Trust is a critical issue in human-robot interaction: as robotic systems gain complexity, it becomes crucial for them to be able to blend in our society by maximizing their acceptability and reliability. Various studies have examined how trust is attributed by people to robots, but less have investigated the opposite scenario, where a robot is the trustor and a human is the trustee. The ability for an agent to evaluate the trustworthiness of its sources of information is particularly useful in joint task situations where people and robots must collaborate to reach shared goals. We propose an artificial cognitive architecture based on the developmental robotics paradigm that can estimate the reliability of its human interactors for the purpose of decision making. This is accomplished using Theory of Mind (ToM), the psychological ability to assign to others beliefs and intentions that can differ from one’s owns. Our work is focused on an humanoid robot cognitive architecture that integrates a probabilistic ToM and trust model supported by an episodic memory system. We tested our architecture on an established developmental psychological experiment, achieving the same results obtained by children, thus demonstrating a new method to enhance the quality of human and robot collaborations. © 2019 CEUR-WS. All rights reserved.</t>
  </si>
  <si>
    <t>Weiss A., Scherndl T., Buchner R., Tscheligi M.</t>
  </si>
  <si>
    <t>A robot as persuasive social actor a field trial on child-robot interaction</t>
  </si>
  <si>
    <t>Proceedings of the 2nd International Symposium on New Frontiers in Human-Robot Interaction - A Symposium at the AISB 2010 Convention</t>
  </si>
  <si>
    <t>This article presents an exploratory user study designed in order to explore the persuasive effect of the humanoid RS Media robot by means of an experiment on uncertain knowledge. In the study an overall of 171 children (99 male, 72 female) between the ages of 6 and 17 took part. The experiment was set up as a card game based on the theoretical "Monty Hall Problem" in which the children had to choose that card out of three that would disclosure the treasure. During the game the robot advised the child to change his/her mind and choose another card. Three different pieces of advice could be given by the robot varying in their level of certainty. The basic assumption was that the more specific the hint is, the more credible and thus the more persuasive the robot will be experienced. The whole game was accompanied by a questionnaire in which the children had to state their level of certainty about their choice and the credibility of the robot on a rating scale between 0% and 100%. The results indicate a high persuasive effect on young children. As regards the hints it can be said that only easily understandable cues improve the persuasive effect.</t>
  </si>
  <si>
    <t>Xiomara, Zaldivar-Colado; Ulises, Zaldivar-Colado; Claudia, Marmolejo-Rivas; Roberto, Bernal-Guadiana; Jesus, Hernandez-Payan</t>
  </si>
  <si>
    <t>LEARNING AND TECHNOLOGY IN VIRTUAL ENVIRONMENTS WITH A CONSTRUCTIONISM THEORY</t>
  </si>
  <si>
    <t>6TH INTERNATIONAL CONFERENCE OF EDUCATION, RESEARCH AND INNOVATION (ICERI 2013)</t>
  </si>
  <si>
    <t>This work analyses the Constructionism theory of Seymour Papert in a group of students from the Faculty of informatics of the University Autonomous of Sinaloa. These students interact with the Virtual Laboratory of Robotics project. An analysis of the Constructionism theory and the applications in higher education is represented in this paper. Seymour Papert (1999) of Massachusetts Institute of Technology, developed a theory based on Piaget's constructivism. Piaget's constructivism offers a window into what children are interested in, and able to achieve, at different stages of their development. The theory describes how children's ways of doing and thinking evolve over time, and under which circunstance children are more likely to let go of-or hold onto-their currently held views. Piaget suggests that children have very good reasons not to abandon their worldviews just because someone else, be it an expert, tells them they're wrong. Papert's constructionism, in contrast, focuses more on the art of learning, or 'learning to learn', and on the significance of making things in learning. Paper is interested in how learners engage in a conversation with [their own or other people's] artifacts, and how these conversations boost self-directed learning, and ultimately facilitate the construction of new knowledge. He stresses the importance of tools, media, and context in human development. In his own words: "Constructionism - the N word as opposed to the V Word-shares contructivism's view of learning as "building knowledge structures through progressive internalization of actions." It then adds the idea that this happens specially easily in a context where the learner is consciously engaged in constructing a public entity, whether it's a sand castle on the beach or a theory of the universe [1]. Papert's theory is focuses primarily in the art of learning or learning to learn with the use of technology and the important things to learn. For Papert projection of intuition and ideas become to be an important part of learning. The objective of this project is improving the students learning level with the use of a Virtual Laboratory of Robotics. This laboratory will allow them interact with virtual robots like it was real robots. These tools are very useful for universities or institutes with a limited budget. Incorporating the technology and linking to the learning process of students, they will develop a solid, ludic, holistic, systematic learning. Making research in robotics area incurs in high costs, and doing in public universities is even more difficult because they depend for a limited budget, so in this project it has been treated use the benefits and the universe of possibilities that virtual reality has given. The virtual reality applications have been of vital importance for the development of research in areas such as robotics. In this context the project "Development of virtual laboratory of robotics to support the learning process in higher education" [2], has been taken as a reference in this research to select an appropriate pedagogical theory that allows us learn using technology, specifically learning with robotics achieving thereby creative learning environments. The use of new technologies by Tedesco (1992), has changed our categories of time and space and forced us to redefine, even, the concept of reality, beginning with construction of virtual realities. In this profound transformation the new technologies are perceived in an ambivalent way: as a threat or as solution for children and youth [3]. In this ways, the Information and Communication Technologies (ICT) face to actual reality we can see that education is not providing the support necessary, education should diversify and implement the use of new Information and Communication Technologies in this, take the advantage of this practical and accessible tools in this days as Internet and virtual reality. The specific moment for thinking and questioning for students, it depends of the power of participation of each teacher in class sessions. Therefore professors of century XXI must have skills in Information and Communication Technologies, as well as provide appropriate technological tool for students to build their own knowledge and their community learning. For developing this project a group of 30 students of the sixth semester from the Informatics Faculty of the University Autonomous of Sinaloa was selected, which was divided in two groups: Group A (15 students), took the class in a traditional form, all the information only was provided for the professor, as traditionally has been taken al the Faculty. The Group B (15 students) took their class practicing and experimenting the theoretical knowledge the teacher provided them in the virtual laboratory of robotics because at the Faculty there is not a real laboratory of robotics to practice and experiment the knowledge the acquire from their professor. At the end of semester both groups were evaluated through two tools: with an exam of theoretical or practical knowledge and a questionnaire to know their opinion about how the knowledge they acquire along the course. The equipment and infrastructure used for group A was a classroom with chairs and desks, blackboard, air conditioned, while for group B consisted in a computer laboratory equipped with 40 workstations HP dc5850 with windows XP and the 3D simulation system of a virtual laboratory of robotics, air conditioned and projector. It is important to note that although the use of technology and practice reinforced the feeling of having more knowledge and skills, while the group took the traditional course 87% said the class was tedious without the use of technology. So we can say that by using the virtual laboratory robotics students can construct their knowledge, turning them a constructionist as it was described by Papert.</t>
  </si>
  <si>
    <t>Yasutake T., Kouki S., Minoru A.</t>
  </si>
  <si>
    <t>View estimation based on value system</t>
  </si>
  <si>
    <t>Transactions of the Japanese Society for Artificial Intelligence</t>
  </si>
  <si>
    <t>Estimation of a caregiver's view is one of the most important capabilities for a child to understand the behavior demonstrated by the caregiver, that is, to infer the intention of behavior and/or to learn the observed behavior efficiently. We hypothesize that the child develops this ability in the same way as behavior learning motivated by an intrinsic reward, that is, he/she updates the model of the estimated view of his/her own during the behavior imitated from the observation of the behavior demonstrated by the caregiver based on minimizing the estimation error of the reward during the behavior. From this view, this paper shows a method for acquiring such a capability based on a value system from which values can be obtained by reinforcement learning. The parameters of the view estimation are updated based on the temporal difference error (hereafter TD error: estimation error of the state value), analogous to the way such that the parameters of the state value of the behavior are updated based on the TD error. Experiments with simple humanoid robots show the validity of the method, and the developmental process parallel to young children's estimation of its own view during the imitation of the observed behavior of the caregiver is discussed.</t>
  </si>
  <si>
    <t>Zhang, JW; Baier, T; Hueser, M</t>
  </si>
  <si>
    <t>Integration of gaze and gesture detection in nature language instructing of robot in an assembly scenario</t>
  </si>
  <si>
    <t>IEEE ROMAN 2002, PROCEEDINGS</t>
  </si>
  <si>
    <t>We present the development of and experiment with a robot system showing multimodal interaction capabilities. We focus on the understanding human instructions in natural language by integrating gaze and pointing hand gestures.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By detecting gaze and gesture information of the instructor, which are described in two sections of the paper, the ambiguities in the interactions can be dissolved in a natural manner. Finally, we outline a list of future research topics for extending our research.</t>
  </si>
  <si>
    <t>Zhang, JW; Baier, T; Hueser, M; Zhang, B</t>
  </si>
  <si>
    <t>A multimodal inferface to situated assembly robot systems</t>
  </si>
  <si>
    <t>2003 IEEE INTERNATIONAL CONFERENCE ON ROBOTICS, INTELLIGENT SYSTEMS AND SIGNAL PROCESSING, VOLS 1 AND 2, PROCEEDINGS</t>
  </si>
  <si>
    <t>In the following, we will present the development of and experiment with a robot system showing multimodal interaction capabilities. We will focus on the understanding of human instructions in natural language by integrating gaze and pointing hand gestures.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will present the hardware and software components of our system necessary for interactive assembly tasks. Finally, we will outline a list of future research topics for extending our research.</t>
  </si>
  <si>
    <t>Zhang, JW; Knoll, A</t>
  </si>
  <si>
    <t>Cognitive aspects by instructing robots in an assembly scenario</t>
  </si>
  <si>
    <t>2001 INTERNATIONAL WORKSHOP ON BIO-ROBOTICS AND TELEOPERATION, PROCEEDINGS</t>
  </si>
  <si>
    <t>Me present the development and experiment of a robot system with some cognitive capabilities of children of three to four years. We focus on two topics: assembly by two hands and understanding human instructions in natural language since these two features distinguish human-beings from animals, thus becoming the means leading to high-level intelligence.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present the hardware and software components of our robots necessary for interactive assembly tasks. The architecture of the robot system with two stationary robot arms is discussed. Me then describe the functionalities of the instruction understanding planning and execution level. The implementations of a layered-learning methodology, memories and monitoring functions are briefly introduced. Finally, we outline a list of future research topics to extend our system.</t>
  </si>
  <si>
    <t>Control architecture and experiment of a situated robot system for interactive assembly</t>
  </si>
  <si>
    <t>2002 IEEE INTERNATIONAL CONFERENCE ON ROBOTICS AND AUTOMATION, VOLS I-IV, PROCEEDINGS</t>
  </si>
  <si>
    <t>We present the development of and experiment with a robot system showing cognitive capabilities of children of three to four years. We focus on two topics: assembly by two hands and understanding human instructions in natural language as a precondition for assembly systems being perceived by humans as "intelligent".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present the hardware and software components of our robots necessary for interactive assembly tasks. The control architecture of the robot system with two stationary robot arms is discussed. We then describe the functionalities of the instruction understanding, planning and, execution levels. The implementations of a layered-learning methodology, memories and monitoring functions are briefly introduced. Finally, we outline a list of future research topics for extending our system.</t>
  </si>
  <si>
    <t>Table of contents</t>
  </si>
  <si>
    <t>2014</t>
  </si>
  <si>
    <t>2014 IIAI 3rd International Conference on Advanced Applied Informatics</t>
  </si>
  <si>
    <t>10.1109/IIAI-AAI.2014.4</t>
  </si>
  <si>
    <t>The following topics are dealt with: data mining; Japanese WordNet synonym misplacement detection; social network; recommender system; sentiment analysis; workshop-based instruction; Japanese public libraries; machine learning methods; collaborative Web presentation support system; SMS4 ultracompact hardware implementation; wireless sensor networks; personalized public transportation recommendation system; adaptive user interface; NIS-Apriori algorithm; GetRNIA software tool; rough set-based rule generation; tree-Ga bump hunting; neural network model; weighted citation network analysis; sound proofing ventilation unit; touch interaction; mutually dependent Markov decision processes; ozone treatment; dynamic query optimization; big data; learner activity recognition; IoT-security approach; nutrition-based vegetable production; farm product cultivation; polynomial time mat learning; C-deterministic regular formal graph system; article abstract key expression extraction; English text comprehension; online social games; knowledge creation; knowledge utilization; online stock trading; customer behavior analysis; project-based collaborative learning; in-field mobile game-based learning activities; e-portfolio system design; self-regulated learning ontological model; mobile augmented reality based scaffolding platform; context-aware mobile Japanese conversation learning system; English writing error classification; image processing; outside-class learning; exercise-centric teaching materials; UML modeling; online historical document reading literacy; MMORPG-based learning environment; computer courses; undergraduate education; energy management system; higher education; decentralised auction-based bandwidth allocation; wireless networked control systems; resource scheduling algorithm; embedded cloud computing; Poisson distribution; Japanese seismic activity; suspect vehicle detection; 3D network traffic visualization; Web information retrieval; agent based disaster evacuation assist system; electroencephalogram; random number generator; multiagent simulations; multicore environment; CPU scheduler; multithreaded processes; reserve-price biddings; real-time traffic signal control; evolutionary computation; robot-assisted rehabilitation system; hybrid automata; Batik motif classification; color-texture-based feature extraction; backpropagation; multimedia storytelling; e-tourism service; Web mining; search engine; simulation-based e-learning mobile application software; library classification training system; WebQuest learning strategy; context-aware ubiquitous English learning; support vector machine; RFID tag ownership transfer protocol; cognitive linguistics; collaborative software engineering learning; write-access reduction method; NVM-DRAM hybrid memory; garbage collection; parallel indexing scheme; lazy-updating snoop cache protocol; distributed storage system; ITS application; software engineering education; ophthalmic multimodal imaging system; injected bug classification; secure live virtual machine migration; flash memory management; genetic programming; heterogeneous databases; time series similarity search; concurrency control program generation; incremental data migration; multidatabase system; software release time decision making; analytic hierarchy process; interactive genetic algorithm; biometric intelligence; talking robots; archaeological ruin analysis; GIS; optical wireless pedestrian-support systems; visual impairment; extreme programming; Japanese e-commerce Web sites; Chinese sign language animation; hearing-impaired people mammography inspection; geographical maps; electroculogram; XML element retrieval technique; image recognition; reinforcement learning; ECU formal verification; gasoline direct injection engines; earthquake disaster simulation; smart devices for autistic children; RoboCup rescue simulation; inductive logic programming; master-slave asynchronous evolutionary hybrid algorithm; VANET routing optimization; and Web image sharing services.</t>
  </si>
  <si>
    <t>A. A. Khaliq; F. Pecora; A. Saffiotti</t>
  </si>
  <si>
    <t>Children Playing with Robots Using Stigmergy on a Smart Floor</t>
  </si>
  <si>
    <t>2016</t>
  </si>
  <si>
    <t>2016 Intl IEEE Conferences on Ubiquitous Intelligence &amp; Computing, Advanced and Trusted Computing, Scalable Computing and Communications, Cloud and Big Data Computing, Internet of People, and Smart World Congress (UIC/ATC/ScalCom/CBDCom/IoP/SmartWorld)</t>
  </si>
  <si>
    <t>10.1109/UIC-ATC-ScalCom-CBDCom-IoP-SmartWorld.2016.0172</t>
  </si>
  <si>
    <t>Reliable, safe interaction is essential when humans, robots move in close proximity. In this paper, we present a stigmergic approach where humans interact with robots via a smart floor. Stigmergy has been widely studied in robotic systems, however, HRI has thus far not availed itself of stigmergic solutions. We realize a stigmergic medium via RFID tags embedded in the floor,, use these to enable robot navigation, human tracking, as well as the interaction between robots, humans. The proposed method allows to employ robots with minimal sensing, computation capabilities. The approach relies only on the RFID sensors, the information stored in the tags,, no internal map is required for navigation. We design, implement a prototype game which involves a robot, a child moving together in a shared space. The prototype demonstrates that the approach is reliable, adheres to given safety constraints when human, robot are moving within close proximity of each other.</t>
  </si>
  <si>
    <t>A. Andreopoulos; J. K. Tsotsos</t>
  </si>
  <si>
    <t>Active Vision for Door Localization and Door Opening using Playbot: A Computer Controlled Wheelchair for People with Mobility Impairments</t>
  </si>
  <si>
    <t>2008</t>
  </si>
  <si>
    <t>2008 Canadian Conference on Computer and Robot Vision</t>
  </si>
  <si>
    <t>10.1109/CRV.2008.23</t>
  </si>
  <si>
    <t>Playbot is a long-term, large-scale research project, whose goal is to provide a vision-based computer controlled wheelchair that enables children and adults with mobility impairments to become more independent. Within this context, we show how Playbot can actively search an indoor environment to localize a door, approach the door, use a mounted robotic arm to open the door, and go through the door, using exclusively vision-based sensors and without using a map of the environment. We demonstrate the effectiveness of active vision for localizing objects that are too large to fall within a single camerapsilas field of view and show that well-calibrated vision-based sensors are sufficient to safely pass through a door frame that is narrow enough to tolerate a wheelchair localization error of at most a few centimetres. We provide experimental results demonstrating near perfect performance in an indoor environment.</t>
  </si>
  <si>
    <t>A. D. Nuovo</t>
  </si>
  <si>
    <t>Long-Short Term Memory Networks for Modelling Embodied Mathematical Cognition in Robots</t>
  </si>
  <si>
    <t>2018</t>
  </si>
  <si>
    <t>2018 International Joint Conference on Neural Networks (IJCNN)</t>
  </si>
  <si>
    <t>10.1109/IJCNN.2018.8489140</t>
  </si>
  <si>
    <t>Mathematical competence can endow robots with the necessary capability for abstract and symbolic processing, which is required for higher cognitive functions such as natural language understanding. But, so far, only few attempts have been made to model mathematical cognition in robots. This paper presents an experimental evaluation of the Long- Short Term Memory networks for modeling the simple mathematical operation of single-digits addition in a cognitive robot. To this end, the robotic model creates an association between the proprioceptive information from finger counting and the handwritten digits of the MNIST dataset. In practice, the model executes two tasks concurrently: it recognizes the handwritten digits in a sequence and sums them. The results show that the association with fingers can improve the robot precision, as observed in children. Also, the robot makes a disproportionate number of split-five errors similarly to what observed in studies with children and adults, hence giving evidence to support the hypothesis that these errors are due the use of a five-fingers counting system.</t>
  </si>
  <si>
    <t>A. Jacq; S. Lemaignan; F. Garcia; P. Dillenbourg; A. Paiva</t>
  </si>
  <si>
    <t>Building successful long child-robot interactions in a learning context</t>
  </si>
  <si>
    <t>2016 11th ACM/IEEE International Conference on Human-Robot Interaction (HRI)</t>
  </si>
  <si>
    <t>10.1109/HRI.2016.7451758</t>
  </si>
  <si>
    <t>The CoWriter activity involves a child in a rich and complex interaction where he has to teach handwriting to a robot. The robot must convince the child it needs his help and it actually learns from his lessons. To keep the child engaged, the robot must learn at the right rate, not too fast otherwise the kid will have no opportunity for improving his skills and not too slow otherwise he may loose trust in his ability to improve the robot' skills. We tested this approach in real pedagogic/therapeutic contexts with children in difficulty over repeated long sessions (40-60 min). Through 3 different case studies, we explored and refined experimental designs and algorithms in order for the robot to adapt to the troubles of each child and to promote their motivation and self-confidence. We report positive observations, suggesting commitment of children to help the robot, and their comprehension that they were good enough to be teachers, overcoming their initial low confidence with handwriting.</t>
  </si>
  <si>
    <t>A. K. Ishihara; J. van Doornik; T. D. Sanger</t>
  </si>
  <si>
    <t>Failure Modes in Feedback Error Learning</t>
  </si>
  <si>
    <t>2006</t>
  </si>
  <si>
    <t>The 2006 IEEE International Joint Conference on Neural Network Proceedings</t>
  </si>
  <si>
    <t>10.1109/IJCNN.2006.246692</t>
  </si>
  <si>
    <t>This paper examines the feedback error learning architecture that has been proposed by Kawato under specific conditions in which learning does not occur. When a robot attempts to learn a novel task in an unknown environment, an approximation of the inverse dynamics of the plant/environment may be required. The novelty of feedback error learning lies in the training signal used to iteratively construct the inverse feedforward controller to achieve this task. We discuss a class of failure modes where the interaction of the learning algorithm and the feedback control leads to poor performance despite repeated practice. We hypothesize that this model could describe motor learning failure commonly seen in childhood movement disorders where a task, such as reaching in a straight path to an intended target, is never learned or improved despite years of repeated practice.</t>
  </si>
  <si>
    <t>A. Sciutti; F. Rea; G. Sandini</t>
  </si>
  <si>
    <t>When you are young, (robot's) looks matter. Developmental changes in the desired properties of a robot friend</t>
  </si>
  <si>
    <t>The 23rd IEEE International Symposium on Robot and Human Interactive Communication</t>
  </si>
  <si>
    <t>10.1109/ROMAN.2014.6926313</t>
  </si>
  <si>
    <t>Seeing the world through the eyes of a child is always difficult. Designing a robot that might be liked and accepted by young users is therefore particularly complicated. We have investigated children's opinions on which features are most important in an interactive robot during a popular scientific event where we exhibited the iCub humanoid robot to a mixed public of various ages. From the observation of the participants' reactions to various robot demonstrations and from a dedicated ranking game, we found that children's requirements for a robot companion change sensibly with age. Before 9 years of age children give more relevance to a human-like appearance, while older kids and adults pay more attention to robot action skills. Additionally, the possibility to see and interact with a robot has an impact on children's judgments, especially convincing the youngest to consider also perceptual and motor abilities in a robot, rather than just its shape. These results suggest that robot design needs to take into account the different prior beliefs that children and adults might have when they see a robot with a human-like shape.</t>
  </si>
  <si>
    <t>A. Wibisono; M. S. Saputri; P. Mursanto; J. Rachmad; Alberto; A. T. W. Yudasubrata; F. Rizki; E. Anderson</t>
  </si>
  <si>
    <t>Deep Learning and Classic Machine Learning Approach for Automatic Bone Age Assessment</t>
  </si>
  <si>
    <t>2019</t>
  </si>
  <si>
    <t>2019 4th Asia-Pacific Conference on Intelligent Robot Systems (ACIRS)</t>
  </si>
  <si>
    <t>10.1109/ACIRS.2019.8935965</t>
  </si>
  <si>
    <t>The rapid growth of technology has initiated the development of automated system in various fields, including medical. One of the application is an automatic bone assessment from left-hand X-ray images which helps radiologist and pediatrician to take a decision regarding childrenâ€™s growth status. However, one of the major issues in developing this automated system is determining the appropriate technique which can produce effective and reliable prediction, especially when dealing with vast amount of data. The dataset used in this work is taken from RSNA bone age dataset which has 9 GB size consists of 12.611 images with various resolutions. To overcome this problem, we implemented and analyzed two different approaches for automatic bone assessment: deep learning and classic machine learning. For the deep learning approach, we utilized two different pre-trained Convolutional Neural Network (CNN) models, i.e. VGG16 and MobileNets. On the other hand, classic machine learning approach implemented Canny edge detection to extract image feature and several traditional regressor algorithms. Mean Absolute Error (MAE), Root Mean Squared Error (RMSE), Symmetric Mean Absolute Percentage Error (SMAPE), and time execution are employed as evaluation metrics. The results of our experiments show that deep learning based VGG16 model performs better in predicting bone age values compared to classic machine learning. The MAE and RMSE achieved by VGG16 are 14.78 months and 18.93 months respectively. However, classic machine learning approach has better error percentage in general, marked by lower SMAPE, i.e 28.34%. In terms of time execution, classic machine learning approach performs 10 times faster than deep learning based approach.</t>
  </si>
  <si>
    <t>Abd, Moaed A.; Gonzalez, Iker; Ades, Craig; Nojoumian, Mehrdad; Engeberg, Erik D.</t>
  </si>
  <si>
    <t>Simulated robotic device malfunctions resembling malicious cyberattacks impact human perception of trust, satisfaction, and frustration</t>
  </si>
  <si>
    <t>INTERNATIONAL JOURNAL OF ADVANCED ROBOTIC SYSTEMS</t>
  </si>
  <si>
    <t>10.1177/1729881419874962</t>
  </si>
  <si>
    <t>Robot assistants and wearable devices are highly useful; however, these artificial systems are susceptible to hackers. In this article, two sets of experiments were conducted. The first part of this study simulated a malicious attack on a prosthetic arm system to adversely affect the operation of the prosthetic system, while the perception of 10 human subjects was surveyed. These 10 able-bodied subjects controlled the prosthetic arm and hand with electromyogram signals, while an artificial sensation of touch was conveyed to their arms as they operated the system, which enabled them to feel what the prosthetic hand was grasping as they were asked to transport an object from one location to another. This haptic feedback was provided in both the normal and abnormal operational modes but was disabled in the extremely abnormal mode. The electromyogram control signals for the arm were reversed in both the abnormal and extremely abnormal modes. Results from the simulated malicious attack on a prosthetic arm system showed that the subjects found the haptic feedback helpful in both the normal and abnormal modes of operation. Both the abnormal and extremely abnormal modes of operation negatively impacted the self-reported levels of trust, satisfaction, and frustration with the prosthetic system as the subjects grasped and transported an object. While these metrics were negatively impacted by system malfunctions resembling a malicious attack on the control functionality, it was possible to rebuild them to their former higher levels after the functionality of the prosthetic system was restored. A parallel study in this article involved simulating a malicious attack on a robot assistant to unfavorably affect the delivery operation modes, while the perception of 20 human subjects was surveyed. Results showed that the simulated malfunctions unfavorably impacted the perception of trust, satisfaction, and frustration, but it was possible to restore these metrics in two different ways as the device functionality was restored.</t>
  </si>
  <si>
    <t>Adler Jr. J.R., Murphy M.J., Chang S.D., Hancock S.L.</t>
  </si>
  <si>
    <t>Image-guided robotic radiosurgery</t>
  </si>
  <si>
    <t>Neurosurgery</t>
  </si>
  <si>
    <t>10.1097/00006123-199906000-00079</t>
  </si>
  <si>
    <t>PURPOSE: To describe the design and performance of a novel frameless system for radiosurgery. This technology, called image-guided radiosurgery (IGR), eliminates the need for stereotactic frame fixation by relating the identified lesion to radiographic landmarks. CONCEPT: IGR uses a lightweight x-band linear accelerator, computer-controlled robotic arm (Fanuc manipulator [Fanuc Robotics North America, Inc., Rochester Hills, MI]), paired orthogonal x-ray imagers, and a computer workstation that performs rapid image-to-image registration. During radiosurgery, the x-ray imaging system determines the location of the lesion and communicates these coordinates to the robot, which adjusts the pointing of the linear accelerator beam to maintain alignment with the target. RATIONALE: Existing stereotactic techniques require rigid cranial fixation to establish and maintain a system of reference for targeting. Such frames cause pain for the patient, limit the use of fractionation, and necessitate a prolonged period of general anesthesia if children are to be treated. Furthermore, skeletal or any other type of rigid fixation is difficult to achieve beyond the cranium. IGR was designed to overcome these limitations, which are inherent to nearly all current radiosurgical methods. DISCUSSION: Preliminary testing and early clinical experience have demonstrated the practicality and potential of the IGR concept and have identified the most important directions for improvement. For example, an IGR prototype accurately tracked target displacements in three dimensions but showed reduced accuracy when confronted by rotational movements. This observation led to development of a new generation of tracking algorithm that promises to improve tracking in all six dimensions. Further experience indicated that improvements in the quality of the x-ray images were needed to allow the system to locate and treat target sites outside the cranium. Consequently, a new x-ray imaging technology with superior resolution and increased sensitivity has been added to the system. These improvements should make it possible to apply IGR techniques to a variety of targets located throughout the body. This article describes and critiques the components of the IGR and summarizes our preliminary clinical experience.</t>
  </si>
  <si>
    <t>Ahn J.-G., Kim G.J., Yeon H., Hyun E., Choi K.</t>
  </si>
  <si>
    <t>Supporting augmented reality based children's play with pro-cam robot: Three user perspectives</t>
  </si>
  <si>
    <t>Proceedings - VRCAI 2013: 12th ACM SIGGRAPH International Conference on Virtual-Reality Continuum and Its Applications in Industry</t>
  </si>
  <si>
    <t>10.1145/2534329.2534342</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</si>
  <si>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 © 2013 ACM.</t>
  </si>
  <si>
    <t>Alqahtani A., Albassam A., Zamakhshary M., Shoukri M., Altokhais T., Aljazairi A., Alzahim A., Mallik M., Alshehri A.</t>
  </si>
  <si>
    <t>Robot-assisted pediatric surgery: How far can we go?</t>
  </si>
  <si>
    <t>World Journal of Surgery</t>
  </si>
  <si>
    <t>10.1007/s00268-010-0431-6</t>
  </si>
  <si>
    <t>Background The purpose of this study was to assess the safety and feasibility of performing robot-assisted pediatric surgery using the da Vinci Surgical System in a variety of surgical procedures. Methods A retrospective review of 144 robot-assisted pediatric surgical procedures performed in our institution between June 2004 and December 2007 was done. The procedures included the following: 39 fundoplications; 34 cholecystectomies; 25 gastric bandings; 13 splenectomies; 4 anorectal pull-through operations for imperforate anus; 4 nephrectomies; 4 appendectomies; 4 sympathectomies; 3 choledochal cyst excisions with hepaticojejunostomies; 3 inguinal hernia repairs; two each of the following: liver cyst excision, repair of congenital diaphragmatic hernia, Heller's myotomy, and ovarian cyst excision; and one each of the following: duodeno-duodenostomy, adrenalectomy, and hysterectomy. Results A total of 134 procedures were successfully completed without conversion; 7 additional cases were converted to open surgery, and 3 were converted to laparoscopic surgery. There were no system failures (e.g., setup joint, arm, or camera malfunction; power error; monocular or binocular loss; metal fatigue or break of surgeon's console hand piece; software incompatibility). There was one esophageal perforation and two cases of transient dysphagia following Nissen fundoplication. The mean patient age was 8.9 years, and the mean patient weight was 57 kg. Conclusions Robot-assisted surgery appears to be safe and feasible for a number of pediatric surgical procedures. Further system improvement and randomized studies are required to evaluate the benefits, if any, and the long-term outcomes of robotic surgery. © Société Internationale de Chirurgie 2010.</t>
  </si>
  <si>
    <t>Alsudani A.</t>
  </si>
  <si>
    <t>NLOS mitigation and ranging accuracy for building indoor positioning system in UWB using commercial radio modules</t>
  </si>
  <si>
    <t>AIP Conference Proceedings</t>
  </si>
  <si>
    <t>10.1063/1.5039243</t>
  </si>
  <si>
    <t>In recent years, indoor positioning system (IPS) plays a very important role in several environments such as hospitals, airports, males, Etc. It is used to locate mobile stations such as human and robots inside buildings. Some of IPSs applications are: locating an elder or child needed for an urgent help in hospitals, emergency situations such as locating firefighters inside building on fire or policemen fitting terrorists inside building by a commander to help for expedite evacuation in case one of them need for help. In indoor positioning applications, the accuracy should be high as can as possible, in another word; the error should be less than 1 meter. The indoor environment is the major challenging to obtain such accuracy. In this paper, we present a novel algorithm to identify the line of sight (LOS) and non-line of sight (NLOS) channels and improve the positioning accuracy using ultra-wideband (UWB) technology implementing DW1000 devices. © 2018 Author(s).</t>
  </si>
  <si>
    <t>Arimoto, Tsunehiro; Yoshikawa, Yuichiro; Ishiguro, Hiroshi</t>
  </si>
  <si>
    <t>Multiple-Robot Conversational Patterns for Concealing Incoherent Responses</t>
  </si>
  <si>
    <t>INTERNATIONAL JOURNAL OF SOCIAL ROBOTICS</t>
  </si>
  <si>
    <t>10.1007/s12369-018-0468-5</t>
  </si>
  <si>
    <t>Conversational robots, which are used in the fields of education, therapy, and in expositions, are expected to keep a user engaged in conversation. However, these robots sometimes utter comments that are irrelevant topic to the current context owing to a failure in recognizing the human user's speech or intention. Such a sudden topic shift is considered to interfere with what we call the sense of conversation with which a person can feel as if he or she is participating in a conversation. In this paper, to reduce the interferes of the sudden topic shift, we propose to use multiple robots in a conversation, in which even an actually irrelevant, sudden topic shift sounds involving possible relevance to be shared with subjects in the ongoing conversation. To verify it, we conducted an experiment in which subjects experienced a conversation with either one or two robots and then evaluated their impression of the conversations. The experimental results showed that the subjects who talked with two robots felt less ignored by the robots, and had less difficulty in continuing the conversation with them, than those who talked with a single robot. Further analysis considering subjects' social skills raised the possibility of an additional effect on robot coherence perception. Finally, we discuss a new disruption-tolerant conversational system design using multiple robots based on the experimental results.</t>
  </si>
  <si>
    <t>Aslam S., Shopland N., Standen P.J., Burton A., Brown D.</t>
  </si>
  <si>
    <t>A comparison of humanoid and non humanoid robots in supporting the learning of pupils with severe intellectual disabilities</t>
  </si>
  <si>
    <t>Proceedings - 2016 International Conference on Interactive Technologies and Games: EduRob in Conjunction with iTAG 2016, iTAG 2016</t>
  </si>
  <si>
    <t>10.1109/iTAG.2016.9</t>
  </si>
  <si>
    <t>Previous research has shown that the humanoid NAO robot can enhance learning as well as improve communication in children with intellectual disabilities. However, most special needs schools cannot afford the humanoid NAO robot due to high costs. Could a cheaper nonhumanoid Lego Mindstorm robot be an alternative way of achieving the same learning objectives as the humanoid NAO robot? A single case study experimental ABAB design was used consisting of 16 sessions over 5 weeks: eight with the humanoid and eight with the non-humanoid robot. All sessions were video recorded and analysed for percentage engagement and percentage errors made by each of four students. For each student individually, these outcome measures were then compared between the two conditions. The teachers were interviewed at the end of the study. Three out of four students were significantly more engaged with the non-humanoid robot than the humanoid robot, whilst one student was found to be equally engaged with both robots. There was no significant difference between the two robots in terms of percentage errors for all four participants who managed to complete the study. © 2016 IEEE.</t>
  </si>
  <si>
    <t>Attamimi M., Abe K., Iwasaki A., Nagai T., Shimotomai T., Omori T.</t>
  </si>
  <si>
    <t>Robots that can play with children: What makes a robot be a friend</t>
  </si>
  <si>
    <t>Lecture Notes in Computer Science (including subseries Lecture Notes in Artificial Intelligence and Lecture Notes in Bioinformatics)</t>
  </si>
  <si>
    <t>10.1007/978-3-642-42054-2_47</t>
  </si>
  <si>
    <t>In this paper, a playmate robot system, which can play with a child, is proposed. Unlike many therapeutic service robots, our proposed system is implemented as a functionality of the domestic service robot with a high degree of freedom. This implies that the robot can use its body and toys for playing high-level games with children, i.e., beyond therapeutic play, using its physical features. The proposed system currently consists of ten play modules, including a chatbot, card playing, and drawing. To sustain the player's interest in the system, we also propose an action-selection strategy based on a transition model of the child's mental state. The robot can estimate the child's state and select an appropriate action in the course of play. A portion of the proposed algorithms was implemented on a real robot platform, and experiments were carried out to design and evaluate the proposed system. © Springer-Verlag 2013.</t>
  </si>
  <si>
    <t>B. J. Grzyb; A. Cattani; A. Cangelosi; C. Floccia</t>
  </si>
  <si>
    <t>Children in a wonderland: How language and scale errors may be linked</t>
  </si>
  <si>
    <t>4th International Conference on Development and Learning and on Epigenetic Robotics</t>
  </si>
  <si>
    <t>10.1109/DEVLRN.2014.6982992</t>
  </si>
  <si>
    <t>Previous research showed that young children sometimes fail to use information about object size and make a serious attempt to perform impossible actions on miniature objects. Such scale errors have been hypothesized to result from immaturity in the interaction of the two visual streams, namely the visual stream for action and the visual stream for perception, coupled to a lack of inhibitory control in children. Here we propose that such dissociation in the action-perception system may be influenced by the developing language skills and report new evidence showing that children in a particular period of their language development are more prone to show scale errors. The results showed that the total number of nouns, but not adjectives in children's productive vocabulary seems to be an important factor for predicting scale errors. We argue that realising a model of scale errors is essential for understanding the relationship between language, object representation and motor system, and especially their interaction during development.</t>
  </si>
  <si>
    <t>B. J. Grzyb; L. B. Smith; A. P. del Pobil</t>
  </si>
  <si>
    <t>Reaching for the Unreachable: Reorganization of Reaching with Walking</t>
  </si>
  <si>
    <t>2013</t>
  </si>
  <si>
    <t>IEEE Transactions on Autonomous Mental Development</t>
  </si>
  <si>
    <t>10.1109/TAMD.2013.2255872</t>
  </si>
  <si>
    <t>Previous research suggests that reaching and walking behaviors may be linked developmentally as reaching changes at the onset of walking. Here we report new evidence on an apparent loss of the distinction between the reachable and nonreachable distances as children start walking. The experiment compared nonwalkers, walkers with help, and independent walkers in a reaching task to targets at varying distances. Reaching attempts, contact, leaning, and communication behaviors were recorded. Most of the children reached for the unreachable objects the first time it was presented. Nonwalkers, however, reached less on the subsequent trials showing clear adjustment of their reaching decisions with the failures. On the contrary, walkers consistently attempted reaches to targets at unreachable distances. We suggest that these reaching errors may result from inappropriate integration of reaching and locomotor actions, attention control and near/far visual space. We propose a reward-mediated model implemented on a NAO humanoid robot that replicates the main results from our study showing an increase in reaching attempts to nonreachable distances after the onset of walking.</t>
  </si>
  <si>
    <t>IEEE Journals</t>
  </si>
  <si>
    <t>B. Kim; J. Ha; F. C. Park; P. E. Dupont</t>
  </si>
  <si>
    <t>Optimizing curvature sensor placement for fast, accurate shape sensing of continuum robots</t>
  </si>
  <si>
    <t>2014 IEEE International Conference on Robotics and Automation (ICRA)</t>
  </si>
  <si>
    <t>10.1109/ICRA.2014.6907649</t>
  </si>
  <si>
    <t>Robot control requires the rapid computation of robot shape, which for continuum robots typically involves solving complex mechanics-based models. Furthermore, shape computation based on kinematic input variables can be inaccurate due to parameter errors and model simplification. An alternate approach is to compute the shape in real-time from a set of sensors positioned along the length of the robot that provide measurements of local curvature, e.g., optical fiber Bragg gratings. This paper proposes a general framework for selecting the number and placement of such sensors with respect to arclength so as to compute the forward kinematic solution accurately and quickly. The approach is based on defining numerically-efficient shape reconstruction models parameterized by sensor number and location. Optimization techniques are used to find the sensor locations that minimize shape and tip error between a reconstruction model and a mechanics-based model. As a specific example, several reconstruction models are proposed and compared for concentric tube robots. These results indicate that the choice of reconstruction model as well as sensor placement can have a substantial effect on robot shape estimation.</t>
  </si>
  <si>
    <t>B. Shim; K. Kang; W. Lee; J. Won; S. Han</t>
  </si>
  <si>
    <t>An intelligent control of mobile robot based on voice command</t>
  </si>
  <si>
    <t>2010</t>
  </si>
  <si>
    <t>ICCAS 2010</t>
  </si>
  <si>
    <t>10.1109/ICCAS.2010.5670176</t>
  </si>
  <si>
    <t>In general, it is possible to estimate the noise by using information on the robot's own motions and postures, because a type of motion and gesture produces almost the same pattern of noise every time. In this paper, we describe an voice recognition control system for robot(VRCS) system which can robustly recognize voice by adults and children in noisy environments. We evaluate the VRCS system in a communication robot placed in a real noisy environment. Voice is captured using a wireless microphone. To suppress interference and noise and to attenuate reverberation, we implemented a multi-channel system consisting of an outlier-robust generalized side-lobe canceller technique and a feature-space noise suppression using MMSE criteria. Voice activity periods are detected using GMM-based end-point detection.</t>
  </si>
  <si>
    <t>Ballouhey Q., Villemagne T., Cros J., Vacquerie V., Bérenguer D., Braik K., Szwarc C., Longis B., Lardy H., Fourcade L.</t>
  </si>
  <si>
    <t>Assessment of paediatric thoracic robotic surgery</t>
  </si>
  <si>
    <t>Interactive Cardiovascular and Thoracic Surgery</t>
  </si>
  <si>
    <t>10.1093/icvts/ivu406</t>
  </si>
  <si>
    <t>OBJECTIVES: Many studies have reported that robotic-assisted surgery is safe and feasible for paediatric cases. However, very few paediatric thoracic robotic cases have been described. The aim of this study was to share our preliminary experience with robot-assisted thoracic surgery (RATS). METHODS: We reviewed our first, consecutive thoracic robotic procedures between January 2008 and December 2013. Data describing the perioperative and intraoperative periods were prospectively collected in two surgical paediatric centres and then retrospectively analysed. Operation time, completion rate, length of hospitalization and postoperative complications were compared with thoracoscopic results in the literature. RESULTS: Eleven patients were operated on with the robot, and this included operations for oesophageal atresia (3), mediastinal cyst (4), diaphragmatic hernia (2), oesophagoplasty (1) and oesophageal myotomy (1). The mean age at surgery was 72 (range 0-204) months, and the mean weight was 24.4 (range 3.0-51.5) kg. Three of the operations were converted to thoracotomies. The total operation time was 190 (120-310) min, and the average length of hospital stay was 13 (3-35) days. RATS offers similar advantages to thoracoscopy for mediastinal cyst excision in patients weighing more than 20 kg. Appropriate patient positioning and trocar placement were necessary for neonatal patients and thereby resulted in longer preparation times. Despite cautious adjustments, technical feasibility was reduced for low-weight patients. CONCLUSIONS: These data support mediastinal cyst excision as a suitable indication for larger children. Currently, there is a lack of evidence that lower weight children, and particularly neonates, are good candidates for RATS. © The Author 2014. Published by Oxford University Press on behalf of the European Association for Cardio-Thoracic Surgery. All rights reserved.</t>
  </si>
  <si>
    <t>Belkaid M., Lesueur-Grand C., Mostafaoui G., Cuperlier N., Gaussier P.</t>
  </si>
  <si>
    <t>Learning sensorimotor navigation using synchrony-based partner selection</t>
  </si>
  <si>
    <t>ACM International Conference Proceeding Series</t>
  </si>
  <si>
    <t>10.1145/2952744.2952754</t>
  </si>
  <si>
    <t>Future robots are supposed to become our partners and share the environments where we live in our daily life. Considering the fact that they will have to co-exist with "non-expert" people (elders, impaired people, children, etc.), we must rethink the way we design human/robot interactions. In this paper, we take a radical simplification route taking advantage from recent discoveries in low-level human interactions and dynamical motor control. Indeed, we argue for the need to take the dynamics of the interactions into account. Therefore, we propose a bio-inspired neuronal architecture to mimics adult/infant interactions that: (1) are initiated thanks to synchrony-based partner selection, (2) are maintained and re-engaged thanks to partner recognition and focus of attention, and (3) allow for learning sensorimotor navigation based on place/action associations. Our experiment shows good results for the learning of a navigation area and proves that this approach is promising for more complex tasks and interactions. © 2016 ACM.</t>
  </si>
  <si>
    <t>Ben Salem, Mohamed Oussama; Mosbahi, Olfa; Khalgui, Mohamed; Jlalia, Zied; Frey, Georg; Smida, Mahmoud</t>
  </si>
  <si>
    <t>BROMETH: Methodology to design safe reconfigurable medical robotic systems</t>
  </si>
  <si>
    <t>INTERNATIONAL JOURNAL OF MEDICAL ROBOTICS AND COMPUTER ASSISTED SURGERY</t>
  </si>
  <si>
    <t>10.1002/rcs.1786</t>
  </si>
  <si>
    <t>BackgroundThis research paper deals with the development of a medical robotized control system for supracondylar humeral fracture treatment. Concurrent access to shared resources and applying reconfiguration scenarios can jeopardize the safety of the system. MethodsA new methodology is proposed in this paper, termed BROMETH, to guarantee the safety of such critical systems from their specification to their deployment, and passing through certification and implementation. The solution is applied to a real case study named Browser-based Reconfigurable Orthopedic Surgery (abbrev. BROS), a robotized platform dedicated to the treatment of supracondylar fractures, to illustrate the paper's contribution. This work starts from a medical issue, namely supracondylar humeral fracture treatment, to establish a new informatics solution, namely a new methodology to design safe reconfigurable medical robotic systems. ResultsThe results of the experiments performed on real SCH fracture radiographies were quite satisfactory. ConclusionsClinical experiments can then be performed after deploying the system on real hardware.</t>
  </si>
  <si>
    <t>Benotti, Luciana; Gomez, Marcos J.; Martinez, Cecilia</t>
  </si>
  <si>
    <t>UNC plus plus Duino: A Kit for Learning to Program Robots in Python and C plus plus Starting from Blocks</t>
  </si>
  <si>
    <t>ROBOTICS IN EDUCATION: RESEARCH AND PRACTICES FOR ROBOTICS IN STEM EDUCATION</t>
  </si>
  <si>
    <t>10.1007/978-3-319-42975-5_17</t>
  </si>
  <si>
    <t>We present UNC++ Duino, an open source educative software for learning to program a robotic kit in C++ and Python. Besides of these two industry programming languages, UNC++ Duino can be programmed using 2 high level languages based on blocks are free of syntax errors. One of the block based languages included is completely iconic allowing for its use with preliterate children. The hardware we use with UNC++ Duino, the open RobotGroup robotic kit, can be used to build different automated constructions based on an Arduino board, sensors and actuators. UNC++ Duino was developed within Argentinean K-12 schools by the Universidad Nacional de Cordoba with the collaboration and support of the Argentinean National Ministry of Science and the RISE program in Google for Education. Its goal is to provide an engaging tool for learning to program in different programming languages with increasing difficulty and control of the hardware.</t>
  </si>
  <si>
    <t>Bethel C.L., Henkel Z., Stives K., May D.C., Eakin D.K., Pilkinton M., Jones A., Stubbs-Richardson M.</t>
  </si>
  <si>
    <t>Using robots to interview children about bullying: Lessons learned from an exploratory study</t>
  </si>
  <si>
    <t>25th IEEE International Symposium on Robot and Human Interactive Communication, RO-MAN 2016</t>
  </si>
  <si>
    <t>10.1109/ROMAN.2016.7745197</t>
  </si>
  <si>
    <t>This article describes the results of a study that compares disclosure occurrences of bullying from children (ages 8 to 12) to either a human or a social robot. Results from an orally administered questionnaire to 60 children, split evenly between human and robotic interviewers, revealed that few significant differences in reporting were encountered between interviewer types. Overall 9 of 60 (15%) of participants reported being bullied in the past month. Participants were significantly more likely to report that fellow students were teased about their looks to the robot interviewer in comparison to the human interviewer. In addition to the examination of these results, a discussion of lessons learned for future studies of this nature are provided. © 2016 IEEE.</t>
  </si>
  <si>
    <t>Blanc T., Kohaut J., Elie C., Clermidi P., Pio L., Harte C., Brönnimann E., Botto N., Rousseau V., Sonigo P., Vaessen C., Lottmann H., Aigrain Y.</t>
  </si>
  <si>
    <t>Retroperitoneal approach for ureteropelvic junction obstruction: Encouraging preliminary results with robot-assisted laparoscopic repair</t>
  </si>
  <si>
    <t>Frontiers in Pediatrics</t>
  </si>
  <si>
    <t>10.3389/fped.2019.00209</t>
  </si>
  <si>
    <t>Introduction stating the aim of the study: Robot-assisted laparoscopic pyeloplasty (RALP) is gaining acceptance among pediatric urologists. Few studies have evaluated the retroperitoneal approach for RALP. We share our experience from the first 2 years of a multidisciplinary pediatric robotic program in our center. Patients (or Materials) and Methods: We performed a retrospective analysis of prospectively collected data of children undergoing RALP for ureteropelvic junction obstruction (n = 50). Diagnosis was confirmed by ultrasound and Tc-99m mercaptoacetyltriglycine renal scan or MRI; the same criteria were used to evaluate outcome. Surgical approach was chosen according to a specific algorithm. Transperitoneal approach (n = 13) was reserved for horseshoe kidney, ectopic kidney, and redo surgery. We analyzed the 37 cases performed by a lateral retroperitoneal approach. Dismembered pyeloplasty was done for all cases and anastomosis was performed using a running monofilament 6/0 absorbable suture. All were drained by double J stent. Patient data, operating room parameters and postoperative course were recorded. Results: The median age was 7.9 years (5.1-13.8); the youngest was 2 years old. The median weight was 23 kg (17-41) with the smallest weighing 12.4 kg. Aberrant crossing vessels were present in 18 children. Median set-up time, from skin incision until the end of the 4-port insertion, was 33 min (29-48). Median surgeon's console time was 151 min (136-182). No conversion to an open procedure was necessary. The postoperative course was free of complications, except urinary tract infection in 6 children. All but 4 patients were discharged on day one. Median follow-up was 9 months (5-13). Redo pyeloplasty was not required. Practical training of other colleagues was possible after 10 cases performed by the same surgeon. Conclusion: These preliminary results suggest that retroperitoneal RALP in children is feasible, safe and effective. It is an excellent option with ideal anatomical exposure. Longer term results as well as continued practice will identify and overcome any challenges and enable surgical mastery of this procedure which is still evolving. © 2019 Blanc, Kohaut, Elie, Clermidi, Pio, Harte, Brönnimann, Botto, Rousseau, Sonigo, Vaessen, Lottmann and Aigrain.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</si>
  <si>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Borenstein J., Wagner A.R., Howard A.</t>
  </si>
  <si>
    <t>Overtrust of pediatric health-care robots: A preliminary survey of parent perspectives</t>
  </si>
  <si>
    <t>IEEE Robotics and Automation Magazine</t>
  </si>
  <si>
    <t>10.1109/MRA.2017.2778743</t>
  </si>
  <si>
    <t>Numerous types of robots are being interwoven into the health-care system, including rehabilitative devices for use with pediatric populations. Yet a key ethical concern is that pediatric patients, their parents, and other caregivers might begin to overtrust robotic technology, possibly resulting in a patient being harmed or the technology adopted prematurely. To gain insight into the issue, our research team conducted a study examining the potential of overtrust in pediatric robotics. This article discusses results from a survey of parents who have at least one child with a movement disability. The survey's focus is on robotic exoskeletons, which represent the most viable of the currently available robotic technologies in terms of being adopted into the home as a clinically validated rehabilitative device for both adults and children. More than 62% of respondents indicated they would typically or completely trust their child to handle risky situations with an exoskeleton, even though the technology may not be designed for such situations. We conclude with suggestions for future research directions on the problem of overtrust in health-care robotics. © 1994-2011 IEEE.</t>
  </si>
  <si>
    <t>Breazeal, Cynthia; Harris, Paul L.; DeSteno, David; Westlund, Jacqueline M. Kory; Dickens, Leah; Jeong, Sooyeon</t>
  </si>
  <si>
    <t>Young Children Treat Robots as Informants</t>
  </si>
  <si>
    <t>TOPICS IN COGNITIVE SCIENCE</t>
  </si>
  <si>
    <t>10.1111/tops.12192</t>
  </si>
  <si>
    <t>Children ranging from 3 to 5 years were introduced to two anthropomorphic robots that provided them with information about unfamiliar animals. Children treated the robots as interlocutors. They supplied information to the robots and retained what the robots told them. Children also treated the robots as informants from whom they could seek information. Consistent with studies of children's early sensitivity to an interlocutor's non-verbal signals, children were especially attentive and receptive to whichever robot displayed the greater non-verbal contingency. Such selective information seeking is consistent with recent findings showing that although young children learn from others, they are selective with respect to the informants that they question or endorse.</t>
  </si>
  <si>
    <t>Briggs, Priscilla; Scheutz, Matthias; Tickle-Degnen, Linda</t>
  </si>
  <si>
    <t>Are Robots Ready for Administering Health Status Surveys? First Results from an HRI Study with Subjects with Parkinson's Disease</t>
  </si>
  <si>
    <t>PROCEEDINGS OF THE 2015 ACM/IEEE INTERNATIONAL CONFERENCE ON HUMAN-ROBOT INTERACTION (HRI'15)</t>
  </si>
  <si>
    <t>10.1145/2696454.2696476</t>
  </si>
  <si>
    <t>Facial masking is a symptom of Parkinson's disease (PD) in which humans lose the ability to quickly create refined facial expressions. This difficulty of people with PD can be mistaken for apathy or dishonesty by their caregivers and lead to a breakdown in social relationships. We envision future "robot mediators" that could ease tensions in these caregiver-client relationships by intervening when interactions go awry. However, it is currently unknown whether people with PD would even accept a robot as part of their healthcare processes. We thus conducted a first human robot interaction study to assess the extent to which people with PD are willing to discuss their health status with a robot. We specifically compared a robot interviewer to a human interviewer in a within-subjects design that allowed us to control for individual differences of the subjects with PD caused by their individual disease progression. We found that participants overall reacted positively to the robot, even though they preferred interactions with the human interviewer. Importantly, the robot performed at a human level at maintaining the participants' dignity, which is critical for future social mediator robots for people with PD.</t>
  </si>
  <si>
    <t>Brooks D.A., Howard A.M.</t>
  </si>
  <si>
    <t>Quantifying upper-arm rehabilitation metrics for children through interaction with a humanoid Robot</t>
  </si>
  <si>
    <t>Applied Bionics and Biomechanics</t>
  </si>
  <si>
    <t>10.3233/ABB-2011-0047</t>
  </si>
  <si>
    <t>The objective of this research effort is to integrate therapy instruction with child-robot play interaction in order to better assess upper-arm rehabilitation. Using computer vision techniques such as Motion History Imaging (MHI), edge detection, and Random Sample Consensus (RANSAC), movements can be quantified through robot observation. In addition, incorporating prior knowledge regarding exercise data, physical therapeutic metrics, and novel approaches, a mapping to therapist instructions can be created allowing robotic feedback and intelligent interaction. The results are compared with ground truth data retrieved via the Trimble 5606 Robotic Total Station and visual experts for the purpose of assessing the efficiency of this approach. We performed a series of upper-arm exercises with two male subjects, which were captured via a simple webcam. The specific exercises involved adduction and abduction and lateral and medial movements. The analysis shows that our algorithmic results compare closely to the results obtain from the ground truth data, with an average algorithmic error is less than 9% for the range of motion and less than 8% for the peak angular velocity of each subject. © 2012 - IOS Press and the authors. All rights reserved.</t>
  </si>
  <si>
    <t>Buturovic Z.</t>
  </si>
  <si>
    <t>Formula feeding can help illuminate long-term consequences of full ectogenesis</t>
  </si>
  <si>
    <t>Bioethics</t>
  </si>
  <si>
    <t>10.1111/bioe.12687</t>
  </si>
  <si>
    <t>Breastfeeding is analogous to pregnancy as an experience, in its exclusiveness to women, and in its cost and the effects it has on equitable share of labor. Therefore, the history of formula feeding provides useful insights into the future of full ectogenesis, which could evolve into a more severe version of what formula feeding is today: simplify life for some women and provide couples with a more equitable share of work at the cost of stigma, guilt and a daily diet of studies purporting to show the benefits of natural pregnancy. Making pregnancy an optional route to motherhood would make women's life trajectory more similar to men's and thus put pressure on women to compete with men on the ground shaped by men's preferences. Despite being a treasured experience of many women today, bearing children could become the luxury of the few, the province of the very poor and a choice working women will pay a high price for as women who choose pregnancy become stigmatized as self-indulgent or unprofessional and penalized for it in the workplace. At the same time, scarce societal resources that could be used to support pregnant women and working mothers would instead be directed toward proving to women or even forcing them to gestate children “the right way.” While not necessarily threatening on its own, when added to formula feeding, IVF, stem-cell produced ova and sex robots, full ectogenesis could diminish men's stake in women's wellbeing and even existence. © 2019 John Wiley &amp; Sons Ltd</t>
  </si>
  <si>
    <t>C. Forbrigger; A. Lim; O. Onaizah; S. Salmanipour; T. Looi; J. Drake; E. D. Diller</t>
  </si>
  <si>
    <t>Cable-Less, Magnetically Driven Forceps for Minimally Invasive Surgery</t>
  </si>
  <si>
    <t>IEEE Robotics and Automation Letters</t>
  </si>
  <si>
    <t>10.1109/LRA.2019.2894504</t>
  </si>
  <si>
    <t>In this letter, a novel end-effector for surgical applications is presented that uses magnetic actuation in lieu of a more traditional cable-driven tool with the goal of providing high dexterity in hard-to-reach locations by decoupling the tool actuation from the rest of the surgical system. The gripper and wrist device consists of several magnets connected with compliant Nitinol joints that allow two rotational degrees of freedom and one gripping degree of freedom. As an end-effector for an existing surgical robot arm, this device could augment existing minimally invasive surgical robots by allowing high distal dexterity in surgical sites with narrow and restricted access. A static deflection model of the device is used to design an open-loop controller. The current prototype is capable of exerting pushing/pulling forces of 9 mN and gripping forces of 6 mN when magnetic flux densities of 20 mT are applied by a laboratory-scale electromagnetic coil system. These forces could be greatly amplified in a clinical-scale system to make brain tissue resection feasible. Under open-loop control, the wrist of the device can maneuver from +Î»/4 to -Î»/4 rad in less than 1 s with a maximum error of 0.12 rad.</t>
  </si>
  <si>
    <t>C. Jang; J. Ha; P. E. Dupont; F. C. Park</t>
  </si>
  <si>
    <t>Toward on-line parameter estimation of concentric tube robots using a mechanics-based kinematic model</t>
  </si>
  <si>
    <t>2016 IEEE/RSJ International Conference on Intelligent Robots and Systems (IROS)</t>
  </si>
  <si>
    <t>10.1109/IROS.2016.7759374</t>
  </si>
  <si>
    <t>Although existing mechanics-based models of concentric tube robots have been experimentally demonstrated to approximate the actual kinematics, determining accurate estimates of model parameters remains difficult due to the complex relationship between the parameters and available measurements. Further, because the mechanics-based models neglect some phenomena like friction, nonlinear elasticity, and cross section deformation, it is also not clear if model error is due to model simplification or to parameter estimation errors. The parameters of the superelastic materials used in these robots can be slowly time-varying, necessitating periodic re-estimation. This paper proposes a method for estimating the mechanics-based model parameters using an extended Kalman filter as a step toward on-line parameter estimation. Our methodology is validated through both simulation and experiments.</t>
  </si>
  <si>
    <t>C. L. Bethel; M. R. Stevenson; B. Scassellati</t>
  </si>
  <si>
    <t>Secret-sharing: Interactions between a child, robot, and adult</t>
  </si>
  <si>
    <t>2011</t>
  </si>
  <si>
    <t>2011 IEEE International Conference on Systems, Man, and Cybernetics</t>
  </si>
  <si>
    <t>10.1109/ICSMC.2011.6084051</t>
  </si>
  <si>
    <t>This paper presents preliminary research investigating whether preschool children (ages four to six years old) would be as comfortable sharing a secret they had been told not to share, with a humanoid robot as they would an adult, to explore the possible future use of robots to gather sensitive information from children that may have experienced maltreatment. The children in this research played the game â€œfollow-the-leaderâ€ with an adult and a humanoid robot. As part of this research, the lead investigator shared a unique secret with each child. During a break in the â€œfollow-the-leaderâ€ game with the adult and the robot, the children were prompted with five questions to determine if they would share the secret they were told by the investigator. The qualitative results from the study indicate that the children were as likely to share the secret with the robot as the adult with a similar amount of prompting effort. Additionally, the children interacted with the robot using similar social conventions (e.g., greeting, turn-taking, etc) as observed in their interactions with the adult.</t>
  </si>
  <si>
    <t>C. Takahashi; D. Nemet; C. Rose-Gottron; J. Larson; D. Cooper; D. Reinkensmeyer</t>
  </si>
  <si>
    <t>Computational motor adaptation-a kindergarten skill</t>
  </si>
  <si>
    <t>2002</t>
  </si>
  <si>
    <t>Proceedings of the Second Joint 24th Annual Conference and the Annual Fall Meeting of the Biomedical Engineering Society] [Engineering in Medicine and Biology</t>
  </si>
  <si>
    <t>10.1109/IEMBS.2002.1053353</t>
  </si>
  <si>
    <t>We investigated computational aspects of motor adaptation in 43 children (age range 6-17) who reached while holding the end effector of a lightweight robot. The robot applied an unpredictable, noisy, viscous force field to the hand of each subject. Children adapted to the force field in ostensibly the same manner as adults, reducing their reaching error with practice and forming a model of the approximate mean field gain. However, the children showed more variability in their movement trajectories. A simple ARX learning algorithm proposed previously for adults, adequately captured the children's performance. These results suggest that the computational algorithms for motor adaptation are established early in development, but operate in a context of increased neuromuscular variability.</t>
  </si>
  <si>
    <t>Canamero, Lola; Blanchard, Arnaud J.; Nadel, Jacqueline</t>
  </si>
  <si>
    <t>Attachment bonds for human-like robots</t>
  </si>
  <si>
    <t>INTERNATIONAL JOURNAL OF HUMANOID ROBOTICS</t>
  </si>
  <si>
    <t>10.1142/S0219843606000771</t>
  </si>
  <si>
    <t>If robots are to be truly integrated in humans' everyday environment, they cannot be simply (pre-)designed and directly taken "off the shelf" and embedded into a real-life setting. Also, technical excellence and human-like appearance and "superficial" traits of their behavior are not enough to make social robots trusted, believable, and accepted. Fuller and deeper integration into human environments would require that, like children, robots develop embedded in the social environment in which they will fulfill their roles. An important element to bootstrap and guide this integration is the establishment of affective bonds between the "infant" robot and the adults among whom it develops, from whom it learns, and who it will later have to look after. In this paper, we present a Perception-Action architecture and experiments to simulate imprinting-the establishment of strong attachment links with a "caregiver" - in a robot. Following recent theories, we do not consider imprinting as rigidly timed and irreversible, but as a more flexible phenomenon that allows for further adaptation as a result of reward-based learning through experience. After the initial imprinting, adaptation is achieved in the context of a history of "affective" interactions between the robot and a human, driven by "distress" and "comfort" responses in the robot.</t>
  </si>
  <si>
    <t>Candela-Cantó S., Aparicio J., López J.M., Baños-Carrasco P., Ramírez-Camacho A., Climent A., Alamar M., Jou C., Rumià J., San Antonio-Arce V., Arzimanoglou A., Ferrer E.</t>
  </si>
  <si>
    <t>Frameless robot-assisted stereoelectroencephalography for refractory epilepsy in pediatric patients: accuracy, usefulness, and technical issues</t>
  </si>
  <si>
    <t>Acta Neurochirurgica</t>
  </si>
  <si>
    <t>10.1007/s00701-018-3720-8</t>
  </si>
  <si>
    <t>Background: Stereoelectroencephalography (SEEG) is an effective technique to help to locate and to delimit the epileptogenic area and/or to define relationships with functional cortical areas. We intend to describe the surgical technique and verify the accuracy, safety, and effectiveness of robot-assisted SEEG in a newly created SEEG program in a pediatric center. We focus on the technical difficulties encountered at the early stages of this program. Methods: We prospectively collected SEEG indication, intraoperative events, accuracy calculated by fusion of postoperative CT with preoperative planning, complications, and usefulness of SEEG in terms of answering preimplantation hypothesis. Results: Fourteen patients between the ages of 5 and 18 years old (mean 10 years) with drug-resistant epilepsy were operated on between April 2016 and April 2018. One hundred sixty-four electrodes were implanted in total. The median entry point localization error (EPLE) was 1.57 mm (1–2.25 mm) and the median target point localization error (TPLE) was 1.77 mm (1.2–2.6 mm). We recorded seven intraoperative technical issues. Two patients suffered complications: meningitis without demonstrated germ in one patient and a right frontal hematoma in the other. In all cases, the SEEG was useful for the therapeutic decision-making. Conclusion: SEEG has been useful for decision-making in all our pediatric patients. The robotic arm is an accurate tool for the insertion of the deep electrodes. Nevertheless, it is an invasive technique not risk-free and many problems can appear at the beginning of a robotic arm-assisted SEEG program that must be taken into account beforehand. © 2018, Springer-Verlag GmbH Austria, part of Springer Nature.</t>
  </si>
  <si>
    <t>Cao, Hoang-Long; Jensen, Lars Christian; Xuan Nhan Nghiem; Huong Vu; De Beir, Albert; Esteban, Pablo Gomez; Van de Perre, Greet; Lefeber, Dirk; Vanderborght, Bram</t>
  </si>
  <si>
    <t>DualKeepon: a human-robot interaction testbed to study linguistic features of speech</t>
  </si>
  <si>
    <t>INTELLIGENT SERVICE ROBOTICS</t>
  </si>
  <si>
    <t>10.1007/s11370-018-0266-9</t>
  </si>
  <si>
    <t>In this paper, we present a novel dual-robot testbed called DualKeepon for carrying out pairwise comparisons of linguistic features of speech in human-robot interactions. Our solution, using a modified version of the MyKeepon robotic toy developed by Beatbots, is a portable open-source system for researchers to set up experiments quickly, and in an intuitive way. We provide an online tutorial with all required materials to replicate the system. We present two human-robot interaction studies to demonstrate the testbed. The first study investigates the perception of robots using filled pauses. The second study investigates how social roles, realized by different prosodic and lexical speaking profiles, affect trust. Results show that the proposed testbed is a helpful tool for linguistic studies. In addition to the basic setup, advanced users of the system have the ability to connect the system to different robot platforms, i.e., NAO, Pepper.</t>
  </si>
  <si>
    <t>Cardinale F., Cossu M., Castana L., Casaceli G., Schiariti M.P., Miserocchi A., Fuschillo D., Moscato A., Caborni C., Arnulfo G., Lo Russo G.</t>
  </si>
  <si>
    <t>Stereoelectroencephalography: Surgical methodology, safety, and stereotactic application accuracy in 500 procedures</t>
  </si>
  <si>
    <t>10.1227/NEU.0b013e31827d1161</t>
  </si>
  <si>
    <t>Background: Stereoelectroencephalography (SEEG) methodology, originally developed by Talairach and Bancaud, is progressively gaining popularity for the presurgical invasive evaluation of drug-resistant epilepsies. Objective: To describe recent SEEG methodological implementations carried out in our center, to evaluate safety, and to analyze in vivo application accuracy in a consecutive series of 500 procedures with a total of 6496 implanted electrodes. Methods: Four hundred nineteen procedures were performed with the traditional 2-step surgical workflow, which was modified for the subsequent 81 procedures. The new workflow entailed acquisition of brain 3-dimensional angiography and magnetic resonance imaging in frameless and markerless conditions, advanced multimodal planning, and robot-assisted implantation. Quantitative analysis for in vivo entry point and target point localization error was performed on a sub-data set of 118 procedures (1567 electrodes). Results: The methodology allowed successful implantation in all cases. Major complication rate was 12 of 500 (2.4%), including 1 death for indirect morbidity. Median entry point localization error was 1.43 mm (interquartile range, 0.91-2.21 mm) with the traditional workflow and 0.78 mm (interquartile range, 0.49-1.08 mm) with the new one (P &lt; 2.2 × 10). Median target point localization errors were 2.69 mm (interquartile range, 1.89-3.67 mm) and 1.77 mm (interquartile range, 1.25-2.51 mm; P &lt; 2.2 × 10), respectively. Conclusion: SEEG is a safe and accurate procedure for the invasive assessment of the epileptogenic zone. Traditional Talairach methodology, implemented by multimodal planning and robot-assisted surgery, allows direct electrical recording from superficial and deep-seated brain structures, providing essential information in the most complex cases of drug-resistant epilepsy. Abbreviations: DSA, digital subtraction angiographyEP, entry pointEPLE, entry point localization errorEZ, epileptogenic zoneSEEG, stereoelectroencephalographyTP, target pointTPLE, target point localization error. Copyright © 2012 by the Congress of Neurological Surgeons.</t>
  </si>
  <si>
    <t>Cardinale, Francesco; Rizzi, Michele; d'Orio, Piergiorgio; Casaceli, Giuseppe; Arnulfo, Gabriele; Narizzano, Massimo; Scorza, Davide; De Momi, Elena; Nichelatti, Michele; Redaelli, Daniela; Sberna, Maurizio; Moscato, Alessio; Castana, Laura</t>
  </si>
  <si>
    <t>A new tool for touch-free patient registration for robot-assisted intracranial surgery: application accuracy from a phantom study and a retrospective surgical series</t>
  </si>
  <si>
    <t>NEUROSURGICAL FOCUS</t>
  </si>
  <si>
    <t>10.3171/2017.2.FOCUS16539</t>
  </si>
  <si>
    <t>OBJECTIVE The purpose of this study was to compare the accuracy of Neurolocate frameless registration system and frame-based registration for robotic stereoelectroencephalography (SEEG). METHODS The authors performed a 40-trajectory phantom laboratory study and a 127-trajectory retrospective analysis of a surgical series. The laboratory study was aimed at testing the noninferiority of the Neurolocate system. The analysis of the surgical series compared Neurolocate-based SEEG implantations with a frame-based historical control group. RESULTS The mean localization errors (LE) +/- standard deviations (SD) for Neurolocate-based and frame-based trajectories were 0.67 +/- 0.29 mm and 0.76 +/- 0.34 mm, respectively, in the phantom study (p = 0.35). The median entry point LE was 0.59 mm (interquartile range [IQR] 0.25-0.88 mm) for Neurolocate-registration-based trajectories and 0.78 mm (IQR 0.49-1.08 mm) for frame-registration-based trajectories (p = 0.00002) in the clinical study. The median target point LE was 1.49 mm (IQR 1.06-2.4 mm) for Neurolocate-registration-based trajectories and 1.77 mm (IQR 1.25-2.5 mm) for frame-registration-based trajectories in the clinical study. All the surgical procedures were successful and uneventful. CONCLUSIONS The results of the phantom study demonstrate the noninferiority of Neurolocate frameless registration. The results of the retrospective surgical series analysis suggest that Neurolocate-based procedures can be more accurate than the frame-based ones. The safety profile of Neurolocate-based registration should be similar to that of frame-based registration. The Neurolocate system is comfortable, noninvasive, easy to use, and potentially faster than other registration devices.</t>
  </si>
  <si>
    <t>Carlson, Deborah L.; Wehry, Stephanie; McLemore, Bronwyn</t>
  </si>
  <si>
    <t>The Teachers' Voice: Using Photovoice and Concept Mapping to Evaluate an Innovative Prekindergarten Robotics Program</t>
  </si>
  <si>
    <t>INNOVATING WITH CONCEPT MAPPING, CMC 2016</t>
  </si>
  <si>
    <t>10.1007/978-3-319-45501-3_19</t>
  </si>
  <si>
    <t>The purpose of this paper is to describe the results of a photovoice evaluation of a robotics and programming project for prekindergarten (RAPP). RAPP researchers developed and implemented the program at three urban childcare centers in six teacher's classrooms. All of the teachers of prekindergarteners and rising prekindergarteners had opportunities to use the robot, KIBO, during implementation. Photovoice, using ten RAPP teachers, provided visual images as evidence and promoted sharing knowledge and experiences. Teachers submitted photographs of their children engaging with KIBO and participated in two discussions with their researcher concerning the pictures. At both times, the discussions were audio recorded and summarized. Researchers concept mapped the interviews to identify and communicate common themes. In order of importance to the teachers, the children when using KIBO were engaged, worked independently of the teachers and cooperatively with classmates, were persistent, learned academic knowledge and skills, and developed problem solving skills.</t>
  </si>
  <si>
    <t>Casas, Jonathan A.; Cespedes, Nathalia; Cifuentes, Carlos A.; Gutierrez, Luisa E.; Rincon-Roncancio, Monica; Munera, Marcela</t>
  </si>
  <si>
    <t>Expectation vs. Reality: Attitudes Towards a Socially Assistive Robot in Cardiac Rehabilitation</t>
  </si>
  <si>
    <t>APPLIED SCIENCES-BASEL</t>
  </si>
  <si>
    <t>10.3390/app9214651</t>
  </si>
  <si>
    <t>Currently, Social Assistive Robotics (SAR) is widely explored in different areas and scenarios. In cardiac rehabilitation, SAR has been recently implemented as a tool to improve the quality of the procedures and support patients to boost their performance. As cardiac rehabilitation comprises numerous sessions, such systems must guarantee to be effective in the long term. Therefore, to achieve this goal, it is important to understand how users, namely patients and clinicians who mostly know the needs and the therapy environment, perceive this technology. In this context, this paper presents the assessment of the attitudes towards a social robot in order to evaluate the expectation of potential new users, and perception of users who interacted with the social robot during a period of 18 weeks performing cardiac rehabilitation. A total of 43 participants (28 patients and 15 clinicians) were included in the study, and acceptance and perception factors were evaluated through a modified UTAUT questionnaire model and open discussion sessions. Results show that 75% of patients have positive thoughts regarding the usefulness, utility, safety, and trust perceived of a social robot, and 80% of clinicians consider that the robot is a useful tool for cardiac rehabilitation. Similarly, a more positive perception was noticed after the users interacted with the robot. Furthermore, this perception study allows the enhancement of the social model of interaction in the future, aiming to provide a more natural interaction trough personalized features, increasing social abilities and engagement of the users during the therapy.</t>
  </si>
  <si>
    <t>Casellato C., Pedrocchi A., Zorzi G., Rizzi G., Ferrigno G., Nardocci N.</t>
  </si>
  <si>
    <t>Error-enhancing robot therapy to induce motor control improvement in childhood onset primary dystonia</t>
  </si>
  <si>
    <t>Journal of NeuroEngineering and Rehabilitation</t>
  </si>
  <si>
    <t>10.1186/1743-0003-9-46</t>
  </si>
  <si>
    <t>Background: Robot-generated deviating forces during multijoint reaching movements have been applied to investigate motor control and to tune neuromotor adaptation. Can the application of force to limbs improve motor learning? In this framework, the response to altered dynamic environments of children affected by primary dystonia has never been studied. Methods. As preliminary pilot study, eleven children with primary dystonia and eleven age-matched healthy control subjects were asked to perform upper limb movements, triangle-reaching (three directions) and circle-writing, using a haptic robot interacting with ad-hoc developed task-specific visual interfaces. Three dynamic conditions were provided, null additive external force (A), constant disturbing force (B) and deactivation of the additive external force again (C). The path length for each trial was computed, from the recorded position data and interaction events. Results: The results show that the disturbing force affects significantly the movement outcomes in healthy but not in dystonic subjects, already compromised in the reference condition: the external alteration uncalibrates the healthy sensorimotor system, while the dystonic one is already strongly uncalibrated. The lack of systematic compensation for perturbation effects during B condition is reflected into the absence of after-effects in C condition, which would be the evidence that CNS generates a prediction of the perturbing forces using an internal model of the environment.The most promising finding is that in dystonic population the altered dynamic exposure seems to induce a subsequent improvement, i.e. a beneficial after-effect in terms of optimal path control, compared with the correspondent reference movement outcome. Conclusions: The short-time error-enhancing training in dystonia could represent an effective approach for motor performance improvement, since the exposure to controlled dynamic alterations induces a refining of the existing but strongly imprecise motor scheme and sensorimotor patterns. © 2012 Casellato et al.; licensee BioMed Central Ltd.</t>
  </si>
  <si>
    <t>Chan Y.Y., Durbin-Johnson B., Sturm R.M., Kurzrock E.A.</t>
  </si>
  <si>
    <t>Outcomes after pediatric open, laparoscopic, and robotic pyeloplasty at academic institutions</t>
  </si>
  <si>
    <t>Journal of Pediatric Urology</t>
  </si>
  <si>
    <t>10.1016/j.jpurol.2016.08.029</t>
  </si>
  <si>
    <t>Introduction Patient age and hospital volume have been shown to affect perioperative outcomes after pediatric pyeloplasty. However, there are few multicenter studies that focus on outcomes at teaching hospitals, where many of the operations are performed. Objective The goal was to determine if surgical approach, age, case volume, or other factors influence perioperative outcomes in a large contemporary cohort. Study design Using the clinical database/resource manager (CDB/RM) of the University Health-System Consortium (UHC), children who underwent open, laparoscopic, or robotic pyeloplasty from 2011 to 2014 were identified at 102 academic institutions. Surgery type, age, race, gender, insurance type, geographic region, comorbidities, surgeon volume, and hospital volume were measured. Multivariable mixed-effects logistic regression analysis was used to analyze independent variables associated with complication rates, length of stay (LOS), readmission rates, and ICU admission. Results A total of 2219 patients were identified. Complication rates were 2.1%, 2.2%, and 3% after open, laparoscopic, and robotic pyeloplasty, respectively. Approximately 12% of patients had underlying comorbidities. Comorbidities were associated with 3.1 times increased odds for complication (p = 0.001) and a 35% longer length of stay (p &lt; 0.001). Age, gender, insurance type, and hospital volume had no effect on complication rates. A trend was seen towards a lower rate of complications with higher surgeon volume (p = 0.08). The mean LOS was 2.0 days in the open pyeloplasty group, 2.4 days in the laparoscopic group and 1.8 days in the robotic group. Patients who underwent robotic surgery had an estimated LOS 11% shorter than those after open surgery (p = 0.03) (Table). Patients aged 5 years and under who had robotic surgery had an estimated LOS 14% shorter than those after open surgery (p = 0.06). ICU admission and hospital readmission were not associated with any variables. Discussion The study is limited by the accuracy of the data submitted by the hospitals and is subject to coding error. Complication rates remain low in all three approaches, validating their safety. Patients, including younger patients, had shorter lengths of stay after robotic surgery. The statistically significant differences between approaches were small so clinically there may not be a difference. Conclusions This large multicenter analysis demonstrates that patient comorbidity had the greatest impact upon complication rates and length of stay. Previous work showed that the benefits of laparoscopy were limited to older children. However, this large multicenter study suggests that these benefits now extend to young children with the application of robotics.[Table presented] © 2016 Journal of Pediatric Urology Company</t>
  </si>
  <si>
    <t>Chandra S., Alves-Oliveira P., Lemaignan S., Sequeira P., Paiva A., Dillenbourg P.</t>
  </si>
  <si>
    <t>Children's peer assessment and self-disclosure in the presence of an educational robot</t>
  </si>
  <si>
    <t>10.1109/ROMAN.2016.7745170</t>
  </si>
  <si>
    <t>Research in education has long established how children mutually influence and support each other's learning trajectories, eventually leading to the development and widespread use of learning methods based on peer activities. In order to explore children's learning behavior in the presence of a robotic facilitator during a collaborative writing activity, we investigated how they assess their peers in two specific group learning situations: peer-tutoring and peer-learning. Our scenario comprises of a pair of children performing a collaborative activity involving the act of writing a word/letter on a tactile tablet. In the peer-tutoring condition, one child acts as the teacher and the other as the learner, while in the peer-learning condition, both children are learners without the attribution of any specific role. Our experiment includes 40 children in total (between 6 and 8 years old) over the two conditions, each time in the presence of a robot facilitator. Our results suggest that the peer-tutoring situation leads to significantly more corrective feedback being provided, as well as the children more disposed to self-disclosure to the robot. © 2016 IEEE.</t>
  </si>
  <si>
    <t>Chandra S., Dillenbourg P., Paiva A.</t>
  </si>
  <si>
    <t>Children Teach Handwriting to a Social Robot with Different Learning Competencies</t>
  </si>
  <si>
    <t>International Journal of Social Robotics</t>
  </si>
  <si>
    <t>10.1007/s12369-019-00589-w</t>
  </si>
  <si>
    <t>As robots are entering into educational fields to enhance children’s learning, it becomes relevant to explore different methods of learning in the area of child–robot interaction. In this article, we present an autonomous educational system incorporating a social robot to enhance children’s handwriting skills. The system provides a one-to-one learning scenario based on the learning-by-teaching approach where a tutor-child assess the handwriting skills of a learner-robot. The robot’s writing was generated by an algorithm incorporating human-inspired movements and could reproduce a set of writing errors. We tested the system by conducting two multi-session studies. In the first study, we assigned the robot two contrasting competencies: ‘learning’ and ‘non-learning’. We measured the differences in children’s learning gains and changes in their perceptions of the learner-robot. The second study followed a similar interaction scenario and research questions, but this time the robot performed three learning competencies: ‘continuous-learning’; ‘non-learning’ and ‘personalised-learning’. The findings of these studies show that the children learnt with the robot that exhibits learning competency and children’s learning and perceptions of the robot changed as interactions unfold, confirming the need for longitudinal studies. This research supports that the contrasting learning competencies of social robots can impact children’s learning differently in peer-learning scenarios. © 2019, Springer Nature B.V.</t>
  </si>
  <si>
    <t>Classification of children's handwriting errors for the design of an educational co-writer robotic peer</t>
  </si>
  <si>
    <t>IDC 2017 - Proceedings of the 2017 ACM Conference on Interaction Design and Children</t>
  </si>
  <si>
    <t>10.1145/3078072.3079750</t>
  </si>
  <si>
    <t>In this paper, we propose a taxonomy of handwriting errors exhibited by children as a way to build adequate strategies for integration with a co-writing peer. The exploration includes the collection of letters written by children in an initial study, which were then revised in a second study. The second study also analyses the "peer-learning" (PL) and "peertutoring" (PT) learning methods in an educational scenario, where a pair of children perform a collaborative writing activity in the presence of a robot facilitator. The data obtained in the first two studies allowed us to create a "taxonomy of handwriting errors". A set of writing errors were selected and implemented in an educational activity for validation. This activity constituted a third study, wherein we systematically induced the errors into a Nao robot's handwriting using the PT method - A teacher-child corrects the handwriting errors of the learner-robot. The preliminary results suggest that the children in general showed awareness to the writing errors and were able to perceive the writing abilities of the robot. © 2017 ACM.</t>
  </si>
  <si>
    <t>Chauhan, Aneesh; Lopes, Luis Seabra</t>
  </si>
  <si>
    <t>Using spoken words to guide open-ended category formation</t>
  </si>
  <si>
    <t>COGNITIVE PROCESSING</t>
  </si>
  <si>
    <t>10.1007/s10339-011-0407-y</t>
  </si>
  <si>
    <t>Naming is a powerful cognitive tool that facilitates categorization by forming an association between words and their referents. There is evidence in child development literature that strong links exist between early word-learning and conceptual development. A growing view is also emerging that language is a cultural product created and acquired through social interactions. Inspired by these studies, this paper presents a novel learning architecture for category formation and vocabulary acquisition in robots through active interaction with humans. This architecture is open-ended and is capable of acquiring new categories and category names incrementally. The process can be compared to language grounding in children at single-word stage. The robot is embodied with visual and auditory sensors for world perception. A human instructor uses speech to teach the robot the names of the objects present in a visually shared environment. The robot uses its perceptual input to ground these spoken words and dynamically form/organize category descriptions in order to achieve better categorization. To evaluate the learning system at word-learning and category formation tasks, two experiments were conducted using a simple language game involving naming and corrective feedback actions from the human user. The obtained results are presented and discussed in detail.</t>
  </si>
  <si>
    <t>Chen C.-P., Chen J.-Y., Huang C.-K., Lu J.-C., Lin P.-C.</t>
  </si>
  <si>
    <t>Sensor data fusion for body state estimation in a bipedal robot and its feedback control application for stable walking</t>
  </si>
  <si>
    <t>Sensors (Switzerland)</t>
  </si>
  <si>
    <t>10.3390/s150304925</t>
  </si>
  <si>
    <t>We report on a sensor data fusion algorithm via an extended Kalman filter for estimating the spatial motion of a bipedal robot. Through fusing the sensory information from joint encoders, a 6-axis inertial measurement unit and a 2-axis inclinometer, the robot’s body state at a specific fixed position can be yielded. This position is also equal to the CoM when the robot is in the standing posture suggested by the detailed CAD model of the robot. In addition, this body state is further utilized to provide sensory information for feedback control on a bipedal robot with walking gait. The overall control strategy includes the proposed body state estimator as well as the damping controller, which regulates the body position state of the robot in real-time based on instant and historical position tracking errors. Moreover, a posture corrector for reducing unwanted torque during motion is addressed. The body state estimator and the feedback control structure are implemented in a child-size bipedal robot and the performance is experimentally evaluated. © 2015 by the authors; licensee MDPI, Basel, Switzerland.</t>
  </si>
  <si>
    <t>Chen D., Zhao L., Han Y., Wang M.</t>
  </si>
  <si>
    <t>Communication Design for Homecare Robots Based on Cloud Computing</t>
  </si>
  <si>
    <t>2017 IEEE 7th Annual International Conference on CYBER Technology in Automation, Control, and Intelligent Systems, CYBER 2017</t>
  </si>
  <si>
    <t>10.1109/CYBER.2017.8446306</t>
  </si>
  <si>
    <t>The rapid development of mobile Internet and cloud computing has pointed out a new direction for the research of family escort robots. By deeply integrating wireless internet technology, network communication technology, cloud computing technology and robot technology, family escort robots can make the children wherever who they are to communicate and share information with the elderly in bed, thus narrowing the distance between the two sides and reducing the loneliness of the elderly. Based on cloud communication technology and the cloud platform, the wireless communication network between the remote user and the robot, network architecture of the robot control system, communication mechanism of the two sides, network communication security mechanism and remote real-time control mechanism are designed to realize multi-user, cross-regional, dynamic environment, stable, secure, real-time communication requirements of the family escort robot, laying the foundation for the development of the upper application of the family escort robots and the realization of the concrete function. © 2017 IEEE.</t>
  </si>
  <si>
    <t>Chen Y.-S., Lu J.-M., Hsu Y.-L.</t>
  </si>
  <si>
    <t>Design and evaluation of a telepresence robot for interpersonal communication with older adults</t>
  </si>
  <si>
    <t>10.1007/978-3-642-39470-6-39</t>
  </si>
  <si>
    <t>Aging is associated with an increased risk of isolation. Interpersonal communication with family members, friends, and caregivers is crucial to healthy aging. This paper presents a telepresence robot "TRiC mini+" which can be used as an agent of the children or caregivers in an older adult's home environment, to duplicate three dimensional face-to-face interpersonal communications. TRiCmini+ can be separated into the "brain (a tablet)" and the "body (the robotic vehicle)". With this structure, the robot control software is an App which can be downloaded, maintained and updated easily through the Internet. TRiC mini+ is integrated with social network services such as Google Talk and Facebook, to provide a wide range of communication and information sharing easily and conveniently. The effectiveness of using TRiCmini+ in communication is evaluated. The results showed that the telepresence performance in both verbal and nonverbal ways is better than the traditional telepresence robot without nonverbal way of interpersonal communication. © 2013 Springer-Verlag Berlin Heidelberg.</t>
  </si>
  <si>
    <t>Cheok A.D., Fernando O.N.N., Fernando C.L.</t>
  </si>
  <si>
    <t>Petimo: Enhanced tangible social networking companion for children</t>
  </si>
  <si>
    <t>10.1145/1690388.1690476</t>
  </si>
  <si>
    <t>As social networking widely spreads among the community, especially among the younger generation, the negative influence created on children has become a serious social concern. "Petimo" is an interactive robotic toy designed to protect children from potential risks in social networks and the virtual world and it helps them to make a safely connected social networking environment. It adds a new form of security to social computing through parental authentication, providing extra safety in making friends by physically touching each others robot which is a much preferred form especially by children and natural means of making friends. The concept of Petimo could be extended to any social network thus making it child-safe. As a proof-of-concept a 3D virtual world called "Petimo-World" is developed which includes all of the realizable basic features of traditional online social networks. With the system, children experience enhanced relationships with their friends through interactions in the real and virtual worlds by sending personal thoughts and feelings mediated by their robots with haptic, visual, and audible events. © ACM 2009.</t>
  </si>
  <si>
    <t>Petimo: Safe social networking robot for children</t>
  </si>
  <si>
    <t>Proceedings of IDC 2009 - The 8th International Conference on Interaction Design and Children</t>
  </si>
  <si>
    <t>10.1145/1551788.1551853</t>
  </si>
  <si>
    <t>As social networking widely spreads among the community, especially among the younger generation, the negative influence created on children has become a serious social concern. "Petimo" is an interactive robotic toy designed to protect children from potential risks in social networks and the virtual world and it helps them to make a safely connected social networking environment. It adds a new physical dimension to social computing through enabling a second authentication mode, providing extra safety in making friends by physically touching each others robot. Petimo can be connected to any social network and it provides safety and security for children. As a proof of concept, we have developed a 3D virtual world, "Petimo-World" which demonstrates all of the realizable basic features with traditional online social networks. Petimo-World stands out from all other virtual worlds with its interesting and sophisticated interactions such as the visualization of a friends' relationships through spatial distribution in the 3D space to clearly understand the closeness of the friendship, personalized avatars and sending of special gifts/emoticons. Copyright 2009 ACM.</t>
  </si>
  <si>
    <t>Cho H.-K., Oh J., Lee K.</t>
  </si>
  <si>
    <t>A study on the potential roles of a robot peer in socio-emotional development of children</t>
  </si>
  <si>
    <t>International Journal of Computational Vision and Robotics</t>
  </si>
  <si>
    <t>10.1504/IJCVR.2017.083447</t>
  </si>
  <si>
    <t>This paper presents a robot mediated learning environment for children where various educational activities regarding emotional intelligence can be provided. The environment consists of a socially assistive robot, an auxiliary display, and a mobile device for teacher's intervention. The robot and the display are employed as mediators to give adequate affective feedbacks to children, which might not be possible among very young peers. The intervention device for teachers is employed to coach the robot on giving appropriate affective feedbacks according to the reaction of children. We intended to increase children's engagement on the activities and enhance their empathy while interacting with a friend-like robot than they do with an adult teacher. To verify the feasibility of the proposed design, we implemented an activity on emotional regulation strategies and performed a brief user study. The results clearly show that the participants prefer sociable mode of robot operation to still mode operation. Copyright © 2017 Inderscience Enterprises Ltd.</t>
  </si>
  <si>
    <t>Choussein S., Srouji S.S., Farland L.V., Wietsma A., Missmer S.A., Hollis M., Yu R.N., Pozner C.N., Gargiulo A.R.</t>
  </si>
  <si>
    <t>Robotic Assistance Confers Ambidexterity to Laparoscopic Surgeons</t>
  </si>
  <si>
    <t>Journal of Minimally Invasive Gynecology</t>
  </si>
  <si>
    <t>10.1016/j.jmig.2017.07.010</t>
  </si>
  <si>
    <t>Study Objective To examine whether a robotic surgical platform can complement the fine motor skills of the nondominant hand, compensating for the innate difference in dexterity between surgeon's hands, thereby conferring virtual ambidexterity. Design Crossover intervention study (Canadian Task Force classification II-1). Setting Centers for medical simulation in 2 tertiary care hospitals of Harvard Medical School. Participants Three groups of subjects were included: (1) surgical novices (medical graduates with no robotic/laparoscopic experience); (2) surgeons in training (postgraduate year 3–4 residents and fellows with intermediate robotic and laparoscopic experience); and (3) advanced surgeons (attending surgeons with extensive robotic and laparoscopic experience). Interventions Each study group completed 3 dry laboratory exercises based on exercises included in the Fundamentals of Laparoscopic Surgery (FLS) curriculum. Each exercise was completed 4 times: using the dominant and nondominant hands, on a standard laparoscopic FLS box trainer, and in a robotic dry laboratory setup. Participants were randomized to the handedness and setting order in which they tackled the tasks. Measurements and Main Results Performance was primarily measured as time to completion, with adjustments based on errors. Means of performance for the dominant versus nondominant hand for each task were calculated and compared using repeated-measures analysis of variance. A total of 36 subjects were enrolled (12 per group). In the laparoscopic setting, the mean overall time to completion of all 3 tasks with the dominant hand differed significantly from that with the nondominant hand (439.4 seconds vs 568.4 seconds; p =.0008). The between-hand performance difference was nullified with the robotic system (374.4 seconds vs 399.7 seconds; p =.48). The evaluation of performance for each individual task also revealed a statistically significant disparate performance between hands for all 3 tasks when the laparoscopic approach was used (p =.003,.02, and.01, respectively); however, no between-hand difference was observed when the tasks were performed robotically. On analysis across the 3 surgeon experience groups, the performance advantage of robotic technology remained significant for the surgical novice and intermediate-level experience groups. Conclusion Robot-assisted laparoscopy may eliminate the operative handedness observed in conventional laparoscopy, allowing for virtual ambidexterity. This ergonomic advantage is particularly evident in surgical trainees. Virtual ambidexterity may represent an additional aspect of surgical robotics that facilitates mastery of minimally invasive skills. © 2017 American Association of Gynecologic Laparoscopists</t>
  </si>
  <si>
    <t>Chrif F., Nef T., Lungarella M., Dravid R., Hunt K.J.</t>
  </si>
  <si>
    <t>Control design for a lower-limb paediatric therapy device using linear motor technology</t>
  </si>
  <si>
    <t>Biomedical Signal Processing and Control</t>
  </si>
  <si>
    <t>10.1016/j.bspc.2017.05.011</t>
  </si>
  <si>
    <t>Background Rehabilitation robots support delivery of intensive neuromuscular therapy and help patients to improve motor recovery. This paper describes the development and evaluation of control strategies for a novel lower-limb paediatric rehabilitation robot, based on linear-motor actuator technology and the leg-press exercise modality. Methods A functional model was designed and constructed and an overall control strategy was developed to facilitate volitional control of pedal position based on the cognitive task presented to the patient, together with automatic control of pedal forces using force feedback and impedance compensation. Results Each independent drive for the left and right legs can produce force up to 288 N at the user's foot. During dynamic testing, the user maintained a variable target position with root-mean-square tracking error (RMSE) of 3.8 ° with pure force control and 2.8 ° with combined force/impedance control, on a range of periodic motion of 20–80 °. With impedance compensation, accuracy of force tracking was also slightly better (RMSE of 9.3 vs. 9.8 N, force/impedance vs. force control only). Conclusions The control strategy facilitated accurate volitional control of pedal position and, simultaneously, accurate and robust control of pedal forces. Impedance compensation showed performance benefits. Control accuracy and force magnitude are deemed appropriate for rehabilitation of children with neurological impairments, but, due to current levels required, linear motor technology may not be suitable for applications where higher force is needed. Further work is required to validate the device within the target population of impaired children and to develop appropriate patient-interface software. © 2017 The Author(s)</t>
  </si>
  <si>
    <t>Chunwoo Kim; S. C. Ryu; P. E. Dupont</t>
  </si>
  <si>
    <t>Real-time adaptive kinematic model estimation of concentric tube robots</t>
  </si>
  <si>
    <t>2015</t>
  </si>
  <si>
    <t>2015 IEEE/RSJ International Conference on Intelligent Robots and Systems (IROS)</t>
  </si>
  <si>
    <t>10.1109/IROS.2015.7353823</t>
  </si>
  <si>
    <t>Kinematic models of concentric tube robots have matured from considering only tube bending to considering tube twisting as well as external loading. While these models have been demonstrated to approximate actual behavior, modeling error can be significant for medical applications that often call for positioning accuracy of 1-2mm. As an alternative to moving to more complex models, this paper proposes using sensing to adaptively update model parameters during robot operation. Advantages of this method are that the model is constantly tuning itself to provide high accuracy in the region of the workspace where it is currently operating. It also adapts automatically to changes in robot shape and compliance associated with the insertion and removal of tools through its lumen. As an initial exploration of this approach, a recursive on-line estimator is proposed and evaluated experimentally.</t>
  </si>
  <si>
    <t>Cleary K., Lim S., Jun C., Monfaredi R., Sharma K., Fricke S.T., Vargas L., Petrisor D., Stoianovici D.</t>
  </si>
  <si>
    <t>Robotically Assisted Long Bone Biopsy Under MRI Imaging: Workflow and Preclinical Study</t>
  </si>
  <si>
    <t>Academic Radiology</t>
  </si>
  <si>
    <t>10.1016/j.acra.2017.08.008</t>
  </si>
  <si>
    <t>Rationale and Objectives Our research team has developed a magnetic resonance imaging (MRI)-compatible robot for long bone biopsy. The robot is intended to enable a new workflow for bone biopsy in pediatrics under MRI imaging. Our long-term objectives are to minimize trauma and eliminate radiation exposure when diagnosing children with bone cancers and bone infections. This article presents our robotic systems, phantom accuracy studies, and workflow analysis. Materials and Methods This section describes several aspects of our work including the envisioned clinical workflow, the MRI-compatible robot, and the experimental setup. The workflow consists of five steps and is intended to enable the entire procedure to be completed in the MRI suite. The MRI-compatible robot is MR Safe, has 3 degrees of freedom, and a remote center of motion mechanism for orienting a needle guide. The accuracy study was done in a Siemens Aera 1.5T scanner with a long bone phantom. Four targeting holes were drilled in the phantom. Results Each target was approached twice at slightly oblique angles using the robot needle guide for a total of eight attempts. A workflow analysis showed the average time for each targeting attempt was 32 minutes, including robot setup time. The average 3D targeting error was 1.39 mm with a standard deviation of 0.40 mm. All of the targets were successfully reached. Conclusion The results showed the ability of the robotic system in assisting the radiologist to precisely target a bone phantom in the MRI environment. The robot system has several potential advantages for clinical application, including the ability to work at the MRI isocenter and serve as a steady and precise guide. © 2018 The Association of University Radiologists</t>
  </si>
  <si>
    <t>D. A. Sanders</t>
  </si>
  <si>
    <t>Non-Model-Based Control of a Wheeled Vehicle Pulling Two Trailers to Provide Early Powered Mobility and Driving Experiences</t>
  </si>
  <si>
    <t>IEEE Transactions on Neural Systems and Rehabilitation Engineering</t>
  </si>
  <si>
    <t>10.1109/TNSRE.2017.2726443</t>
  </si>
  <si>
    <t>Non-model-based control of a wheeled vehicle pulling two trailers is proposed. It is a fun train for disabled children consisting of a locomotive and two carriages. The fun train has afforded opportunities for both disabled and able bodied young people to share an activity and has provided early driving experiences for disabled children; it has introduced them to assistive and powered mobility. The train is a nonlinear system and subject to nonholonomic kinematic constraints, so that position and state depend on the path taken to get there. The train is described, and then, a robust control algorithm using proportional-derivative filtered errors is proposed to control the locomotive. The controller was not dependent on an accurate model of the train, because the mass of the vehicle and two carriages changed depending on the number, size, and shape of children and wheelchair seats on the train. The controller was robust and stable in uncertainty. Results are presented to show the effectiveness of the approach, and the suggested control algorithm is shown to be acceptable without knowing the exact plant dynamics.</t>
  </si>
  <si>
    <t>D. D. Damian; T. H. Newton; R. Pfeifer; A. M. Okamura</t>
  </si>
  <si>
    <t>Artificial Tactile Sensing of Position and Slip Speed by Exploiting Geometrical Features</t>
  </si>
  <si>
    <t>IEEE/ASME Transactions on Mechatronics</t>
  </si>
  <si>
    <t>10.1109/TMECH.2014.2321680</t>
  </si>
  <si>
    <t>Rich information about artificial grasps can be obtained using tactile sensing arrays. However, the complexity of the integration and computation inherent to tactile sensor arrays limits their applicability for prosthetic manipulators. We present an artificial ridged skin that detects the position and speed of a slipping object using a single force sensor. The artificial skin features parallel ridges arranged in a nonuniform configuration. An evolutionary algorithm generates distributions of ridges evaluated by the accuracy and resolution of detecting the position and speed of a slipping object. Slip experiments on real skins featuring ridge distributions generated by the evolutionary algorithm show that ridge arrangement is critical for an improved sensing of object position and slip speed. We report ridge patterns that detect object position and speed with errors as low as 10% at slip speeds of up to 60 mm/s. The artificial skin has an average speed sensing resolution of 10 mm/s, an average position sensing resolution of 15 mm, and is robust to various grip conditions, e.g., speed variation, object weight, and contact area. By exploiting the geometrical features of the artificial skin, enhanced tactile information is acquired. The concept opens a promising avenue for robust and energy-efficient tactile sensing systems.</t>
  </si>
  <si>
    <t>D. J. Lee; M. E. Campbell</t>
  </si>
  <si>
    <t>Iterative smoothing approach using Gaussian mixture models for nonlinear estimation</t>
  </si>
  <si>
    <t>2012 IEEE/RSJ International Conference on Intelligent Robots and Systems</t>
  </si>
  <si>
    <t>10.1109/IROS.2012.6385752</t>
  </si>
  <si>
    <t>An iterative smoothing algorithm is developed using Gaussian mixture models in order to tackle challenging nonlinear estimation problems. Gaussian mixture models naturally capture nonlinear and non-Gaussian systems, while smoothing algorithms provide ability to update using measurements obtained in the past. A tree structure and Gaussian distribution splitting method are proposed to mitigate nonlinearity effects and complexities. Two methods, Children Collapsing and Parent Splitting, are developed to utilize sigma-points smoother for Gaussian mixture model. An indoor localization problem is used to explore and validate the approach. Performance of these new methods is compared to a baseline sigma-points smoother, in both simulation and experiment, and shows much improvement in overall error compared to the truth.</t>
  </si>
  <si>
    <t>D. Luo; M. Nie; T. Zhang; X. Wu</t>
  </si>
  <si>
    <t>Developing Robot Reaching Skill with Relative-Location based Approximating</t>
  </si>
  <si>
    <t>2018 Joint IEEE 8th International Conference on Development and Learning and Epigenetic Robotics (ICDL-EpiRob)</t>
  </si>
  <si>
    <t>10.1109/DEVLRN.2018.8761018</t>
  </si>
  <si>
    <t>Robot reaching is a fundamental skill for knowing about the environment through interacting with objects and completing complex manipulation tasks. The topic has been studied widely for decades. In the paper, with reference to the relevant mechanism of human, a novel strategy for developing robot reaching skill is proposed, in which the whole process is divided into two stages including rough reaching and iterative adjustment. Generally in the process of obtaining spatial information of target object, the accuracy of the absolute positioning might be severely affected due to inevitable errors derived from sensing means (e.g. camera) in real world scenario. On the contrary, the accuracy of relative positioning will be much better, in which we only require answering the relative location between the target and the end-effector. Under this view, the proposed method, called the relative-location based approximating strategy (RLA), firstly attempts to move the end-effector to the target roughly with a simple inverse model, and then gradually approximates to the target according to the information of the relative location, i.e. the direction of the target relative to the end-effector. To accomplish such an approximating process, an internal model regarding to base directions is developed, where the motor babbling is involved under the inspiration of infants development mechanism. The approach was experimentally validated using the child-sized physical humanoid robot PKU-HR6.0II in a completely autonomous style and the results illustrate the effectiveness and superiority of the proposed strategy.</t>
  </si>
  <si>
    <t>D. Quintero; E. Reznick; D. J. Lambert; S. Rezazadeh; L. Gray; R. D. Gregg</t>
  </si>
  <si>
    <t>Intuitive Clinician Control Interface for a Powered Knee-Ankle Prosthesis: A Case Study</t>
  </si>
  <si>
    <t>IEEE Journal of Translational Engineering in Health and Medicine</t>
  </si>
  <si>
    <t>10.1109/JTEHM.2018.2880199</t>
  </si>
  <si>
    <t>This paper presents a potential solution to the challenge of configuring powered knee-ankle prostheses in a clinical setting. Typically, powered prostheses use impedance-based control schemes that contain several independent controllers which correspond to consecutive periods along the gait cycle. This control strategy has numerous control parameters and switching rules that are generally tuned by researchers or technicians and not by a certified prosthetist. We propose an intuitive clinician control interface (CCI) in which clinicians tune a powered knee-ankle prosthesis based on a virtual constraint control scheme, which tracks desired periodic joint trajectories based on a continuous measurement of the phase (or progression) of gait. The interface derives virtual constraints from clinician-designed joint kinematic trajectories. An experiment was conducted in which a certified prosthetist used the control interface to configure a powered knee-ankle prosthesis for a transfemoral amputee subject during level-ground walking trials. While it usually takes engineers hours of tuning individual parameters by trial and error, the CCI allowed the clinician to tune the powered prosthesis controller in under 10 min. This allowed the clinician to improve several amputee gait outcome metrics, such as gait symmetry. These results suggest that the CCI can improve the clinical viability of emerging powered knee-ankle prostheses.</t>
  </si>
  <si>
    <t>D. T. Kettler; R. D. Plowes; P. M. Novotny; N. V. Vasilyev; P. J. del Nido; R. D. Howe</t>
  </si>
  <si>
    <t>An Active Motion Compensation Instrument for Beating Heart Mitral Valve Surgery</t>
  </si>
  <si>
    <t>2007</t>
  </si>
  <si>
    <t>2007 IEEE/RSJ International Conference on Intelligent Robots and Systems</t>
  </si>
  <si>
    <t>10.1109/IROS.2007.4399543</t>
  </si>
  <si>
    <t>New 3D ultrasound visualization has enabled minimally invasive, beating-heart intracardiac procedures. However, rapid motion of internal heart structures limits the realization of these new procedures. This paper investigates the concept of using a single actuator to compensate for tissue motions which occur largely in one direction. We characterize mitral valve annulus motion and show that it is well approximated by a ID model. The subsequent development of a motion-compensating tool (MCT) is described. The resulting instrument was tested in user trials under a series of positional error and tracking delay conditions. Results indicate that the MCT provides an approximately 50% increase in dexterity and 50% decrease in applied force in comparison to a solid tool. The study also shows that MCT tracking efficacy is highly dependent on tracking delays, indicating the importance of predictive, cyclical control algorithms.</t>
  </si>
  <si>
    <t>D. W. Kurnia; S. Kautsar; B. Etikasari; A. Khafidurrohman</t>
  </si>
  <si>
    <t>A control scheme for typist robot using Artificial Neural Network</t>
  </si>
  <si>
    <t>2017</t>
  </si>
  <si>
    <t>2017 International Conference on Sustainable Information Engineering and Technology (SIET)</t>
  </si>
  <si>
    <t>10.1109/SIET.2017.8304167</t>
  </si>
  <si>
    <t>In 2005, UNICEF estimated the number of children with disabilities under age 18 at 150 million. Indonesia had 11 million workers with disabilities. It was less than 50% of the total number of disabilities person (data in 2010). Various efforts have been made to help disabilities person to be able to work normally. There are a lot of researchers of prosthetic limbs, artificial hands, and motorized wheelchairs. In this paper, a typist robot was built. It is designed for people with physical hand disability. It helps disabled people to operate computer normally. The typist robot consists of 2 arm robots. Each arm has 4 degrees of freedom (DOF). A tilt compensated compass sensor is mounted on the user's foot. It's used to measure the user's foot movement. A mini USB keyboard is used as the working object of the robot. Artificial Neural Network (ANN) was used to convert the user's foot movement into arm robot movement. The ANN method has a success rate of 100% (for overall button access) and a maximum position error of 4.2mm.</t>
  </si>
  <si>
    <t>D. Wu; G. Li; N. Patel; J. Yan; G. H. Kim; R. Monfaredi; K. Cleary; I. Iordachita</t>
  </si>
  <si>
    <t>Remotely Actuated Needle Driving Device for MRI-Guided Percutaneous Interventions: Force and Accuracy Evaluation*</t>
  </si>
  <si>
    <t>2019 41st Annual International Conference of the IEEE Engineering in Medicine and Biology Society (EMBC)</t>
  </si>
  <si>
    <t>10.1109/EMBC.2019.8857260</t>
  </si>
  <si>
    <t>This paper presents a 2 degrees-of-freedom (DOF) remotely actuated needle driving device for Magnetic Resonance Imaging (MRI) guided pain injections. The device is evaluated in phantom studies under real-time MRI guidance. The force and torque asserted by the device on the 4-DOF base robot are measured. The needle driving device consists of a needle driver, a 1.2-meter long beaded chain transmission, an actuation box, a robot controller and a Graphical User Interface (GUI). The needle driver can fit within a typical MRI scanner bore and is remotely actuated at the end of the MRI table through a novel beaded chain transmission. The remote actuation mechanism significantly reduces the weight and size of the needle driver at the patient end as well as the artifacts introduced by the motors. The clinician can manually steer the needle by rotating the knobs on the actuation box or remotely through a software interface in the MRI console room. The force and torque resulting from the needle driver in various configurations both in static and dynamic status were measured and reported. An accuracy experiment in the MRI environment under real-time image feedback demonstrates a small mean targeting error (&lt;; 1.5 mm) in a phantom study.</t>
  </si>
  <si>
    <t>D. Wu; G. Li; N. Patel; J. Yan; R. Monfaredi; K. Cleary; I. Iordachita</t>
  </si>
  <si>
    <t>Remotely Actuated Needle Driving Device for MRI-Guided Percutaneous Interventions</t>
  </si>
  <si>
    <t>2019 International Symposium on Medical Robotics (ISMR)</t>
  </si>
  <si>
    <t>10.1109/ISMR.2019.8710176</t>
  </si>
  <si>
    <t>In this paper we introduce a remotely actuated MRI-compatible needle driving device for pain injections in the lower back. This device is able to manipulate the needle inside the closed-bore MRI scanner under the control of the interventional radiologist inside both the scanner room and the console room. The device consists of a 2 degrees of freedom (DOF) needle driver and an actuation box. The 2-DOF needle driver is placed inside the scanner bore and driven by the actuation box settled at the end of the table through a beaded chain transmission. This novel remote actuation design could reduce the weight and profile of the needle driver that is mounted on the patient, as well as minimize the potential imaging noise introduced by the actuation electronics. The actuation box is designed to perform needle intervention in both manual and motorized fashion by utilizing a mode switch mechanism. A mechanical hard stop is also incorporated to improve the device's safety. The bench-top accuracy evaluation of the device demonstrated a small mean needle placement error &lt;; 1 mm) in a phantom study.</t>
  </si>
  <si>
    <t>D. Y. Geiskkovitch; R. Thiessen; J. E. Young; M. R. Glenwright</t>
  </si>
  <si>
    <t>What? That's Not a Chair!: How Robot Informational Errors Affect Children's Trust Towards Robots</t>
  </si>
  <si>
    <t>2019 14th ACM/IEEE International Conference on Human-Robot Interaction (HRI)</t>
  </si>
  <si>
    <t>10.1109/HRI.2019.8673024</t>
  </si>
  <si>
    <t>Robots that interact with children are becoming more common in places such as child care and hospital environments. While such robots may mistakenly provide nonsensical information, or have mechanical malfunctions, we know little of how these robot errors are perceived by children, and how they impact trust. This is particularly important when robots provide children with information or instructions, such as in education or health care. Drawing inspiration from established psychology literature investigating how children trust entities who teach or provide them with information (informants), we designed and conducted an experiment to examine how robot errors affect how young children (3-5 years old) trust robots. Our results suggest that children utilize their understanding of people to develop their perceptions of robots, and use this to determine how to interact with robots. Specifically, we found that children developed their trust model of a robot based on the robot's previous errors, similar to how they would for a person. We however failed to replicate other prior findings with robots. Our results provide insight into how children as young as 3 years old might perceive robot errors and develop trust.</t>
  </si>
  <si>
    <t>Danahy E., Wang E., Brockman J., Carberry A., Shapiro B., Rogers C.B.</t>
  </si>
  <si>
    <t>LEGO-based robotics in higher education: 15 years of student creativity</t>
  </si>
  <si>
    <t>International Journal of Advanced Robotic Systems</t>
  </si>
  <si>
    <t>10.5772/58249</t>
  </si>
  <si>
    <t>Our goal in this article is to reflect on the role LEGO robotics has played in college engineering education over the last 15 years, starting with the introduction of the RCX in 1998 and ending with the introduction of the EV3 in 2013. By combining a modular computer programming language with a modular building platform, LEGO Education has allowed students (of all ages) to become active leaders in their own education as they build everything from animals for a robotic zoo to robots that play children's games. Most importantly, it allows all students to develop different solutions to the same problem to provide a learning community. We look first at how the recent developments in the learning sciences can help in promoting student learning in robotics. We then share four case studies of successful college-level implementations that build on these developments. © 2014 The Author(s).</t>
  </si>
  <si>
    <t>Darling W.G., Hondzinski J.M.</t>
  </si>
  <si>
    <t>Visual perceptions of vertical and intrinsic longitudinal axes</t>
  </si>
  <si>
    <t>Experimental Brain Research</t>
  </si>
  <si>
    <t>10.1007/PL00005776</t>
  </si>
  <si>
    <t>The purpose of these experiments was to investigate whether visual perceptions of the earth-fixed vertical axis are more accurate than those of intrinsic body-fixed axes. In one experiment, nine neurologically normal young adult subjects' abilities to position a luminescent rod vertically or parallel to the longitudinal axis of the head or trunk were studied in four conditions: (1) earth-fixed - subjects stood erect with the head aligned to the trunk and visually aligned a hand-held rod to vertical; (2) earth - subjects aligned the rod to vertical as in 1, but the orientations of the head and trunk were varied in the sagittal and rental planes on each trial; (3) head frontal and/or sagittal plane orientation of the subject's head was varied on each trial and the rod was aligned parallel to the longitudinal axis of the head; (4) trunk frontal and/or sagittal plane orientation of the subject's trunk was varied on each trial and the rod was aligned parallel to the longitudinal axis of the trunk. Note that in conditions 2, 3, and 4 the head and trunk were never aligned with each other. Also, each condition was carried out in normal light and in complete darkness. Perceptual errors were measured in both the frontal and the sagittal planes. The results showed that the variable errors were significantly lower when subjects aligned the rod to vertical rather than to the longitudinal axis of the head or trunk. Also, errors were similar in size in the two planes and were unaffected by vision of the surrounding environment. In a second experiment, subjects were seated and controlled the position of a luminescent rod held by a robot. They aligned the rod either to the longitudinal axis of their head or to the vertical in complete darkness, under three conditions similar to those described above: (1) earth-fixed, (2) earth, and (3) head. There was no possibility of use of kinesthetic information for controlling rod position in this experiment as in the first experiment. The results were similar to those of the first experiment, as subjects aligned the rod more accurately to vertical than to the longitudinal axis of the head. These results show convincingly that visual perceptions of earth-fixed vertical are more accurate than perceptions of intrinsic axes fixed to the head or trunk.</t>
  </si>
  <si>
    <t>Dawes W., Marcus H.J., Tisdall M., Aquilina K.</t>
  </si>
  <si>
    <t>Robot-assisted stereotactic brainstem biopsy in children: prospective cohort study</t>
  </si>
  <si>
    <t>Journal of Robotic Surgery</t>
  </si>
  <si>
    <t>10.1007/s11701-018-0899-x</t>
  </si>
  <si>
    <t>Tumours located within the brainstem comprise approximately a tenth of all paediatric brain tumours. Surgical biopsy of these tumours is technically challenging and has historically been associated with considerable risk. To this end, robot-assisted surgery theoretically allows for increased accuracy and precision. In this study we report our experience using the Neuromate robot (Renishaw, Gloucestershire, UK) to perform robot-assisted stereotactic biopsy in children with tumours located within the brainstem. An uncontrolled prospective cohort study was performed (phase II) according to the IDEAL model for safe surgical innovation. All cases were recorded on a prospectively maintained database. The database was searched over a 2-year period between the 1st December 2015 and the 31st November 2017 to identify all children with brainstem tumours that underwent robot-assisted stereotactic brain biopsy. When accessible, the post-operative MRI scans and pre-operative plans were compared to assess the target point localisation error (TPLE). Adverse events were recorded prospectively according to whether they resulted in increased hospital stay, caused neurological injury, or lead to death. In all, 11 consecutive children were identified with brain tumours located within the brainstem. In 10/11 cases specimens were diagnostic; in the remaining case a further biopsy was successful. The most frequent pathology was DIPG (7/15). Seven patients underwent an early post-operative volumetric MRI; the calculated median TPLE was 2.7 mm (range 0.5–4.2 mm). There were no surgical complications noted. Robot-assisted stereotactic biopsy in children appears to be feasible and safe. Research databases and comparative studies are warranted to further assess the technique. © 2018, The Author(s).</t>
  </si>
  <si>
    <t>De Carolis B., Palestra G., Della Penna C., Cianciotta M., Cervelione A.</t>
  </si>
  <si>
    <t>Social robots supporting the inclusion of unaccompanied migrant children: Teaching the meaning of culture-related gestures</t>
  </si>
  <si>
    <t>Journal of E-Learning and Knowledge Society</t>
  </si>
  <si>
    <t>10.20368/1971-8829/1636</t>
  </si>
  <si>
    <t>Social robots are being used successfully as educational technologies, playing roles of tutors and therapeutic assistants. In our research, we wish to explore how social robots can be used to tutor a second language to unaccompanied minor migrants and support their integration in a new culture. These young migrants are among those most at risk in the area of child and youth welfare. In this paper, we focus on a particular aspect of a second language teaching that concerns culture-related gestures that are important for supporting the social inclusion of these children. Since gesture learning relies on the understanding of the social situation, in which interaction and repeated practice are essential, social humanoid robots seem to be an adequate interaction mean since they can provide both examples of gesture executions, explanations about the meaning and the context in which the gesture should be used. Moreover, as in other assistive domains, social robots may be used to attract the children attention and support the social operator in establishing a contact with these children that very often, after the difficulties of the journey, do not trust adults. Results of a preliminary study show the efficacy of the proposed approach in learning gestures. © 2019, Italian e-Learning Association. All rights reserved.</t>
  </si>
  <si>
    <t>Dominey, Peter Ford; Warneken, Felix</t>
  </si>
  <si>
    <t>The basis of shared intentions in human and robot cognition</t>
  </si>
  <si>
    <t>NEW IDEAS IN PSYCHOLOGY</t>
  </si>
  <si>
    <t>10.1016/j.newideapsych.2009.07.006</t>
  </si>
  <si>
    <t>There is a fundamental difference between robots that are equipped with sensory, motor and cognitive capabilities, vs. simulations or non-embodied cognitive systems. Via their perceptual and motor capabilities, these robotic systems can interact with humans in an increasingly more "natural" way, physically interacting with shared objects in cooperative action settings. Indeed, such cognitive robotic systems provide a unique opportunity to developmental psychologists for implementing their theories and testing their hypotheses on systems that are becoming increasingly "at home" in the sensory-motor and social worlds, where such hypotheses are relevant. The current research is the result of interaction between research in computational neuroscience and robotics on the one hand, and developmental psychology on the other. One of the key findings in the developmental psychology context is that with respect to other primates, humans appear to have a unique ability and motivation to share goals and intentions with others. This ability is expressed in cooperative behavior very early in life, and appears to be the basis for subsequent development of social cognition. Here we attempt to identify a set of core functional elements of cooperative behavior and the corresponding shared intentional representations. We then begin to specify how these capabilities can be implemented in a robotic system, the Cooperator, and tested in human-robot interaction experiments. Based on the results of these experiments we discuss the mutual benefit for both fields of the interaction between robotics and developmental psychology. (C) 2009 Elsevier Ltd. All rights reserved.</t>
  </si>
  <si>
    <t>DRAKE, JM; PRUDENCIO, J; HOLOWKA, S; RUTKA, JT; HOFFMAN, HJ; HUMPHREYS, RP</t>
  </si>
  <si>
    <t>FRAMELESS STEREOTAXY IN CHILDREN</t>
  </si>
  <si>
    <t>PEDIATRIC NEUROSURGERY</t>
  </si>
  <si>
    <t>10.1159/000120779</t>
  </si>
  <si>
    <t>Frameless stereotaxy provides stereotactic localization without a standard stereotactic frame. Other reference points on the patient are linked to radiographic images by means of a three-dimensional (3D) digitizer. We report the use of a frameless stereotactic system to assist in 53 procedures in 52 children using the ISG Viewing Wand system (ISG Technologies, Missasauga, Ont.). This device uses surface landmarks as well as random surface points as the reference system. The three-dimensional digitizer consists of a six-jointed articulated arm to which pointers, a rigid ventriculoscope, or stereotactic biopsy probe guide can be attached. Image reconstruction is performed on standard CT or MRI (3D volume acquisition) images, with typically 3-mm slice thickness. The tip of the probe can be displayed on 3D surfaced objects which can be cut away to reveal reformatted gray scale displayed on the cut surfaces, or in a triorthogonal view where simultaneous reformatted coronal and sagital views at the level of the tip of the probe are displayed. Cases for which the viewing wand was used included craniotomies for tumor (30), vascular malformation (6), epilepsy surgery (5), other lesions (3), rigid ventriculoscopy (9), and stereotactic biopsy (2). The accuracy of the system was measured by placing 20 fiducial markers on a plastic head of which 3-mm thickness CT images had been made. The average error using 4 fiducials as reference points was 1.5 mm when the fiducials were distributed around the circumference of the head. Using random surface points of 10, 20 and 40 in number gave average errors of 2.3, 1.6, 1.5 mm, respectively. Twenty targets were implanted in a cadaver head to which a BRW stereotactic frame (Radionics, Burlington, Mass.) was attached and imaged in the same fashion. The average error of the Viewing Wand, using 20-random surface point registration, was 2.3 mm, compared to 1.8 mm with the BRW frame using the are system. Frameless stereotaxy is a valuable aid for a variety of neurosurgical procedures in children providing rapid and relatively accurate stereotactic guidance without the hindrance of a stereotactic frame.</t>
  </si>
  <si>
    <t>Dunn, Julie; Bundy, Penny; Woodrow, Nina</t>
  </si>
  <si>
    <t>Combining drama pedagogy with digital technologies to support the language learning needs of newly arrived refugee children: a classroom case study</t>
  </si>
  <si>
    <t>RIDE-THE JOURNAL OF APPLIED THEATRE AND PERFORMANCE</t>
  </si>
  <si>
    <t>10.1080/13569783.2012.727622</t>
  </si>
  <si>
    <t>Although significant research has been completed that examines the effectiveness of process drama as a pedagogical approach for developing additional languages and further work has focused on the affordances of digital technologies within drama work, scant attention has been paid to the possibilities which a combination of these approaches might offer. Within this paper we identify these possibilities within a drama-based research project aimed at developing the resilience of newly arrived refugee children. In this series of lessons, the work focused specifically on the role of language as a key aspect of resilience. Based upon a playful, fantasy-based narrative involving a robot who arrives in an English-speaking community but is unable to communicate effectively, the drama and language work intentionally avoided the kinds of responses to resettlement and resilience that apply a deficit model or focus on the challenges of such experiences. Analysis of the data collected across the project reveals that the technology served seven key functions within the process drama. These functions related to language development, information provision, narrative development, identification and the creation of mood. The use of technology also generated opportunities for the children to have agency over their own learning and to create shared experiences with classmates and teachers.</t>
  </si>
  <si>
    <t>E. A. BjÃ¶rling; W. M. Xu; M. E. Cabrera; M. Cakmak</t>
  </si>
  <si>
    <t>The Effect of Interaction and Design Participation on Teenagersâ€™ Attitudes towards Social Robots</t>
  </si>
  <si>
    <t>2019 28th IEEE International Conference on Robot and Human Interactive Communication (RO-MAN)</t>
  </si>
  <si>
    <t>10.1109/RO-MAN46459.2019.8956427</t>
  </si>
  <si>
    <t>Understanding peopleâ€™s attitudes towards robots and how those attitudes are affected by exposure to robots is essential to the effective design and development of social robots. Although researchers have been studying attitudes towards robots among adults and even children for more than a decade, little has been explored assessing attitudes among teensâ€“a highly vulnerable population that presents unique opportunities and challenges for social robots. Our work aims to close this gap. In this paper we present findings from several participatory robot interaction and design sessions with 136 teenagers who completed a modified version of the Negative Attitudes Towards Robots Scale (NARS) before participation in a robot interaction. Our data reveal that most teens are 1) highly optimistic about the helpfulness of robots, 2) do not feel nervous talking with a robot, but also 3) do not trust a robot with their data. Ninety teens also completed a post-interaction survey and reported a significant change in the motional attitudes subscale of the NARS. We discuss the implications of our findings on the design of social robots for teens.</t>
  </si>
  <si>
    <t>E. Davarci; B. Soysal; I. Erguler; S. O. Aydin; O. Dincer; E. Anarim</t>
  </si>
  <si>
    <t>Age group detection using smartphone motion sensors</t>
  </si>
  <si>
    <t>2017 25th European Signal Processing Conference (EUSIPCO)</t>
  </si>
  <si>
    <t>10.23919/EUSIPCO.2017.8081600</t>
  </si>
  <si>
    <t>Side-channel attacks revealing the sensitive user data through the motion sensors (such as accelerometer, gyroscope, and orientation sensors) emerged as a new trend in the smartphone security. In this respect, recent studies have examined feasibility of inferring user's tap input by utilizing the motion sensor readings and propounded that some user secrets can be deduced by adopting the different side-channel attacks. More precisely, in this kind of attacks, a malware processes outputs of these sensors to exfiltrate victims private information such as PINs, passwords or unlock patterns. In this paper, we describe a new side-channel attack on smartphones that aims to predict the age interval of the user. Unlike the previous works, our attack does not directly deal with recovering a target user's some secret, rather its sole purpose is determining whether she is a child or an adult. The main idea behind our study relies on the key observation that the characteristics of children and adults differ in hand holding and touching the smartphones. Consequently, we show that there is an apparent correlation between the motion sensor readings and these characteristics that build up our attack strategy. In order to exhibit efficiency of the proposed attack, we have developed an Android application named as BalloonLogger that evaluates accelerometer sensor data and perform child/adult detection with a success rate of 92.5%. To the best of our knowledge, in this work, for the first time, we point out such a security breach.</t>
  </si>
  <si>
    <t>E. J. Park; J. Kang; H. Su; P. Stegall; D. L. Miranda; W. Hsu; M. Karabas; N. Phipps; S. K. Agrawal; E. C. Goldfield; C. J. Walsh</t>
  </si>
  <si>
    <t>Design and preliminary evaluation of a multi-robotic system with pelvic and hip assistance for pediatric gait rehabilitation</t>
  </si>
  <si>
    <t>2017 International Conference on Rehabilitation Robotics (ICORR)</t>
  </si>
  <si>
    <t>10.1109/ICORR.2017.8009269</t>
  </si>
  <si>
    <t>This paper presents a modular, computationally-distributed â€œmulti-robotâ€ cyberphysical system designed to assist children with developmental delays in learning to walk. The system consists of two modules, each assisting a different aspect of gait: a tethered cable pelvic module with up to 6 degrees of freedom (DOF), which can modulate the motion of the pelvis in three dimensions, and a two DOF wearable hip module assisting lower limb motion, specifically hip flexion. Both modules are designed to be lightweight and minimally restrictive to the user, and the modules can operate independently or in cooperation with each other, allowing flexible system configuration to provide highly customized and adaptable assistance. Motion tracking performance of approximately 2 mm root mean square (RMS) error for the pelvic module and less than 0.1 mm RMS error for the hip module was achieved. We demonstrate coordinated operation of the two modules on a mannequin test platform with articulated and instrumented lower limbs.</t>
  </si>
  <si>
    <t>E. Shokrollahi; A. A. Goldenberg; J. M. Drake; K. W. Eastwood; M. Kang</t>
  </si>
  <si>
    <t>Development and control of a magnetorheological haptic device for robot assisted surgery</t>
  </si>
  <si>
    <t>2017 39th Annual International Conference of the IEEE Engineering in Medicine and Biology Society (EMBC)</t>
  </si>
  <si>
    <t>10.1109/EMBC.2017.8037715</t>
  </si>
  <si>
    <t>A prototype magnetorheological (MR) fluid-based actuator has been designed for tele-robotic surgical applications. This device is capable of generating forces up to 47 N, with input currents ranging from 0 to 1.5 A. We begin by outlining the physical design of the device, and then discuss a novel nonlinear model of the device's behavior. The model was developed using the Hammerstein-Wiener (H-W) nonlinear black-box technique and is intended to accurately capture the hysteresis behavior of the MR-fluid. Several experiments were conducted on the device to collect estimation and validation datasets to construct the model and assess its performance. Different estimating functions were used to construct the model, and their effectiveness is assessed based on goodness-of-fit and final-prediction-error measurements. A sigmoid network was found to have a goodness-of-fit of 95%. The model estimate was then used to tune a PID controller. Two control schemes were proposed to eliminate the hysteresis behavior present in the MR fluid device. One method uses a traditional force feedback control loop and the other is based on measuring the magnetic field using a Hall-effect sensor embedded within the device. The Hall-effect sensor scheme was found to be superior in terms of cost, simplicity and real-time control performance compared to the force control strategy.</t>
  </si>
  <si>
    <t>Encarnacao, Pedro; Piedade, Goncalo; Al Cook; Adams, Kim; Gil, Iolanda; Maya, Catarina; Azevedo, Luis; Londral, Ana Rita; Rodrigues, Sara</t>
  </si>
  <si>
    <t>Virtual robot and virtual environments for cognitive skills assessment</t>
  </si>
  <si>
    <t>EVERYDAY TECHNOLOGY FOR INDEPENDENCE AND CARE</t>
  </si>
  <si>
    <t>10.3233/978-1-60750-814-4-508</t>
  </si>
  <si>
    <t>Robots with adapted controllers have been used to assess cognitive skills of children with motor impairments who are sometimes difficult to assess with standardized tests that rely on verbal or motor responses. Objective: Develop a virtual robot and virtual scenarios for cognitive skills assessment. Main content: The paper describes the development of a virtual robot and virtual scenarios that mimic the physical robot and activities of a previous study. The goal is to use this virtual robot for comparing children's experiences using both the physical and the virtual robot, as measured by their performance executing the proposed activities. If experiences are equivalent, virtual robots, simulated environments, objects, and activities could be developed and widely shared and utilized without the need for a physical robot. The paper also reports a pilot study of the developed virtual robot involving three typically developing children, aged three, four and five years. Results: Pilot test participants were able to perform the activities according to their cognitive age both with the virtual and with the physical robot, showing that the virtual robot and the virtual environments are close enough to their physical counterparts. Conclusions: The developed system adequately mimics the physical robot and activities of a previous study. With minor adaptations, it will be used in the experimental part of an ongoing research project to assess if children's experiences using the virtual and the physical robots to perform the same activities are equivalent.</t>
  </si>
  <si>
    <t>Engelhardt M., Bast P., Jeblink N., Lauer W., Popovic A., Eufinger H., Scholz M., Christmann A., Harders A., Radermacher K., Schmieder K.</t>
  </si>
  <si>
    <t>Analysis of surgical management of calvarial tumours and first results of a newly designed robotic trepanation system</t>
  </si>
  <si>
    <t>Minimally Invasive Neurosurgery</t>
  </si>
  <si>
    <t>10.1055/s-2006-932173</t>
  </si>
  <si>
    <t>This study was performed to evaluate the surgical strategy in patients with calvarial tumours, in order to design and modify a robot-assisted trepanation system. A total of 75 patients underwent craniectomy for the treatment of calvarial tumours during the 10-year period from 1993 to 2002. The patients' complaints, the size, location and histology of the tumour, and the various cranioplasty techniques used were analysed retrospectively. In a second procedure several craniectomies at typical locations according to the study's results were performed in a laboratory setting using a hexapod robotic tool, constructed at the Helmholtz-Institute, RWTH Aachen University, and plastic model heads. The workflow was documented and the reproducibility and the accuracy of the procedure were registered. A total of 83 surgical procedures were performed on 75 patients. The majority (87%) of lesions treated surgically were located in the frontal, temporal and anterior parts of the parietal region. Histological examination revealed benign lesions in 66% of the patients and dural involvement in 46%. According to these results craniectomies were performed using the robotic system. Mean positioning accuracy of the robotic system while milling was 0.24 mm, with a standard deviation of 0.04 mm, and maximum error under 1 mm. Craniectomies leaving a 1-mm layer of the tabula interna intact to ensure a healthy dura were performed in several regions successfully. The majority of calvarial tumours, requiring surgical treatment in our patients, were located in cosmetically relevant areas in which drilling can be carried out with the robotic trepanation system. Consequently, the surgical approach had to be planned carefully in order to achieve a good cosmetic outcome. © Georg Thieme Verlag KG Stuttgart.</t>
  </si>
  <si>
    <t>F. A. Raheem; H. Z. Khaleel; M. K. Kashan</t>
  </si>
  <si>
    <t>Robot Arm Design for Children Writing Ability Enhancement using Cartesian Equations based on ANFIS</t>
  </si>
  <si>
    <t>2018 Third Scientific Conference of Electrical Engineering (SCEE)</t>
  </si>
  <si>
    <t>10.1109/SCEE.2018.8684038</t>
  </si>
  <si>
    <t>Writing is the main part of children's advancement. This paper suggests a real robotic methodology for teaching children how to write and enhance their writing and drawing ability in general. This method includes design with the implementation of two DOF (Degrees Of Freedom) robot arm. The robot trajectory planning motion was done using multi-segment parametric Cartesian equations based on the Adaptive Neuro-Fuzzy Inference System (ANFIS) for modeling the inverse kinematics to PWM directly. The proposed overall structure contains two ANFIS structures. The inputs of each ANFIS are the desired Cartesian coordination represents the desired letter points while the outputs are the two Pulse Width Modulation (PWM) servomotor commands needed to actuate each robot link to the desired position. The mechanical structure of the robot arm uses three servo motors. The last servomotor used for raising and lowering the pen, which is attached mechanically to the robot end-effector. In this work, the maximum position error of robot end-effector is evaluated between theoretical and experimental work. These position errors in X-axis do not exceed (Â±0.0170 m) and in Y-axis not exceed (Â±0.0150 m). The results of position errors are acceptable and occur due to the commercial servomotors used. The written letters are clear, smooth and always inside the robot reachable area.</t>
  </si>
  <si>
    <t>F. Lunardini; A. Antonietti; C. Casellato; A. Pedrocchi</t>
  </si>
  <si>
    <t>Synergy-Based Myocontrol of a Multiple Degree-of-Freedom Humanoid Robot for Functional Tasks</t>
  </si>
  <si>
    <t>10.1109/EMBC.2019.8857809</t>
  </si>
  <si>
    <t>In the context of sensor-based human-robot interaction, a particularly promising solution is represented by myoelectric control schemes based on synergy-derived signals. We developed and tested on healthy subjects a synergy-based control to achieve simultaneous, continuous actuation of three degrees of freedom of a humanoid robot, while performing functional reach-to-grasp movements. The control scheme exploits subject-specific muscle synergies extracted from eleven upper limb muscles through an easy semi-supervised calibration phase, and computes online activation coefficients to actuate the robot joints. The humanoid robot was able to well reproduce the subjects' motion, which consisted in free multi-degree-of-freedom reach-to-grasp movements at self-paced speeds. Furthermore, the synergy-based online control significantly outperformed a traditional muscle-pair approach (that uses a pair of antagonist muscles for each joint), in terms of decreased error, increased correlation, and peak correlation between the subjects' and the robot's joint angles. The delay introduced by the two algorithms was comparable. This work is a proof-of-concept for an intuitive and robust myocontrol interface, without the need for any training and practice. It has several potential applications, especially for functional assistive engaging devices in children with social and motor impairments.</t>
  </si>
  <si>
    <t>F. Martelli; E. Bertini; Z. D. Prete; E. Palermo; S. Rossi</t>
  </si>
  <si>
    <t>Submovement changes in goal-directed and non-goal-directed ankle movements using pediAnklebot</t>
  </si>
  <si>
    <t>2018 IEEE International Symposium on Medical Measurements and Applications (MeMeA)</t>
  </si>
  <si>
    <t>10.1109/MeMeA.2018.8438677</t>
  </si>
  <si>
    <t>The aim of the study is to compare motor performance of goal-directed vs. non-goal-directed dorsiflexion ankle movements, for exploring how the central nervous system (CNS) plans movements that require the optimization of different kinematic parameters, which are the movement accuracy and speed. Measurements were performed using the pediAnklebot robot on 10 normally developed children. The protocol consisted of two tasks (i.e. goal-directed and non-goal-directed), each one composed by 20 movement trials. Subjects performed the protocol with both dominant and non-dominant leg. In the goal-directedtask, the subject was instructed to control a pointer in the monitor, by means of the ankle dorsiflexion movements, to reach a virtual target with a straight trajectory. In the non-goal-directed task, instead, the subject was asked to perform the same movement aiming at fast kicking a virtual ball. Ankle angular displacements were gathered by encoders embedded in the robot. Ankle motor performance was evaluated by means of both kinematic (duration of the movement, lateral deviation, position error and speed metric) and submovement indices (number, duration and rate). Comparing the two tasks, no differences were found in kinematic parameters, whereas differences were highlighted in submovement features. From the results, it emerges a higher capability of the central nervous system in planning non-goal-directed movements than goal-directed ones, even if the smoothness and accuracy of the trajectory have not been altered by the different required task. These findings provide an important starting point to understand how the CNS changes the motor planning to face different request in the execution of the movement, such as accuracy or speed optimization.</t>
  </si>
  <si>
    <t>Fior M., Nugent S., Beran T.N., Ramirez-Serrano A., Kuzyk R.</t>
  </si>
  <si>
    <t>Children's relationships with robots: Robot is child's new friend</t>
  </si>
  <si>
    <t>Journal of Physical Agents</t>
  </si>
  <si>
    <t>10.14198/JoPha.2010.4.3.02</t>
  </si>
  <si>
    <t>The purpose of this study was to examine how children think about and attribute features of friendship to a robot after a brief interaction with one. Children visiting a science centre located in a major Western Canadian city were randomly selected to participate in an experiment set up at the centre. A total of 184 children ages 5 to 16 years (M = 8.18 years) with an approximate even number of boys and girls participated. Children were interviewed after observing a traditional robot, a small 5 degree of freedom robot arm, perform a block stacking task. Content analysis was used to examine responses to nine open-ended questions. Results indicate that the majority of children were willing to engage in friendship with the robot by showing positive affiliation and social support towards it, as well as sharing activities, and communicating with it. Significant sex differences in how children ascribe characteristics of friendship to a robot were also found.</t>
  </si>
  <si>
    <t>Fitter N.T., Kuchenbecker K.J.</t>
  </si>
  <si>
    <t>Teaching a robot bimanual hand-clapping games via wrist-worn IMUs</t>
  </si>
  <si>
    <t>Frontiers Robotics  AI</t>
  </si>
  <si>
    <t>10.3389/frobt.2018.00085</t>
  </si>
  <si>
    <t>Colleagues often shake hands in greeting, friends connect through high fives, and children around the world rejoice in hand-clapping games. As robots become more common in everyday human life, they will have the opportunity to join in these social-physical interactions, but few current robots are intended to touch people in friendly ways. This article describes how we enabled a Baxter Research Robot to both teach and learn bimanual hand-clapping games with a human partner. Our system monitors the user's motions via a pair of inertial measurement units (IMUs) worn on the wrists. We recorded a labeled library of 10 common hand-clapping movements from 10 participants; this dataset was used to train an SVM classifier to automatically identify hand-clapping motions from previously unseen participants with a test-set classification accuracy of 97.0%. Baxter uses these sensors and this classifier to quickly identify the motions of its human gameplay partner, so that it can join in hand-clapping games. This system was evaluated by N = 24 naïve users in an experiment that involved learning sequences of eight motions from Baxter, teaching Baxter eight-motion game patterns, and completing a free interaction period. The motion classification accuracy in this less structured setting was 85.9%, primarily due to unexpected variations in motion timing. The quantitative task performance results and qualitative participant survey responses showed that learning games from Baxter was significantly easier than teaching games to Baxter, and that the teaching role caused users to consider more teamwork aspects of the gameplay. Over the course of the experiment, people felt more understood by Baxter and became more willing to follow the example of the robot. Users felt uniformly safe interacting with Baxter, and they expressed positive opinions of Baxter and reported fun interacting with the robot. Taken together, the results indicate that this robot achieved credible social-physical interaction with humans and that its ability to both lead and follow systematically changed the human partner's experience. © 2018 Fitter and Kuchenbecker.</t>
  </si>
  <si>
    <t>Fontanari J.F., Tikhanoff V., Cangelosi A., Ilin R., Perlovsky L.I.</t>
  </si>
  <si>
    <t>Cross-situational learning of object-word mapping using Neural Modeling Fields</t>
  </si>
  <si>
    <t>Neural Networks</t>
  </si>
  <si>
    <t>10.1016/j.neunet.2009.06.010</t>
  </si>
  <si>
    <t>The issue of how children learn the meaning of words is fundamental to developmental psychology. The recent attempts to develop or evolve efficient communication protocols among interacting robots or virtual agents have brought that issue to a central place in more applied research fields, such as computational linguistics and neural networks, as well. An attractive approach to learning an object-word mapping is the so-called cross-situational learning. This learning scenario is based on the intuitive notion that a learner can determine the meaning of a word by finding something in common across all observed uses of that word. Here we show how the deterministic Neural Modeling Fields (NMF) categorization mechanism can be used by the learner as an efficient algorithm to infer the correct object-word mapping. To achieve that we first reduce the original on-line learning problem to a batch learning problem where the inputs to the NMF mechanism are all possible object-word associations that could be inferred from the cross-situational learning scenario. Since many of those associations are incorrect, they are considered as clutter or noise and discarded automatically by a clutter detector model included in our NMF implementation. With these two key ingredients-batch learning and clutter detection-the NMF mechanism was capable to infer perfectly the correct object-word mapping. © 2009 Elsevier Ltd.</t>
  </si>
  <si>
    <t>Fraser M., Cater K., Duff P.</t>
  </si>
  <si>
    <t>Using actuated devices in location-aware systems</t>
  </si>
  <si>
    <t>TEI'08 - Second International Conference on Tangible and Embedded Interaction - Conference Proceedings</t>
  </si>
  <si>
    <t>10.1145/1347390.1347397</t>
  </si>
  <si>
    <t>Location-aware systems have traditionally left mobility to the user through carrying, supporting and manipulating the device itself. This design choice has limited the scale and style of device to corresponding weight and form constraints. This paper presents a project introducing school children to location aware systems. We observed that it is hard to notice, physically grasp and simultaneously share these small personal devices in groups. These behaviours are partly grounded in the physical device design, but also in the location awareness model itself, which provides information 'right here' while the children are looking around and about them. These observations lead us to suggest the alternative model of pointing at locations so that they can be noticed and experienced by groups in public places. We further build this location model into the device itself by introducing actuated components from robotics to make a location-aware device called 'Limbot' that can be physically pointed. A preliminary study of the Limbot with the school children indicates rich sharing behaviours, but that user control of actuation at all points is critical to the ultimate success of our approach, and further exploration of our location model is required. Copyright 2008 ACM.</t>
  </si>
  <si>
    <t>Fusi G., Molinaro F., Ferrara F., Bindi E., Pellegrino C., Calani C., Messina M., Angotti R.</t>
  </si>
  <si>
    <t>Robot-assisted Heller myotomy for achalasia</t>
  </si>
  <si>
    <t>Journal of Pediatric Surgery Case Reports</t>
  </si>
  <si>
    <t>10.1016/j.epsc.2019.101204</t>
  </si>
  <si>
    <t>Achalasia is a rare neuromuscular esophageal disorder in children. There are many surgical options to treatment including botulinum toxin (Botox) injections, oral pharmacologic therapies with nitrates and calcium channel blockers, pneumatic dilation (PD), and surgical myotomy (open surgery, endoscopy, laparoscopy and recently robotic approach). In pediatric age, usually, Heller's myotomy is the main choice. Laparoscopic approach is known and standardized. Few robotic have been published. We decided to report our first case to share our experience with scientific community. © 2019 The Authors</t>
  </si>
  <si>
    <t>G. Castellano; I. Leite; A. Pereira; C. Martinho; A. Paiva; P. W. McOwan</t>
  </si>
  <si>
    <t>Detecting Engagement in HRI: An Exploration of Social and Task-Based Context</t>
  </si>
  <si>
    <t>2012 International Conference on Privacy, Security, Risk and Trust and 2012 International Confernece on Social Computing</t>
  </si>
  <si>
    <t>10.1109/SocialCom-PASSAT.2012.51</t>
  </si>
  <si>
    <t>Despite a large body of existing literature on automatic affect recognition, there seems to be a lack of studies investigating task and social context for the purpose of automatically predicting affect. This work aims to take the current state of the art a step forward and explore the role of task and social context and their interdependencies in the automatic prediction of user engagement in a HRI scenario involving an iCat robot playing chess with young children. We performed an experimental evaluation by training several SVMs-based models with different features extracted from a set of context logs collected in a HRI field experiment. The features include information about the game and the social context at the interaction level (overall features) and at the game turn level (turn-based features). While the overall features capture game and social context in an independent way at the interaction level, turn-based features attempt to encode the interdependencies of game and social context at each turn of the game. Results showed that game and social context-based features can be successfully used to predict engagement with the robot in the showcased scenario. Specifically, overall features proved more successful than turn-based features and game context-based features more effective than social context-based features. Finally the results demonstrated that the integration of game and social context-based features with features encoding their interdependencies leads to higher recognition performances.</t>
  </si>
  <si>
    <t>G. Dwyer; F. Chadebecq; M. T. Amo; C. Bergeles; E. Maneas; V. Pawar; E. V. Poorten; J. Deprest; S. Ourselin; P. De Coppi; T. Vercauteren; D. Stoyanov</t>
  </si>
  <si>
    <t>A Continuum Robot and Control Interface for Surgical Assist in Fetoscopic Interventions</t>
  </si>
  <si>
    <t>10.1109/LRA.2017.2679902</t>
  </si>
  <si>
    <t>Twin-twin transfusion syndrome requires interventional treatment using a fetoscopically introduced laser to sever the shared blood supply between the fetuses. This is a delicate procedure relying on small instrumentation with limited articulation to guide the laser tip and a narrow field of view to visualize all relevant vascular connections. In this letter, we report on a mechatronic design for a comanipulated instrument that combines concentric tube actuation to a larger manipulator constrained by a remote centre of motion. A stereoscopic camera is mounted at the distal tip and used for imaging. Our mechanism provides enhanced dexterity and stability of the imaging device. We demonstrate that the imaging system can be used for computing geometry and enhancing the view at the operating site. Results using electromagnetic sensors for verification and comparison to visual odometry from the distal sensor show that our system is promising and can be developed further for multiple clinical needs in fetoscopic procedures.</t>
  </si>
  <si>
    <t>G. H. Kim; N. Patel; J. Yan; D. Wu; G. Li; K. Cleary; I. Iordachita</t>
  </si>
  <si>
    <t>Shoulder-mounted Robot for MRI-Guided Arthrography: Clinically Optimized System*</t>
  </si>
  <si>
    <t>10.1109/EMBC.2019.8856630</t>
  </si>
  <si>
    <t>This paper introduces our compact and lightweight patient-mounted MRI-compatible 4 degree-of-freedom (DOF) robot with an improved transmission system for MRI-guided arthrography procedures. This robot could make the traditional two-stage arthrography procedure (fluoroscopy-guided needle insertion followed by a diagnostic MRI scan) simpler by converting it to a one-stage procedure but more accurate with an optimized system. The new transmission system is proposed, using different mechanical components, to result in higher accuracy of needle insertion. The results of a recent accuracy study are reported. Experimental results show that the new system has an error of 1.7 mm in positioning the needle tip at a depth of 50 mm, which indicates high accuracy.</t>
  </si>
  <si>
    <t>Gaudiano P., Grossberg S.</t>
  </si>
  <si>
    <t>Adaptive vector integration to endpoint: Self-organizing neural circuits for control of planned movement trajectories</t>
  </si>
  <si>
    <t>Human Movement Science</t>
  </si>
  <si>
    <t>10.1016/0167-9457(92)90056-H</t>
  </si>
  <si>
    <t>A neural network model is described for adaptive control of arm movement trajectories during visually guided reaching. The model clarifies how a child, or infant robot, can learn to reach for objects that it sees. Piaget has provided basic insights with his concept of a circular reaction. As an infant makes internally generated hand movements, the eyes automatically follow this motion. A transformation is learned between the visual representation of hand position and the motor representation of hand position. Learning of this transformation eventually enables the child to accurately reach for visually detected targets. Grossberg and Kuperstein (1989) have shown how the eye movement system can use visual error signals to correct movement parameters via cerebellar learning. Here it is shown how the arm movement system can endogenously generate movements which lead to adaptive tuning of arm control parameters. These movements also activate the target position representations that are used to learn the visou-motor transformation that controls visually guided reaching. The arm movement properties obtain in the Adaptive Vector Integration to Endpoint (AVITE) model an adaptive neural circuit based on the VITE model for arm and speech trajectory generation of Bullock and Grossberg (1988a). © 1992.</t>
  </si>
  <si>
    <t>Vector associative maps: Unsupervised real-time error-based learning and control of movement trajectories</t>
  </si>
  <si>
    <t>10.1016/0893-6080(91)90002-M</t>
  </si>
  <si>
    <t>This article described neural network models for adaptive control of arm movement trajectories during visually guided reaching and, more generally, a framework for unsupervised real-time error-based learning. The models clarify how a child, or untrained robot, can learn to reach for objects that it sees. Piaget has provided basic insights with his concept of circular reaction: As an infant makes internally generated movements of its hand, the eyes automatically follow this motion. A transformation is learned between the visual representation of hand position and the motor representation of hand position. Learning of this transformation eventually enables the child to accurately reach for visually detected targets. It has been shown how the eye movement system can use visual error signals to correct movement parameters via cerebellar learning. Here it is shown how endogenously generated arm movements lead to adaptive tuning of arm control parameters. These movements also activate the target position representations that are used to learn the visuo-motor transformation that controls visually guided reaching. The AVITE model presented here is an adaptive neural circuit based on the Vector Integration to Endpoint (VITE) model for arm and speech trajectory generation of Bullock and Grossberg. In the VITE model, a Target Position Command (TPC) represents the location of the desired target. The Present Position Command (PPC) encodes the present hand-arm configuration. The Difference Vector (DV) population continuously computes the difference between the PPC and TPC. A speed-controlling GO signal multiplies DV output. The PPC integrates the (DV) · (GO) product and generates an outflow command to the arm. Integration at the PPC continues at a rate dependent on GO signal size until the DV reaches zero, at which time the PPC equals the TPC. The AVITE model explains how self-consistent TPC and PPC coordinates are autonomously generated and learned. Learning of AVITE parameters is regulated by activation of a self-regulating Endogenous Random Generator (ERG) of training vectors. Each vector is integrated at the PPC, giving rise to a movement command. The generation of each vector induces a complementary postural phase during which ERG output stops and learning occurs. Then a new vector is generated and the cycle is repeated. This cyclic, biphasic behavior is controlled by a specialized gated dipole circuit. ERG output autonomously stops in such a way that, across trials, a broad sample of workspace target positions is generated. When the ERG shuts off, a modulator gate opens, copying the PPC into the TPC. Learning of a transformation from TPC to PPC occurs using the DV as an error signal that is zeroed due to learning. This learning scheme is called a Vector Associative Map, or VAM. The VAM model is a general-purpose device for autonomous real-time-error based learning and performance of associative maps. The DV stage serves the dual function of reading out new TPCs during performance and reading in new adaptive weights during learning, without a disruption of real-time operation. VAMs thus provide an on-line unsupervised alternative to the off-line properties of supervised error-correction learning algorithms. VAMs and VAM cascades for learning motor-to-motor and spatial-to-motor maps are described. VAM models and Adaptive Resonance Theory (ART) models exhibit complementary matching, learning, and performance properties that together provide a foundation for designing a total sensory-cognitive and cognitive-motor autonomous system. © 1991.</t>
  </si>
  <si>
    <t>Gaudiello, Ilaria; Lefort, Sebastien; Zibetti, Elisabetta</t>
  </si>
  <si>
    <t>The ontological and functional status of robots: How firm our representations are?</t>
  </si>
  <si>
    <t>COMPUTERS IN HUMAN BEHAVIOR</t>
  </si>
  <si>
    <t>10.1016/j.chb.2015.03.060</t>
  </si>
  <si>
    <t>Robot representation is a moving target: according to our previous experience and to the context of use, we constantly reinvent what we consider to be 'robot'. In this paper we investigate teenagers' robot representation, with special concerns to educational robots. By robot representation we mean its (i) ontological and (ii) functional status. Particularly, we seek to understand whether teenagers' judgment about (i) and (ii) changes when they become acquainted with robots. To this aim, we carried out an experimental study with pre- and post-questionnaires with 79 participants during a robotic event: the RoboParty. Results show that building and programming a robot fosters a more nuanced judgment about robots' belonging to the living and non-living categories but, on the other side, a more definite judgment about the educative functions that a robot may serve. Thus, at this stage of technology development in contemporary society, robots seem to share something with living entities and some other things with non-living ones. Just like living entities, robots hold an ontological status that admits degrees; similarly to non-living entities, robots need to have a precise function in order for users to have a meaningful interaction with them. Moreover, contrary to our prediction and to current literature, no new category beyond those of living and non-living ones-seems to emerge in teenagers' ontology. However, cues pointing out that dealing with robots might have an impact on traditional boundaries of common-sense ontology are discussed. (C) 2015 Elsevier Ltd. All rights reserved.</t>
  </si>
  <si>
    <t>González-Martínez J., Bulacio J., Thompson S., Gale J., Smithason S., Najm I., Bingaman W.</t>
  </si>
  <si>
    <t>Technique, results, and complications related to robot-assisted stereoelectroencephalography</t>
  </si>
  <si>
    <t>10.1227/NEU.0000000000001034</t>
  </si>
  <si>
    <t>BACKGROUND: Robot-assisted stereoelectroencephalography (SEEG) may represent a simplified, precise, and safe alternative to the more traditional SEEG techniques. OBJECTIVE: To report our clinical experience with robotic SEEG implantation and to define its utility in the management of patients with medically refractory epilepsy. METHODS: The prospective observational analyses included all patients with medically refractory focal epilepsy who underwent robot-assisted stereotactic placement of depth electrodes for extraoperative brain monitoring between November 2009 and May 2013. Technical nuances of the robotic implantation technique are presented, as well as an analysis of demographics, time of planning and procedure, seizure outcome, in vivo accuracy, and procedure-related complications. RESULTS: One hundred patients underwent 101 robot-assisted SEEG procedures. Their mean age was 33.2 years. In total, 1245 depth electrodes were implanted. On average, 12.5 electrodes were implanted per patient. The time of implantation planning was 30 minutes on average (range, 15-60 minutes). The average operative time was 130 minutes (range, 45-160 minutes). In vivo accuracy (calculated in 500 trajectories) demonstrated a median entry point error of 1.2 mm (interquartile range, 0.78-1.83 mm) and a median target point error of 1.7 mm (interquartile range, 1.20-2.30 mm). Of the group of patients who underwent resective surgery (68 patients), 45 (66.2%) gained seizure freedom status. Mean follow-up was 18 months. The total complication rate was 4%. CONCLUSION: The robotic SEEG technique and method were demonstrated to be safe, accurate, and efficient in anatomically defining the epileptogenic zone and subsequently promoting sustained seizure freedom status in patients with difficult-tolocalize seizures. Copyright © 2015 by the Congress of Neurological Surgeons.</t>
  </si>
  <si>
    <t>Goulart C., Valadão C., Delisle-Rodriguez D., Funayama D., Favarato A., Baldo G., Binotte V., Caldeira E., Bastos-Filho T.</t>
  </si>
  <si>
    <t>Visual and thermal image processing for facial specific landmark detection to infer emotions in a child-robot interaction</t>
  </si>
  <si>
    <t>10.3390/s19132844</t>
  </si>
  <si>
    <t>Child-Robot Interaction (CRI) has become increasingly addressed in research and applications. This work proposes a system for emotion recognition in children, recording facial images by both visual (RGB—red, green and blue) and Infrared Thermal Imaging (IRTI) cameras. For this purpose, the Viola-Jones algorithm is used on color images to detect facial regions of interest (ROIs), which are transferred to the thermal camera plane by multiplying a homography matrix obtained through the calibration process of the camera system. As a novelty, we propose to compute the error probability for each ROI located over thermal images, using a reference frame manually marked by a trained expert, in order to choose that ROI better placed according to the expert criteria. Then, this selected ROI is used to relocate the other ROIs, increasing the concordance with respect to the reference manual annotations. Afterwards, other methods for feature extraction, dimensionality reduction through Principal Component Analysis (PCA) and pattern classification by Linear Discriminant Analysis (LDA) are applied to infer emotions. The results show that our approach for ROI locations may track facial landmarks with significant low errors with respect to the traditional Viola-Jones algorithm. These ROIs have shown to be relevant for recognition of five emotions, specifically disgust, fear, happiness, sadness, and surprise, with our recognition system based on PCA and LDA achieving mean accuracy (ACC) and Kappa values of 85.75% and 81.84%, respectively. As a second stage, the proposed recognition system was trained with a dataset of thermal images, collected on 28 typically developing children, in order to infer one of five basic emotions (disgust, fear, happiness, sadness, and surprise) during a child-robot interaction. The results show that our system can be integrated to a social robot to infer child emotions during a child-robot interaction. © 2019 by the authors. Licensee MDPI, Basel, Switzerland.</t>
  </si>
  <si>
    <t>Grab J.G., Zewdie E., Carlson H.L., Kuo H.-C., Ciechanski P., Hodge J., Giuffre A., Kirton A.</t>
  </si>
  <si>
    <t>Robotic TMS mapping of motor cortex in the developing brain</t>
  </si>
  <si>
    <t>Journal of Neuroscience Methods</t>
  </si>
  <si>
    <t>10.1016/j.jneumeth.2018.08.007</t>
  </si>
  <si>
    <t>Background: The human motor cortex can be mapped safely and painlessly with transcranial magnetic stimulation (TMS) to explore neurophysiology in health and disease. Human error likely contributes to heterogeneity of such TMS measures. Here, we aimed to use recently pioneered robotic TMS technology to develop an efficient, reproducible protocol to characterize cortical motor maps in a pediatric population. New method: Magnetic resonance imaging was performed on 12 typically developing children and brain reconstructions were paired with the robotic TMS system. The system automatically aligned the TMS coil to target sites in 3 dimensions with near-perfect coil orientation and real-time head motion correction. Motor maps of 4 forelimb muscles were derived bilaterally by delivering single-pulse TMS at predefined, uniformly spaced trajectories across a 10 × 10 grid (7 mm spacing) customized to the participant's MRI. Results: Procedures were well tolerated with no adverse events. Two male, eight-year-old participants had high resting motor thresholds that precluded mapping. The mean hotspot coordinate and centre of gravity coordinate were determined in each hemisphere for four forelimb muscles bilaterally. Average mapping time was 14.25 min per hemisphere. Comparison with existing methods: Traditional manual TMS methods of motor mapping are time intensive, technically challenging, prone to human error, and arduous for use in pediatrics. This novel TMS robot approach facilitates improved efficiency, tolerability, and precision in derived, high-fidelity motor maps. Conclusions: Robotic TMS opens new avenues to explore motor map neurophysiology and its influence on developmental plasticity and therapeutic neuromodulation. Our findings provide evidence that TMS robotic motor mapping is feasible in young participants. © 2018</t>
  </si>
  <si>
    <t>Gray W.K., Day J., Briggs T.W.R., Harrison S.</t>
  </si>
  <si>
    <t>Understanding volume–outcome relationships in nephrectomy and cystectomy for cancer: evidence from the UK Getting it Right First Time programme</t>
  </si>
  <si>
    <t>BJU International</t>
  </si>
  <si>
    <t>10.1111/bju.14939</t>
  </si>
  <si>
    <t>Objectives: To investigate volume–outcome relationships in nephrectomy and cystectomy for cancer. Materials and Methods: Data were extracted from the UK Hospital Episodes Statistics database, which records data on all National Health Service (NHS) hospital admissions in the England. Data were included for a 5-year period (April 2013–March 2018 inclusive) and data on emergency and paediatric admissions were excluded. Data were extracted on the NHS trust and surgeon undertaking the procedure, the surgical technique used (open, laparoscopic or robot-assisted) and length of hospital stay during the procedure. This dataset was supplemented by data on mortality from the UK Office for National Statistics. A number of volume thresholds and volume measures were investigated. Multilevel modelling was used to adjust for hierarchy and confounding factors. Results: Data were available for 18 107 nephrectomy and 6762 cystectomy procedures for cancer. There was little evidence of trust or surgeon volume influencing readmission rates or mortality. There was some evidence of shorter length of hospital stay for high-volume surgeons, although the volume measure and threshold used were important. Conclusions: We found little evidence that further centralization of nephrectomy or cystectomy for cancer surgery will improve the patient outcomes investigated. It may be that length of stay can be optimized though training and support for lower-volume centres, rather than further centralization. © 2019 The Authors BJU International © 2019 BJU International Published by John Wiley &amp; Sons Ltd</t>
  </si>
  <si>
    <t>Gruebler, Anna; Suzuki, Kenji</t>
  </si>
  <si>
    <t>Analysis of social smile sharing using a wearable device that captures distal electromyographic signals</t>
  </si>
  <si>
    <t>2012 THIRD INTERNATIONAL CONFERENCE ON EMERGING SECURITY TECHNOLOGIES (EST)</t>
  </si>
  <si>
    <t>10.1109/EST.2012.38</t>
  </si>
  <si>
    <t>In this work we present a new way to analyze human facial expressions in social situations. We are able to record the smiling expressions of multiple subjects simultaneously using a wireless wearable device that records physiological signals and allows the subjects complete freedom of movement, both of head position and in their environment. We analize the correlation of facial expressions in two situations, in a conversation between two adults and between two children playing. This work shows an effective and automatic way to analize facial expressions quantitatively and continuously, without constraining the subjects. Possible applications lie in psychological analysis of humans, improvement of customer service, expression training and analysis of social interaction as well as to create a baseline of interaction that can be used in the future to fine-tune human interaction with artificial agents such as social avatars and robots.</t>
  </si>
  <si>
    <t>H. A. Karim; A. M. Lokman; F. Redzuan</t>
  </si>
  <si>
    <t>Older adults perspective and emotional respond on robot interaction</t>
  </si>
  <si>
    <t>2016 4th International Conference on User Science and Engineering (i-USEr)</t>
  </si>
  <si>
    <t>10.1109/IUSER.2016.7857941</t>
  </si>
  <si>
    <t>As of 1 January 2016, the population of Malaysia was estimated to be 30 572 466 people. Between 2010 and 2040, Malaysians aged 60 years and above are projected to increase more than three folds of the 2010 population. The older adults who stay alone will feel so lonely and no longer have social lives like they used to be when they were younger. A robot is introduced in the life of the older adults to emulate feeling of closeness to their children or their friend. The robot becomes their friend to make them feel happy. Past research has highlighted the importance of emotion and social characteristics as human attribute to machine as a result from machine behaviour. Nevertheless, no study was done focusing on the eastern culture, such as from the perspective of Malay ethnicity, where similar concern exists in emotion, social characteristic, and robot with aging population. Hence, this paper report an investigation for robot interaction to help older adults who are lonely to have a better Quality of Live (QoL). There were 12 older adults involved in this research to determine response of the older adults towards robot interaction. The method used was interview with 2 caregivers for care house information and questionnaire to 12 older adults aged 60 years old and above. The questionnaire is based on older adults perception after watch a different video of robot. Result from the questionnaire shows that most of the older adults agree that robot can be their companion in daily lives and help reduce their loneliness. This study also found that majority of the older adults preferred humanoid robot instead of pet robot. This found will be used for the next objective with a real robot. The result provides insights of the benefit use of robot in the older adults lives to stimulate positive emotion for a better QoL.</t>
  </si>
  <si>
    <t>H. Kose-Bagci; K. Dautenhahn; C. L. Nehaniv</t>
  </si>
  <si>
    <t>Drumming with a Humanoid Robot: Results from Human-Robot Interaction Studies</t>
  </si>
  <si>
    <t>2008 ECSIS Symposium on Learning and Adaptive Behaviors for Robotic Systems (LAB-RS)</t>
  </si>
  <si>
    <t>10.1109/LAB-RS.2008.11</t>
  </si>
  <si>
    <t>We summarise two human-robot interaction studies investigating a drumming experience with Kaspar, a humanoid child-sized robot, and human participants. Our aim is not to have Kaspar just replicate the humanpsilas drumming, but to engage in a 'social manner', i.e. in a call and response turn-taking interaction. The interactions are discussed in terms of imitation, turn-taking, and the effect of gender differences. This research is part of a project into developmental robotics with a particular emphasis of our work on gesture communication.</t>
  </si>
  <si>
    <t>H. N. D. Le; J. D. Opfermann; M. Kam; S. Raghunathan; H. Saeidi; S. Leonard; J. U. Kang; A. Krieger</t>
  </si>
  <si>
    <t>Semi-Autonomous Laparoscopic Robotic Electro-Surgery with a Novel 3D Endoscope</t>
  </si>
  <si>
    <t>2018 IEEE International Conference on Robotics and Automation (ICRA)</t>
  </si>
  <si>
    <t>10.1109/ICRA.2018.8461060</t>
  </si>
  <si>
    <t>This paper reports a robotic laparoscopic surgery system performing electro-surgery on porcine cadaver kidney, and evaluates its accuracy in an open loop control scheme to conduct targeting and cutting tasks guided by a novel 3D endoscope. We describe the design and integration of the novel laparoscopic imaging system that is capable of reconstructing the surgical field using structured light. A targeting task is first performed to determine the average positioning error of the system as guided by the laparoscopic camera. The imaging system is then used to reconstruct the surface of a porcine cadaver kidney, and generate a cutting trajectory with consistent depth. The paper concludes by using the robotic system in open loop control to cut this trajectory using a multi degree of freedom electro-surgical tool. It is demonstrated that for a cutting depth of 3 mm, the robotic surgical system follows the trajectory with an average depth of 2.44 mm and standard deviation of 0.34 mm. The average positional accuracy of the system was 2.74Â±0.99 mm.</t>
  </si>
  <si>
    <t>H. Saeidi; J. D. Opfermann; M. Kam; S. Raghunathan; S. Leonard; A. Krieger</t>
  </si>
  <si>
    <t>A Confidence-Based Shared Control Strategy for the Smart Tissue Autonomous Robot (STAR)</t>
  </si>
  <si>
    <t>2018 IEEE/RSJ International Conference on Intelligent Robots and Systems (IROS)</t>
  </si>
  <si>
    <t>10.1109/IROS.2018.8594290</t>
  </si>
  <si>
    <t>Autonomous robotic assisted surgery (RAS) systems aim to reduce human errors and improve patient outcomes leveraging robotic accuracy and repeatability during surgical procedures. However, full automation of RAS in complex surgical environments is still not feasible and collaboration with the surgeon is required for safe and effective use. In this work, we utilize our Smart Tissue Autonomous Robot (STAR) to develop and evaluate a shared control strategy for the collaboration of the robot with a human operator in surgical scenarios. We consider 2D pattern cutting tasks with partial blood occlusion of the cutting pattern using a robotic electrocautery tool. For this surgical task and RAS system, we i) develop a confidence-based shared control strategy, ii) assess the pattern tracking performances of manual and autonomous controls and identify the confidence models for human and robot as well as a confidence-based control allocation function, and iii) experimentally evaluate the accuracy of our proposed shared control strategy. In our experiments on porcine fat samples, by combining the best elements of autonomous robot controller with complementary skills of a human operator, our proposed control strategy improved the cutting accuracy by 6.4%, while reducing the operator work time to 44% compared to a pure manual control.</t>
  </si>
  <si>
    <t>H. Saeidi; J. Ge; M. Kam; J. D. Opfermann; S. Leonard; A. S. Joshi; A. Krieger</t>
  </si>
  <si>
    <t>Supervised Autonomous Electrosurgery via Biocompatible Near-Infrared Tissue Tracking Techniques</t>
  </si>
  <si>
    <t>IEEE Transactions on Medical Robotics and Bionics</t>
  </si>
  <si>
    <t>10.1109/TMRB.2019.2949870</t>
  </si>
  <si>
    <t>Autonomous robotic surgery systems aim to improve patient outcomes by leveraging the repeatability and consistency of automation and also reducing human induced errors. However, intraoperative autonomous soft tissue tracking and robot control still remains a challenge due to the lack of structure, and high deformability of such tissues. In this paper, we take advantage of biocompatible Near-Infrared (NIR) marking methods and develop a supervised autonomous 3D path planning, filtering, and control strategy for our Smart Tissue Autonomous Robot (STAR) to enable precise and consistent incisions on complex 3D soft tissues. Our experimental results on cadaver porcine tongue samples indicate that the proposed strategy reduces surface incision error and depth incision error by 40.03% and 51.5%, respectively, compared to a teleoperation strategy via da Vinci. Furthermore, compared to an autonomous path planning method with linear interpolation between the NIR markers, the proposed strategy reduces the incision depth error by 48.58% by taking advantage of 3D tissue surface information.</t>
  </si>
  <si>
    <t>H. Yasuda; M. Matsumoto</t>
  </si>
  <si>
    <t>Psychological impact on human when a robot makes mistakes</t>
  </si>
  <si>
    <t>Proceedings of the 2013 IEEE/SICE International Symposium on System Integration</t>
  </si>
  <si>
    <t>10.1109/SII.2013.6776612</t>
  </si>
  <si>
    <t>In this paper, we develop a robot that sometimes makes mistakes and investigate its impact on users' mind. Recently, many robots to help people's daily life have been developed. Although many researchers and system designers aim to develop perfect robots to help people in daily life, such robots make users live a reactive life. On the other hand, some researchers developed robots that depend on users. The robots require users' assists to do their tasks and users become active due to its dependence like children. By the way, children not only require people's assists to do their tasks but also make some mistakes. In spite of their mistakes, people come to like children. Based on the idea from these types of interaction, we expect that users may have positive impression on the robot and we can realize continuous interaction when the robots not only need users' assists, but also make mistakes. To investigate our hypothesis, we developed a robot that sometimes makes mistakes. Throughout the experiments, users have more positive impression on the imperfect robot than the perfect robot when the robot behaves adequately after making mistakes.</t>
  </si>
  <si>
    <t>Hashimoto, Naohisa; Tomita, Kohji; Kamimura, Akiya; Matsumoto, Osamu</t>
  </si>
  <si>
    <t>Technology Evaluations of Personal Mobility Vehicles in Tsukuba-City Mobility Robot Designated Zone -An Experimental Approach for Personal Mobility for Sharing-</t>
  </si>
  <si>
    <t>2014 INTERNATIONAL CONFERENCE ON CONNECTED VEHICLES AND EXPO (ICCVE)</t>
  </si>
  <si>
    <t>10.1109/ICCVE.2014.240</t>
  </si>
  <si>
    <t>Many researchers have been seeking ways to solve traffic problems. Also, some countries, especially Japan, will face an unprecedented situation, with fewer children and an aging society. Thus, new eco-friendly and universal mobility are expected. In order to evaluate new mobility and transportation system, it is necessary to perform experiments under real world condition as a pilot study. We performed technology evaluations and demonstration experiments for personal mobility with Tsukuba city, which is a local city in Japan. In this paper, one of the experiments is explained. We proposed a personal mobility sharing system using two kinds of two-wheel and self-balancing vehicles. The proposed experiment is one of the pilot programs, and its result is valuable for evaluating the social receptivity, safety, and efficiency of a mobility sharing system. These experimental data are utilized to construct simulation model on transportation study for the purpose of exploring the capability of these kinds of system as a future transportation.</t>
  </si>
  <si>
    <t>Hector Alzate-Espinoza, Juan; Alcazar-Guzman, Anahi; Paola Cabrera-Madera, Victoria</t>
  </si>
  <si>
    <t>USE OF ROBOT AS A LUDIC PROPOSAL FOR THE TEACHING OF MATHEMATICS IN CHILDREN'S CLASSROOMS</t>
  </si>
  <si>
    <t>REVISTA RA XIMHAI</t>
  </si>
  <si>
    <t>10.35197/rx.15.02.2019.09.aj</t>
  </si>
  <si>
    <t>The use of the Botnifacio robot is presented as a playful proposal to teach mathematics (arithmetic) in the preschool level at two schools in Guasave Sinaloa during 2018. Through a method of investigation-action and a phenomenological construction we found that all the children keep the attention in the activity of Botnifacio, even if they do not have the robot in their hands, since it is geared to the ludic dimension. We highlight how novel the robot is for children. We observed three dimensions: psychological, intellectual and sociological. Regarding the psychological sense we generally observed that the children presented as much emotion associated with the robot as some of their toys with which they want to interact directly, they show a better attitude. It is very motivating for children, who present an affective relationship directly. The motivation was also in the sense of wanting to keep on learning with the robot. An important matter is that the robot invites children to play and have fun, and not to the tedium nor to the suffering in the children. Another matter is that there are conflicts regarding the use of the robot, but this can be a part of the children's learning on tolerance, sharing, knowing how to negotiate, knowing how to talk and knowing how to control themselves and not to fight. Teachers appear as mediators of conflicts. In the intellectual sense the identification of the numbers and its basic arithmetical operations are part of the interaction and the language that children learn. We observed that most children were able to interpret this mathematical language by arguing the results emitted by We recommended that 1) it is necessary to improve the design of the robot to make it more resistant of the rude treatment that it can receive from the children, 2) children must have a period for the familiarization with the medium, before expecting the best results, 3) develop a curriculum in which the aspects in which a robot can intervene are considered.</t>
  </si>
  <si>
    <t>Hemminghaus J., Kopp S.</t>
  </si>
  <si>
    <t>Adaptive Behavior Generation for Child-Robot Interaction</t>
  </si>
  <si>
    <t>ACM/IEEE International Conference on Human-Robot Interaction</t>
  </si>
  <si>
    <t>10.1145/3173386.3176916</t>
  </si>
  <si>
    <t>Social robots are increasingly applied in assistive settings where they interact with human users to support them in their daily life. There, abilities for a robust and reliable social interaction are required, especially for robots that interact autonomously with humans. Apart from challenges regarding safety and trust, the complexity and difficulty of attaining mutual understanding, engagement or assistance in social interactions that comprise spoken languages and non-verbal behaviors need to be taken into account. In addition, different users or user groups have inter-individual differences with respect to their personal preferences, skills and limitations. This makes it more difficult to develop reliable and understandable robots that work well in different situations or for different users. © 2018 Authors.</t>
  </si>
  <si>
    <t>Henkel Z., Bethel C.L.</t>
  </si>
  <si>
    <t>A robot forensic interviewer: The BAD, the GOOD, and the undiscovered</t>
  </si>
  <si>
    <t>10.1145/3029798.3034783</t>
  </si>
  <si>
    <t>The goal of this paper is to begin a discussion of the benefits, challenges, and ethical concerns related to the use of robots as intermediaries for obtaining sensitive information from children within the human-robot interaction (HRI), criminology, sociology, legal, and psychological communities. This work examines how robots may impede disclosures from children, encourage inaccurate disclosures, facilitate unintended disclosures, provide a more reliable interviewer, decrease the likelihood of misleading children, and enhance forensic interviews through high fidelity data logging. Open research questions, proposed research studies, and pathways toward deployment of robots as forensic interviewers are provided. As HRI researchers working in an interdisciplinary team, with members trained by the National Child Advocacy Center in Child Forensic Interview Protocols, we believe sustaining a dialogue concerning the design and appropriate use of robots in this area is essential for continued progress. © 2017 ACM.</t>
  </si>
  <si>
    <t>Hindriks K.V., Liebens S.</t>
  </si>
  <si>
    <t>A Robot Math Tutor that Gives Feedback</t>
  </si>
  <si>
    <t>10.1007/978-3-030-35888-4_56</t>
  </si>
  <si>
    <t>We report on the exploratory design and study of a robot math tutor that can provide feedback on specific errors made by children solving basic addition and subtraction problems up to 100. We discuss two interaction design patterns, one for speech recognition of answers when children think aloud, and one for providing error-specific feedback. We evaluate our design patterns and whether our feedback mechanism motivates children and improves their performance at primary schools with children (N=41) aged 7–9. We did not find any motivational or learning effects of our feedback mechanism but lessons learnt include that the robot can execute our interaction design patterns autonomously, and advanced algorithms for error classification and adaptation to children’s performance levels in our feedback mechanism are needed. © 2019, Springer Nature Switzerland AG.</t>
  </si>
  <si>
    <t>Hiolle A., Bard K.A., Cañamero L.</t>
  </si>
  <si>
    <t>Assessing human reactions to different robot attachment profiles</t>
  </si>
  <si>
    <t>Proceedings - IEEE International Workshop on Robot and Human Interactive Communication</t>
  </si>
  <si>
    <t>10.1109/ROMAN.2009.5326216</t>
  </si>
  <si>
    <t>Emotional regulation is believed to be crucial for a balanced emotional and cognitive development in infants. Furthermore, during the first year of a child's life, the mother is playing a central role in shaping the development, through the attachment bond she shares with her child. Based on previous work on our model of arousal modulation for an autonomous robot, we present an experiment where human adults were interacting visually and via tactile contact with a SONY Aibo robot exploring a children playmat. The robots had two different attachment profiles: one recquiring less attention then the other. The subjects answered one questionnaire per robot, describing how they would rate their experience with each robot. The analysis of the subjects' responses allow us to conclude that this setting was sufficient to elicit positive and active caretaking-like behaviours from the subjects, according to the profile of the robot they interacted with. © 2009 IEEE.</t>
  </si>
  <si>
    <t>From egocentric to allocentric spatial behavior: A computational model of spatial development</t>
  </si>
  <si>
    <t>Adaptive Behavior</t>
  </si>
  <si>
    <t>10.1177/105971239800600302</t>
  </si>
  <si>
    <t>Psychological experiments on children's development of spatial knowledge suggest that experience at self-locomotion and visual tracking are important factors. Yet, the mechanism underlying development is unknown. We propose a robot that learns to track a target object mentally (i.e., maintaining a representation of an object's position when outside the field of view) as a model for spatial development. Mental tracking is considered as prediction of an object's position, given the previous environmental state and motor commands and the current environment state resulting from movement. Following Jordan and Rumelhart's (1992) forward modeling architecture, the system consists of two components: an inverse model of sensory input to desired motor commands and a forward model of motor commands to desired sensory input (goals). The robot was tested on the "three cups" paradigm (in which children are required, under various movement conditions, to select the cup containing the hidden object). Consistent with child development, in the absence of the capacity for self-locomotion, the robot makes errors that are self-center-based. When given the ability for self-locomotion, the robot responds allocentrically.</t>
  </si>
  <si>
    <t>Ho, Allen L.; Muftuoglu, Yagmur; Pendharkar, Arjun, V; Sussman, Eric S.; Porter, Brenda E.; Halpern, Casey H.; Grant, Gerald A.</t>
  </si>
  <si>
    <t>Robot guided pediatric stereoelectroencephalography: single-institution experience</t>
  </si>
  <si>
    <t>JOURNAL OF NEUROSURGERY-PEDIATRICS</t>
  </si>
  <si>
    <t>10.3171/2018.5.PEDS17718</t>
  </si>
  <si>
    <t>OBJECTIVE Stereoelectroencephalography (SEEG) has increased in popularity for localization of epileptogenic zones in drug-resistant epilepsy because safety, accuracy, and efficacy have been well established in both adult and pediatric populations. Development of robot-guidance technology has greatly enhanced the efficiency of this procedure, without sacrificing safety or precision. To date there have been very limited reports of the use of this new technology in children. The authors present their initial experience using the ROSA platform for robot-guided SEEG in a pediatric population. METHODS Between February 2016 and October 2017, 20 consecutive patients underwent robot-guided SEEG with the ROSA robotic guidance platform as part of ongoing seizure localization and workup for medically refractory epilepsy of several different etiologies. Medical and surgical history, imaging and trajectory plans, as well as operative records were analyzed retrospectively for surgical accuracy, efficiency, safety, and epilepsy outcomes. RESULTS A total of 222 leads were placed in 20 patients, with an average of 11.1 leads per patient. The mean total case time (+/- SD) was 297.95 (+/- 52.96) minutes and the mean operating time per lead was 10.98 minutes/lead, with improvements in total (33.36 minutes/lead vs 21.76 minutes/lead) and operative (13.84 minutes/lead vs 7.06 minutes/lead) case times/lead over the course of the study. The mean radial error was 1.75 (+/- 0.94 mm). Clinically useful data were obtained from SEEG in 95% of cases, and epilepsy surgery was indicated and performed in 95% of patients. In patients who underwent definitive epilepsy surgery with at least a 3-month follow-up, 50% achieved an Engel class I result (seizure freedom). There were no postoperative complications associated with SEEG placement and monitoring. CONCLUSIONS In this study, the authors demonstrate that rapid adoption of robot-guided SEEG is possible even at a SEEG-naive institution, with minimal learning curve. Use of robot guidance for SEEG can lead to significantly decreased operating times while maintaining safety, the overall goals of identification of epileptogenic zones, and improved epilepsy outcomes.</t>
  </si>
  <si>
    <t>Ho, Christina</t>
  </si>
  <si>
    <t>The new meritocracy or over-schooled robots? Public attitudes on Asian-Australian education cultures</t>
  </si>
  <si>
    <t>JOURNAL OF ETHNIC AND MIGRATION STUDIES</t>
  </si>
  <si>
    <t>10.1080/1369183X.2017.1315855</t>
  </si>
  <si>
    <t>The academic success of Asian-Australian students has become increasingly visible over the last decade. They are over-represented in high-performing schools, gifted and talented programmes and prestigious university courses. These achievements have generated both admiration and anxiety. Congratulatory voices depict Asian-Australians as a model minority, whose work ethic promises to enhance Australian schooling and propel the nation's meritocracy forward. Anxious voices worry about the escalation of a competitive culture, symbolised by excessive coaching and the tiger parenting' of Asian migrants. This paper examines the divided public attitudes on Asian-Australian education cultures through a discourse analysis of several hundred online comments posted in response to newspaper stories on Asian success' over the last five years. It identifies two competing discourses underlying these opinions: firstly, a pro-meritocratic, neo-liberal discourse, in which Asian-Australians embody the competitive spirit and aspiration required in a globalised economy, and secondly, a discourse of Asian-Australians as inauthentic learners whose excessive focus on schooling threatens the traditionally relaxed Australian approach to childhood and education. While these two discourses differ in their evaluation of Asian-Australian students, both share a culturally essentialist framework that explains educational outcomes in terms of culture'. The paper analyses the racial politics of this cultural essentialism.</t>
  </si>
  <si>
    <t>Huang L., McDonald D., Gillan D.</t>
  </si>
  <si>
    <t>Exploration of human reactions to a humanoid robot in public STEM education</t>
  </si>
  <si>
    <t>Proceedings of the Human Factors and Ergonomics Society</t>
  </si>
  <si>
    <t>10.1177/1541931213601796</t>
  </si>
  <si>
    <t>The service and entertainment industry advocates the possibility of using humanoid robots; however, direct interaction experience is uncommon. To understand humans' interactions with humanoid robots, the present study used a robot capable of face recognition and conversation in a park and a school setting to explore the behavioral patterns of humans, dialog themes, and emotional responses. Results showed that humans' behavioral patterns included looking at the robot, talking to the robot, talking to others about the robot, and adults taking photos. School children showed strong interest to interact with the robot and rich emotional responses. Major dialog themes included greeting, asking about the robot's identity, testing the robot's knowledge and capabilities, asking and replying about preferences and opinions, and correcting the robot's errors. Observed emotional responses included liking, surprise, excitement, fright, frustration, and awkwardness. Humans interacted with the robot similarly to how they would interact with other humans but also differently. The educational value and design implication for humanoid robots are discussed. Copyright 2017 by Human Factors and Ergonomics Society.</t>
  </si>
  <si>
    <t>Hubbard L.J., Cheng C.H., Erkocevic B., Cassady D., Chamorro A.</t>
  </si>
  <si>
    <t>MindScribe: Reflective Inquiry through Scaffolded Storytelling for Low-Income and Multilingual Early Childhood Communities</t>
  </si>
  <si>
    <t>10.1145/3173386.3177823</t>
  </si>
  <si>
    <t>When young children create, they are exploring their emerging skills by engaging with the world. When young children reflect, they are deepening their learning experiences by extracting insights. And when young children share, they are strengthening their community by creating opportunities for collaboration. To support such constructionist learning, we present MindScribe, an affordable interactive robotic object that engages preliterate children in reflective inquiry. As children create artifacts, MindScribe invites them to "tell a story" about their creation - -in any language. And through scaffolded questioning, MindScribe elicits childrens insights into their creative discoveries. Together, they spark child-led communication and innovation in early learning communities. © 2018 Authors.</t>
  </si>
  <si>
    <t>Hyun E., Yoon H.</t>
  </si>
  <si>
    <t>Characteristics of young children's utilization of a robot during play time: A case study</t>
  </si>
  <si>
    <t>10.1109/ROMAN.2009.5326081</t>
  </si>
  <si>
    <t>This is a case study of the behavior that was observed when young children were given free access to Intelligent Service Robot iRobiQ during their free play time at kindergarten. The investigator conducted a 30-min observation of one class of three-year-olds and one of four-year-olds during their free play time both in the morning and in the afternoon, twice a week, from December 2008 to February 2009. In addition to videotaping the subjects at play, written notes were also recorded of various ways the children utilized the robot and its features. The characteristics studied included the preparation process before a robot was introduced, physical factors (time, distance, and posture) related to the children's utilization of the robot, their reactions to the robot's stimuli (direct stimuli, appearance, built-in contents, and functional error messages), the social relationships among student peers and with their teachers), and the influence of age and gender upon frequency of utilization. © 2009 IEEE.</t>
  </si>
  <si>
    <t>In J., Han J.</t>
  </si>
  <si>
    <t>The prosodic conditions in robot's TTS for children as beginners in english learning</t>
  </si>
  <si>
    <t>Indian Journal of Science and Technology</t>
  </si>
  <si>
    <t>10.17485/ijst/2015/v8iS5/61476</t>
  </si>
  <si>
    <t>A robot's recognition and diagnosis of pronunciation and its speech are the most important interactions in RALL. This paper analyzes para verbal characteristics, F0 range and speaking rate, in English TTS engine speech which falls in the category of robot speech for Korean learners as beginners. In the actual result of this research, beginners did not change before and after repeating robot TTS, however it was confirmed that the speaking rate as the other prosodic variable increased close to the robot TTS's speaking speed. Therefore robot TTS can be a suitable educational means to correct errors and train for speaking rate of English learners. However, it is still inadequate for the average F0 range of native speakers.</t>
  </si>
  <si>
    <t>The Acoustic-Phonetics Change of English Learners in Robot Assisted Learning</t>
  </si>
  <si>
    <t>10.1145/2701973.2702003</t>
  </si>
  <si>
    <t>This study is to verify the effectiveness of robot TTS technology in assisting Korean English language learners to acquire a native-like accent by correcting the prosodic errors they commonly make. Child English language learners' F0 range, a prosodic variable, will be measured and analyzed for any changes in accent. We examined whether if robot with the currently available TTS technology appeared to be effective as much as a tele-presence robot with native speaker from the acoustic phonetic viewpoint. © 2015 Authors.</t>
  </si>
  <si>
    <t>Ishi C.T., Matsuda S., Kanda T., Jitsuhiro T., Ishiguro H., Nakamura S., Hagita N.</t>
  </si>
  <si>
    <t>Robust speech recognition system for communication robots in real environments</t>
  </si>
  <si>
    <t>Proceedings of the 2006 6th IEEE-RAS International Conference on Humanoid Robots, HUMANOIDS</t>
  </si>
  <si>
    <t>10.1109/ICHR.2006.321294</t>
  </si>
  <si>
    <t>The application range of communication robots could be widely expanded by the use of an automatic speech recognition (ASR) system with improved robustness for noise and for speakers of different ages. In this paper, we describe an ASR system which can robustly recognize speech by adults and children in noisy environments. We evaluate the ASR system in a communication robot placed in a real noisy environment. Speech is captured using a twelve-element microphone array arranged in the robot chest. To suppress interference and noise and to attenuate reverberation, we implemented a multi-channel system consisting of an outlier-robust generalized sidelobe canceller (RGSC) technique and a feature-space noise suppression using MMSE criteria. Speech activity periods are detected using GMM-based end-point detection (GMM-EPD). Our ASR system has two decoders for adults' and children's speech. The final hypothesis is selected based on posterior probability. We then assign a generalized word posterior probability (GWPP)-based confidence measure to this hypothesis, and if it is higher than a threshold, we transfer it to a subsequent dialog processing module. The performance of each step was evaluated for adults' and children's speech, by adding different levels of real environment noise recorded in a cafeteria. Experimental results indicated that our ASR system could achieve over 80 % word accuracy in 70 dBA noise. Further evaluation of adult speech recorded in a real noisy environment resulted in 73 % word accuracy. © 2006 IEEE.</t>
  </si>
  <si>
    <t>Ismail L.I., Hanapiah F.A., wyffels F.</t>
  </si>
  <si>
    <t>User-driven design of robot costume for child-robot interactions among children with cognitive impairment</t>
  </si>
  <si>
    <t>Advances in Intelligent Systems and Computing</t>
  </si>
  <si>
    <t>10.1007/978-3-030-26945-6_36</t>
  </si>
  <si>
    <t>The involvement of arts and psychology elements in robotics research for children with cognitive impairment is still limited. However, the combination of robots, arts, psychology and education in the development of robots could significantly contribute to the improvement of social interaction skills among children with cognitive impairment. In this article, we would like to share our work on building and innovating the costume of LUCA’s robot, which incorporating the positive psychological perspectives and arts values for children with cognitive impairment. Our goals are (1) to educate arts students in secondary arts school on the importance of social robot appearance for children with cognitive impairment, and (2) to select the best costume for future child-robot interaction study with children with cognitive impairments. © Springer Nature Switzerland AG 2020.</t>
  </si>
  <si>
    <t>J. Ha; G. Fagogenis; P. E. Dupont</t>
  </si>
  <si>
    <t>Modeling Tube Clearance and Bounding the Effect of Friction in Concentric Tube Robot Kinematics</t>
  </si>
  <si>
    <t>IEEE Transactions on Robotics</t>
  </si>
  <si>
    <t>10.1109/TRO.2018.2878906</t>
  </si>
  <si>
    <t>The shape of a concentric tube robot depends not only on the relative rotations and translations of its constituent tubes, but also on the history of relative tube displacements. Existing mechanics-based models neglect all history-dependent phenomena with the result that when calibrated on experimental data collected over a robot's workspace, the maximum tip position error can exceed 8 mm for a 200-mm-long robot. In this paper, we develop a model that computes the bounding kinematic solutions in which Coulomb friction is acting either to maximize or minimize the relative twisting between each pair of contacting tubes. The path histories associated with these limiting cases correspond to first performing all tube translations and then performing relative tube rotations of sufficient angle so that the maximum Coulomb friction force is obtained along the interface of each contacting tube pair. The robot tip configurations produced by these path histories are shown experimentally to bound position error with respect to the estimated frictionless model compared to path histories comprised of translation or mixed translation and rotation. Intertube friction forces and torques are computed as proportional to the intertube contact forces. To compute these contact forces, the standard zero-clearance assumption that constrains the concentrically combined tubes to possess the same centerline is relaxed. The effects of clearance and friction are explored through numerical and physical experiments and it is shown that friction can explain much of the prediction error observed in existing models. This model is not intended for real-time control, but rather for path planning-to provide error bounds and to inform how the ordering of tube rotations and translations can be used to reduce the effect of friction.</t>
  </si>
  <si>
    <t>J. Ha; P. E. Dupont</t>
  </si>
  <si>
    <t>Incorporating tube-to-tube clearances in the kinematics of concentric tube robots</t>
  </si>
  <si>
    <t>2017 IEEE International Conference on Robotics and Automation (ICRA)</t>
  </si>
  <si>
    <t>10.1109/ICRA.2017.7989797</t>
  </si>
  <si>
    <t>Mechanics-based formulations of concentric tube robots incorporate tube bending and twisting, but do not include other phenomena that could model observed hysteretic behavior in which tube configurations reached by rotating tubes in different directions achieve different tip positions. As a step toward incorporating hysteretic tube-on-tube friction, this paper derives a model that enables computation of the contact forces applied by the tubes on each other along their lengths. To do so, it is necessary to include the small, but finite clearances between the tubes. Recasting the constrained energy minimization problem as its dual problem enables numerically efficient solution for the clearance-constrained centerlines of each tube as well as their contact forces. These variables are investigated through numerical examples and it is shown that, even without considering friction, the assumption of zero clearance can introduce tip position errors of several millimeters for clinically relevant robot lengths.</t>
  </si>
  <si>
    <t>J. Hornstein; J. Santos-Victor</t>
  </si>
  <si>
    <t>A unified approach to speech production and recognition based on articulatory motor representations</t>
  </si>
  <si>
    <t>10.1109/IROS.2007.4399475</t>
  </si>
  <si>
    <t>We present a unified approach for speech production and recognition based on articulatory motor representations. The approach is inspired by the motor theory and the discovery of mirror neurons, and use motor representations for both reproduction and recognition of speech. A model of the vocal tract is used to create sound and the created sound is then mapped back to the motor representation using a neural network. To learn the map we mimic the behavior of a child that uses a combination of babbling and interaction with its caregiver to learn how to speak. Several different phases of babbling and interaction are identified and described. These help to overcome the inversion problem. The approach has been implemented on a humanoid robot, which has successfully learned to pronounce Swedish and Portuguese vowels. We have also studied how the different phases of babbling and interaction effect the error of the map and the achieved recognition rate when presented with vowels from different subjects. Finally we compare the recognition rates obtained using motor space with recognition rates obtained by directly using the acoustic parameters.</t>
  </si>
  <si>
    <t>J. L. Castellanos-Cruz; M. Tavakoli; P. M. Pilarski; K. Adams</t>
  </si>
  <si>
    <t>Supporting Play by Applying Haptic Guidance Along a Surface Learnt from Single Motion Trajectories</t>
  </si>
  <si>
    <t>2019 IEEE 16th International Conference on Rehabilitation Robotics (ICORR)</t>
  </si>
  <si>
    <t>10.1109/ICORR.2019.8779391</t>
  </si>
  <si>
    <t>Haptic-enabled teleoperated robots can help children with physical disabilities to reach toys by applying haptic guidance towards their toys, thus compensating for their limitations in reaching and manipulating objects. In this article we preliminarily tested a learning from demonstration (LfD) approach, where a robotic system learnt the surface that best approximated to all motion trajectories demonstrated by the participants while playing a whack-a-mole game. The end-goal of the system is for therapists or parents to demonstrate to it how to play a game, and then be used by children with physical disabilities. In this study, four adults without disabilities participated, to identify aspects that will be necessary to improve before conducting trials with children. During the demonstration phase, participants played the game in normal teleoperation, assuming the role of the therapist/parent. Then, the surface was modeled using a neural network. Participants played the game without and with the haptic guidance. The movements of the robotic system were mirrored to induce errors in movements, and thus require the guidance. Participants spent more time, moved the robot longer distances, and had jerkier movements when they played the game with the guidance than without it. Possible reasons were discussed, and several solutions were proposed to improve the system. The main contribution of this paper was the learning of a surface instead of learning a single motion trajectory.</t>
  </si>
  <si>
    <t>J. Lee; B. W. Yogatama; H. Christian</t>
  </si>
  <si>
    <t>Optical Character Recognition for Handwritten Mathematical Expressions in Educational Humanoid Robots</t>
  </si>
  <si>
    <t>2018 IEEE 8th International Conference on System Engineering and Technology (ICSET)</t>
  </si>
  <si>
    <t>10.1109/ICSEngT.2018.8606374</t>
  </si>
  <si>
    <t>Humanoid robots are seen as perfect education partners for students these days. Many researchers are working on educational humanoid robots to make them more effective in educating students. One of many approaches to realize it is to make the robots educate children in two-way communication. In this case, robots can recognize students' progress and provide suitable learning materials according to their progress. In a simple scenario for basic mathematics learning, the robot educates a student on how to solve mathematical expressions. As the student understand the concepts, the robot gives some simple exercises to further improve student's ability. While completing the exercise, the partner robot supervises each mathematical expression solved by the student, acknowledges mistakes and provides correct solutions. Thus, the robot must be equipped with a system which can recognize mathematical expressions and give the solutions. Such system is an inherent foundation to build much smarter robots in delivering education to students. This paper covers detail design and implementation of the system which recognizes handwritten mathematical equations and provides the corresponding solutions. Testing results show that the system performs quite well with 97.4% accuracy with slight errors for characters with similar shapes.</t>
  </si>
  <si>
    <t>J. Liu; V. Siragam; Z. Gong; J. Chen; C. Leung; Z. Lu; C. H. Ru; S. R. Xie; J. Luo; R. Hamilton; Y. Sun</t>
  </si>
  <si>
    <t>Automated microrobotic characterization of cell-cell communication</t>
  </si>
  <si>
    <t>10.1109/ICRA.2014.6906897</t>
  </si>
  <si>
    <t>Most mammalian cells (e.g., cancer cells and cardiomyocytes) adhere to a culturing surface. Compared to robotic injection of suspended cells (e.g., embryos and oocytes), fewer attempts were made to automate the injection of adherent cells due to their smaller size, highly irregular morphology, small thickness (a few micrometers thick), and large variations in thickness across cells. This paper presents a recently developed robotic system for automated microinjection of adherent cells. The system is embedded with several new capabilities: automatically locating micropipette tips; robustly detecting the contact of micropipette tip with cell culturing surface and directly with cell membrane; and precisely compensating for accumulative positioning errors. These new capabilities make it practical to perform adherent cell microinjection truly via computer mouse clicking in front of a computer monitor, on hundreds and thousands of cells per experiment (vs. a few to tens of cells as state-of-the-art). System operation speed, success rate, and cell viability rate were quantitatively evaluated based on robotic microinjection of over 4,000 cells. This paper also reports the use of the new robotic system to perform cell-cell communication studies using large sample sizes. The gap junction function in a cardiac muscle cell line (HL-1 cells), for the first time, was quantified with the system.</t>
  </si>
  <si>
    <t>J. Liu; V. Siragam; Z. Gong; J. Chen; M. D. Fridman; C. Leung; Z. Lu; C. Ru; S. Xie; J. Luo; R. M. Hamilton; Y. Sun</t>
  </si>
  <si>
    <t>Robotic Adherent Cell Injection for Characterizing Cellâ€“Cell Communication</t>
  </si>
  <si>
    <t>IEEE Transactions on Biomedical Engineering</t>
  </si>
  <si>
    <t>10.1109/TBME.2014.2342036</t>
  </si>
  <si>
    <t>Compared to robotic injection of suspended cells (e.g., embryos and oocytes), fewer attempts were made to automate the injection of adherent cells (e.g., cancer cells and cardiomyocytes) due to their smaller size, highly irregular morphology, small thickness (a few micrometers thick), and large variations in thickness across cells. This paper presents a robotic system for automated microinjection of adherent cells. The system is embedded with several new capabilities: automatically locating micropipette tips; robustly detecting the contact of micropipette tip with cell culturing surface and directly with cell membrane; and precisely compensating for accumulative positioning errors. These new capabilities make it practical to perform adherent cell microinjection truly via computer mouse clicking in front of a computer monitor, on hundreds and thousands of cells per experiment (versus a few to tens of cells as state of the art). System operation speed, success rate, and cell viability rate were quantitatively evaluated based on robotic microinjection of over 4000 cells. This paper also reports the use of the new robotic system to perform cell-cell communication studies using large sample sizes. The gap junction function in a cardiac muscle cell line (HL-1 cells), for the first time, was quantified with the system.</t>
  </si>
  <si>
    <t>J. M. K. Westlund; C. Breazeal</t>
  </si>
  <si>
    <t>Transparency, teleoperation, and children's understanding of social robots</t>
  </si>
  <si>
    <t>10.1109/HRI.2016.7451888</t>
  </si>
  <si>
    <t>Teleoperation or Wizard-of-Oz control of social robots is commonly used in human-robot interaction (HRI) research. This is especially true for child-robot interactions, where technologies like speech recognition (which can help create autonomous interactions for adults) work less well. We propose to study young children's understanding teleoperation, how they conceptualize social robots in a learning context, and how this affects their interactions. Children will be told about the teleoperator's presence either before or after an interaction with a social robot. We will assess children's behavior, learning, and emotions before, during, and after the interaction. Our goal is to learn whether children's knowledge about the teleoperator matters (e.g., for their trust and for learning outcomes), and if so, how and when it matters most (e.g. at what age).</t>
  </si>
  <si>
    <t>Jimbo M., Granberg C.F., Osumah T.S., Bandari J., Cannon G.M., Routh J.C., Gargollo P.C.</t>
  </si>
  <si>
    <t>Discrepancies in Self-Reported and Actual Conflicts of Interest for Robotic Pediatric Urological Surgery</t>
  </si>
  <si>
    <t>Journal of Urology</t>
  </si>
  <si>
    <t>10.1016/j.juro.2018.07.043</t>
  </si>
  <si>
    <t>Purpose:Transparency of conflicts of interest is essential when assessing publications that address the benefits of robotic surgery over traditional laparoscopic and open operations. We assessed discrepancies between self-reported and actual conflicts of interest as well as whether conflicts of interest are associated with favorable endorsement of robotic surgery.Materials and Methods:We searched the Embase® and MEDLINE® databases for articles on robotic surgery within pediatric urology. We included English language articles published since 2013, when data in the Open Payments program (Centers for Medicare and Medicaid Services, Baltimore, Maryland) became available. For all United States based authors Open Payments was used to identify the total amount of financial payment received from Intuitive Surgical®. Chi-square test was used to assess the association between conflicts of interest and favorable endorsement of robotic surgery.Results:A total of 191 articles were initially identified. After exclusion criteria were applied 107 articles remained (267 distinct authors). Of the articles 86 (80.4%) had at least 1 author with a history of payment from Intuitive Surgical, with 79 (91.9%) having at least 1 author who did not declare a conflict of interest despite history of payment. A total of 44 authors (16.5%) had a history of payment from Intuitive Surgical, with an average payment of $3,594.15. Articles with a first and/or last author with a history of payment were more likely to contain a favorable endorsement of robotic surgery compared to articles without a history of payment (85.1% vs 63.6%, p = 0.0124).Conclusions:Nondisclosure of conflict of interest with Intuitive Surgical is extremely common within pediatric urology. Steps to ensure accurate reporting of conflicts of interest are essential. There appears to be an association between a history of payment and favorable endorsement of robotic surgery. © 2019 by AMERICAN UROLOGICAL ASSOCIATION EDUCATION AND RESEARCH, INC.</t>
  </si>
  <si>
    <t>Johal W., Andersen S., Chevalier M., Ozgur A., Mondada F., Dillenbourg P.</t>
  </si>
  <si>
    <t>Learning symmetry with tangible robots</t>
  </si>
  <si>
    <t>10.1007/978-3-030-26945-6_24</t>
  </si>
  <si>
    <t>Robots bring a new potential for embodied learning in classrooms. With our project, we aim to ease the task for teachers and to show the worth of tangible manipulation of robots in educational contexts. In this article, we present the design and the evaluation of two pedagogical activities prepared for a primary school teacher and targeting common misconceptions when learning reflective symmetry. The evaluation consisted of a comparison of remedial actions using haptic-enabled tangible robots with using regular geometrical tools in practical sessions. Sixteen 10 y.o. students participated in a between-subject experiment in a public school. We show that this training with the tangible robots helped the remediation of parallelism and perpendicularity related mistakes commonly made by students. Our findings also suggest that the haptic modality of interaction is well suited to promote children’s abstraction of geometrical concepts from spatial representations. © Springer Nature Switzerland AG 2020.</t>
  </si>
  <si>
    <t>Jones A., Bull S., Castellano G.</t>
  </si>
  <si>
    <t>Open Learner Modelling with a Robotic Tutor</t>
  </si>
  <si>
    <t>10.1145/2701973.2702713</t>
  </si>
  <si>
    <t>This paper describes research to explore how personalisation in a robot tutor using an open leaner model (OLM) based approach impacts on effectiveness of children's learning. An OLM is a visualisation of inferred knowledge state. We address the feasibility of using social robotics to present an OLM to a learner. Results to date indicate that a robotic tutor can increase trust in explanations of an OLM over text based representations. We outline the remaining work to create and evaluate an autonomous robotic tutor that will use an OLM to scaffold reflection. © 2015 Authors.</t>
  </si>
  <si>
    <t>Jones R.W., Ring S., Tyfield L., Hamvas R., Simmons H., Pembrey M., Golding J.</t>
  </si>
  <si>
    <t>A new human genetic resource: A DNA bank established as part of the avon longitudinal study of pregnancy and childhood (ALSPAC)</t>
  </si>
  <si>
    <t>European Journal of Human Genetics</t>
  </si>
  <si>
    <t>10.1038/sj.ejhg.5200502</t>
  </si>
  <si>
    <t>We describe a unique human DNA resource forming part of the Avon Longitudinal Study of Pregnancy and Childhood (ALSPAC), a longitudinal cohort study involving 14000 children and their families living in a geographically defined area of England. The DNA bank will underpin the search for associations between genetic polymorphisms and common health outcomes. The opportunities to collect blood samples suitable for DNA extraction are necessarily limited, and the samples themselves have often been treated in different ways and have varied storage histories. With the need to maximise yields, the choice of DNA extraction method is critical to the success of the bank and we have investigated the suitability of various commercial and in-house methods of DNA extraction. Various steps have been taken to minimise errors in sample address and identification, including the use of a pipetting robot for dilution and transfer of samples between 96-well arrays to provide aliquots suitable for PCR. The robot has been programmed to cope with concentrated viscous DNA solutions.</t>
  </si>
  <si>
    <t>Jones, Raya A.</t>
  </si>
  <si>
    <t>If It's Not Broken, Don't Fix It? An Inquiry Concerning the Understanding of Child-Robot Interaction</t>
  </si>
  <si>
    <t>WHAT SOCIAL ROBOTS CAN AND SHOULD DO</t>
  </si>
  <si>
    <t>10.3233/978-1-61499-708-5-89</t>
  </si>
  <si>
    <t>Ethical standpoints regarding robots for children are polarized, yet there is insufficient evidence to substantiate either position. This is compounded by the multiplicity of lenses through which child-robot interactions are investigated. This paper explores implications for translating knowledge from robotics to developmental psychology. The concept of a 'care-receiving robot' is a case in point, favorably reviewed here though the manner of its testing discloses the need for a conceptual framework that takes into robotics, processes of child development, sociocultural expectancies about optimal development, and factors affecting research priorities.</t>
  </si>
  <si>
    <t>K. Dautenhahn; S. Woods; C. Kaouri; M. L. Walters; Kheng Lee Koay; I. Werry</t>
  </si>
  <si>
    <t>What is a robot companion - friend, assistant or butler?</t>
  </si>
  <si>
    <t>2005</t>
  </si>
  <si>
    <t>2005 IEEE/RSJ International Conference on Intelligent Robots and Systems</t>
  </si>
  <si>
    <t>10.1109/IROS.2005.1545189</t>
  </si>
  <si>
    <t>The study presented in this paper explored people's perceptions and attitudes towards the idea of a future robot companion for the home. A human-centred approach was adopted using questionnaires and human-robot interaction trials to derive data from 28 adults. Results indicated that a large proportion of participants were in favour of a robot companion and saw the potential role as being an assistant, machine or servant. Few wanted a robot companion to be a friend. Household tasks were preferred to child/animal care tasks. Humanlike communication was desirable for a robot companion, whereas humanlike behaviour and appearance were less essential. Results are discussed in relation to future research directions for the development of robot companions.</t>
  </si>
  <si>
    <t>K. K. Leung; G. Gallagher</t>
  </si>
  <si>
    <t>Multi-Robot Localization and Mapping Strategy: Utilizing Behavior Based Dynamic Tree Structure and Observer-explorer Routine</t>
  </si>
  <si>
    <t>2007 IEEE International Conference on Automation Science and Engineering</t>
  </si>
  <si>
    <t>10.1109/COASE.2007.4341721</t>
  </si>
  <si>
    <t>In this paper, we propose a simultaneous localization and map-building (SLAM) strategy to explore unknown environment. Multiple robots are deployed in unknown area and required to localize each other accurately while exploring. Instead of relying on active obstacle detector, we propose a method of exploration which uses only tactile sensors and inter-robot distance measurements. To avoid dead-reckoning and odometry errors, an observer-explorer based routine is adopted. A dynamic spanning tree structure is implemented for multi-robot coordination. Parent (observer) nodes monitor the distances of their children (explorer) nodes. In order to promote completeness of the map, the reconfigurable spanning tree structure favors unexplored area implicitly. An online behavior-based finite state machine drives the configuration of the structure. Our exploration scheme allows the differentiation between robots and obstacles or boundaries. When an obstacle or boundary is detected, it is recorded on a map that is shared with all other robots. The proposed strategy is simulated and results are presented.</t>
  </si>
  <si>
    <t>K. Kim; S. Jeong; W. Kim; Y. Jeon; K. Kim; J. Hong</t>
  </si>
  <si>
    <t>Design of small mobile robot remotely controlled by an android operating system via bluetooth and NFC communication</t>
  </si>
  <si>
    <t>2017 14th International Conference on Ubiquitous Robots and Ambient Intelligence (URAI)</t>
  </si>
  <si>
    <t>10.1109/URAI.2017.7992864</t>
  </si>
  <si>
    <t>In this paper, the small mobile robot for use in block type IoT(Internet of things) education robot aimed for children and infants is designed. As the robot moves on real world structure built by blocks, the virtual robot on the augmented reality displayed on the screen moves at the same time. Since the real world and virtual world should match precisely, accurate position and velocity estimation is important. The algorithm using two RGB sensors is applied for low cost design. In addition, NFC module built inside some blocks are used to adjust the cumulative position error between the real robot position and position of robot on the augmented reality.</t>
  </si>
  <si>
    <t>K. Morii; K. Taketa; Y. Mori; H. Kojima; E. Kohno; S. Inoue; T. Ohta; Y. Kakuda</t>
  </si>
  <si>
    <t>A New Generation Children Tracking System Using Bluetooth MANET Composed of Android Mobile Terminals</t>
  </si>
  <si>
    <t>2012 9th International Conference on Ubiquitous Intelligence and Computing and 9th International Conference on Autonomic and Trusted Computing</t>
  </si>
  <si>
    <t>10.1109/UIC-ATC.2012.86</t>
  </si>
  <si>
    <t>We have been developing a New Generation Children Tracking System using Android terminals which is based on experiences and findings of the field experiments for the Hiroshima City Tracking System executed in 2007. In the developing System, Android terminals communicate with each other with Bluetooth and configure a Bluetooth MANET. Also, they configure clusters autonomously by exchanged information. Tags in the Mesh Network use Wireless LAN to communicate with neighbor tags. They communicate with each other using the ad hoc routing protocols. We implement Secret Sharing Scheme for secure their end-to-end communication. In ATC2012, we plan to show the demonstration that Android terminals configure clusters autonomously and tags in the Mesh Network deliver cluster information to the server.</t>
  </si>
  <si>
    <t>K. Yonekura; C. H. Kim; K. Nakadai; H. Tsujino; S. Sugano</t>
  </si>
  <si>
    <t>Rhythmic reference of a human while a rope turning task</t>
  </si>
  <si>
    <t>2011 6th ACM/IEEE International Conference on Human-Robot Interaction (HRI)</t>
  </si>
  <si>
    <t>10.1145/1957656.1957775</t>
  </si>
  <si>
    <t>This paper addresses the rhythmic reference in physical human- robot interaction. Human refers to a rhythm from multiple sensing modalities when turning a rope with another human synchronously. This study verifies a hypothesis that some humans mix several rhythms of the modalities into a rhythm (rhythmic reference). Six participants, four males and two females, 21-23 years old, took part in eight experiments which examined the hypothesis. In each experiment, we masked the perception of each participant using eight combination of three kinds of masks, an eye-mask, headphones, and a force mask. Each participant interacted with an operator that turned a rope with a constant frequency. As a result of the experiments, a participant increased the controlling error as the number of masks was increased regardless the types of masked modalities. The result strongly supported our hypothesis.</t>
  </si>
  <si>
    <t>Kadir H.A., Arshad M.R.</t>
  </si>
  <si>
    <t>Decentralized cooperative communication framework for heterogeneous multi agent system</t>
  </si>
  <si>
    <t>Journal of Communications</t>
  </si>
  <si>
    <t>10.12720/jcm.9.2.163-170</t>
  </si>
  <si>
    <t>This paper examines the cooperative communication of multiple agents with no parent-child relation or hierarchy. In this communication framework, the multi agent communication must not be affected by the communication network failure between robots. Under this condition, a new communication framework was proposed which has allowed each agent to share the local information with reliable data delivery using peer to peer networking schemes. In this work, the whale communication call and echolocation concept were applied. The experimental results validated the communication reliability and performance. © 2014 Engineering and Technology Publishing.</t>
  </si>
  <si>
    <t>Kahn, Peter H., Jr.; Kanda, Takayuki; Ishiguro, Hiroshi; Freier, Nathan G.; Severson, Rachel L.; Gill, Brian T.; Ruckert, Jolina H.; Shen, Solace</t>
  </si>
  <si>
    <t>Robovie, You'll Have to Go into the Closet Now: Children's Social and Moral Relationships With a Humanoid Robot</t>
  </si>
  <si>
    <t>DEVELOPMENTAL PSYCHOLOGY</t>
  </si>
  <si>
    <t>10.1037/a0027033</t>
  </si>
  <si>
    <t>Children will increasingly come of age with personified robots and potentially form social and even moral relationships with them. What will such relationships look like? To address this question, 90 children (9-, 12-, and 15-year-olds) initially interacted with a humanoid robot, Robovie, in 15-min sessions. Each session ended when an experimenter interrupted Robovie's turn at a game and, against Robovie's stated objections, put Robovie into a closet. Each child was then engaged in a 50-min structural-developmental interview. Results showed that during the interaction sessions, all of the children engaged in physical and verbal social behaviors with Robovie. The interview data showed that the majority of children believed that Robovie had mental states (e.g., was intelligent and had feelings) and was a social being (e.g., could be a friend, offer comfort, and be trusted with secrets). In terms of Robovie's moral standing, children believed that Robovie deserved fair treatment and should not be harmed psychologically but did not believe that Robovie was entitled to its own liberty (Robovie could be bought and sold) or civil rights (in terms of voting rights and deserving compensation for work performed). Developmentally, while more than half the 15-year-olds conceptualized Robovie as a mental, social, and partly moral other, they did so to a lesser degree than the 9- and 12-year-olds. Discussion focuses on how (a) children's social and moral relationships with future personified robots may well be substantial and meaningful and (b) personified robots of the future may emerge as a unique ontological category.</t>
  </si>
  <si>
    <t>Kanda T., Hirano T., Eaton D., Ishiguro H.</t>
  </si>
  <si>
    <t>Interactive robots as social partners and peer tutors for children : A field trial</t>
  </si>
  <si>
    <t>Human-Computer Interaction</t>
  </si>
  <si>
    <t>10.1207/s15327051hci1901&amp;amp;2_4</t>
  </si>
  <si>
    <t>Robots increasingly have the potential to interact with people in daily life. It is believed that, based on this ability, they will play an essential role in human society in the not-so-distant future. This article examined the proposition that robots could form relationships with children and that children might learn from robots as they learn from other children. In this article, this idea is studied in an 18-day field trial held at a Japanese elementary school. Two English-speaking "Robovie" robots interacted with first- and sixth-grade pupils at the perimeter of their respective classrooms. Using wireless identification tags and sensors, these robots identified and interacted with children who came near them. The robots gestured and spoke English with the children, using a vocabulary of about 300 sentences for speaking and 50 words for recognition. The children were given a brief picture-word matching English test at the start of the trial, after 1 week and after 2 weeks. Interactions were counted using the tags, and video and audio were recorded. In the majority of cases, a child's friends were present during the interactions. Interaction with the robot was frequent in the1st week, and then it fell off sharply by the 2nd week. Nonetheless, some children continued to interact with the robot. Interaction time during the 2nd week predicted improvements in English skill at the posttest, controlling for pretest scores. Further analyses indicate that the robots may have been more successful in establishing common ground and influence when the children already had some initial proficiency or interest in English. These results suggest that interactive robots should be designed to have something in common with their users, providing a social as well as technical challenge. © 2004, Lawrence Erlbaum Associates, Inc.</t>
  </si>
  <si>
    <t>Kanda T., Ishiguro H.</t>
  </si>
  <si>
    <t>An approach for a social robot to understand human relationships Friendship estimation through interaction with robots</t>
  </si>
  <si>
    <t>Interaction Studies</t>
  </si>
  <si>
    <t>10.1075/is.7.3.12kan</t>
  </si>
  <si>
    <t>This paper reports our research efforts on social robots that recognize interpersonal relationships. These investigations are carried out by observing group behaviors while the robot interacts with people. Our humanoid robot interacts with children by speaking and making various gestures. It identifies individual children by using a wireless tag system, which helps to promote interaction such as the robot calling a child by name. Accordingly, the robot is capable of interacting with many children, causing spontaneous group behavior from the children around it. Here, group behavior is associated with social relationships among the children themselves. For example, a child may be accompanied by his or her friends and then play together with them. We propose the hypothesis that our interactive robot prompts a child's friends to accompany him or her; thus, we can estimate their friendship by simply observing their accompanying behaviors. We conducted a field experiment for two weeks in a Japanese elementary school to verify this hypothesis. In the experiment, two "Robovie" robots were placed where children could freely interact with them during recesses. As a result, we found that they mostly prompted friend-Accompanying behavior. Moreover, we could estimate some of their friendly relationships, in particular among the children who often appeared around the robot. For example, we could estimate 5% of all friendships with 80% accuracy, and 15% of them with nearly 50% accuracy. Thus, this result basically supports our hypothesis on friendship estimation from an interactive humanoid robot. We believe that this ability to estimate human relationships is essential for robots to behave socially.</t>
  </si>
  <si>
    <t>Kanda T., Sato R., Saiwaki N., Ishiguro H.</t>
  </si>
  <si>
    <t>A two-month field trial in an elementary school for long-term human-robot interaction</t>
  </si>
  <si>
    <t>10.1109/TRO.2007.904904</t>
  </si>
  <si>
    <t>Interactive robots participating in our daily lives should have the fundamental ability to socially communicate with humans. In this paper, we propose a mechanism for two social communication abilities: forming long-term relationships and estimating friendly relationships among people. The mechanism for long-term relationships is based on three principles of behavior design. The robot we developed, Robovie, is able to interact with children in the same way as children do. Moreover, the mechanism is designed for long-term interaction along the following three design principles: 1) it calls children by name using radio frequency identification tags; 2) it adapts its interactive behaviors for each child based on a pseudo development mechanism; and 3) it confides its personal matters to the children who have interacted with the robot for an extended period of time. Regarding the estimation of friendly relationships, the robot assumes that people who spontaneously behave as a group together are friends. Then, by identifying each person in the interacting group around the robot, it estimates the relationships between them. We conducted a two-month field trial at an elementary school. An interactive humanoid robot, Robovie, was placed in a classroom at the school. The results of the field trial revealed that the robot successfully continued interacting with many children for two months, and seemed to have established friendly relationships with them. In addition, it demonstrated reasonable performance in identifying friendships among children. We believe that these results demonstrate the potential of current interactive robots to establish social relationships with humans in our daily lives. © 2007 IEEE.</t>
  </si>
  <si>
    <t>Kaplan, Frederic; Hafner, Verena V.</t>
  </si>
  <si>
    <t>The challenges of joint attention</t>
  </si>
  <si>
    <t>INTERACTION STUDIES</t>
  </si>
  <si>
    <t>10.1075/is.7.2.04kap</t>
  </si>
  <si>
    <t>This article discusses the concept of joint attention and the different skills underlying its development. Research in developmental psychology clearly states that the development of skills to understand, manipulate and coordinate attentional behavior plays a pivotal role for imitation, social cognition and the development of language. However, beside the fact that joint attention has recently received an increasing interest in the robotics community, existing models concentrate only on partial and isolated elements of these phenomena. In the line of Tomasello's research, we argue that joint attention is much more than simultaneous looking because it implies a shared intentional relation to the world. This requires skills for attention detection, attention manipulation, social coordination and, most importantly, intentional understanding. After defining joint attention and its challenges, the current state-of-the-art of robotic and computational models relevant for this issue is discussed in relation to a developmental timeline drawn from results in child studies. From this survey, we identify open issues and challenges that still need to be addressed to understand the development of the various aspects of joint attention and conclude with the potential contribution of robotic models.</t>
  </si>
  <si>
    <t>Kaushal R., Barker K.N., Bates D.W.</t>
  </si>
  <si>
    <t>How can information technology improve patient safety and reduce medication errors in children's health care?</t>
  </si>
  <si>
    <t>Archives of Pediatrics and Adolescent Medicine</t>
  </si>
  <si>
    <t>10.1001/archpedi.155.9.1002</t>
  </si>
  <si>
    <t>Background: Medication errors are common, costly, and injurious to patients. Objective: To review the role of information technology in decreasing pediatric medication errors in both inpatient and outpatient settings. Design: We performed a literature review of current information technology interventions. Results: Several types of information technology will likely reduce the frequency of medication errors, although insufficient data exists for many technologies, and most available data come from adult settings. Computerized physician order entry with decision support substantially decreases the frequency of serious inpatient medication errors in adults. Certain other inpatient information technologies may be beneficial even though less evidence is currently available. These include computerized medication administration records, robots, automated pharmacy systems, bar coding, "smart" intravenous devices, and computerized discharge prescriptions and instructions. In the outpatient setting, where adherence is especially important, personalized Web pages and World Wide Web-based information have substantial potential. Conclusions: Medication errors are an important problem in pediatrics. Information technology interventions have great potential for reducing the frequency of errors. The magnitude of benefits may be even greater in pediatrics than in adult medicine because of the need for weight-based dosing. Further development, application, evaluation, and dissemination of pediatric-specific information technology interventions are essential.</t>
  </si>
  <si>
    <t>Kim S., Jackson G.M., Dyke K., Jackson S.R.</t>
  </si>
  <si>
    <t>Impaired forward model updating in young adults with Tourette syndrome</t>
  </si>
  <si>
    <t>Brain</t>
  </si>
  <si>
    <t>10.1093/brain/awy306</t>
  </si>
  <si>
    <t>Current theories of motor control emphasize how the brain may use internal models of the body to ensure accurate planning and control of movements. One such internal model - a forward model - is thought to generate an estimate of the next motor state and/or the sensory consequences of an upcoming movement, thereby allowing movement errors to be monitored. In addition, forward models may provide a means by which to determine a sense of agency, i.e. the (conscious) sense of authorship and control over our actions. Tourette syndrome is a developmental neurological condition characterized by the occurrence of motor and phonic tics. The involuntary (or voluntary) nature of tics has been the subject of considerable debate, and it was recently argued that the presence of tics in Tourette syndrome could result in a blurring of any subjective boundary between voluntary and involuntary movements. In particular, it was proposed that the level of sensorimotor noise that accompanies tics may be particularly high in Tourette syndrome, and this may contribute to less efficient forward models used to determine agency. We investigated whether the internal monitoring of movements is impaired in individuals with Tourette syndrome, relative to a matched group of typically developing individuals, using a task that involved executing double-step aiming movements using a hand-held robot manipulandum. Participants were required on each trial to execute two movements in turn, each directed to a remembered target location without visual feedback. Importantly, we assumed that to perform accurately on the second (return) movement it would be necessary to update any forward model to take into account errors made during the first (outward) movement. Here we demonstrate that while the Tourette syndrome group were equally accurate, and no more variable, than the matched control group in executing aiming movements to the first (outward) target location, they were significantly less accurate, and exhibited greater movement variability, than controls when executing the second (return) movement. Furthermore, we show that for the return movement only, movement accuracy and movement variability were significantly predicted by the Tourette syndrome group's clinical severity scores. We interpret these findings as consistent with the view that individuals with Tourette syndrome may experience a reduction in the precision of the forward model estimates thought necessary for the accurate planning and control of movements. © The Author(s) (2018).</t>
  </si>
  <si>
    <t>Knight C.G., Lorincz A., Gidell K.M., Lelli J., Klein M.D., Langenburg S.E.</t>
  </si>
  <si>
    <t>Computer-assisted robot-enhanced laparoscopic fundoplication in children</t>
  </si>
  <si>
    <t>Journal of Pediatric Surgery</t>
  </si>
  <si>
    <t>10.1016/j.jpedsurg.2004.02.022</t>
  </si>
  <si>
    <t>Background/purpose Robotic surgery improves laparoscopic surgery through a more natural interface, tremor filtration, motion scaling, and additional degrees of freedom of the instruments. Here, the authors report that experience with robot-assisted fundoplication in children. Methods The authors have performed 15 laparoscopic fundoplications with the Zeus Robotic Surgery System and retrospectively reviewed prospectively collected data on set-up time, operating time, and outcome. Results All cases were completed successfully: one Heller myotomy with Dor fundoplication and 14 Nissen fundoplications. Patients ranged from 2 months to 18 years old (mean, 4.3 years) and from 3.4 kg to 37.7 kg (mean, 13.0 kg). There were no technical errors, equipment errors, or conversions. There were no complications in the first 30 days after surgery. The operating time declined from 323 minutes for the first case to 180 minutes for the last (mean, 195 minutes). The 14th case was the shortest at 123 minutes. Setting up the robotic surgery system took an average of 11 minutes. The surgeons perceived benefits of greater ease and confidence in suture placement and knot tying. Conclusions The authors have successfully used surgical robots for gastric fundoplication at a pediatric teaching hospital. Our experience with this operation has shown the additional dexterity that the robot provides and will pave the way to more complex procedures. © 2004 Elsevier Inc. All rights reserved.</t>
  </si>
  <si>
    <t>Kochigami K., Okada K., Inaba M.</t>
  </si>
  <si>
    <t>Social Acceptance of Interactive Robots in Japan: Comparison of Children and Adults and Analysis of People's Opinion</t>
  </si>
  <si>
    <t>10.1145/3173386.3177012</t>
  </si>
  <si>
    <t>One of the tasks of science communication is a discussion between citizens and scientists about common issues related science technology. This paper reports people's opinion about an interactive robot in our daily life which we gathered through activities of science communication. We asked people what kind of roles they prefer for a robot and whether it is necessary that robots make friends with people in our lives. © 2018 Authors.</t>
  </si>
  <si>
    <t>Kokumai Y., Sasaki H., Takashina T., Iwasaki Y.</t>
  </si>
  <si>
    <t>A new photography style using a shooting assistant robot</t>
  </si>
  <si>
    <t>SIGGRAPH Asia 2013 Posters, SA 2013</t>
  </si>
  <si>
    <t>10.1145/2542302.2542331</t>
  </si>
  <si>
    <t>Photography gives us pleasures in many ways. Shooting a photo itself is fun. It is also interesting to express one's emotion by photography. You can show pictures to friends and share memories. We focus on shooting and consider how to enhance a pleasure of shooting. One of the interesting things about shooting photos is storing information of a scene and keeping a memory of it. Usually a photographer takes photos only from a single viewpoint, but if one can shoot from multiple angles simultaneously in a simple action, then richer information of the scene can be obtained and that information will make photography more interesting. For instance, it would be attractive to take photos of a subject from different angles when there are few right moments to take photos available. If one can shoot a runner from one's side and the opposite side at the same time, power of representation of those photos becomes stronger. Also, it would be heartwarming to take the photos of a subject and oneself in the style of "making-of" movie. If a parent can shoot a smiling child and oneself at the same time, those photos become an enjoyable record of the family. However, it is difficult to take such photos without a help of others or a camera with a remote shutter button. Though automatic photography systems with autonomous mobility and computer vision were proposed in the past [GRIMM and SMART 2002, HIGU-CHI et al. 2011], they were designed to work alone and didn't behave in a cooperative manner with a human photographer. 2013 Copyright held by the Owner/Author.</t>
  </si>
  <si>
    <t>Kolobe T.H.A., Fagg A.H.</t>
  </si>
  <si>
    <t>Robot Reinforcement and Error-Based Movement Learning in Infants with and Without Cerebral Palsy</t>
  </si>
  <si>
    <t>Physical Therapy</t>
  </si>
  <si>
    <t>10.1093/ptj/pzz043</t>
  </si>
  <si>
    <t>Background Prone mobility, central to development of diverse psychological and social processes that have lasting effects on life participation, is seldom attained by infants with cerebral palsy (CP) and has no tested interventions. Reinforcement learning (RL) and error-based movement learning (EBL) offer novel intervention possibilities. Objective This study examined movement learning strategies in infants with or at risk for CP using RL and EBL during acquisition of prone locomotion. Design The study was a randomized trial that used repeated measures. Setting The study setting was a university physical therapy clinic in the United States. Patients Thirty infants aged 4.5 to 6.5 months participated in the study: 24 had or were at risk for CP, and 6 were typically developing. Intervention Infants with and at risk for CP were randomly assigned to a combination of RL and EBL (SIPPC-RE), or RL only (SIPPC-R) conditions. Infants with typical development comprised the RL-only reference group (SIPPC-TD). Infants trained in prone locomotion with the Self-Initiated Prone Progression Crawler (SIPPC) robotic system for three 5-minute trials, twice a week for 12 weeks in their homes or child care. All training sessions were videotaped for behavioral coding. Measurements The SIPPC gathered robot and infant trunk/limb movement data. Randomized 2-way analysis of variance with repeated measures and Pearson r to analyze the data was used. Results Results included the number of arm movements and trial-and-error activity distinguished between the SIPPC-RE and SIPPC-R groups. The mean change in arm movements from baseline for the SIPPC-RE and SIPPC-R groups was 4.8 m and -7.0 m, respectively. The mean differences in rotational amplitude (trial and error) from baseline to the end of the study were 278 degrees and 501 degrees, respectively. These changes were correlated with distance traveled and goal-directed movements. The latter increased over the 12 weeks for the SIPPC-RE and SIPPC-TD groups, but not the SIPPC-R group. Limitations The CP groups were unequal due to reassignment and did not include a typically developing comparison group of a combination of RL and EBL. Conclusion These findings suggest movement learning and retention in infants with CP is differentially affected by the use of RL and EBL, with a combination of both showing more promise than RL alone. The findings also implicate cognition, type of brain insult, emergence of reaching, and muscle force production, which must be explored in future studies. © 2019 American Physical Therapy Association.</t>
  </si>
  <si>
    <t>Kory-Westlund, Jacqueline M.; Breazeal, Cynthia</t>
  </si>
  <si>
    <t>Exploring the Effects of a Social Robot's Speech Entrainment and Backstory on Young Children's Emotion, Rapport, Relationship, and Learning</t>
  </si>
  <si>
    <t>FRONTIERS IN ROBOTICS AND AI</t>
  </si>
  <si>
    <t>10.3389/frobt.2019.00054</t>
  </si>
  <si>
    <t>In positive human-human relationships, people frequently mirror or mimic each other's behavior. This mimicry, also called entrainment, is associated with rapport and smoother social interaction. Because rapport in learning scenarios has been shown to lead to improved learning outcomes, we examined whether enabling a social robotic learning companion to perform rapport-building behaviors could improve children's learning and engagement during a storytelling activity. We enabled the social robot to perform two specific rapport and relationship-building behaviors: speech entrainment and self-disclosure (shared personal information in the form of a backstory about the robot's poor speech and hearing abilities). We recruited 86 children aged 3-8 years to interact with the robot in a 2 x 2 between-subjects experimental study testing the effects of robot entrainment Entrainment vs. No entrainment and backstory about abilities Backstory vs. No Backstory. The robot engaged the children one-on-one in conversation, told a story embedded with key vocabulary words, and asked children to retell the story. We measured children's recall of the key words and their emotions during the interaction, examined their story retellings, and asked children questions about their relationship with the robot. We found that the robot's entrainment led children to show more positive emotions and fewer negative emotions. Children who heard the robot's backstory were more likely to accept the robot's poor hearing abilities. Entrainment paired with backstory led children to use more of the key words and match more of the robot's phrases in their story retells. Furthermore, these children were more likely to consider the robot more human-like and were more likely to comply with one of the robot's requests. These results suggest that the robot's speech entrainment and backstory increased children's engagement and enjoyment in the interaction, improved their perception of the relationship, and contributed to children's success at retelling the story.</t>
  </si>
  <si>
    <t>Kucuk, Sevda; Sisman, Burak</t>
  </si>
  <si>
    <t>Behavioral patterns of elementary students and teachers in one-to-one robotics instruction</t>
  </si>
  <si>
    <t>COMPUTERS &amp; EDUCATION</t>
  </si>
  <si>
    <t>10.1016/j.compedu.2017.04.002</t>
  </si>
  <si>
    <t>Using robotics technologies in education is increasingly common and has the potential to impact students' learning. Educational robotics is a valuable tool for developing students' cognitive and social skills, and it has greatly attracted the interest of teachers and researchers alike, from pre-school to university. The purpose of this study is to understand the behavioral patterns of elementary students and teachers in one-to-one robotics instruction process. The participants were made up of 18 elementary school students and 18 preservice teachers. Quantitative content analysis and lag sequential analysis were used to analyze the student-teacher interactions. According to findings, the students' assembling bricks, sharing ideas and experiences, and the teachers' providing guidance and asking questions were the most frequent behaviors. Regarding behavioral sequences, the teachers' guidance significantly followed the students' behavior of expressing and sharing their ideas that followed the teachers' questions. The students also significantly tended to play with robots that they themselves designed. Moreover, the teacher-student interactions were discussed in detail in terms of gender differences and difficulty level of robotics activities. The results of this study can be taken into consideration in the design of learning environments with robotics activities. (C) 2017 Elsevier Ltd. All rights reserved.</t>
  </si>
  <si>
    <t>Kuczynski A.M., Kirton A., Semrau J.A., Dukelow S.P.</t>
  </si>
  <si>
    <t>Bilateral reaching deficits after unilateral perinatal ischemic stroke: A population-based case-control study</t>
  </si>
  <si>
    <t>10.1186/s12984-018-0420-9</t>
  </si>
  <si>
    <t>Background: Detailed kinematics of motor impairment of the contralesional ("affected") and ipsilesional ("unaffected") limbs in children with hemiparetic cerebral palsy are not well understood. We aimed to 1) quantify the kinematics of reaching in both arms of hemiparetic children with perinatal stroke using a robotic exoskeleton, and 2) assess the correlation of kinematic reaching parameters with clinical motor assessments. Methods: This prospective, case-control study involved the Alberta Perinatal Stroke Project, a population-based research cohort, and the Foothills Medical Center Stroke Robotics Laboratory in Calgary, Alberta over a four year period. Prospective cases were collected through the Calgary Stroke Program and included term-born children with magnetic resonance imaging confirmed perinatal ischemic stroke and upper extremity deficits. Control participants were recruited from the community. Participants completed a visually guided reaching task in the KINARM robot with each arm separately, with 10 parameters quantifying motor function. Kinematic measures were compared to clinical assessments and stroke type. Results: Fifty children with perinatal ischemic stroke (28 arterial, mean age: 12.5 ± 3.9 years; 22 venous, mean age: 11.5 ± 3.8 years) and upper extremity deficits were compared to healthy controls (n = 147, mean age: 12.7 ± 3.9 years). Perinatal stroke groups demonstrated contralesional motor impairments compared to controls when reaching out (arterial = 10/10, venous = 8/10), and back (arterial = 10/10, venous = 6/10) with largest errors in reaction time, initial direction error, movement length and time. Ipsilesional impairments were also found when reaching out (arterial = 7/10, venous = 1/10) and back (arterial = 6/10). The arterial group performed worse than venous on both contralesional and ipsilesional parameters. Contralesional reaching parameters showed modest correlations with clinical measures in the arterial group. Conclusions: Robotic assessment of reaching behavior can quantify complex, upper limb dysfunction in children with perinatal ischemic stroke. The ipsilesional, "unaffected" limb is often abnormal and may be a target for therapeutic interventions in stroke-induced hemiparetic cerebral palsy. © 2018 The Author(s).</t>
  </si>
  <si>
    <t>Kumar P.B., Parhi D.R., Sahu C.</t>
  </si>
  <si>
    <t>An approach to optimize the path of humanoid robots using a hybridized regression-adaptive particle swarm optimization-adaptive ant colony optimization method</t>
  </si>
  <si>
    <t>Industrial Robot</t>
  </si>
  <si>
    <t>10.1108/IR-10-2018-0204</t>
  </si>
  <si>
    <t>Purpose: With enhanced use of humanoids in demanding sectors of industrial automation and smart manufacturing, navigation and path planning of humanoid forms have become the centre of attraction for robotics practitioners. This paper aims to focus on the development and implementation of a hybrid intelligent methodology to generate an optimal path for humanoid robots using regression analysis, adaptive particle swarm optimization and adaptive ant colony optimization techniques. Design/methodology/approach: Sensory information regarding obstacle distances are fed to the regression controller, and an interim turning angle is obtained as the initial output. Adaptive particle swarm optimization technique is used to tune the governing parameter of adaptive ant colony optimization technique. The final output is generated by using the initial output of regression controller and tuned parameter from adaptive particle swarm optimization as inputs to the adaptive ant colony optimization technique along with other regular inputs. The final turning angle calculated from the hybrid controller is subsequently used by the humanoids to negotiate with obstacles present in the environment. Findings: As the current investigation deals with the navigational analysis of single as well as multiple humanoids, a Petri-Net model has been combined with the proposed hybrid controller to avoid inter-collision that may happen in navigation of multiple humanoids. The hybridized controller is tested in simulation and experimental platforms with comparison of navigational parameters. The results obtained from both the platforms are found to be in coherence with each other. Finally, an assessment of the current technique with other existing navigational model reveals a performance improvement. Research limitations/implications: The proposed hybrid controller provides satisfactory results for navigational analysis of single as well as multiple humanoids. However, the developed hybrid scheme can also be attempted with use of other smart algorithms. Practical implications: Humanoid navigation is the present talk of the town, as its use is widespread to multiple sectors such as industrial automation, medical assistance, manufacturing sectors and entertainment. It can also be used in space and defence applications. Social implications: This approach towards path planning can be very much helpful for navigating multiple forms of humanoids to assist in daily life needs of older adults and can also be a friendly tool for children. Originality/value: Humanoid navigation has always been tricky and challenging. In the current work, a novel hybrid methodology of navigational analysis has been proposed for single and multiple humanoid robots, which is rarely reported in the existing literature. The developed navigational plan is verified through testing in simulation and experimental platforms. The results obtained from both the platforms are assessed against each other in terms of selected navigational parameters with observation of minimal error limits and close agreement. Finally, the proposed hybrid scheme is also evaluated against other existing navigational models, and significant performance improvements have been observed. © 2019, Emerald Publishing Limited.</t>
  </si>
  <si>
    <t>Kurazume R., Oshima S., Nagakura S., Jeong Y., Iwashita Y.</t>
  </si>
  <si>
    <t>Automatic large-scale three dimensional modeling using cooperative multiple robots</t>
  </si>
  <si>
    <t>Computer Vision and Image Understanding</t>
  </si>
  <si>
    <t>10.1016/j.cviu.2016.05.008</t>
  </si>
  <si>
    <t>3D modeling of real objects by a 3D laser scanner has become popular in many applications, such as reverse engineering of petrochemical plants, civil engineering and construction, and digital preservation of cultural properties. Despite the development of lightweight and high-speed laser scanners, the complicated measurement procedure and long measurement time are still heavy burdens for widespread use of laser scanning. To solve these problems, a robotic 3D scanning system using multiple robots has been proposed. This system, named CPS-SLAM, consists of a parent robot with a 3D laser scanner and child robots with target markers. A large-scale 3D model is acquired by an on-board 3D laser scanner on the parent robot from several positions determined precisely by a localization technique, named the Cooperative Positioning System (CPS), that uses multiple robots. Therefore, this system can build a 3D model without complicated post-processing procedures such as ICP. In addition, this system is an open-loop SLAM system and a very precise 3D model can be obtained without closed loops. This paper proposes an automatic planning technique for a laser measurement by using CPS-SLAM. Planning a proper scanning strategy depending on a target structure makes it possible to perform laser scanning efficiently and accurately even for a large-scale and complex environment. The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 © 2016 The Author(s)</t>
  </si>
  <si>
    <t>L. G. C. AnzoÃ¡tegui; M. I. A. R. Pereira; M. del Carmen SolÃ­s JarrÃ­n</t>
  </si>
  <si>
    <t>Cubetto for preschoolers: Computer programming code to code</t>
  </si>
  <si>
    <t>2017 International Symposium on Computers in Education (SIIE)</t>
  </si>
  <si>
    <t>10.1109/SIIE.2017.8259649</t>
  </si>
  <si>
    <t>This article is derived from a study on the creation of strategies within children's computer programming An analysis of time used by children for the creation and execution of strategies was performed. Another analysis about the children's errors made during the process was also achieved. T aking as a starting point the fact that computer programming is translated as a set of codes to work out a problem; it is necessary to mention that such codes are created under a specific programming language, which will perform a particular function on the computer. In this case, the codes execute a series of movements that will al-low infants to solve a problem, which has been stated through a child's story with the purpose that children aged 4 to 5 years old can create playful strategies for the fulfillment of objectives previously set. Through a descriptive and exploratory research, some bibliographic data were collected and a population group of second-level initial education students was directly ob-served. Such children learned to use the Cubetto robot to learn to codify their ideas by giving solution to a problem. It is concluded that the development of the systemic thinking at this level is of great importance since it facilitates the acquisition of new mental processes; in this case, the code-to-code programming strengthens the student's systemic process.</t>
  </si>
  <si>
    <t>L. Masia; F. Frascarelli; P. Morasso; G. Di Rosa; M. Petrarca; E. Castelli; P. Cappa</t>
  </si>
  <si>
    <t>Abnormal adaptation in children affected by cerebral palsy to robot generated dynamic environment</t>
  </si>
  <si>
    <t>2010 Annual International Conference of the IEEE Engineering in Medicine and Biology</t>
  </si>
  <si>
    <t>10.1109/IEMBS.2010.5627927</t>
  </si>
  <si>
    <t>This paper aims to investigate how robotic devices can be used to understand the mechanism of sensorimotor adaptation in pediatric subjects affected by hemiparetic cerebral palsy. Previous studies showed how healthy adults, after training in presence of a systematic structured disturbing force field, show an â€œafter effectâ€ and therefore they highly adapt and compensate the external disturbance. An open issue is whether this adaptive capability is preserved or disrupted in pediatric impaired subjects when they experience a robot generated dynamic environment. Fourteen pediatric Cerebral Palsy subjects (CP group), and age-matched control group were exposed to a robot generated speed-dependant force field; during familiarization (no forces generated by the robot) the movement of the CP subjects were more curved, displaying greater and variable directional error; in the force field phase both the groups showed an after-effect, but the CP group had a non significant adaptation rate. This outcome suggests the CP subjects have reduced ability to learn external force and they make greater aiming error because of an inefficient anticipatory strategy during visuomotor task.</t>
  </si>
  <si>
    <t>L. Meng; U. Martinez-Hernandez; C. Childs; A. A. Dehghani-Sanij; A. Buis</t>
  </si>
  <si>
    <t>A Practical Gait Feedback Method Based on Wearable Inertial Sensors for a Drop Foot Assistance Device</t>
  </si>
  <si>
    <t>IEEE Sensors Journal</t>
  </si>
  <si>
    <t>10.1109/JSEN.2019.2938764</t>
  </si>
  <si>
    <t>To maximise the efficiency of gait interventions, gait phase and joint kinematics are important for closing the system loop of adaptive robotic control. However, few studies have applied an inertial sensor system including both gait phase detection and joint kinematic measurement. Many algorithms for joint measurement require careful alignment of the inertial measurement unit (IMU) to the body segment. In this paper, we propose a practical gait feedback method, which provides sufficient feedback without requiring precise alignment of the IMUs. The method incorporates a two-layer model to realise simultaneous gait stance and swing phase detection and ankle joint angle measurement. Recognition of gait phases is performed by a high-level probabilistic method using angular rate from the sensor attached to the shank while the ankle angle is calculated using a data fusion algorithm based on the complementary filter and sensor-to-segment calibration. The online performance of the algorithm was experimentally validated when 10 able-bodied participants walked on the treadmill with three different speeds. The outputs were compared to the ones measured by an optical motion analysis system. The results showed that the IMU-based algorithm achieved a good accuracy of the gait phase recognition (above 95%) with a short delay response below 20 ms and accurate angle measurements with root mean square errors below 3.5Â° compared to the optical reference. It demonstrates that our method can be used to provide gait feedback for the correction of drop foot.</t>
  </si>
  <si>
    <t>Lallee, Stephane; Pattacini, Ugo; Lemaignan, Severin; Lenz, Alexander; Melhuish, Chris; Natale, Lorenzo; Skachek, Sergey; Hamann, Katharina; Steinwender, Jasmin; Sisbot, Emrah Akin; Metta, Giorgio; Guitton, Julien; Alami, Rachid; Warnier, Matthieu; Pipe, Tony; Warneken, Felix; Dominey, Peter Ford</t>
  </si>
  <si>
    <t>Towards a Platform-Independent Cooperative Human Robot Interaction System: III An Architecture for Learning and Executing Actions and Shared Plans</t>
  </si>
  <si>
    <t>IEEE TRANSACTIONS ON AUTONOMOUS MENTAL DEVELOPMENT</t>
  </si>
  <si>
    <t>10.1109/TAMD.2012.2199754</t>
  </si>
  <si>
    <t>Robots should be capable of interacting in a cooperative and adaptive manner with their human counterparts in open-ended tasks that can change in real-time. An important aspect of the robot behavior will be the ability to acquire new knowledge of the cooperative tasks by observing and interacting with humans. The current research addresses this challenge. We present results from a cooperative human-robot interaction system that has been specifically developed for portability between different humanoid platforms, by abstraction layers at the perceptual and motor interfaces. In the perceptual domain, the resulting system is demonstrated to learn to recognize objects and to recognize actions as sequences of perceptual primitives, and to transfer this learning, and recognition, between different robotic platforms. For execution, composite actions and plans are shown to be learnt on one robot and executed successfully on a different one. Most importantly, the system provides the ability to link actions into shared plans, that form the basis of human-robot cooperation, applying principles from human cognitive development to the domain of robot cognitive systems.</t>
  </si>
  <si>
    <t>Larriba, Ferran; Raya, Cristobal; Angulo, Cecilio; Albo-Canals, Jordi; Diaz, Marta; Boldu, Roger</t>
  </si>
  <si>
    <t>Externalising moods and psychological states in a cloud based system to enhance a pet-robot and child's interaction</t>
  </si>
  <si>
    <t>BIOMEDICAL ENGINEERING ONLINE</t>
  </si>
  <si>
    <t>10.1186/s12938-016-0180-3</t>
  </si>
  <si>
    <t>Background: This PATRICIA research project is about using pet robots to reduce pain and anxiety in hospitalized children. The study began 2 years ago and it is believed that the advances made in this project are significant. Patients, parents, nurses, psychologists, and engineers have adopted the Pleo robot, a baby dinosaur robotic pet, which works in different ways to assist children during hospitalization. Methods: Focus is spent on creating a wireless communication system with the Pleo in order to help the coordinator, who conducts therapy with the child, monitor, understand, and control Pleo's behavior at any moment. This article reports how this technological function is being developed and tested. Results: Wireless communication between the Pleo and an Android device is achieved. The developed Android app allows the user to obtain any state of the robot without stopping its interaction with the patient. Moreover, information is sent to a cloud, so that robot moods, states and interactions can be shared among different robots. Conclusions: Pleo attachment was successful for more than 1 month, working with children in therapy, which makes the investment capable of positive therapeutic possibilities. This technical improvement in the Pleo addresses two key issues in social robotics: needing an enhanced response to maintain the attention and engagement of the child, and using the system as a platform to collect the states of the child's progress for clinical purposes.</t>
  </si>
  <si>
    <t>Latham A., Goltz S.</t>
  </si>
  <si>
    <t>A survey of the general public’s views on the ethics of using AI in education</t>
  </si>
  <si>
    <t>10.1007/978-3-030-23204-7_17</t>
  </si>
  <si>
    <t>Recent scandals arising from the use of algorithms for user profiling to further political and marketing gain have popularized the debate over the ethical and legal implications of using such ‘artificial intelligence’ in social media. The need for a legal framework to protect the general public’s data is not new, yet it is not clear whether recent changes in data protection law in Europe, with the introduction of the GDPR, have highlighted the importance of privacy and led to a healthy concern from the general public over online user tracking and use of data. Like search engines, social media and online shopping platforms, intelligent tutoring systems aim to personalize learning and thus also rely on algorithms that automatically profile individual learner traits. A number of studies have been published on user perceptions of trust in robots and computer agents. Unsurprisingly, studies of AI in education have focused on efficacy, so the extent of learner awareness, and acceptance, of tracking and profiling algorithms remains unexplored. This paper discusses the ethical and legal considerations for, and presents a case study examining the general public’s views of, AI in education. A survey was recently taken of attendees at a national science festival event highlighting state-of-the-art AI technologies in education. Whilst most participants (77%) were worried about the use of their data, in learning systems fewer than 8% of adults were ‘not happy’ being tracked, as opposed to nearly two-thirds (63%) of children surveyed. © Springer Nature Switzerland AG 2019.</t>
  </si>
  <si>
    <t>Lee C.-S., Wang M.-H., Chen L.-C., Lai S.-Y., Kubota N.</t>
  </si>
  <si>
    <t>Fuzzy Semantic Agent Based on Ontology Model for Chinese Lyrics Classification</t>
  </si>
  <si>
    <t>Proceedings - 2018 IEEE International Conference on Systems, Man, and Cybernetics, SMC 2018</t>
  </si>
  <si>
    <t>10.1109/SMC.2018.00720</t>
  </si>
  <si>
    <t>Nowadays, social media is getting more and more popular so that many people choose to absorb the knowledge, share their moods, read news, listen to music, and appreciate the video on the Internet. The popular Chinese songs can be categorized according to their song style, their released decade, their singer, and so on. Currently, the song is always classified as a single category, such as inspiration, love, or family. However, when people listen to a song, they will have a different feeling according to their moods in the moment. This paper adopts the lyrics of the popular Chinese songs on the Internet as the experimental samples. Then, we classify the songs based on the natural language processing, ontology, Word2Vec, and fuzzy inference mechanism. The adopted natural language mechanism contains term comparison and term similarity to compute the different-category weights. Additionally, we also use predefined ontology, knowledge base, and rule base to classify the songs. Moreover, we also adopt the multilayer perceptron neural network with the backpropagation algorithm to train the data under a supervised learning. The learned results are better than the ones of the fuzzy inference mechanism. In the future, this study will enhance ontology, knowledge base, and rule base as well as enlarge the number of experimental samples to improve the performance. Finally, we will combine music appreciation with the robot to make children learn the knowledge more interesting. © 2018 IEEE.</t>
  </si>
  <si>
    <t>Lefranc M., Capel C., Pruvot A.S., Fichten A., Desenclos C., Toussaint P., Le Gars D., Peltier J.</t>
  </si>
  <si>
    <t>The impact of the reference imaging modality, registration method and intraoperative flat-panel computed tomography on the accuracy of the ROSA® stereotactic robot</t>
  </si>
  <si>
    <t>Stereotactic and Functional Neurosurgery</t>
  </si>
  <si>
    <t>10.1159/000362936</t>
  </si>
  <si>
    <t>Objective: To establish the impact of the imaging modality, registration method and use of intraoperative computed tomography (CT) scan on the accuracy of the ROSA® stereotactic robot. Methods: Using a dedicated phantom device, we measured the accuracy of the stereotactic robot for 20 targets as a function of the registration method (frameless, FL, or frame-based, FB) and the reference imaging modality (3T magnetic resonance imaging, MRI, CT scanner or flat-panel CT, fpCT). We performed a retrospective study of the accuracy of the first 26 FB and 31 FL robotized stereotactic surgeries performed in our department. Results: In a phantom study, the mean target accuracy was 1.59 mm for 3T MRI-guided FL surgery, 0.3 mm for fpCT-guided FL surgery and 0.3 mm for CT-guided FB surgery. In our retrospective series, the mean accuracy was 0.81 mm for FB stereotactic surgery, 1.22 mm for our 24 stereotactic surgery procedures with FL (surface recognition) registration and 0.7 mm for our 7 stereotactic surgery procedures with FL fiducial marker registration. Intraoperative fpCT fully corrected all the registration errors. Conclusions: The ROSA stereotactic robot is highly accurate. Robotized FB stereotactic surgery is more accurate than robotized FL stereotactic surgery. © 2014 S. Karger AG, Basel.</t>
  </si>
  <si>
    <t>Leite I., Lehman J.F.</t>
  </si>
  <si>
    <t>The robot who knew too much: Toward understanding the privacy/personalization trade-off in child-robot conversation</t>
  </si>
  <si>
    <t>Proceedings of IDC 2016 - The 15th International Conference on Interaction Design and Children</t>
  </si>
  <si>
    <t>10.1145/2930674.2930687</t>
  </si>
  <si>
    <t>In human-human conversation we elicit, share and use information as a way of defining and building relationships - how information is revealed, and by whom, matters. A similar goal of using conversation as a relationship-building mechanism in human-robot interaction might or might not require the same degree of nuance. We explore what happens in the increasingly likely situation that a robot has sensed information about a child of which the child is unaware, then discloses that information in conversation in an effort to personalize the child's experience. In a pilot study, 28 children conversed with a social robot that either told a story with characters already introduced into the conversation by the child (control) or characters hidden by the child in a treasure chest that the child was holding (experimental). Cumulative evidence showed that all participants in the experimental condition noticed the robot's violation of expectations, but younger children (4 to 6 years) exhibited more contained emotional reactions than older children (7 to 10 years), and girls expressed more negative affect than boys. Despite the immediate response, post-conversation measures suggest that the single event did not have an impact on children's ratings of robot likeability or their willingness to interact with the robot again. © 2016 Copyright held by the owner/author(s).</t>
  </si>
  <si>
    <t>Ligthart M., Hindriks K., Neerincx M.A.</t>
  </si>
  <si>
    <t>Reducing Stress by Bonding with a Social Robot: Towards Autonomous Long-Term Child-Robot Interaction</t>
  </si>
  <si>
    <t>10.1145/3173386.3176904</t>
  </si>
  <si>
    <t>Pediatric oncology patients could benefit from bonding with a social robot and talking about their day in the hospital. With our research we aim to contribute to the development of a robot that is able to facilitate a child-robot bond autonomously and long-term. We propose to use robot-disclosure and a shared interaction history to create a child-robot bond where the child feels comfortable and familiar enough to talk about their day with the robot. © 2018 Authors.</t>
  </si>
  <si>
    <t>Lin W., Yueh H.-P.</t>
  </si>
  <si>
    <t>The relationship between robot appearance and interaction with child users: How distance matters</t>
  </si>
  <si>
    <t>10.1007/978-3-319-40093-8_23</t>
  </si>
  <si>
    <t>This study intends to explore child patrons’ interaction with robots by assessing the interpersonal distance under a specific context of library. In addition to the general exploration on human preference and performance in HRI, it is expected to understand more profoundly the activities and intentions people possessed through the systematical investigation of interaction context and structural measurement of interpersonal distance. Previous studies in human-robot interaction have suggested several factors that are important including robots’ appearance, users’ features and their perceptions of robots. However, studies regarding child users are few, and the understanding of children’s attitudes toward robots remains limited due to insufficient or unempirical supports. Studies regarding the human-robot interaction support that the personal space also appears inevitably that reflects human intentions to interact with the robots. In addition, another critical but less-explored factor that affect human-robot interaction is contextual effect. Contextual cues are what people sense and rely on to proceed with conversations, and cannot be overlooked in the exploration of any interaction. This study recruited 77 elementary students from 3rd–6th grade and assigned the task to be recommended the book from the robot in the library. The personal space that the participants kept with different appearance robots and the attitude they had to the robot were recorded and analyzed. The result showed that the participants had positive attitude to the robots and felt comfort when interacting with robots. Among them, girls were more positive than the boys. Additionally, the one that interacted with human-like robot kept the personal space closer than the one that interacted with machine-like robot. The former one interacted with the robot in intimate space that indicates that the participants took the library as a private space and thought the robot as their close friend. © Springer International Publishing Switzerland 2016.</t>
  </si>
  <si>
    <t>Little, C. Elaine; Emery, Carolyn; Black, Amanda; Scott, Stephen H.; Meeuwisse, Willem; Nettel-Aguirre, Alberto; Benson, Brian; Dukelow, Sean</t>
  </si>
  <si>
    <t>Test-retest reliability of KINARM robot sensorimotor and cognitive assessment: in pediatric ice hockey players</t>
  </si>
  <si>
    <t>JOURNAL OF NEUROENGINEERING AND REHABILITATION</t>
  </si>
  <si>
    <t>10.1186/s12984-015-0070-0</t>
  </si>
  <si>
    <t>Background: Better diagnostic and prognostic tools are needed to address issues related to early diagnosis and management of concussion across the continuum of aging but particularly in children and adolescents. The purpose of the current study was to evaluate the reliability of robotic technology (KINARM robot) assessments of reaching, position sense, bimanual motor function, visuospatial skills, attention and decision making in youth ice hockey players (ages 10-14). Methods: Thirty-four male children attended two testing days, one week apart. On day one, each subject completed five tasks on the robot with two examiners (alternating examiner sequence); the 2nd examiner followed the same procedure as the 1st immediately afterwards. One consistent examiner tested subjects one week later. This is a testretest reliability study. The robotic tasks characterize sensorimotor and/or cognitive performance; 63 parameters from 5 tasks are reported. Session 1 was the 1st time the subject performed the 5 tasks, session 2 the 2nd time on day 1, and session 3 one week following. Results: Intra-class correlation coefficients ranged from 0.06 to 0.91 and 0.09 to 0.90 for session 1 to 2 and 2 to 3, respectively. Bland-Altman plots showed agreement in a majority of the parameters and a learning effect in 25 % and 24 % of parameters in session 1 vs 2 and 1 vs 3, respectively but none for session 2 vs 3. Of those that showed a learning effect, only 8 % of parameters in session 1 vs 2 and 10 % in session 1 vs 3 had a clinical relevance measure &gt;= 0.8. Conclusions: The relative homogeneity of the sample and the effect of learning seen in some of the task parameters appears to have negatively impacted the intra-class correlation coefficients from session 1 to 2, with less impact for 2 to 3. The Bland-Altman analysis supports good absolute reliability in healthy male children with no neurological impairment ranging in age from 10 to 14. The clinically relevant learning effect seen, in a small number of parameters could be addressed by creating a learning effect adjustment factor and/or implementing a practice session, which would eliminate the learning effect.</t>
  </si>
  <si>
    <t>Lupetti M.L., Yao Y., Mi H., Germak C.</t>
  </si>
  <si>
    <t>Design for children's playful learning with robots</t>
  </si>
  <si>
    <t>Future Internet</t>
  </si>
  <si>
    <t>10.3390/fi9030052</t>
  </si>
  <si>
    <t>This article presents an investigation of the implications of designing for children's playful learning with robots. This study was carried out by adopting a Research through Design approach that resulted in the development of a novel low-anthropomorphic robot called Shybo. The article reports the main phases of the project: the preliminary and exploratory research that was carried out to define a list of design requirements; the design of the robot and its supplementary materials for carrying out playful learning experiences; and the evaluation of the project that involved both parents and children. The robot, in fact, was finally tested as part of a two-hour experience that engaged children in activities related to the associations between sounds and colours. The article presents and discusses the results of this evaluation to point out positive aspects of the experience, emerging issues and hints for future works. These are documented to share lessons learned that might be supportive of the general development of children's playful learning and cognitive experiences with robots. © 2017 by the authors.</t>
  </si>
  <si>
    <t>Lupetti, Maria Luce</t>
  </si>
  <si>
    <t>Shybo - Design of a Research Artefact for Human-robot Interaction Studies</t>
  </si>
  <si>
    <t>JOURNAL OF SCIENCE AND TECHNOLOGY OF THE ARTS</t>
  </si>
  <si>
    <t>10.7559/citarj.v9i1.303</t>
  </si>
  <si>
    <t>This article discusses the role of Design Research in the field of Human-Robot Interaction (HRI). Notably, the Research through Design (RtD) approach is proposed as a valuable method to develop HRI research artefacts due to the importance of having a physical artefact, a robot, that enables direct interaction. Moreover, there is a growing interest in HRI for design methodologies as methods for investigation. The article presents an example of a design process, focused on hands-on activities, namely sketching, 3D modelling, prototyping, and documenting. These making practices were applied to the development of Shybo, a small sound-reactive robot for children. Particular attention has been given to the five prototypes that led to the definition of the current solution. Morphological, behavioral, and interaction aspects were investigated throughout the whole process. Each phase of the design process was then documented with the intent of sharing potentially replicable practices and contributing to the understanding of the role that RtD can play in HRI.</t>
  </si>
  <si>
    <t>Lupetti, Maria Luce; Norese, Maria Franca; Wu, Xiaolu; Mi, Haipeng</t>
  </si>
  <si>
    <t>A video-based assessment of likeability and usability in a play application of robots for children</t>
  </si>
  <si>
    <t>MEASURING BUSINESS EXCELLENCE</t>
  </si>
  <si>
    <t>10.1108/MBE-11-2018-0093</t>
  </si>
  <si>
    <t>Purpose The purpose of this paper is to conduct research with children, who have different abilities from adults, in terms of language understanding and level of attention, is a challenging task, especially concerning novel interactive systems such as social robots. Consequently, self-reporting methods are often replaced or supplemented by observational methods that are usually carried out taking advantage of video recordings. However, some limitations make this approach challenging for studies conducted with groups of children in real-world environments, whose relevance is being addressed more and more frequently in human-robot interaction (HRI) research. Thus, there is a growing need for rigorous observation approaches in unstructured test environments. Design/methodology/approach This paper presents an alternative analysis approach, in relation to an experimental child-robot interaction (CRI) application, which was developed at the Academy of Arts and Design, Tsinghua University, China. The proposed methodology is based on the analysis of video recordings of in-wild activities of children with a robot. The methodology has the aim of providing a framework to facilitate knowledge identification and structuring. It was implemented for experiment evaluation and validation purposes and to propose a reference structure for the organization of new experiments and the stimulation of new ideas and activities in the design process. Findings This methodology provides a logical structure, which can be used to identify the effectiveness or limits of design choices, pertaining to such aspects as the morphology or movement of robots or the choice of their specific role in education, all of which play crucial roles in the design process and could be improved to achieve better results. This structured identification is a practical implication for the design process, above all when it is oriented toward social robots and their interaction with children or elderly senile people. In this case, the outcomes were the identification of important elements of an experiment (psychological profiles of the involved children and possible problems or risks) and their impact on the design process. Originality/value The methodological approach, which structures and uses cognitive maps to elaborate multicriteria evaluation models, is not new to the operations research field (where it is defined as a multimethodology application of Soft OR), but it has not yet been applied in the field of HRI studies, to analyze children's perception of a robot and to identify the factors that can affect a good CRI or to structure knowledge that can be shared to guide the design process of robots for the experience of children playing.</t>
  </si>
  <si>
    <t>M. Bernardine Dias; E. A. Teves; M. Beatrice Dias</t>
  </si>
  <si>
    <t>Towards technology with a global heart through compassionate engineering</t>
  </si>
  <si>
    <t>2015 Conference on Raising Awareness for the Societal and Environmental Role of Engineering and (Re)Training Engineers for Participatory Design (Engineering4Society)</t>
  </si>
  <si>
    <t>10.1109/Engineering4Society.2015.7177907</t>
  </si>
  <si>
    <t>This paper introduces the concept of â€œcompassionate engineering,â€ a process adopted by our research group, TechBridgeWorld, for developing technology solutions that are relevant and accessible to people in underserved communities. The stages of compassionate engineering include establishing partnerships based in trust, assessing needs, participatory design, iterative innovation with frequent user tests, training developer teams, dissemination, and deployment. This paper describes each of these stages in detail along with lessons learned and recommendations. The process of compassionate engineering is further illustrated via the case study of TechBridgeWorld's Braille Tutor (BT) project. The BT project tackles literacy challenges for children in the developing world who are burdened by both poverty and blindness. Literacy plays a key role in empowering the blind, especially in the developing world. Over the past nine years the BT project has explored the challenges and abilities of blind children in developing communities, and developed technology innovations to empower these children and their educators.</t>
  </si>
  <si>
    <t>M. Ghosh; F. Tanaka</t>
  </si>
  <si>
    <t>The impact of different competence levels of Care-Receiving Robot on children</t>
  </si>
  <si>
    <t>2011 IEEE/RSJ International Conference on Intelligent Robots and Systems</t>
  </si>
  <si>
    <t>10.1109/IROS.2011.6095141</t>
  </si>
  <si>
    <t>A Care-Receiving Robot (CRR) receives care from the people around it. The concept of CRR was first proposed in 2009 [1], [2] by the second author of this paper. This is a novel concept developed in response to the need for continuing to involve human teachers and adult care-givers in raising and nurturing children even as we move on to the next step in technological development and gradually begin to incorporate robots in our daily lives and most importantly in our educational environment. In the past decade, the interest in the development of educational agents has gradually grown to include robots [3]. Educational robots so far have been seen in the teaching role [4], [5], [6]. In contrast, this concept explores the learner role for the robot even though its goal is to teach. The idea behind CRR is inspired by the concept of learning by teaching developed formally in the 1980s [7] and further tested in other works [8]. We have conducted a series of experiments to test the concept of CRR. We have formally launched an investigation into the feasibility, benefits, and requirements for implementing CRR in real classrooms [9]. In this paper, we will report our early findings about the environmental and circumstantial setup for successfully implementing CRR and its impact on students in terms of learning reinforcement. We have set CRR's competence level to two opposite values in the set of experiments we describe in this paper. We present here the comparison data from our analysis of the interaction rate during the two conditions. Our most prominent finding is that children are quite happy to play â€˜teacherâ€™ to a weaker student (CRR). The benefit of this opportunity is that it not only boosts the child's self-confidence about the topic, but also reinforces the existing knowledge of the child.</t>
  </si>
  <si>
    <t>M. I. Khan; V. Santamaria; J. Kang; B. M. Bradley; J. P. Dutkowsky; A. M. Gordon; S. K. Agrawal</t>
  </si>
  <si>
    <t>Enhancing Seated Stability Using Trunk Support Trainer (TruST)</t>
  </si>
  <si>
    <t>10.1109/LRA.2017.2678600</t>
  </si>
  <si>
    <t>Dynamic seated trunk control is required during the execution of many everyday tasks. These tasks require an intricate coordination between the head, upper and lower trunk, and the pelvis. Furthermore, reaching beyond the arm's length requires precise joint control and intersegmental coordination. With practice specificity, humans can learn particular motor skills that may be performed across contexts of similar characteristics. As new tasks are explored, human movements are learned and organized by the release and constraint of degrees-of-freedom, and the modulation of joint amplitudes that are specific to the task demands. Thus, by providing seated reach training without foot support that challenges postural control close to and beyond the stability limits or point of stability failure, an individual with an optimal level of trunk assistance could improve postural control by increasing the range of motion of the trunk and expand the boundaries that define the point of stability failure. We have developed a novel cable robotic device, trunk support trainer (TruST), which allows training of seated posture at and beyond an individual's point of stability failure during volitional trunk displacement. This is accomplished by creating a force tunnel to support posture beyond the sitting stability region. The system provides an assist-as-needed force strategy to support the trunk. We conducted a proof-of-concept study with 20 healthy adult subjects (10 experimental and 10 control) to investigate the changes in lower trunk center of mass (COM) displacement and trunk kinematics. Our study supports the hypothesis that a single training session with TruST at and beyond the point of stability failure increases lower trunk COM displacement and increases the lower trunk and pelvic rotation. The findings suggest that this approach may be useful for training patients with neurological and musculoskeletal disorders where children or adults have compromised postural stability.</t>
  </si>
  <si>
    <t>M. J. H. Lum; J. Rosen; H. King; D. C. W. Friedman; T. S. Lendvay; A. S. Wright; M. N. Sinanan; B. Hannaford</t>
  </si>
  <si>
    <t>Teleoperation in surgical robotics â€“ network latency effects on surgical performance</t>
  </si>
  <si>
    <t>2009 Annual International Conference of the IEEE Engineering in Medicine and Biology Society</t>
  </si>
  <si>
    <t>10.1109/IEMBS.2009.5333120</t>
  </si>
  <si>
    <t>A teleoperated surgical robotic system allows surgical procedures to be conducted across long distances while utilizing wired and wireless communication with a wide spectrum of performance that may affect the outcome. An open architecture portable surgical robotic system (Raven) was developed for both open and minimally invasive surgery. The system has been the subject of an intensive telesurgical experimental protocol aimed at exploring the boundaries of the system and surgeon performance during a series of field experiments in extreme environments (desert and underwater) teleportation between US, Europe, and Japan as well as lab experiments under synthetic fixed time delay. One standard task (block transfer emulating tissue manipulation) of the Fundamentals of Laparoscopic Surgery (FLS) training kit was used for the experimental protocol. Network characterization indicated a typical time delay in the range of 16-172 ms in field experiments. The results of the lab experiments showed that the completion time of the task as well as the length of the tool tip trajectory significantly increased (alpha &lt; 0.02) as time delay increased in the range of 0-0.5 sec increased. For teleoperation with a time delay of 0.25 s and 0.5 s the task completion time was lengthened by a factor of 1.45 and 2.04 with respect to no time delay, whereas the length of the tools' trajectory was increased by a factor of 1.28 and 1.53 with respect to no time delay. There were no statistical differences between experienced surgeons and non-surgeons in the number of errors (block drooping) as well as the completion time and the tool tip path length at different time delays.</t>
  </si>
  <si>
    <t>M. L. Walters; K. Dautenhahn; K. L. Koay; C. Kaouri; R. Boekhorst; C. Nehaniv; I. Werry; D. Lee</t>
  </si>
  <si>
    <t>Close encounters: spatial distances between people and a robot of mechanistic appearance</t>
  </si>
  <si>
    <t>5th IEEE-RAS International Conference on Humanoid Robots, 2005.</t>
  </si>
  <si>
    <t>10.1109/ICHR.2005.1573608</t>
  </si>
  <si>
    <t>This paper presents the results from two empirical exploratory studies of human-robot interaction in the context of an initial encounter with a robot of mechanistic appearance. The first study was carried out with groups of children, and the second with single adults. The analysis concentrates on the personal space zones and initial distances between robot and humans, the context of the encounters and the human's perception of the robot as a social being. We discuss the results of these observations and analyses, and also compare the child and adult data. The child groups showed a dominant response to prefer the 'social zone' distance, comparable to distances people adopt when talking to other humans. From the single adult studies a small majority preferred the 'personal zone', reserved for talking to friends. However, significant minorities deviate from this pattern. Implications for future work are discussed</t>
  </si>
  <si>
    <t>M. Oros; M. NikoliÄ‡; B. Borovac; I. JerkoviÄ‡</t>
  </si>
  <si>
    <t>Children's preference of appearance and parents' attitudes towards assistive robots</t>
  </si>
  <si>
    <t>2014 IEEE-RAS International Conference on Humanoid Robots</t>
  </si>
  <si>
    <t>10.1109/HUMANOIDS.2014.7041385</t>
  </si>
  <si>
    <t>The paper aims to examine children's preference of visual appearance and parents' attitudes towards assistive robots. Results show that children do prefer visual appearances of robots with round and smooth edges, compact and stocky body and with feminine characteristics. Gender differences have been found in robot sketch preference, as well as in ascribing gender to robots - boys tend to be more gender-typed. The dominant colour preffered for the robot is blue, which is a colour associated with positive emotional states, trust, and stability. Based on the results, the paper provides general suggestions and guidelines for creating a robot that the children would find likable. Parents have shown more positive than negative attitudes towards robots in general, as well as towards robots in the children's therapy. Gender differences have been found in potentially negative aspects of child-robot interaction, with mothers more concerned about negative consequences. Also, differences in educational levels have been found, with parents of higher educational level showing more positive attitudes towards robots.</t>
  </si>
  <si>
    <t>M. Patacchiola; A. Cangelosi</t>
  </si>
  <si>
    <t>A developmental Bayesian model of trust in artificial cognitive systems</t>
  </si>
  <si>
    <t>2016 Joint IEEE International Conference on Development and Learning and Epigenetic Robotics (ICDL-EpiRob)</t>
  </si>
  <si>
    <t>10.1109/DEVLRN.2016.7846801</t>
  </si>
  <si>
    <t>In human-robot interaction trust is one of the main factors to take into account for enabling effective interaction. Limited models exist that delineate the development of trust in real world scenarios. Reshaping one of these models we show how a probabilistic framework based on Bayesian Networks (BNs) can incorporate the reliability of information sources into the decisional process of artificial systems. Furthermore, using a developmental approach we gain some insight on how children estimate people's reliability and how some aspects of the Theory of Mind (ToM) can affect that estimation. To test the model we reproduced a developmental experiment in a computational simulation and we embedded the BNs inside an artificial agent. The simulation results are in line with the real data, and confirm that BNs have the potential for being included as trust evaluator modules in robotic systems.</t>
  </si>
  <si>
    <t>M. Rodelo; S. Polo; J. Duque; J. L. Villa; E. Yime</t>
  </si>
  <si>
    <t>Robust Adaptive Control of a Planar 3RRR Parallel Robot for Trajectory-Tracking Applied to Crouch Gait Cycle in Children with Cerebral Palsy</t>
  </si>
  <si>
    <t>2019 IEEE 4th Colombian Conference on Automatic Control (CCAC)</t>
  </si>
  <si>
    <t>10.1109/CCAC.2019.8921328</t>
  </si>
  <si>
    <t>This paper presents the modelling, control and simulation of a 3$\underline{R}$RR planar parallel robot, using a robust adaptive control strategy. The objective of this work is to achieve the control over desired trajectory-tracking of the joint pattern with the end-effector of robot, considering the disturbances during the crouch gait activity in children with cerebral palsy. The kinematic analysis is based on the screw theory. A dynamical modelling by Virtual Work formulation approach is developed. The performance of the robust adaptive control law is developed using Lyapunovâ€™s Direct Method and Barbalatâ€™s lemma. Furthermore, the controller is evaluated in Matlab/Simulink simulation environment with the physic model simulated through Simscape Multibody. The angular position errors, velocity errors and output torques for each motor are calculated. Simulation results show that the proposed controller has good efficiency with stable response of the robot in performing trajectory-tracking.</t>
  </si>
  <si>
    <t>M. RuciÅ„ski; A. Cangelosi; T. Belpaeme</t>
  </si>
  <si>
    <t>Robotic model of the contribution of gesture to learning to count</t>
  </si>
  <si>
    <t>2012 IEEE International Conference on Development and Learning and Epigenetic Robotics (ICDL)</t>
  </si>
  <si>
    <t>10.1109/DevLrn.2012.6400579</t>
  </si>
  <si>
    <t>In this paper a robotic connectionist model of the contribution of gesture to learning to count is presented. By formulating a recurrent artificial neural network model of the phenomenon and assessing its performance without and with gesture it is demonstrated that the proprioceptive signal connected with gesture carries information which may be exploited when learning to count. The behaviour of the model is similar to that of human children in terms of the effect of gesture and the size of the counted set, although the detailed patterns of errors made by the model and human children are different.</t>
  </si>
  <si>
    <t>Marange, Pascale; Gellot, Francois; Riera, Bernard</t>
  </si>
  <si>
    <t>Remote control of automation systems for DES courses</t>
  </si>
  <si>
    <t>IEEE TRANSACTIONS ON INDUSTRIAL ELECTRONICS</t>
  </si>
  <si>
    <t>10.1109/TIE.2007.907021</t>
  </si>
  <si>
    <t>The objective of technical courses is the transfer of knowledge and know-how to students. In the case of discrete event system courses, it is important for a learner to locally or remotely control real systems (or plants) that are composed of many sensors and actuators. The use of these devices poses several problems. First, it is difficult to adapt them to the student's level (from beginner to expert). Second, these systems are generally designed with industrial components. An error on the control-command design can involve safety problems and breakdowns. In this paper, the authors propose an original solution to solve these two problems. To guarantee the safety of the operators and the equipment, an approach using a validation filter is proposed. It is based on the definition of logical constraints, which should in no case be violated. To adapt the difficulty level, it is proposed to modify the level of automation. For that, the functional dimension of the automation system is modified to adapt the student's level of autonomy. The level of automation is defined by the teacher by means of a functional analysis of the system. To validate the approach, it is applied to an original project with ten-year-old children on a packaging system. The aim of the project is to enable "young novice control engineers" to perform their first programmable logic controller program to control the whole system.</t>
  </si>
  <si>
    <t>Masia L., Frascarelli F., Morasso P., Di Rosa G., Petrarca M., Castelli E., Cappa P.</t>
  </si>
  <si>
    <t>Reduced short term adaptation to robot generated dynamic environment in children affected by Cerebral Palsy</t>
  </si>
  <si>
    <t>10.1186/1743-0003-8-28</t>
  </si>
  <si>
    <t>Background: It is known that healthy adults can quickly adapt to a novel dynamic environment, generated by a robotic manipulandum as a structured disturbing force field. We suggest that it may be of clinical interest to evaluate to which extent this kind of motor learning capability is impaired in children affected by cerebal palsy. Methods. We adapted the protocol already used with adults, which employs a velocity dependant viscous field, and compared the performance of a group of subjects affected by Cerebral Palsy (CP group, 7 subjects) with a Control group of unimpaired age-matched children. The protocol included a familiarization phase (FA), during which no force was applied, a force field adaptation phase (CF), and a wash-out phase (WO) in which the field was removed. During the CF phase the field was shut down in a number of randomly selected "catch" trials, which were used in order to evaluate the "learning index" for each single subject and the two groups. Lateral deviation, speed and acceleration peaks and average speed were evaluated for each trajectory; a directional analysis was performed in order to inspect the role of the limb's inertial anisotropy in the different experimental phases. Results: During the FA phase the movements of the CP subjects were more curved, displaying greater and variable directional error; over the course of the CF phase both groups showed a decreasing trend in the lateral error and an after-effect at the beginning of the wash-out, but the CP group had a non significant adaptation rate and a lower learning index, suggesting that CP subjects have reduced ability to learn to compensate external force. Moreover, a directional analysis of trajectories confirms that the control group is able to better predict the force field by tuning the kinematic features of the movements along different directions in order to account for the inertial anisotropy of arm. Conclusions: Spatial abnormalities in children affected by cerebral palsy may be related not only to disturbance in motor control signals generating weakness and spasticity, but also to an inefficient control strategy which is not based on a robust knowledge of the dynamical features of their upper limb. This lack of information could be related to the congenital nature of the brain damage and may contribute to a better delineation of therapeutic intervention. © 2011 Masia et al; licensee BioMed Central Ltd.</t>
  </si>
  <si>
    <t>McNish R.N., Chembrammel P., Speidel N.C., Lin J.J., López-Ortiz C.</t>
  </si>
  <si>
    <t>Rehabilitation for children with dystonic cerebral palsy using haptic feedback in virtual reality: Protocol for a randomized controlled trial</t>
  </si>
  <si>
    <t>Journal of Medical Internet Research</t>
  </si>
  <si>
    <t>10.2196/11470</t>
  </si>
  <si>
    <t>Background: Cerebral palsy (CP) is the most common developmental motor disorder in children. Individuals with CP demonstrate abnormal muscle tone and motor control. Within the population of children with CP, between 4% and 17% present dystonic symptoms that may manifest as large errors in movement tasks, high variability in movement trajectories, and undesired movements at rest. These symptoms of dystonia typically worsen with physical intervention exercises. Objective: The aim of this study is to establish the effect of haptic feedback in a virtual reality (VR) game intervention on movement outcomes of children with dystonic CP. Methods: The protocol describes a randomized controlled trial that uses a VR game-based intervention incorporating fully automated robotic haptic feedback. The study consists of face-to-face assessments of movement before, after, and 1 month following the completion of the 6-session game-based intervention. Children with dystonic CP, aged between 7 and 17 years, will be recruited for this study through posted fliers and laboratory websites along with a group of typically developing (TD) children in the same age range. We anticipate to recruit a total of 68 participants, 34 each with CP and TD. Both groups of children will be randomly allocated into an intervention or control group using a blocked randomization method. The primary outcome measure will be the smoothness index of the interaction force with the robot and of the accelerometry signals of sensors placed on the upper limb segments. Secondary outcomes include a battery of clinical tests and a quantitative measure of spasticity. Assessors administering clinical measures will be blinded. All sessions will be administered on-site by research personnel. Results: The trial has not started and is pending local institutional review board approval. Conclusions: Movement outcomes will be examined for changes in muscle activation and clinical measures in children with dystonic CP and TD children. Paired t tests will be conducted on movement outcomes for both groups of children independently. Positive and negative results will be reported and addressed. Trial Registration: ClinicalTrials.gov NCT03744884; https://clinicaltrials.gov/ct2/show/NCT03744884 (Archived by WebCite at http://www.webcitation.org/74RSvmbZP). © Reika Nicole McNish, Pramod Chembrammel, Nathaniel Christopher Speidel, Julian Jwchun Lin, Citlali López-Ortiz.</t>
  </si>
  <si>
    <t>Mealier, Anne-Laure; Pointeau, Gregoire; Mirliaz, Solene; Ogawa, Kenji; Finlayson, Mark; Dominey, Peter F.</t>
  </si>
  <si>
    <t>Narrative Constructions for the Organization of Self Experience: Proof of Concept via Embodied Robotics</t>
  </si>
  <si>
    <t>FRONTIERS IN PSYCHOLOGY</t>
  </si>
  <si>
    <t>10.3389/fpsyg.2017.01331</t>
  </si>
  <si>
    <t>It has been proposed that starting from meaning that the child derives directly from shared experience with others, adult narrative enriches this meaning and its structure, providing causal links between unseen intentional states and actions. This would require a means for representing meaning from experiencea situation modeland a mechanism that allows information to be extracted from sentences and mapped onto the situation model that has been derived from experience, thus enriching that representation. We present a hypothesis and theory concerning how the language processing infrastructure for grammatical constructions can naturally be extended to narrative constructions to provide a mechanism for using language to enrich meaning derived from physical experience. Toward this aim, the grammatical construction models are augmented with additional structures for representing relations between events across sentences. Simulation results demonstrate proof of concept for how the narrative construction model supports multiple successive levels of meaning creation which allows the system to learn about the intentionality of mental states, and argument substitution which allows extensions to metaphorical language and analogical problem solving. Cross-linguistic validity of the system is demonstrated in Japanese. The narrative construction model is then integrated into the cognitive system of a humanoid robot that provides the memory systems and world-interaction required for representing meaning in a situation model. In this context proof of concept is demonstrated for how the system enriches meaning in the situation model that has been directly derived from experience. In terms of links to empirical data, the model predicts strong usage based effects: that is, that the narrative constructions used by children will be highly correlated with those that they experience. It also relies on the notion of narrative or discourse function words. Both of these are validated in the experimental literature.</t>
  </si>
  <si>
    <t>Meghdari A., Shariati A., Alemi M., Vossoughi G.R., Eydi A., Ahmadi E., Mozafari B., Amoozandeh Nobaveh A., Tahami R.</t>
  </si>
  <si>
    <t>Arash: A social robot buddy to support children with cancer in a hospital environment</t>
  </si>
  <si>
    <t>Proceedings of the Institution of Mechanical Engineers, Part H: Journal of Engineering in Medicine</t>
  </si>
  <si>
    <t>10.1177/0954411918777520</t>
  </si>
  <si>
    <t>This article presents the thorough design procedure, specifications, and performance of a mobile social robot friend Arash for educational and therapeutic involvement of children with cancer based on their interests and needs. Our research focuses on employing Arash in a pediatric hospital environment to entertain, assist, and educate children with cancer who suffer from physical pain caused by both the disease and its treatment process. Since cancer treatment causes emotional distress, which can reduce the efficiency of medications, using social robots to interact with children with cancer in a hospital environment could decrease this distress, thereby improving the effectiveness of their treatment. Arash is a 15 degree-of-freedom low-cost humanoid mobile robot buddy, carefully designed with appropriate measures and developed to interact with children ages 5–12 years old. The robot has five physical subsystems: the head, arms, torso, waist, and mobile-platform. The robot’s final appearance is a significant novel concept; since it was selected based on a survey taken from 50 children with chronic diseases at three pediatric hospitals in Tehran, Iran. Founded on these measures and desires, Arash was designed, built, improved, and enhanced to operate successfully in pediatric cancer hospitals. Two experiments were devised to evaluate the children’s level of acceptance and involvement with the robot, assess their feelings about it, and measure how much the robot was similar to the favored conceptual sketch. Both experiments were conducted in the form of storytelling and appearance/performance evaluations. The obtained results confirm high engagement and interest of pediatric cancer patients with the constructed robot. © 2018, IMechE.</t>
  </si>
  <si>
    <t>Meghdari, A.; Behzadipour, S.; Abedi, M.</t>
  </si>
  <si>
    <t>Employing a novel gait pattern generator on a social humanoid robot</t>
  </si>
  <si>
    <t>SCIENTIA IRANICA</t>
  </si>
  <si>
    <t>10.24200/sci.2019.21358</t>
  </si>
  <si>
    <t>This paper presents a novel Gait Pattern Generator (GPG) developed for the "Alice" social humanoid robot, which up to now lacked an appropriate walking pattern. Due to the limitations of this robot, the proposed gate pattern generator was formulated based on a nine-mass model to decrease the modeling errors and the inverse kinematics of the whole lower-body was solved in such a way that the robot remained statically stable during the movements. The main challenge of this work was to solve the inverse kinematics of a 7-link chain with 12 degrees of freedom. For this purpose, a new graphical-numerical technique has been provided using the definition of the kinematic equations of the robot joints' Cartesian coordinates. This method resulted in a significant increase in the solution rate of calculations. Finally, a novel algorithm was developed for step-by-step displacement of the robot towards a desired destination in a two-dimensional space. Performance of the proposed gate pattern generator was evaluated both with a model of the robot in a MATLAB Simulink environment and in real experiments with the Alice humanoid robot. (C) 2019 Sharif University of Technology. All rights reserved.</t>
  </si>
  <si>
    <t>Meyer-Heim A., van Hedel H.J.A.</t>
  </si>
  <si>
    <t>Robot-assisted and computer-enhanced therapies for children with cerebral palsy: Current state and clinical implementation</t>
  </si>
  <si>
    <t>Seminars in Pediatric Neurology</t>
  </si>
  <si>
    <t>10.1016/j.spen.2013.06.006</t>
  </si>
  <si>
    <t>The field of pediatric neurorehabilitation has rapidly evolved with the introduction of technological advancements over recent years. Rehabilitation robotics and computer-assisted systems can complement conventional physiotherapeutics or occupational therapies. These systems appear promising, especially in children, where exciting and challenging virtual reality scenarios could increase motivation to train intensely in a playful therapeutic environment. Despite promising experience and a large acceptance by the patients and parents, so far, only a few therapy systems have been evaluated in children, and well-designed randomized controlled studies in this field are still lacking. This narrative review aims to provide an overview about the to-date robot-assisted and computer-based therapies and the current level of evidence and to share the authors experience about the clinical implication of these new technologies available for children with cerebral palsy. © 2013 Elsevier Inc.</t>
  </si>
  <si>
    <t>Michmizos K.P., Vaisman L., Igo Krebs H.</t>
  </si>
  <si>
    <t>A comparative analysis of speed profile models for ankle pointing movements: Evidence that lower and upper extremity discrete movements are controlled by a single invariant strategy</t>
  </si>
  <si>
    <t>10.3389/fnhum.2014.00962</t>
  </si>
  <si>
    <t>Little is known about whether our knowledge of how the central nervous system con-trols the upper extremities (UE), can generalize, and to what extent to the lower limbs. Our continuous efforts to design the ideal adaptive robotic therapy for the lower limbs of stroke patients and children with cerebral palsy highlighted the importance of analyzing and modeling the kinematics of the lower limbs, in general, and those of the ankle joints, in particular. We recruited 15 young healthy adults that performed in total 1,386 visually evoked, visually guided, and target-directed discrete pointing movements with their ankle in dorsal–plantar and inversion–eversion directions. Using a non-linear, least-squares error-minimization procedure, we estimated the parameters for 19 models, which were initially designed to capture the dynamics of upper limb movements of various complexity.We val-idated our models based on their ability to reconstruct the experimental data. Our results suggest a remarkable similarity between the top-performing models that described the speed profiles of ankle pointing movements and the ones previously found for the UE both during arm reaching and wrist pointing movements. Among the top performers were the support-bounded lognormal and the beta models that have a neurophysiological basis and have been successfully used in upper extremity studies with normal subjects and patients. Our findings suggest that the same model can be applied to different “human” hardware, perhaps revealing a key invariant in human motor control.These findings have a great potential to enhance our rehabilitation efforts in any population with lower extremity deficits by, for example, assessing the level of motor impairment and improvement as well as informing the design of control algorithms for therapeutic ankle robots. © 2014 Frontiers Research Foundation. All rights reserved.</t>
  </si>
  <si>
    <t>Mo F., Zhou J., Yi S.</t>
  </si>
  <si>
    <t>How to enhance intergenerational communication? The influence of family orientation and generation when using social robots as an intermediary</t>
  </si>
  <si>
    <t>10.1007/978-3-319-58530-7_27</t>
  </si>
  <si>
    <t>Adopting social robots as intermediaries to help adult children to communicate with elderly parents is a good approach to enhance intergenerational communication. This research aims to analyze the influence of family orientation and the generation of a social robot on learning outcome of conflict issues in dialogue, perceived sociability, and trust with social robots, and the social presence of adult children. The results show that social robots of in-family have better performance than those of out-family in terms of perceived sociability and trust. Elderly parents prefer to communicate family problems with in-family robots that can be considered as family members. Moreover, social robots of older-generation have better performance than those of younger-generation in terms of perceived sociability and trust, and they also improve the learning outcome of conflict issues. However, designing younger-generation robots can improve the social presence of adult children. © Springer International Publishing AG 2017.</t>
  </si>
  <si>
    <t>Montenegro R.D., Oliveira A.L.I., Cabral G.G., Katz C.R.T., Rosenblatt A.</t>
  </si>
  <si>
    <t>A comparative study of machine learning techniques for caries prediction</t>
  </si>
  <si>
    <t>Proceedings - International Conference on Tools with Artificial Intelligence, ICTAI</t>
  </si>
  <si>
    <t>10.1109/ICTAI.2008.138</t>
  </si>
  <si>
    <t>There are striking disparities in the prevalence of dental disease by income. Poor children suffer twice as much dental caries as their more affluent peers, but are less likely to receive treatment. This paper presents an experimental study of the application of machine learning methods to the problem of caries prediction. For this paper a data set collected from interviews with children under five years of age, in 2006, in Recife, the capital of Pernambuco, a state in northeast Brazil, was built. Four different data mining techniques were applied to this problem and their results were confronted in terms of the classification error and area under the ROC curve (AUC). Results showed that the MLP neural network classifier outperformed the other machine learning methods employed in the experiments, followed by the support vector machine (SVM) predictor. In addition, the results also show that some rules (extracted by decision tress) may be useful for understanding the most important factors that influence the occurrence of caries in children. © 2008 IEEE.</t>
  </si>
  <si>
    <t>Moore, Roger K.; Marxer, Ricard; Thill, Serge</t>
  </si>
  <si>
    <t>Vocal Interactivity in-and-between Humans, Animals, and Robots</t>
  </si>
  <si>
    <t>10.3389/frobt.2016.00061</t>
  </si>
  <si>
    <t>Almost all animals exploit vocal signals for a range of ecologically motivated purposes: detecting predators/prey and marking territory, expressing emotions, establishing social relations, and sharing information. Whether it is a bird raising an alarm, a whale calling to potential partners, a dog responding to human commands, a parent reading a story with a child, or a business-person accessing stock prices using Siri, vocalization provides a valuable communication channel through which behavior may be coordinated and controlled, and information may be distributed and acquired. Indeed, the ubiquity of vocal interaction has led to research across an extremely diverse array of fields, from assessing animal welfare, to understanding the precursors of human language, to developing voice-based human-machine interaction. Opportunities for cross-fertilization between these fields abound; for example, using artificial cognitive agents to investigate contemporary theories of language grounding, using machine learning to analyze different habitats or adding vocal expressivity to the next generation of language-enabled autonomous social agents. However, much of the research is conducted within well-defined disciplinary boundaries, and many fundamental issues remain. This paper attempts to redress the balance by presenting a comparative review of vocal interaction within-and-between humans, animals, and artificial agents (such as robots), and it identifies a rich set of open research questions that may benefit from an interdisciplinary analysis.</t>
  </si>
  <si>
    <t>Moriguchi Y., Kanda T., Ishiguro H., Itakura S.</t>
  </si>
  <si>
    <t>Children perseverate to a human's actions but not to a robot's actions</t>
  </si>
  <si>
    <t>Developmental Science</t>
  </si>
  <si>
    <t>10.1111/j.1467-7687.2009.00860.x</t>
  </si>
  <si>
    <t>Previous research has shown that young children commit perseverative errors from their observation of another person's actions. The present study examined how social observation would lead children to perseverative tendencies, using a robot. In Experiment 1, preschoolers watched either a human model or a robot sorting cards according to one dimension (e.g. shape), after which they were asked to sort according to a different dimension (e.g. colour). The results showed that children's behaviours in the task were significantly influenced by the human model's actions but not by the robot's actions. Experiment 2 excluded the possibility that children's behaviours were not affected by the robot's actions because they did not observe its actions. We concluded that children's perseverative errors from social observation resulted, in part, from their socio-cognitive ability. © 2009 Blackwell Publishing Ltd.</t>
  </si>
  <si>
    <t>Moriguchi Y., Minato T., Ishiguro H., Shinohara I., Itakura S.</t>
  </si>
  <si>
    <t>Cues that trigger social transmission of disinhibition in young children</t>
  </si>
  <si>
    <t>Journal of Experimental Child Psychology</t>
  </si>
  <si>
    <t>10.1016/j.jecp.2010.04.018</t>
  </si>
  <si>
    <t>Previous studies have shown that observing a human model's actions, but not a robot's actions, could induce young children's perseverative behaviors and suggested that children's sociocognitive abilities can lead to perseverative errors (" social transmission of disinhibition" ). This study investigated how the social transmission of disinhibition would occur. Specifically, the authors examined whether a robot with human appearance (an android) triggered young children's perseveration and compared the effects of the android with those of a human model. The results revealed that the android induced the social transmission of disinhibition. Also, children were more likely to be affected by the human model than by the android. The results suggested that behavioral cues (biological movement) may be important for the social transmission of disinhibition. © 2010 Elsevier Inc.</t>
  </si>
  <si>
    <t>N. A. Patel; E. Azimi; R. Monfaredi; K. Sharma; K. Cleary; I. Iordachita</t>
  </si>
  <si>
    <t>Robotic system for MRI-guided shoulder arthrography: Accuracy evaluation</t>
  </si>
  <si>
    <t>2018 International Symposium on Medical Robotics (ISMR)</t>
  </si>
  <si>
    <t>10.1109/ISMR.2018.8333299</t>
  </si>
  <si>
    <t>This paper introduces a body mounted robotic system for MRI-guided shoulder arthrography in pediatric patients. This robotic manipulator is optimized for being accurate yet light enough to perform the contrast agent injection and joint examination imaging inside the MRI bore. The robotic manipulator has 4 degrees of freedom (DOF) providing accurate insertion trajectory of the injection needle. In shoulder arthrography procedures, contrast agent is injected under fluoroscope guidance resulting in radiation exposure which should be avoided for pediatric patients. Also after contrast agent injection typically MRI images are acquired for examination resulting in two stage procedure. The presented system allows clinicians to perform both contrast agent injection and joint examination under MRI guidance, hence completely eliminating radiation exposure from fluoroscope guidance and patient movement from X-Ray/CT room to MRI suite. The presented system contains no ferrous components and is considered MR-Conditional. The bench-top accuracy evaluation of the robotic manipulator shows average pose error of 1.22 mm in position and 1 degree in orientation at the needle tip.</t>
  </si>
  <si>
    <t>N. A. Patel; J. Yan; D. Levi; R. Monfaredi; K. Cleary; I. Iordachita</t>
  </si>
  <si>
    <t>Body-Mounted Robot for Image-Guided Percutaneous Interventions: Mechanical Design and Preliminary Accuracy Evaluation</t>
  </si>
  <si>
    <t>10.1109/IROS.2018.8593807</t>
  </si>
  <si>
    <t>This paper presents a body-mounted, four degree-of-freedom (4-DOF) parallel mechanism robot for image-guided percutaneous interventions. The design of the robot is optimized to be light weight and compact such that it could be mounted to the patient body. It has a modular design that can be adopted for assisting various image-guided, needle-based percutaneous interventions such as arthrography, biopsy and brachytherapy seed placement. The robot mechanism and the control system are designed and manufactured with components compatible with imaging modalities including Magnetic Resonance Imaging (MRI) and Computed Tomography (CT). The current version of the robot presented in this paper is optimized for shoulder arthrography under MRI guidance; a Z-shaped fiducial frame is attached to the robot, providing accurate and repeatable robot registration with the MR scanner coordinate system. Here we present the mechanical design of the manipulator, robot kinematics, robot calibration procedure, and preliminary bench-top accuracy assessment. The bench-top accuracy evaluation of the robotic manipulator shows average translational error of 1.01 mm and 0.96 mm in X and Z axes, respectively, and average rotational error of 3.06 degrees and 2.07 degrees about the X and Z axes, respectively.</t>
  </si>
  <si>
    <t>N. Freier</t>
  </si>
  <si>
    <t>HRI 2010 panels</t>
  </si>
  <si>
    <t>2010 5th ACM/IEEE International Conference on Human-Robot Interaction (HRI)</t>
  </si>
  <si>
    <t>10.1109/HRI.2010.5453274</t>
  </si>
  <si>
    <t>Robots are becoming part of people's everyday social lives â€” and will increasingly become so. In future years, robots may become caretaking assistants for the elderly, or academic tutors for our children, or medical assistants, day care assistants, or psychological counselors. Robots may become our co-workers in factories and offices, or maids in our homes. They may become our friends. As we move to create our future with robots, hard problems in HRI exist, both technically and socially. The Fifth Annual Conference on HRI seeks to take up grand technical and social challenges in the field â€” and speak to their integration. This panel brings together 4 leading experts in the field of HRI to speak on this topic. At the 2008 ACM/IEEE Conference on HumanRobot Interaction, a provocative panel was held to discuss the complicated ethical issues that abound in the field of human-robot interaction. The panel members and the audience participation made it clear that the HRI community desires â€” indeed, is in need of â€” an ongoing discussion on the nature of social responsibility in the field of humanrobot interaction. At the 2010 Conference, we will hold a panel on the issues of social responsibility in HRI, focusing on the unique features of robotic interaction that call for responsible action (e.g., value-specific domains such as autonomy, accountability, trust, and/or human dignity; and application areas such as military applications, domestic care, entertainment, and/or communication). As a young and rapidly growing field, we have a responsibility to conduct our research in such a way that it leads to humanrobot interaction outcomes that promote rather than hinder the flourishing of humans across society. What does social responsibility within the HRI field look like, and how do we conduct our work while adhering to such an obligation? The panelists will be asked to address this and related questions as a means of continuing an ongoing conversation on social responsibility in human-robot interaction.</t>
  </si>
  <si>
    <t>N. Takahiko; S. Suzuki</t>
  </si>
  <si>
    <t>Kindergarten SLAM utilizing laser range sensor and retro-reflective markers</t>
  </si>
  <si>
    <t>IECON 2013 - 39th Annual Conference of the IEEE Industrial Electronics Society</t>
  </si>
  <si>
    <t>10.1109/IECON.2013.6700523</t>
  </si>
  <si>
    <t>For realization of robust SLAM available for dynamic environment where active children walk around in the kindergarten, a simplified SLAM using virtual comb-shaped markers is suggested in this study. To easily extract the feature point for the simplified SLAM, the virtual comb-shape markers were devised by using reflective materials, and the positions of the marker were detected using a later range finder and Hough transformation. Combining the marker detection method and extended Kalman filter technique, the simplified SLAM was constructed. From the experiment on the real environment using an actual omni-directional robot, it was shown that position of landmark (LM) was able to be computed with high accuracy by comparing with standard methods. Through the simulation of the simplified SLAM, it was confirmed that the average error between true value of the robot position and the other positional value estimated by the presented SLAM was 24 mm, which corresponds to error rate as small as 0.14 % against total running distance.</t>
  </si>
  <si>
    <t>Náhlík T., Smetanová D.</t>
  </si>
  <si>
    <t>Applications of gyroscopic effect in transportatio</t>
  </si>
  <si>
    <t>Nase More</t>
  </si>
  <si>
    <t>10.17818/NM/2018/4SI.24</t>
  </si>
  <si>
    <t>This article describes gyroscopes and their effects in various fields of everyday life. Gyroscopic effect is ability (tendency) of the rotating body to maintain a steady direction of its axis of rotation. The gyroscopes are rotating with respect to the axis of symmetry at high speed. Gyroscopic effect is related to all rotating mechanisms (wheels, gears, shafts, rotors, bicycles, motorcycles, children’s toys…). In some cases, we want to enhance the gyroscopic effect (for stabilization, energy accumulation). Stabilization effect is mainly used for two-wheeled vehicles. It can be also used on ships and boats, where big wheel is rotating and preventing the boat to overturn. Gyroscopic effects can help with energy accumulation. The bigger rotating speed is achieved the bigger amount of energy is stored. When the gyroscope is well designed the efficiency can be much higher than in the batteries. In other cases we want to suppress or compensate it (in case of the direction change of the rotating device). This is mainly about the planes. When the pilot of the plane needs to change the heading then during the left turn the plane will go up and during the right turn it goes down. The use of gyroscopes is important in various modes of transportation. We describe different usage of gyroscopes in transport and logistics, especially gyrocompass (ships and planes – advantages: no influence by ferromagnetic materials, heading to the true North, disadvantages: errors caused by rapid changes in course, speed and latitude); attitude and heading indicators (plane); pendulous integrating gyroscopic accelerometer (rocketry); gyrostat-control moment gyroscope (space – stations, satellites and probes); MEMS gyroscope (automotive, entertainment, robots, etc.). © 2018, University of Dubronvnik. All rights reserved.</t>
  </si>
  <si>
    <t>Nakib G., Calcaterra V., Goruppi I., Romano P., Raffaele A., Schleef J., Pelizzo G.</t>
  </si>
  <si>
    <t>Robotic-assisted surgery approach in a biliary rhabdomyosarcoma misdiagnosed as choledochal cyst</t>
  </si>
  <si>
    <t>Rare Tumors</t>
  </si>
  <si>
    <t>10.4081/rt.2014.5173</t>
  </si>
  <si>
    <t>Rhabdomyosarcoma is a soft tissue malignant tumor affecting 1% of children from 0 to 14 years. Preoperative imaging may not always be diagnostic for hepatobiliary rhabdomyosarcoma and differential diagnosis with choledochal cyst (CC) could be difficult. We report a case of 2-years-old girl with a strange CC pattern of presentation. A grapelike lesion involving the choledochal and biliary ducts was easily and completely resected by robotic assisted surgery. Since no previous reports were available about oncologic safety of robotic approach, the porto-enterostomy was performed in open surgery. On histologic examination, the specimen revealed a botryoid-embryonal rhabdomyosarcoma affecting both the common bile duct and the common hepatic duct. One year postoperatively the child is safe of tumor relapse. Robotic approach seems to be safe and advantageous to obtain a radical excision of the tumor at the porta hepatis, even in case of misdiagnosed malignant lesion mimicking a CC. © G. Nakib et al., 2014.</t>
  </si>
  <si>
    <t>Neo, Chin Chea; Su, Eileen Lee Ming; Khalid, Puspa Inayat; Yeong, Che Fai</t>
  </si>
  <si>
    <t>Method to Determine Handwriting Stroke Types and Directions for Early Detection of Handwriting Difficulty</t>
  </si>
  <si>
    <t>INTERNATIONAL SYMPOSIUM ON ROBOTICS AND INTELLIGENT SENSORS 2012 (IRIS 2012)</t>
  </si>
  <si>
    <t>10.1016/j.proeng.2012.08.110</t>
  </si>
  <si>
    <t>The early detection of children suffering from handwriting difficulty is important for timely intervention to avoid negative impact in learning. In this paper, a method that identified the types of strokes involved in writing Latin alphabets and its drawn direction is proposed to detect handwriting difficulty based on the errors formed during character drawing. The method accepts stroke inputs of point series recorded in xy-coordinates, and categorized the input strokes into three categories, which are simple straight lines, curve lines, and complex straight lines, i.e. combination of two or more simple straight lines that are drawn continuously in one stroke. The classification is done based on the angle difference detected between series of points in each stroke. Next, the type of the handwriting stroke and direction to produce each stroke will be identified through the relationship of consecutive coordinate pairs. The proposed method works well in classifying and identification of simple straight line strokes, while additional features are needed to improve the accuracy in recognition of curve and complex straight lines. (C) 2012 The Authors. Published by Elsevier Ltd. Selection and/or peer-review under responsibility of the Centre of Humanoid Robots and Bio-Sensor (HuRoBs), Faculty of Mechanical Engineering, Universiti Teknologi MARA.</t>
  </si>
  <si>
    <t>O. Kroemer; R. Detry; J. Piater; J. Peters</t>
  </si>
  <si>
    <t>Active learning using mean shift optimization for robot grasping</t>
  </si>
  <si>
    <t>2009 IEEE/RSJ International Conference on Intelligent Robots and Systems</t>
  </si>
  <si>
    <t>10.1109/IROS.2009.5354345</t>
  </si>
  <si>
    <t>When children learn to grasp a new object, they often know several possible grasping points from observing a parent's demonstration and subsequently learn better grasps by trial and error. From a machine learning point of view, this process is an active learning approach. In this paper, we present a new robot learning framework for reproducing this ability in robot grasping. For doing so, we chose a straightforward approach: first, the robot observes a few good grasps by demonstration and learns a value function for these grasps using Gaussian process regression. Subsequently, it chooses grasps which are optimal with respect to this value function using a mean-shift optimization approach, and tries them out on the real system. Upon every completed trial, the value function is updated, and in the following trials it is more likely to choose even better grasping points. This method exhibits fast learning due to the data-efficiency of the Gaussian process regression framework and the fact that the mean-shift method provides maxima of this cost function. Experiments were repeatedly carried out successfully on a real robot system. After less than sixty trials, our system has adapted its grasping policy to consistently exhibit successful grasps.</t>
  </si>
  <si>
    <t>Okazaki, Hirofumi; Kanai, Yusuke; Ogata, Masa; Hasegawa, Komei; Ishii, Kentaro; Imai, Michita</t>
  </si>
  <si>
    <t>Toward Understanding Pedagogical Relationship in Human-Robot Interaction</t>
  </si>
  <si>
    <t>JOURNAL OF ROBOTICS AND MECHATRONICS</t>
  </si>
  <si>
    <t>10.20965/jrm.2016.p0069</t>
  </si>
  <si>
    <t>This study aims to investigate the behavior of a person who teaches a robot, and the behavior required for the robot to learn from such a person. A robot used for education needs to have a pedagogical relationship, namely, to understand the roles of teacher and learner, and recognize user behavior. In order for a robot to establish a pedagogical relationship with people, it has to understand the characteristic behavior of the person teaching it. Moreover, the robot needs to demonstrate to its "teacher" the characteristic behavior learned from this person. For this purpose, we observe and analyze through case studies the characteristic behavior of a human teacher and the effectiveness of the behavior designed for the robot. The results of the observation and analysis of a situation where a person teaches a robot a game on a tablet device show that, as the robot attempted through trial-and-error to perform the actions learned from the human teacher, the latter became more careful when teaching, and attempted to verify what the robot expressed to show its human teacher how much it understood.</t>
  </si>
  <si>
    <t>Okita S.Y.</t>
  </si>
  <si>
    <t>Self-other's perspective taking: The use of therapeutic robot companions as social agents for reducing pain and anxiety in pediatric patients</t>
  </si>
  <si>
    <t>Cyberpsychology, Behavior, and Social Networking</t>
  </si>
  <si>
    <t>10.1089/cyber.2012.0513</t>
  </si>
  <si>
    <t>The study examined whether complementary therapy using robotic companions as social agents reduced pain and emotional anxiety in pediatric patients. A total of 18 patients, aged 6-16, and 18 parents participated in the study. The study explored whether the use of robotic animals as companion animals could reduce pain and emotional anxiety in patients and their parents. The study identified when robot-assisted therapy was most effective (alone or together with parent). The study hypothesized that engaging in robot-assisted therapy together would enhance parents' perspective taking, thereby triggering strong empathic resonance and parental modeling to bolster the children's coping skills. The robotic companion was more successful in decreasing pain and negative emotional traits when children and parents were engaged together with the robotic companion. The parent's ability to acknowledge the patient's pain accurately through robot-assisted therapy seemed to reduce pain and emotional anxiety. © Copyright 2013, Mary Ann Liebert, Inc. 2013.</t>
  </si>
  <si>
    <t>Ollivier I., Behr C., Cebula H., Timofeev A., Benmekhbi M., Valenti M.P., Staack A.M., Scholly J., Kehrli P., Hirsch E., Proust F.</t>
  </si>
  <si>
    <t>Efficacy and safety in frameless robot-assisted stereo-electroencephalography (SEEG) for drug-resistant epilepsy</t>
  </si>
  <si>
    <t>Neurochirurgie</t>
  </si>
  <si>
    <t>10.1016/j.neuchi.2017.03.002</t>
  </si>
  <si>
    <t>Introduction Stereo-electroencephalography (SEEG) is an invasive procedure, used to identify the epileptogenic zone that can be surgically removed in order to treat drug-resistant epilepsy. Frameless robot-assisted positioning of depth electrodes permits a 3D approach with different obliquities and trajectories. The objective of the present study was to evaluate the morbidity and the accuracy related to this frameless procedure. Patients and methods Sixty-six patients were managed wherein 901 electrodes were implanted during a 6-year-period. All patients had a postoperative CT-scan that was fused with preoperative MRI planning. In order to assess the accuracy of the procedure, the Euclidian distance was calculated between the coordinates of the planned trajectory and the actual position of the electrode at the entry point and at the target point for 857 electrodes. Results Among the 66 patients, one (1.5%) experienced a symptomatic brain haematoma and one (1.5%) a stroke-like migraine after radiation therapy (SMART) syndrome. There was no permanent morbidity or mortality. Compared to the classical SEEG approach, a higher rate of asymptomatic postoperative bleeding was found on the CT-scan in 8 patients (12.1%). Any infectious events were recorded. The median accuracy of frameless robotic SEEG procedure was equivalent to a 1.1 mm error deviation (0.15–2.48) at the entry point and 2.09 mm (1.06–3.72) at the target point respectively, with no differences for double obliquity trajectories. Conclusion Frameless robot-assisted SEEG appears to be a safe procedure, providing sufficient accuracy in order to delineate the epileptogenic zone and represents a helpful tool in the pre-surgical management of refractory epilepsy. © 2017 Elsevier Masson SAS</t>
  </si>
  <si>
    <t>Oudeyer P.-Y., Smith L.B.</t>
  </si>
  <si>
    <t>How Evolution May Work Through Curiosity-Driven Developmental Process</t>
  </si>
  <si>
    <t>Topics in Cognitive Science</t>
  </si>
  <si>
    <t>10.1111/tops.12196</t>
  </si>
  <si>
    <t>Infants' own activities create and actively select their learning experiences. Here we review recent models of embodied information seeking and curiosity-driven learning and show that these mechanisms have deep implications for development and evolution. We discuss how these mechanisms yield self-organized epigenesis with emergent ordered behavioral and cognitive developmental stages. We describe a robotic experiment that explored the hypothesis that progress in learning, in and for itself, generates intrinsic rewards: The robot learners probabilistically selected experiences according to their potential for reducing uncertainty. In these experiments, curiosity-driven learning led the robot learner to successively discover object affordances and vocal interaction with its peers. We explain how a learning curriculum adapted to the current constraints of the learning system automatically formed, constraining learning and shaping the developmental trajectory. The observed trajectories in the robot experiment share many properties with those in infant development, including a mixture of regularities and diversities in the developmental patterns. Finally, we argue that such emergent developmental structures can guide and constrain evolution, in particular with regard to the origins of language. © 2016 Cognitive Science Society, Inc.</t>
  </si>
  <si>
    <t>P. Gupta; V. Tirth; R. K. Srivastava</t>
  </si>
  <si>
    <t>Futuristic Humanoid Robots: An Overview</t>
  </si>
  <si>
    <t>First International Conference on Industrial and Information Systems</t>
  </si>
  <si>
    <t>10.1109/ICIIS.2006.365732</t>
  </si>
  <si>
    <t>Like never before, technology can bring imagination to life. Humanoid robots are without question a hot topic in research today. But will they really be the next break-through invention that changes the face of the world. For decades, popular culture has been enthralled with the possibility of robots that act and look like humans. We are promised by film, fiction and television that humanoids will cook for us, clean for us, become our best friends, teach our children, and even fall in love with us. Recently, the media has covered a surprising number of new humanoid robots emerging on the commercial market. Like many new technologies, these early generations of commercially available humanoids are costly curiosities, useful for entertainment. Yet, in time, they accomplish a wide variety of tasks in homes, battlefields, nuclear plants, government installations, factory floors, and even space stations. Humanoids may prove to be the ideal robot design to interact with people. Humanoid robotics also offers a unique research tool for understanding the human brain and body. Already, humanoids have provided revolutionary new ways for studying cognitive science. Using humanoids, researchers can embody their theories and take them to task at a variety of levels. Aside from their traditional roles, humanoid robots can be used to explore theories of human intelligence. This paper reviews a wide variety of humanoid robots being used throughout the world and explaining its typical applications and future challenges while developing humanoid robots which may come across such endeavours. This paper would review successes and failures in the field where humanoid research began. Further, an extrapolations of recent developments is also given where it may take us in the future. Hitherto, this paper would discuss how these technological developments have and continue to affect the ways in which the present researchers understand</t>
  </si>
  <si>
    <t>P. Plaza; E. Sancristobal; G. Carro; M. Castro; M. Blazquez; F. GarcÃ­a-Loro</t>
  </si>
  <si>
    <t>Multiplatform Educational Robotics Course to Introduce Children in Robotics</t>
  </si>
  <si>
    <t>2018 IEEE Frontiers in Education Conference (FIE)</t>
  </si>
  <si>
    <t>10.1109/FIE.2018.8658513</t>
  </si>
  <si>
    <t>Robotics and computational thought are ideal tools for developing science, technology, engineering and mathematics (STEM) pedagogy. Throughout this paper a modular and adaptive course is presented, the main objective of which is to make known simple and economic tools of educational robotics. This course is aimed at those who want to discover the possibilities of educational robotics in the context of the introduction to robotics. Today, robotics training tools are raised with the aim of promoting innovation and motivation of students during the learning process. Robots are becoming more and more common in our daily lives; therefore, it is important to integrate robots into all levels of our society. The course is designed to work with the Scratch, Crumble and Arduino tools as STEM enhancers. Using Scratch, interactive stories, games and animations can be programmed. Scratch helps young people to acquire and improve skills such as think creatively, think systematically, and work collaboratively. Scratch is a project of MIT Media Lab's Lifelong Kindergarten Group. It is offered free of charge. On the other hand, Crumble is an easy-to-use programmable controller. Its programming interface uses a block programming language based on Scratch that makes it easy for children from 10 years old to use it. In addition, the hardware elements associated with Crumble are very intuitive and easy to connect. Last, but not least, Arduino is an open source electronic platform based on hardware and software that is easy to use. It is a platform that incorporates a simple microcontroller and an interface development environment to create the applications to be downloaded on the board. The course offers a three-tiered journey through three levels with each of the three tools. It consists of a total of 9 modules. This course has a very practical approach. A project-based pedagogical methodology is used. Experiments are promoted, where trial and error are part of learning and self-discovery. The student learns to have more autonomy and responsibility. Knowledge is acquired in different disciplines. It develops: motor skills (scale mobility in the hands), group skills, allowing people to socialize, creative abilities, and learning in a fun way. The operational details, materials used and examples of activities for some modules are also presented with the expectation that all teachers will be able to adapt these activities in their class. In addition, results are included from several groups of students who have already completed some modules. Despite not having a large number of students, the experience provided results that may be useful for other teachers to promote a course with similar or equal content for more results. The results of this work show that it is important to combine theory and practice to include fun tasks intertwined with the challenges of applying theory to problem solving.</t>
  </si>
  <si>
    <t>P. Sharma; R. P. Joshi; R. A. Boby; S. K. Saha; T. Matsumaru</t>
  </si>
  <si>
    <t>Projectable interactive surface using microsoft kinect V2: Recovering information from coarse data to detect touch</t>
  </si>
  <si>
    <t>2015 IEEE/SICE International Symposium on System Integration (SII)</t>
  </si>
  <si>
    <t>10.1109/SII.2015.7405081</t>
  </si>
  <si>
    <t>An Image-projective Desktop Varnamala Trainer (IDVT) called SAKSHAR has been designed to improve the learning by children through an interactive audio visual feedback system. This device uses a projector to render a virtual display, which permits production of large interactive displays with minimal cost. The user's hand is recognized with the help of a Microsoft Kinect Version 2. The entire system is portable, i.e., it can be projected on any planar surface. Since the Kinect does not give precise 3D coordinates of points for detecting a touch, a model of recognition of a touch purely based on the contact of the user's hand with the surface would not yield accurate results. We have instead modeled the touch action by using multiple points along the trajectory of the tracked point of the user's hand while hand makes contact with the surface. Fitting a curve through these points and analyzing the errors is used to make the detection of touch accurate.</t>
  </si>
  <si>
    <t>P. Zguda; A. KoÅ‚ota; M. Jarosz; F. Sondej; T. Izui; M. Dziok; A. Belowska; W. JÄ™dras; G. Venture; B. ÅšnieÅ¼ynski; B. Indurkhya</t>
  </si>
  <si>
    <t>On the Role of Trust in Child-Robot Interaction*</t>
  </si>
  <si>
    <t>10.1109/RO-MAN46459.2019.8956400</t>
  </si>
  <si>
    <t>In child-robot interaction, the element of trust towards the robot is critical. This is particularly important the first time the child meets the robot, as the trust gained during this interaction can play a decisive role in future interactions. We present an in-the-wild study where Polish kindergartners interacted with a Pepper robot. The videos of this study were analyzed for the issues of trust, anthropomorphization, and reaction to malfunction, with the assumption that the last two factors influence the childrenâ€™s trust towards Pepper. Our results reveal childrenâ€™s interest in the robot performing tasks specific for humans, highlight the importance of the conversation scenario and the need for an extended library of answers provided by the robot about its abilities or origin and show how children tend to provoke the robot.</t>
  </si>
  <si>
    <t>Pagallo U.</t>
  </si>
  <si>
    <t>Robots in the cloud with privacy: A new threat to data protection?</t>
  </si>
  <si>
    <t>Computer Law and Security Review</t>
  </si>
  <si>
    <t>10.1016/j.clsr.2013.07.012</t>
  </si>
  <si>
    <t>The focus of this paper is on the class of robots for personal or domestic use, which are connected to a networked repository on the internet that allows such machines to share the information required for object recognition, navigation and task completion in the real world. The aim is to shed light on how these robots will challenge current rules on data protection and privacy. On one hand, a new generation of network-centric applications could in fact collect data incessantly and in ways that are "out of control," because such machines are increasingly autonomous. On the other hand, it is likely that individual interaction with personal machines, domestic robots, and so forth, will also affect what U.S. common lawyers sum up with the Katz's test as a reasonable expectation of privacy. Whilst lawyers continue to liken people's responsibility for the behaviour of robots to the traditional liability for harm provoked by animals, children, or employees, attention should be drawn to the different ways in which humans will treat, train, or manage their robots-in-the-cloud, and how the human-robot interaction may affect the multiple types of information that are appropriate to reveal, share, or transfer, in a given context. © 2013 Ugo Pagallo.</t>
  </si>
  <si>
    <t>Panaro F., Piardi T., Cag M., Cinqualbre J., Wolf P., Audet M.</t>
  </si>
  <si>
    <t>Robotic liver resection as a bridge to liver transplantation</t>
  </si>
  <si>
    <t>Journal of the Society of Laparoendoscopic Surgeons</t>
  </si>
  <si>
    <t>10.4293/108680811X13022985131417</t>
  </si>
  <si>
    <t>Background: The surgical robotic system is superior to traditional laparoscopy in regards to 3-dimensional images and better instrumentation. Robotic surgery for hepatic resection has not yet been extensively reported. The aim of this article is to report the first known case of liver resection with the use of a robot in France. Methods: A 61-year-old male with hepatitis C liver cirrhosis and hepatocellular carcinoma was referred for surgical treatment. Preoperative clinical evaluation and laboratory data disclosed a Child-Pugh class A5 patient. Magnetic resonance imaging showed a 3.4-cm tumor in segment III. Liver size was normal, and there were not signs of portal hypertension. Five trocars were used. Results: Liver transection was achieved with Harmonic scalpel and bipolar forceps without pedicle clamping. Hemostasis of raw surface areas was accomplished with interrupted stitches. Operative time was 180 minutes. Blood loss was minimal, and the patient did not receive transfusion. The recovery was uneventful, and the patient was discharged on the fifth postoperative day without ascites formation. Conclusion: The robotic approach may enable liver resection in patients with cirrhosis. The da Vinci robotic system allowed for technical refinements of laparoscopic liver resection due to 3-dimensional visualization of the operative field and instruments with wrist-type end-effectors. © 2011 by JSLS, Journal of the Society of Laparoendoscopic Surgeons.</t>
  </si>
  <si>
    <t>Park, Jun-Cheol; Kim, Dae-Shik; Nagai, Yukie</t>
  </si>
  <si>
    <t>Learning for Goal-Directed Actions Using RIV\PB: Developmental Change of "What to Imitate"</t>
  </si>
  <si>
    <t>IEEE TRANSACTIONS ON COGNITIVE AND DEVELOPMENTAL SYSTEMS</t>
  </si>
  <si>
    <t>10.1109/TCDS.2017.2679765</t>
  </si>
  <si>
    <t>What to imitate is one of the most important and difficult issues in robot imitation learning. A possible solution from an engineering approach involves focusing on the salient properties of actions. We investigate the developmental change of what to imitate in robot action learning in this paper. Our robot is equipped with a recurrent neural network with parametric bias (RNNPB), and learned to imitate multiple goal-directed actions in two different environments (i.e., simulation and real humanoid robot). Our close analysis of the error measures and the internal representation of the RNNPB revealed that actions' most salient properties (i.e., reaching the desired end of motor trajectories) were learned first, while the less salient properties (i.e., matching the shape of motor trajectories) were learned later. Interestingly, this result was analogous to the developmental process of human infant's action imitation. We discuss the importance of our results in terms of understanding the underlying mechanisms of human development.</t>
  </si>
  <si>
    <t>Pastor P., Kalakrishnan M., Meier F., Stulp F., Buchli J., Theodorou E., Schaal S.</t>
  </si>
  <si>
    <t>From dynamic movement primitives to associative skill memories</t>
  </si>
  <si>
    <t>Robotics and Autonomous Systems</t>
  </si>
  <si>
    <t>10.1016/j.robot.2012.09.017</t>
  </si>
  <si>
    <t>In recent years, research on movement primitives has gained increasing popularity. The original goals of movement primitives are based on the desire to have a sufficiently rich and abstract representation for movement generation, which allows for efficient teaching, trial-and-error learning, and generalization of motor skills (Schaal 1999). Thus, motor skills in robots should be acquired in a natural dialog with humans, e.g., by imitation learning and shaping, while skill refinement and generalization should be accomplished autonomously by the robot. Such a scenario resembles the way we teach children and connects to the bigger question of how the human brain accomplishes skill learning. In this paper, we review how a particular computational approach to movement primitives, called dynamic movement primitives, can contribute to learning motor skills. We will address imitation learning, generalization, trial-and-error learning by reinforcement learning, movement recognition, and control based on movement primitives. But we also want to go beyond the standard goals of movement primitives. The stereotypical movement generation with movement primitives entails predicting of sensory events in the environment. Indeed, all the sensory events associated with a movement primitive form an associative skill memory that has the potential of forming a most powerful representation of a complete motor skill. © 2012 Elsevier B.V. All rights reserved.</t>
  </si>
  <si>
    <t>Pedersen C.A., Schneider P.J., Scheckelhoff D.J.</t>
  </si>
  <si>
    <t>ASHP national survey of pharmacy practice in hospital settings: Dispensing and administration - 2008</t>
  </si>
  <si>
    <t>American Journal of Health-System Pharmacy</t>
  </si>
  <si>
    <t>10.2146/ajhp080715</t>
  </si>
  <si>
    <t>Purpose. Results of the 2008 ASHP national survey of pharmacy practice in hospital settings that pertain to dispensing and administration are presented. Methods. A stratified random sample of pharmacy directors at 1310 general and children's medical-surgical hospitals in the United States were surveyed by mail. Results. The response rate was 40.2%. Most hospitals had a centralized medication distribution system; however, there is evidence of growth in decentralized models compared with data from 2005. Automated dispensing cabinets were used by 83% of hospitals and robots by 10%. The percent-age of doses dispensed in unit dose form increased, as did the use of two-pharmacist checks for high-risk drugs and high-risk patient groups. Medication administration records (MARs) have become increasingly computerized over the past nine years, and the use of handwritten MARs has declined substantially. Technology implemented at the drug administration step of the medication-use process is continuing to increase. Bar-code technology was implemented in 25% of hospitals, and 59% of hospitals had smart infusion pumps. Only 6.8% of hospitals had a pharmacist practicing in the emergency department (ED). Pharmacists prospectively reviewed only a small percentage of ED medication orders before the first dose was administered, and only 40.7% of hospitals retrospectively reviewed ED medication orders for prescribing errors. Pharmacy hours of operation have been increasing, with 36.2% of hospitals providing around-the-clock services. Off-site medication order review was used in 20.7% of hospitals. Directors of pharmacy reported a vacancy rate of 5.9% for pharmacists and 4.7% for technicians and a turnover rate of 8.6% for pharmacists and 13.8% for technicians. Conclusion. Safe systems continue to be in place in most hospitals, but the adoption of new technology is rapidly changing the philosophy of medication distribution. Pharmacists are continuing to improve medication use at the dispensing and administration steps of the medication-use process. Copyright © 2009, American Society of Health-System Pharmacists, Inc. All rights reserved.</t>
  </si>
  <si>
    <t>Petit, Maxime; Lallee, Stephane; Boucher, Jean-David; Pointeau, Gregoire; Cheminade, Pierrick; Ognibene, Dimitri; Chinellato, Eris; Pattacini, Ugo; Gori, Ilaria; Martinez-Hernandez, Uriel; Barron-Gonzalez, Hector; Inderbitzin, Martin; Luvizotto, Andre; Vouloutsi, Vicky; Demiris, Yannis; Metta, Giorgio; Dominey, Peter Ford</t>
  </si>
  <si>
    <t>The Coordinating Role of Language in Real-Time Multimodal Learning of Cooperative Tasks</t>
  </si>
  <si>
    <t>10.1109/TAMD.2012.2209880</t>
  </si>
  <si>
    <t>One of the defining characteristics of human cognition is our outstanding capacity to cooperate. A central requirement for cooperation is the ability to establish a "shared plan"-which defines the interlaced actions of the two cooperating agents-in real time, and even to negotiate this shared plan during its execution. In the current research we identify the requirements for cooperation, extending our earlier work in this area. These requirements include the ability to negotiate a shared plan using spoken language, to learn new component actions within that plan, based on visual observation and kinesthetic demonstration, and finally to coordinate all of these functions in real time. We present a cognitive system that implements these requirements, and demonstrate the system's ability to allow a Nao humanoid robot to learn a nontrivial cooperative task in real-time. We further provide a concrete demonstration of how the real-time learning capability can be easily deployed on a different platform, in this case the iCub humanoid. The results are considered in the context of how the development of language in the human infant provides a powerful lever in the development of cooperative plans from lower-level sensorimotor capabilities.</t>
  </si>
  <si>
    <t>Pirri, Fiora</t>
  </si>
  <si>
    <t>The well-designed logical robot: Learning and experience from observations to the Situation Calculus</t>
  </si>
  <si>
    <t>ARTIFICIAL INTELLIGENCE</t>
  </si>
  <si>
    <t>10.1016/j.artint.2010.04.016</t>
  </si>
  <si>
    <t>The well-designed logical robot paradigmatically represents, in the words of McCarthy, the abilities that a robot-child should have to reveal the structure of reality within a "language of thought". In this paper we partially support McCarthy's hypothesis by showing that early perception can trigger an inference process leading to the "language of thought". We show this by defining a systematic transformation of structures of different formal languages sharing the same signature kernel for actions and states. Starting from early vision, visual features are encoded by descriptors mapping the space of features into the space of actions. The densities estimated in this space form the observation layer of a hidden states model labelling the identified actions as observations and the states as action preconditions and effects. The learned parameters are used to specify the probability space of a first-order probability model. Finally we show how to transform the probability model into a model of the Situation Calculus in which the learning phase has been reified into axioms for preconditions and effects of actions and, of course, these axioms are expressed in the language of thought. This shows, albeit partially, that there is an underlying structure of perception that can be brought into a logical language. (C) 2010 Elsevier B.V. All rights reserved.</t>
  </si>
  <si>
    <t>Pitti, Alexandre; Braud, Raphael; Mahe, Sylvain; Quoy, Mathias; Gaussier, Philippe</t>
  </si>
  <si>
    <t>Neural model for learning-to-learn of novel task sets in the motor domain</t>
  </si>
  <si>
    <t>10.3389/fpsyg.2013.00771</t>
  </si>
  <si>
    <t>During development, infants learn to differentiate their motor behaviors relative to various contexts by exploring and identifying the correct structures of causes and effects that they can perform; these structures of actions are called task sets or internal models. The ability to detect the structure of new actions, to learn them and to select on the fly the proper one given the current task set is one great leap in infants cognition. This behavior is an important component of the child's ability of learning-to-learn, a mechanism akin to the one of intrinsic motivation that is argued to drive cognitive development. Accordingly, we propose to model a dual system based on (1) the learning of new task sets and on (2) their evaluation relative to their uncertainty and prediction error. The architecture is designed as a two-level-based neural system for context-dependent behavior (the first system) and task exploration and exploitation (the second system). In our model, the task sets are learned separately by reinforcement learning in the first network after their evaluation and selection in the second one. We perform two different experimental setups to show the sensorimotor mapping and switching between tasks, a first one in a neural simulation for modeling cognitive tasks and a second one with an arm-robot for motor task learning and switching. We show that the interplay of several intrinsic mechanisms drive the rapid formation of the neural populations with respect to novel task sets.</t>
  </si>
  <si>
    <t>Plaza P., Sancristobal E., Carro G., Castro M., Blazquez M.</t>
  </si>
  <si>
    <t>Scratch day to introduce robotics</t>
  </si>
  <si>
    <t>IEEE Global Engineering Education Conference, EDUCON</t>
  </si>
  <si>
    <t>10.1109/EDUCON.2018.8363230</t>
  </si>
  <si>
    <t>Scratch Day is made up of a global network of events. Its main goal is to bring people together to celebrate Scratch. Scratch is a free encryption platform that can be used online and offline for children. Scratch Day events bring together young people from the Scratch community. During these meetings, attendees share projects, learn from each other and welcome newcomers. Robotics and computational thinking are ideal tools for developing science, technology, engineering and mathematics (STEM) pedagogy. Currently, innovation and motivation of students during the learning process are promoted by educational robotics tools. Robots are increasingly integrated into our society. To such an extent that robots are becoming more and more common in our everyday environment. This paper presents a workshop which is focused on two main objectives. The first one is to celebrate Scratch Day promoting Scratch locally. On the other hand, this event is aimed to present a robotic educational tool for people as the first step to get into robotics world. This workshop is aimed on those adults who want to discover what possibilities Scratch brings in the introduction to robotics. Throughout this workshop an initiation to Scratch is developed in the context of educational robotics. As the most significant results throughout the workshop, it is clearly demonstrated that Scratch is an ideal tool for children and adults with no previous programming or robotic experience to begin learning both through hands-on experiences. Throughout this work the importance of combining theory and practice is shown in order to include fun tasks intertwined with the challenges of applying theory to problem solving. © 2018 IEEE.</t>
  </si>
  <si>
    <t>Pointeau, Gregoire; Dominey, Peter Ford</t>
  </si>
  <si>
    <t>The Role of Autobiographical Memory in the Development of a Robot Self</t>
  </si>
  <si>
    <t>FRONTIERS IN NEUROROBOTICS</t>
  </si>
  <si>
    <t>10.3389/fnbot.2017.00027</t>
  </si>
  <si>
    <t>This article briefly reviews research in cognitive development concerning the nature of the human self. It then reviews research in developmental robotics that has attempted to retrace parts of the developmental trajectory of the self. This should be of interest to developmental psychologists, and researchers in developmental robotics. As a point of departure, one of the most characteristic aspects of human social interaction is cooperation-the process of entering into a joint enterprise to achieve a common goal. Fundamental to this ability to cooperate is the underlying ability to enter into, and engage in, a self-other relation. This suggests that if we intend for robots to cooperate with humans, then to some extent robots must engage in these self-other relations, and hence they must have some aspect of a self. Decades of research in human cognitive development indicate that the self is not fully present from the outset, but rather that it is developed in a usage-based fashion, that is, through engaging with the world, including the physical world and the social world of animate intentional agents. In an effort to characterize the self, Ulric Neisser noted that self is not unitary, and he thus proposed five types of self-knowledge that correspond to five distinct components of self: ecological, interpersonal, conceptual, temporally extended, and private. He emphasized the ecological nature of each of these levels, how they are developed through the engagement of the developing child with the physical and interpersonal worlds. Crucially, development of the self has been shown to rely on the child's autobiographical memory. From the developmental robotics perspective, this suggests that in principal it would be possible to develop certain aspects of self in a robot cognitive system where the robot is engaged in the physical and social world, equipped with an autobiographical memory system. We review a series of developmental robotics studies that make progress in this enterprise. We conclude with a summary of the properties that are required for the development of these different levels of self, and we identify topics for future research.</t>
  </si>
  <si>
    <t>Pransky J.</t>
  </si>
  <si>
    <t>The Pransky interview: Dr Esben Ostergaard, inventor, co-founder and CTO of Universal Robots</t>
  </si>
  <si>
    <t>10.1108/IR-12-2014-0438</t>
  </si>
  <si>
    <t>Purpose - This paper, a "Q&amp;A interview" conducted by Joanne Pransky of Industrial Robot Journal, aims to impart the combined technological, business and personal experience of a prominent, robotic industry engineer-turned entrepreneur regarding the evolution, commercialization and challenges of bringing a technological invention to market. Design/methodology/approach - The interviewee is Dr Esben H. Ostergaard, inventor, co-founder and chief technology officer of Universal Robots. From building his first robot to solve a local industrial problem at the age of four, to building the world's first collaborative robot company, Dr Ostergaard shares his lifelong ventures as a robot scientist, inventor and entrepreneur. Findings - Dr Ostergaard received degrees in computer science, physics and multimedia at Aarhus University in Denmark, and a PhD in robotics from the University of Southern Denmark. While at Aarhus, Dr Ostergaard pursued his hobby of robot football, and in 1998, his team STATIC became the world champion of the Federation of International Robot-soccer Association (FIRA). Dr Ostergaard held research positions at the University of Southern California (USC) Robotics Labs and at the Advanced Industrial Science and Technology (AIST) in Tsukuba/Tokyo. During the years 2001-2005 as a researcher and assistant professor in robotics and user interfaces at University of Southern Denmark, he created the foundation for a reinvention of the industrial robot. This led him to found Universal Robots in 2005 with two of his research colleagues. Originality/value - From a young child who played with LEGOs until he got a Commodore 64, Dr Ostergaard has always been interested in robotics. His unique multidisciplinary education and multicultural research experiences helped him to pioneer a new multi-axis, lightweight industrial robot and launch the successful company, Universal Robots, which has grown from its three co-founders to nearly 150 employees, with more than 4,000 collaborative robot applications installed in over 50 countries worldwide. Dr Ostergaard has over 30 patents and has received many awards, including the 2012 IEEE-IFR Invention and Entrepreneurship Award (IERA), the 2013 Japanese Institute Good Design Award, the 2013 Robotics Business Review Game Changer Award and the Ernst &amp;Young Entrepreneur of the Year 2012 in Region Funen. © Emerald Group Publishing Limited.</t>
  </si>
  <si>
    <t>Pransky, Joanne</t>
  </si>
  <si>
    <t>The Pransky interview: Dr Robert Ambrose, Chief, Software, Robotics and Simulation Division at NASA</t>
  </si>
  <si>
    <t>INDUSTRIAL ROBOT-AN INTERNATIONAL JOURNAL</t>
  </si>
  <si>
    <t>10.1108/IR-04-2015-0071</t>
  </si>
  <si>
    <t>Purpose - This paper, a "Q&amp;A interview" conducted by Joanne Pransky of Industrial Robot Journal, aims to impart the combined technological, business and personal experience of a prominent, robotic industry engineer-turned entrepreneur regarding the evolution, commercialization and challenges of bringing a technological invention to market. Design/methodology/approach - The interviewee is Dr Robert Ambrose, Chief, Software, Robotics and Simulation Division at National Aeronautics and Space Administration (NASA)'s Johnson Space Center in Houston, Texas. As a young child, even before he started school, Dr Ambrose knew, after seeing the Apollo 11 moonshot, that he wanted to work for NASA. Dr Ambrose describes his career journey into space robotics and shares his teams' experiences and the importance of the development of Robonaut, a humanoid robotic project designed to work with humans both on Earth and in space. Findings - Dr Ambrose received his MS and BS degrees in mechanical engineering from Washington University in St. Louis, and his PhD in mechanical engineering from the University of Texas at Austin. Dr Ambrose heads the flight spacecraft software, space robotics and system simulations for human spaceflight missions. He oversees on-orbit robotic systems for the International Space Station (ISS), the development of software for the Multi-Purpose Crew Vehicle and future human spaceflight systems, simulations for engineering development and training, hardware in the loop facilities for anomaly resolution and crew training and the technology branch for development of new robotic systems. Dr Ambrose also serves as a Principal Investigator for NASA's Space Technologies Mission Directorate, overseeing research and formulating new starts in the domains of robotics and autonomous systems. He co-chairs the Office of the Chief Technologist (OCT) Robotics, Tele-Robotics and Autonomous Systems roadmap team for the agency's technology program, and is the robotics lead for the agency's human spaceflight architecture study teams. Working with the Office of Science and Technology Policy (OSTP), Dr Ambrose is the Technical Point of Contact for NASA's collaboration in the National Robotics Initiative (NRI). Originality/value - Dr Ambrose not only realized his own childhood dream by pursuing a career at NASA, but he also fulfilled a 15-year national dream by putting the first humanoid robot into space. After seeking a graduate university that would allow him to do research at NASA, it didn't take long for Dr Ambrose to foresee that the importance of NASA's future would be in robots and humans working side-by-side. Through the leadership of Dr Ambrose, NASA formed a strategic partnership with General Motors ( GM) and together they built Robonaut, a highly dexterous, anthropomorphic robot. The latest Robonaut version, R2, has nearly 50 patents available for licensing. One of the many technology spinoffs from R2 is the innovative Human Grasp Assist device, or Robo-Glove, designed to increase the strength of a human's grasp.</t>
  </si>
  <si>
    <t>Prasasti A.L., Mengko R.K.W., Adiprawita W.</t>
  </si>
  <si>
    <t>Vein tracking using 880nm near infrared and CMOS sensor with maximum curvature points segmentation</t>
  </si>
  <si>
    <t>IFMBE Proceedings</t>
  </si>
  <si>
    <t>10.1007/978-3-319-19452-3_54</t>
  </si>
  <si>
    <t>Injection error usually occurs in obese patients and children (especially dehydrated children). More than one injection errors may cause uncomfortable condition for patient and can lead to hematoma. The tools which is used to obtain vein image tends to be expensive because it uses high intensity infrared camera with CCD sensor along with highly sensitive to infrared so that vein image can be seen very clearly. CMOS sensors can be an alternative to CCD because the price is more affordable and readily available. However, vein image from CMOS sensor is not as good as CCD sensor so it needs advanced image processing to get better vein image quality. The 880nm near-infrared light, CMOS sensor and 880nm optical filters, help clarify the veins existence up to 3mm below the skin surface. Image acquisition results have low contrast and spreading noise resembles info (vein) that thresholding can not be conducted to separate the info and background. Adaptive smoothing and retinex is used as preprocessing to eliminate noise and to enhance information and background contrast. Maximum curvature points methode is quite good in segmentation for vein location tracking. It can be used in phlebhotomy robot and calculation of many things related to vein changes, for example in detecting vein collapse which is very dangerous and important to be known. Testing on white skin subjects have higher accuracy and precision than the dark and thick skin subjects. This system can track hand vein with 83.92% accuracy and 94.28% precision rate. © Springer International Publishing Switzerland 2015.</t>
  </si>
  <si>
    <t>R. Moreau; M. T. Pham; T. Redarce; O. Dupuis</t>
  </si>
  <si>
    <t>A new learning method for obstetric gestures using the BirthSIM simulator</t>
  </si>
  <si>
    <t>Proceedings 2007 IEEE International Conference on Robotics and Automation</t>
  </si>
  <si>
    <t>10.1109/ROBOT.2007.363659</t>
  </si>
  <si>
    <t>Today, medical simulators are increasingly gaining attraction in clinical settings. These tools allow physicians to visualize the positions of organs, plan surgical interventions, and carry out more comprehensive post operative monitoring. A childbirth simulator provides a risk-free training and research tool for comparing various techniques that use obstetrical instruments or validating new methods. This paper presents a new teaching method to place forceps blades for obstetricians using an instrumented childbirth simulator. The proposed method is based on a physical simulator coupled with a computer graphics interface. Another aspect of this paper is to provide understanding marks to quantify the progression during a training. A first one allows to study the path in space and to quantify their repeatability, a second one allows to compute the error to a reference gesture defined by an expert. Both marks are complementary. Two novices were trained and they manage to have a more repeatable gesture and above all to become closer to a reference gesture, i.e. to reduce the injury linked to the use of forceps during instrumental deliveries.</t>
  </si>
  <si>
    <t>R. R. Basaru; C. Child; E. Alonso; G. Slabaugh</t>
  </si>
  <si>
    <t>Hand Pose Estimation Using Deep Stereovision and Markov-Chain Monte Carlo</t>
  </si>
  <si>
    <t>2017 IEEE International Conference on Computer Vision Workshops (ICCVW)</t>
  </si>
  <si>
    <t>10.1109/ICCVW.2017.76</t>
  </si>
  <si>
    <t>Hand pose is emerging as an important interface for human-computer interaction. The problem of hand pose estimation from passive stereo inputs has received less attention in the literature compared to active depth sensors. This paper seeks to address this gap by presenting a data-driven method to estimate a hand pose from a stereoscopic camera input, by introducing a stochastic approach to propose potential depth solutions to the observed stereo capture and evaluate these proposals using two convolutional neural networks (CNNs). The first CNN, configured in a Siamese network architecture, evaluates how consistent the proposed depth solution is to the observed stereo capture. The second CNN estimates a hand pose given the proposed depth. Unlike sequential approaches that reconstruct pose from a known depth, our method jointly optimizes the hand pose and depth estimation through Markov-chain Monte Carlo (MCMC) sampling. This way, pose estimation can correct for errors in depth estimation, and vice versa. Experimental results using an inexpensive stereo camera show that the proposed system more accurately measures pose better than competing methods.</t>
  </si>
  <si>
    <t>R. Stower</t>
  </si>
  <si>
    <t>The Role of Trust and Social Behaviours in Children's Learning from Social Robots</t>
  </si>
  <si>
    <t>2019 8th International Conference on Affective Computing and Intelligent Interaction Workshops and Demos (ACIIW)</t>
  </si>
  <si>
    <t>10.1109/ACIIW.2019.8925269</t>
  </si>
  <si>
    <t>Understanding how social robots interact with chil-dren's learning is a topic that is currently attracting considerable interest. Yet, there is currently only loose agreement on how social behaviours in robots should best be implemented, and recent research suggests that social behaviours in robots may not always be beneficial for children's learning outcomes. There are similarly conflicting findings on the benefits of social behaviours in promoting trust in robots. This interplay between robots' social behaviours, trust, and learning is therefore yet to be fully investigated. Consequently, the goal of this dissertation is twofold; firstly, to establish a consistent definition and operationalisation of social behaviours in robots, and secondly to determine the effects of these social behaviours on children's learning and evaluations of trust. To this end, four studies are proposed. Through the lens of trust formation, breakdown, and recovery, these studies aim to help understand the role of social behaviours in children's learning from social robots.</t>
  </si>
  <si>
    <t>Radesky J., Reddy A., Steiner N., Augustyn M.</t>
  </si>
  <si>
    <t>"when the prescription pad is not enough": Attention-deficit hyperactivity disorder management 2.0</t>
  </si>
  <si>
    <t>Journal of Developmental and Behavioral Pediatrics</t>
  </si>
  <si>
    <t>10.1097/DBP.0b013e3182825ab1</t>
  </si>
  <si>
    <t>Case: Jose is a 13-year-old boy who presents to his primary care provider after struggling in school for many years. When he was in the first grade, he was diagnosed at a tertiary center with attention-deficit hyperactivity disorder. Multiple medication trials have produced few benefits and many side effects including poor sleep, morbid thoughts, lack of motivation, and, according to his parents, "he seemed like a robot."He comes now for his annual physical in April, and the parents tell you that the school is threatening that he be retained in the seventh grade. Parents are very adamant they do not want to try another medication. They have brought you their own and his advisor's Vanderbilt's, which each endorse 7 of 9 inattentive symptoms including trouble organizing, poor attention to detail, and easily distracted and forgetful in daily activities.His birth history and developmental history before beginning formal schooling are unremarkable. His first language was English whereas his parents speak Spanish to each other but not the children. He is healthy and without a history of head trauma, seizures, meningitis, or lead poisoning. An aunt has "learning problems."Jose's family lives in a crowded section of a large urban area. They share an apartment with another family, and both parents are employed full time with his father holding 2 full time jobs working double shifts. Their annual income is at the poverty line. There are 4 children in the family aged between 6 and 13 years.His school has been deemed a "recovery school" because of performing below standard on district-wide achievement tests. His classroom has 27 students, many of whom are English language learners, and he is not on an individualized education plan or 504 accommodations.The family is very concerned about the possibility of retention but have decided that "medicine does not help," and they look to you for other recommendations. Where do you go next? Copyright © 2013 Lippincott Williams &amp; Wilkins.</t>
  </si>
  <si>
    <t>Ranasinghe N., Fernando O.N.N., Cheok A.D.</t>
  </si>
  <si>
    <t>Petimo: Sharing experiences through physically extended social networking</t>
  </si>
  <si>
    <t>10.1007/978-3-642-21669-5_9</t>
  </si>
  <si>
    <t>This paper presents an experience-sharing platform, Petimo, which consists of two modules, Petimo-World and Petimo-Robot. This system extends the traditional social networking concept into the physical world by incorporating a child friendly soft robotic toy for easy and safe social experience. It adds a new physical dimension to social computing and provides extra safety in making friends by physically touching each other's robots. Petimo system can be connected to any social network and it provides safety and security for children. Petimo-World demonstrates many basic features with traditional online social networks in order to share personal experiences. Petimo-World stands out from all other virtual worlds with its interesting and sophisticated interactions such as the visualization of friends' relationships through spatial distribution in the 3D space to clearly understand the closeness of the friendship, personalized avatars and sending of special gifts/emoticons. © 2011 Springer-Verlag.</t>
  </si>
  <si>
    <t>Reinhardt A., Esteban A.C., Urbanska J., McPhee M., Greene T., Duarte A., Malheiro B., Ribeiro C., Ferreira F., Silva M.F., Ferreira P., Guedes P.</t>
  </si>
  <si>
    <t>Didactic robotic fish – An EPS@ISEP 2016 project</t>
  </si>
  <si>
    <t>10.1007/978-3-319-50337-0_21</t>
  </si>
  <si>
    <t>This paper presents the development of Bubbles, a didactic robotic fish created within the scope of the European Project Semester offered by the School of Engineering of the Polytechnic of Porto. The robotic toy is intended to provide children with an appropriate set up to learn programming and become acquainted with technology. Consequently, Bubbles needs to appeal to young children and successfully blend fun with learning. The developer team, composed of five engineering students from different fields and nationalities, conducted multiple research and discussions to design Bubbles, while keeping the fish movements and programming simple. The fish body was created with a colourful appearance, ensuring floatability, waterproofness and including a tail, inspired on real life fish, for locomotion and to retain a fish-like appearance. Finally, the team designed a website where they share, in different languages, the blue-prints of the structure, the schematics of the control system, the list of material, including electronic components, the user assembly and operation manual as well as propose exploring activities. © Springer International Publishing AG 2017.</t>
  </si>
  <si>
    <t>Rello L., Bayarri C., Gorriz A.</t>
  </si>
  <si>
    <t>What is wrong with this word? dyseggxia:a game for children with dyslexia</t>
  </si>
  <si>
    <t>ASSETS'12 - Proceedings of the 14th International ACM SIGACCESS Conference on Computers and Accessibility</t>
  </si>
  <si>
    <t>10.1145/2384916.2384962</t>
  </si>
  <si>
    <t>We present Dyseggxia, a game application with word exer-cises for children with dyslexia. We design the content of the game combining linguistic and pedagogical criteria as well as corpus analysis. The main contributions are (i) designing exercises by using the analysis of errors written by people with dyslexia and (i) presenting Spanish reinforcement exercises in the form of a computer game. The game is available for free on iOS and Android.</t>
  </si>
  <si>
    <t>Rello L., Bayarri C., Gòrriz A.</t>
  </si>
  <si>
    <t>Dyslexia exercises on my tablet are more fun</t>
  </si>
  <si>
    <t>W4A 2013 - International Cross-Disciplinary Conference on Web Accessibility</t>
  </si>
  <si>
    <t>10.1145/2461121.2461148</t>
  </si>
  <si>
    <t>Worldwide, around 10% of the children have dyslexia, a learning disability characterised by difficulties with accurate word recognition and poor spelling. These difficulties can be overcome by language exercises. Typically, they come in the form of books. Hence, they are static and do not adapt to a child's specific needs. We present Dyseggxia, a game for mobile devices for children with dyslexia. It features five dif- ferent exercises, which were derived from previous research on dyslexic errors. A study with 12 children with dyslexia confirmed that the game is fun and more attractive than traditional exercises. When playing, the exercises adapt to the specific difficulties of the individual player. The game is available for free for iOS and Android and it has been adopted into the program of institutions which support chil- dren with dyslexia. This is the first time English and Span- ish reinforcement exercises are presented in an adaptive and fun-to-do way. Copyright 2013 ACM.</t>
  </si>
  <si>
    <t>Ríos-Rincón A.M., Adams K., Magill-Evans J., Cook A.</t>
  </si>
  <si>
    <t>Playfulness in Children with Limited Motor Abilities When Using a Robot</t>
  </si>
  <si>
    <t>Physical and Occupational Therapy in Pediatrics</t>
  </si>
  <si>
    <t>10.3109/01942638.2015.1076559</t>
  </si>
  <si>
    <t>Aims: Children with limited gross motor and manual abilities have fewer opportunities to engage in free play. We investigated the effect of a robotic intervention on the playfulness of children with cerebral palsy (CP). Methods: We used a partially nonconcurrent multiple baseline design with four children and their mothers. Children were classified in level IV or V on the Gross Motor Function and Manual Ability Classification Systems. The intervention was the availability of an adapted Lego robot during a 15-min free play session between the child and mother. There were two sessions per week for about 14 weeks. Playfulness was measured using the Test of Playfulness. Results: Statistical comparisons using the 2 SD band and X-moving range chart methods revealed that all the children's levels of playfulness increased significantly while they played with the robot. Comparison of baseline and follow-up phase indicated that three children had retention of improved level of playfulness. Conclusion: Play with adapted Lego robots increased the level of playfulness in all four children during free play with their mothers. The findings have implications for providing children with limitations in motor abilities opportunities for free play with family and friends. © 2016, © Taylor &amp; Francis Group, LLC.</t>
  </si>
  <si>
    <t>Robert, David; van den Bergh, Victor</t>
  </si>
  <si>
    <t>Co-Designing Child-Robot Interactions</t>
  </si>
  <si>
    <t>10.3233/978-1-61499-708-5-390</t>
  </si>
  <si>
    <t>This workshop at Robophilosophy 2016 will explore approaches for designing robots for children that incorporate the needs and preferences of children, themselves. An interdisciplinary panel of child-robot interaction (CRI) researchers will introduce workshop participants to projects in Denmark, Russia and the United States of America that have used differing approaches for collecting children's attitudes and ideas about robots, including speculative co-design, quantitative survey-scales, linguistic analysis, and long-term research studies in educational contexts. Workshop participants will also engage in a group, roboethics imaginative exercise with the International Archive of Children's Robot Designs housed at the Center for Children's Speculative Design (a concurrent exhibition on display at Robophilosophy 2016). The published outcomes of this workshop will inform an evolving draft of recommendations and responsible strategies to be shared with scholars, robotics industry thought leaders and international policy makers concerned with the ethical implications of social robots designed to specifically target and impact the lives of children worldwide.</t>
  </si>
  <si>
    <t>Rong, Wei; Tong, Kai Yu; Hu, Xiao Ling; Ho, Sze Kit</t>
  </si>
  <si>
    <t>Effects of electromyography-driven robot-aided hand training with neuromuscular electrical stimulation on hand control performance after chronic stroke</t>
  </si>
  <si>
    <t>DISABILITY AND REHABILITATION-ASSISTIVE TECHNOLOGY</t>
  </si>
  <si>
    <t>10.3109/17483107.2013.873491</t>
  </si>
  <si>
    <t>Purpose: An electromyography-driven robot system integrated with neuromuscular electrical stimulation (NMES) was developed to investigate its effectiveness on post-stroke rehabilitation. Methods: The performance of this system in assisting finger flexion/extension with different assistance combinations was evaluated in five stroke subjects. Then, a pilot study with 20-sessions training was conducted to evaluate the training's effectiveness. Results: The results showed that combined assistance from the NMES-robot could improve finger movement accuracy, encourage muscle activation of the finger muscles and suppress excessive muscular activities in the elbow joint. When assistances from both NMES and the robot were 50% of their maximum assistances, finger-tracking performance had the best results, with the lowest root mean square error, greater range of motion, higher voluntary muscle activations of the finger joints and lower muscle co-contraction in the finger and elbow joints. Upper limb function improved after the 20-session training, indicated by the increased clinical scores of Fugl-Meyer Assessment, Action Research Arm Test and Wolf Motor Function Test. Muscle co-contraction was reduced in the finger and elbow joints reflected by the Modified Ashworth Scale. Conclusions: The findings demonstrated that an electromyography-driven NMES-robot used for chronic stroke improved hand function and tracking performance. Further research is warranted to validate the method on a larger scale.</t>
  </si>
  <si>
    <t>Ronsivalle G.B., Boldi A., Gusella V., Inama C., Carta S.</t>
  </si>
  <si>
    <t>How to Implement Educational Robotics’ Programs in Italian Schools: A Brief Guideline According to an Instructional Design Point of View</t>
  </si>
  <si>
    <t>Technology, Knowledge and Learning</t>
  </si>
  <si>
    <t>10.1007/s10758-018-9389-5</t>
  </si>
  <si>
    <t>Nowadays, children and teenagers use technology products in an increasingly passive way. As simple consumers they cannot benefit from the opportunities of designing technology, which has a learning value. Educational Robotics (ER) programs are particularly effective in delivering contents of difficult disciplines: they can re-establish a balance between the learners and the technological devices, because the learners act as programmers and can develop their computational thinking. Therefore, we believe the school should upgrade its teaching methods, through the implementation of ER programs. This could be done without introducing a new subject, since technology could be considered like an interdisciplinary application module within pre-existing subjects. In this paper, we provide an overview of ER programs to share a practical guidance with those who want to plan educational workshops in their institutes. First, we analyze ER theoretical and epistemological fundamentals: ER has roots in recent and classic disciplines (psychology, cybernetics, robotics, cognitive science…), but it is also consistent with the principles of widely recognized pedagogies. Then, we describe successful Italian projects with a focus on regulations concerning ER programs. As a result of this analysis, we propose a brief guideline on the following topics: (a) needs analysis, (b) target segmentation, (c) objectives, (d) laboratory setting, (e) contents definition, (f) activities, (g) evaluation tools. Finally, we show that designing learning paths according to this method could also promote a more rigorous (and not only qualitative) evaluation, and then enhance both research and practice in this field. © 2018, Springer Nature B.V.</t>
  </si>
  <si>
    <t>Ros R., Nalin M., Wood R., Baxter P., Looije R., Demiris Y., Belpaeme T., Giusti A., Pozzi C.</t>
  </si>
  <si>
    <t>Child-robot interaction in the wild: Advice to the aspiring experimenter</t>
  </si>
  <si>
    <t>ICMI'11 - Proceedings of the 2011 ACM International Conference on Multimodal Interaction</t>
  </si>
  <si>
    <t>10.1145/2070481.2070545</t>
  </si>
  <si>
    <t>We present insights gleaned from a series of child-robot interaction experiments carried out in a hospital paediatric department. Our aim here is to share good practice in experimental design and lessons learned about the implementation of systems for social HRI with child users towards application in "the wild", rather than in tightly controlled and constrained laboratory environments: a trade-off between the structures imposed by experimental design and the desire for removal of such constraints that inhibit interaction depth, and hence engagement, requires a careful balance. © 2011 ACM.</t>
  </si>
  <si>
    <t>Rowell, PM</t>
  </si>
  <si>
    <t>Peer interactions in shared technological activity: A study of participation</t>
  </si>
  <si>
    <t>INTERNATIONAL JOURNAL OF TECHNOLOGY AND DESIGN EDUCATION</t>
  </si>
  <si>
    <t>10.1023/A:1013081115540</t>
  </si>
  <si>
    <t>This study assumes a sociocultural perspective which draws on the work of Vygotsky (1986) and his focus on the cognitive development of children as it emerges through social interaction, mediated by language. The data in this report are derived from transcribed video tape of one pair of Grade 6 students working on an assigned task of building a robot with eyes which light up. In an analysis of the shared interactions, the nature of the participation through the talk and action constituting the design and make task is examined. This is portrayed as enactment of complementary roles, participatory contributions, and the use of tools. The study raises questions about the nature of participation in shared technological activity.</t>
  </si>
  <si>
    <t>Ruiz-del-Solar, Javier</t>
  </si>
  <si>
    <t>Robotics-Centered Outreach Activities: An Integrated Approach</t>
  </si>
  <si>
    <t>IEEE TRANSACTIONS ON EDUCATION</t>
  </si>
  <si>
    <t>10.1109/TE.2009.2022946</t>
  </si>
  <si>
    <t>Nowadays, universities are making extensive efforts to attract prospective students to the fields of electrical, electronic, and computer engineering. Thus, outreach is becoming increasingly important, and activities with schoolchildren are being extensively carried out as part of this effort. In this context, robotics is a very attractive and effective tool for fostering interest in science and technology among children and young people and for attracting them toward engineering. In this article, experience with different robotics-centered outreach activities in the Universidad de Chile (UCH), Santiago, Chile, will be shared. These activities include robotics courses for children, social robots as keynote speakers, mechatronics design courses, and participation in international robotics competitions, which contribute synergistically to the goal of attracting students to UCH's Electrical Engineering (EE) Department. Owing to its novelty, the use of social robots as keynote speakers for schoolchildren will be described in detail. Experimental results that demonstrate how sophisticated social robots can be used to foster the interest of young people in technology will be shown. Altogether, more than 3000 schoolchildren have participated directly in these outreach activities here in Chile, creating a sizeable impact in this country.</t>
  </si>
  <si>
    <t>Rursch J.A., Jacobson D.</t>
  </si>
  <si>
    <t>This IS child's play: Creating a "playground" (computer network testbed) for high school students to learn, practice, and compete in cyber defense competitions</t>
  </si>
  <si>
    <t>Proceedings - Frontiers in Education Conference, FIE</t>
  </si>
  <si>
    <t>10.1109/FIE.2013.6685143</t>
  </si>
  <si>
    <t>The IT-Adventures program is designed to increase high school students" interest in information technology (IT) as a career. It allows them to learn about IT in non-threatening, extracurricular IT-Club activities using inquiry-based learning. The IT-Clubs have four tracks from which students can select to study: cyber defense, game design programming, robotics, and multimedia. This paper focuses on the cyber defense venue and the need for students to have equal access to computing equipment on which to learn about computer operating systems, networking, and information security prior to competing in a cyber defense competition (CDC) at the end of the academic year. The creation of a remotely located and managed "playground" provides uniform access to equipment across schools. This paper shares our knowledge and experience in creating the "playground". © 2013 IEEE.</t>
  </si>
  <si>
    <t>S. Oshima; S. Nagakura; J. Yongjin; A. Kawamura; Y. Iwashita; R. Kurazume</t>
  </si>
  <si>
    <t>Automatic planning of laser measurements for a large-scale environment using CPS-SLAM system</t>
  </si>
  <si>
    <t>10.1109/IROS.2015.7354007</t>
  </si>
  <si>
    <t>In recent years, several low-cost 3D laser scanners are being brought to the market and 3D laser scanning is becoming widely used in many fields. For example, 3D modeling of architectural structures or digital preservation of cultural heritages are typical applications for 3D laser scanning. Despite of the development of light-weight and high-speed laser scanners, however, the complicated measurement procedure and long measurement time are still a heavy burden for the widespread use of laser scanning. We have proposed a robotic 3D scanning system using multiple robots named CPS-SLAM, which consists of parent robots with a 3D laser scanner and child robots with target markers. In this system, a large-scale 3D model can be acquired by an on-board 3D laser scanner on a parent robot from several positions determined precisely by the localization technique using multiple robots named Cooperative Positioning System, CPS. Therefore, this system enables to build a 3D model without complicated post-processing procedures such as ICP. In addition, this system is an open-loop SLAM system and a quite precise 3D model can be obtained without closed loops. This paper proposes an automatic planning technique of a laser measurement for CPS-SLAM. By planning a proper scanning strategy depending on a target structure, it is possible to perform laser scanning efficiently and accurately even for a large-scale and complex environment.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t>
  </si>
  <si>
    <t>S. Soh; M. Yoshiki</t>
  </si>
  <si>
    <t>Streaming behavior generation and measurement error reduction in a super-mechano colony for effective object retrieval</t>
  </si>
  <si>
    <t>Proceedings of the 41st SICE Annual Conference. SICE 2002.</t>
  </si>
  <si>
    <t>10.1109/SICE.2002.1195201</t>
  </si>
  <si>
    <t>Super-mechano colony is a parent-children type multirobot system proposed for an object retrieval mission over a large field. The present study addresses to gather objects efficiently when objects are concentrated in unknown several small areas. In order to realize an object gathering stream effectively, it is essential to reduce measurement errors included in position estimates. In this manuscript, two basic schemes are described for this purpose. One is to unify information reported by child machines on the parent machine. The other is to merge information among a number of child machines migrating as a party. The validity of this scheme is examined through simulations.</t>
  </si>
  <si>
    <t>S. Yong; D. Lindskog; R. Ruhl; P. Zavarsky</t>
  </si>
  <si>
    <t>Risk Mitigation Strategies for Mobile Wi-Fi Robot Toys from Online Pedophiles</t>
  </si>
  <si>
    <t>2011 IEEE Third International Conference on Privacy, Security, Risk and Trust and 2011 IEEE Third International Conference on Social Computing</t>
  </si>
  <si>
    <t>10.1109/PASSAT/SocialCom.2011.194</t>
  </si>
  <si>
    <t>Because of their built-in cameras, microphones, speakers and mobile capabilities, all of which can be controlled remotely, mobile Wi-Fi robot toys can pose a risk to families with children when used remotely, an attribute that can be exploited by online pedophiles who want to exploit young children online. First, this paper provides a brief background on online pedophiles. Second, it presents the characteristics of the mobile Wi-Fi toys and explains why these characteristics deserve attention. Third, it provides four scenarios to illustrate the potential threats created by these robot toys. And for the conclusion, this paper proposes risk mitigation solutions to the toy companies and to the consumers.</t>
  </si>
  <si>
    <t>Sandhana L.</t>
  </si>
  <si>
    <t>Cuddly robots aim to make social networks child-safe</t>
  </si>
  <si>
    <t>New Scientist</t>
  </si>
  <si>
    <t>10.1016/S0262-4079(10)61122-0</t>
  </si>
  <si>
    <t>Interactive "social robots" called Petimos may soon be helping to protect children when they make friends on social networks. © 2010 Reed Business Information Ltd, England.</t>
  </si>
  <si>
    <t>Sapounidis T., Demetriadis S., Stamelos I.</t>
  </si>
  <si>
    <t>Evaluating children performance with graphical and tangible robot programming tools</t>
  </si>
  <si>
    <t>Personal and Ubiquitous Computing</t>
  </si>
  <si>
    <t>10.1007/s00779-014-0774-3</t>
  </si>
  <si>
    <t>This paper presents a cross-age study exploring children’s performance on robot introductory programming activities with one tangible and one isomorphic graphical system. Both subsystems are parts of an innovative system, namely the PROTEAS kit. The tangible subsystem consists of cube-shaped blocks that represent simple and more advanced programming structures. Users may interconnect the cubic-shaped commands and so create the robot programming code. The graphical subsystem presents onscreen an isomorphic to the tangible programming space. Children (N = 109) of five different aged groups were let to interact in pairs with the two operationally equivalent programming subsystems with the scope to program a NXT Lego robot. Three variables associated with children performance upon tasks and four variables related with performance during free interaction were studied. Data analysis based on computer logs and video recordings showed that children produced fewer errors, made more effective debugging and younger children in particular needed less time to accomplish the robot programming tasks with the tangible subsystem. Moreover, during free interaction, elder children were more engaged, created more complicated programs and explored different commands and parameters more actively in the tangible case. Finally, interpretation of the findings is provided and the advantages of tangible user interfaces in children’s introductory programming are discussed. © 2014, Springer-Verlag London.</t>
  </si>
  <si>
    <t>Saunders, Joe; Lyon, Caroline; Foerster, Frank; Nehaniv, Chrystopher L.; Dautenhahn, Kerstin</t>
  </si>
  <si>
    <t>A Constructivist Approach to Robot Language Learning via Simulated Babbling and Holophrase Extraction</t>
  </si>
  <si>
    <t>2009 IEEE SYMPOSIUM ON ARTIFICIAL LIFE</t>
  </si>
  <si>
    <t>10.1109/ALIFE.2009.4937689</t>
  </si>
  <si>
    <t>It is thought that meaning may be grounded in early childhood language learning via the physical and social interaction of the infant with those around him or her, and that the capacity to use words, phrases and their meaning are acquired through shared referential 'inference' in pragmatic interactions. In order to create appropriate conditions for language learning by a humanoid robot, it would therefore be necessary to expose the robot to similar physical and social contexts. However in the early stages of language learning it is estimated that a 2-year-old child can be exposed to as many as 7,000 utterances per day in varied contextual situations. In this paper we report on the issues behind and the design of our currently ongoing and forthcoming experiments aimed to allow a robot to carry out language learning in a manner analogous to that in early child development and which effectively 'short cuts' holophrase learning. Two approaches are used: (1) simulated babbling through mechanisms which will yield basic word or holophrase structures and (2) a scenario for interaction between a human and the humanoid robot where shared 'intentional' referencing and the associations between physical, visual and speech modalities can be experienced by the robot. The output of these experiments, combined to yield word or holophrase structures grounded in the robot's own actions and modalities, would provide scaffolding for further proto-grammatical usage-based learning. This requires interaction with the physical and social environment involving human feedback to bootstrap developing linguistic competencies. These structures would then form the basis for further studies on language acquisition, including the emergence of negation and more complex grammar.</t>
  </si>
  <si>
    <t>Schulz, Ruth; Wyeth, Gordon; Wiles, Janet</t>
  </si>
  <si>
    <t>Lingodroids: socially grounding place names in privately grounded cognitive maps</t>
  </si>
  <si>
    <t>ADAPTIVE BEHAVIOR</t>
  </si>
  <si>
    <t>10.1177/1059712311421437</t>
  </si>
  <si>
    <t>For mobile robots to communicate meaningfully about their spatial environment, they require personally constructed cognitive maps and social interactions to form languages with shared meanings. Geographic spatial concepts introduce particular problems for grounding-connecting a word to its referent in the world-because such concepts cannot be directly and solely based on sensory perceptions. In this article we investigate the grounding of geographic spatial concepts using mobile robots with cognitive maps, called Lingodroids. Languages were established through structured interactions between pairs of robots called where-are-we conversations. The robots used a novel method, termed the distributed lexicon table, to create flexible concepts. This method enabled words for locations, termed toponyms, to be grounded through experience. Their understanding of the meaning of words was demonstrated using go-to games in which the robots independently navigated to named locations. Studies in real and virtual reality worlds show that the system is effective at learning spatial language: robots learn words easily-in a single trial as children do-and the words and their meaning are sufficiently robust for use in real world tasks.</t>
  </si>
  <si>
    <t>Sedenberg, Elaine; Chuang, John; Mulligan, Deirdre</t>
  </si>
  <si>
    <t>Designing Commercial Therapeutic Robots for Privacy Preserving Systems and Ethical Research Practices Within the Home</t>
  </si>
  <si>
    <t>10.1007/s12369-016-0362-y</t>
  </si>
  <si>
    <t>The migration of robots from the laboratory into sensitive home settings as commercially available therapeutic agents represents a significant transition for information privacy and ethical imperatives. We present new privacy paradigms and apply the fair information practices (FIPs) to investigate concerns unique to the placement of therapeutic robots in private home contexts. We then explore the importance and utility of research ethics as operationalized by existing human subjects research frameworks to guide the consideration of therapeutic robotic users-a step vital to the continued research and development of these platforms. Together, privacy and research ethics frameworks provide two complementary approaches to protect users and ensure responsible yet robust information sharing for technology development. We make recommendations for the implementation of these principles-paying particular attention to specific principles that apply to vulnerable individuals (i.e., children, disabled, or elderly persons)-to promote the adoption and continued improvement of long-term, responsible, and research-enabled robotics in private settings.</t>
  </si>
  <si>
    <t>Seelye A.M., Wild K.V., Larimer N., Maxwell S., Kearns P., Kaye J.A.</t>
  </si>
  <si>
    <t>Reactions to a remote-controlled video-communication robot in seniors' homes: A pilot study of feasibility and acceptance</t>
  </si>
  <si>
    <t>Telemedicine and e-Health</t>
  </si>
  <si>
    <t>10.1089/tmj.2012.0026</t>
  </si>
  <si>
    <t>Objective: Remote telepresence provided by tele-operated robotics represents a new means for obtaining important health information, improving older adults' social and daily functioning and providing peace of mind to family members and caregivers who live remotely. In this study we tested the feasibility of use and acceptance of a remotely controlled robot with video-communication capability in independently living, cognitively intact older adults. Materials and Methods: A mobile remotely controlled robot with video-communication ability was placed in the homes of eight seniors. The attitudes and preferences of these volunteers and those of family or friends who communicated with them remotely via the device were assessed through survey instruments. Results: Overall experiences were consistently positive, with the exception of one user who subsequently progressed to a diagnosis of mild cognitive impairment. Responses from our participants indicated that in general they appreciated the potential of this technology to enhance their physical health and well-being, social connectedness, and ability to live independently at home. Remote users, who were friends or adult children of the participants, were more likely to test the mobility features and had several suggestions for additional useful applications. Conclusions: Results from the present study showed that a small sample of independently living, cognitively intact older adults and their remote collaterals responded positively to a remote controlled robot with video-communication capabilities. Research is needed to further explore the feasibility and acceptance of this type of technology with a variety of patients and their care contacts. © 2012, Mary Ann Liebert, Inc.</t>
  </si>
  <si>
    <t>Severson, Rachel L.; Carlson, Stephanie M.</t>
  </si>
  <si>
    <t>Behaving as or behaving as if? Children's conceptions of personified robots and the emergence of a new ontological category</t>
  </si>
  <si>
    <t>NEURAL NETWORKS</t>
  </si>
  <si>
    <t>10.1016/j.neunet.2010.08.014</t>
  </si>
  <si>
    <t>Imagining another's perspective is an achievement in social cognition and underlies empathic concern and moral regard. Imagination is also within the realm of fantasy, and may take the form of imaginary play in children and imaginative production in adults. Yet, an interesting and provocative question emerges in the case of personified robots: How do people conceive of life-like robots? Do people imagine about robots' experiences? If so, do these imaginings reflect their actual or pretend beliefs about robots? The answers to these questions bear on the possibility that personified robots represent the emergence of a new ontological category. We draw on simulation theory as a framework for imagining others' internal states as well as a means for imaginative play. We then turn to the literature on people's and, in particular, children's conceptions of personified technologies and raise the question of the veracity of children's beliefs about personified robots (i.e., are they behaving as or behaving as if?). Finally, we consider the suggestion that such personified technologies represent the emergence of a new ontological category and offer some suggestions for future research in this important emerging area of social cognition. (C) 2010 Elsevier Ltd. All rights reserved.</t>
  </si>
  <si>
    <t>Shahid S., Krahmer E., Swerts M.</t>
  </si>
  <si>
    <t>Child-robot interaction across cultures: How does playing a game with a social robot compare to playing a game alone or with a friend?</t>
  </si>
  <si>
    <t>Computers in Human Behavior</t>
  </si>
  <si>
    <t>10.1016/j.chb.2014.07.043</t>
  </si>
  <si>
    <t>The present study investigates how children from two different cultural backgrounds (Pakistani, Dutch) and two different age groups (8 and 12 year olds) experience interacting with a social robot (iCat) during collaborative game play. We propose a new method to evaluate children's interaction with such a robot, by asking whether playing a game with a state-of-the-art social robot like the iCat is more similar to playing this game alone or with a friend. A combination of self-report scores, perception test results and behavioral analyses indicate that child-robot interaction in game playing situations is highly appreciated by children, although more by Pakistani and younger children than by Dutch and older children. Results also suggest that children enjoyed playing with the robot more than playing alone, but enjoyed playing with a friend even more. In a similar vein, we found that children were more expressive in their non-verbal behavior when playing with the robot than when they were playing alone, but less expressive than when playing with a friend. Our results not only stress the importance of using new benchmarks for evaluating child-robot interaction but also highlight the significance of cultural differences for the design of social robots. © 2014 Elsevier Ltd. All rights reserved.</t>
  </si>
  <si>
    <t>Child-robot interaction: Playing alone or together?</t>
  </si>
  <si>
    <t>Conference on Human Factors in Computing Systems - Proceedings</t>
  </si>
  <si>
    <t>10.1145/1979742.1979781</t>
  </si>
  <si>
    <t>In this paper we propose a new method to evaluate child-robot interaction, by asking whether playing a game with a state-of-the-art social robot is more similar to playing this game alone or with a friend. Subjective fun scores suggest that children have more fun playing with the robot than playing alone, but have more fun still when playing with a friend. A perception test of selected fragments indicates that children are more expressive when playing with the robot than they are when playing alone, but less expressive than when playing with a friend. Taken together these results show that playing a game together with a state-of-the-art social robot is more fun than playing alone, and approaches playing with a friend, although more work needs to be done to achieve the latter level.</t>
  </si>
  <si>
    <t>Sharkey A.J.C.</t>
  </si>
  <si>
    <t>Should we welcome robot teachers?</t>
  </si>
  <si>
    <t>Ethics and Information Technology</t>
  </si>
  <si>
    <t>10.1007/s10676-016-9387-z</t>
  </si>
  <si>
    <t>Current uses of robots in classrooms are reviewed and used to characterise four scenarios: (s1) Robot as Classroom Teacher; (s2) Robot as Companion and Peer; (s3) Robot as Care-eliciting Companion; and (s4) Telepresence Robot Teacher. The main ethical concerns associated with robot teachers are identified as: privacy; attachment, deception, and loss of human contact; and control and accountability. These are discussed in terms of the four identified scenarios. It is argued that classroom robots are likely to impact children’s’ privacy, especially when they masquerade as their friends and companions, when sensors are used to measure children’s responses, and when records are kept. Social robots designed to appear as if they understand and care for humans necessarily involve some deception (itself a complex notion), and could increase the risk of reduced human contact. Children could form attachments to robot companions (s2 and s3), or robot teachers (s1) and this could have a deleterious effect on their social development. There are also concerns about the ability, and use of robots to control or make decisions about children’s behaviour in the classroom. It is concluded that there are good reasons not to welcome fully fledged robot teachers (s1), and that robot companions (s2 and 3) should be given a cautious welcome at best. The limited circumstances in which robots could be used in the classroom to improve the human condition by offering otherwise unavailable educational experiences are discussed. © 2016, The Author(s).</t>
  </si>
  <si>
    <t>Sharma J.D., Seunarine K.K., Tahir M.Z., Tisdall M.M.</t>
  </si>
  <si>
    <t>Accuracy of robot-assisted versus optical frameless navigated stereoelectroencephalography electrode placement in children</t>
  </si>
  <si>
    <t>Journal of Neurosurgery: Pediatrics</t>
  </si>
  <si>
    <t>10.3171/2018.10.PEDS18227</t>
  </si>
  <si>
    <t>OBJECTIVE The aim of this study was to compare the accuracy of optical frameless neuronavigation (ON) and robot-assisted (RA) stereoelectroencephalography (SEEG) electrode placement in children, and to identify factors that might increase the risk of misplacement. METHODS The authors undertook a retrospective review of all children who underwent SEEG at their institution. Twenty children were identified who underwent stereotactic placement of a total of 218 electrodes. Six procedures were performed using ON and 14 were placed using a robotic assistant. Placement error was calculated at cortical entry and at the target by calculating the Euclidean distance between the electrode and the planned cortical entry and target points. The Mann-Whitney U-test was used to compare the results for ON and RA placement accuracy. For each electrode placed using robotic assistance, extracranial soft-tissue thickness, bone thickness, and intracranial length were measured. Entry angle of electrode to bone was calculated using stereotactic coordinates. A stepwise linear regression model was used to test for variables that significantly influenced placement error. RESULTS Between 8 and 17 electrodes (median 10 electrodes) were placed per patient. Median target point localization error was 4.5 mm (interquartile range [IQR] 2.8–6.1 mm) for ON and 1.07 mm (IQR 0.71–1.59) for RA placement. Median entry point localization error was 5.5 mm (IQR 4.0–6.4) for ON and 0.71 mm (IQR 0.47–1.03) for RA placement. The difference in accuracy between Stealth-guided (ON) and RA placement was highly significant for both cortical entry point and target (p &lt; 0.0001 for both). Increased soft-tissue thickness and intracranial length reduced accuracy at the target. Increased soft-tissue thickness, bone thickness, and younger age reduced accuracy at entry. There were no complications. CONCLUSIONS RA stereotactic electrode placement is highly accurate and is significantly more accurate than ON. Larger safety margins away from vascular structures should be used when placing deep electrodes in young children and for trajectories that pass through thicker soft tissues such as the temporal region. © AANS 2019.</t>
  </si>
  <si>
    <t>Shimizu N., Motomura M., Saito O., Ikeyama T.</t>
  </si>
  <si>
    <t>Affinity of health care providers for artificially intelligent robots at bedside in the pediatric intensive care unit</t>
  </si>
  <si>
    <t>Chiba Medical Journal</t>
  </si>
  <si>
    <t>10.20776/S03035476-95E-2-P17</t>
  </si>
  <si>
    <t>Background: Information technology in the medical field has made swift and dramatic progress in recent years. On the other hand, data overload, particularly in the intensive care setting, may pose a problem. Artificially intelligent(AI) robots may supply the solution to the increasing technical complexity of medical care. However, little research has yet been done to study the affinity of health care providers for bedside AI robots in the pediatric intensive care unit(PICU). Methods: A bedside AI robot, SotaTM(Viston Co., Ltd.), was installed in the PICU at Tokyo Metropolitan Children’s Medical Center for the AI programming. After the health care providers in the PICU observed the operations of the robot, they were asked to respond to a questionnaire assessing their reactions to the robot. Results: Twenty-five health care providers were enrolled. Forty-three % of the respondents stated that the robot’s recognition of abnormal data(notified by an alarm) was very useful, 76% thought that AI and robots had an important role to play in improving treatment safety, and over 70% thought that the further development of this system was desirable. Conclusion: In this study, we assessed the affinity of health care providers for a bedside AI robot in a PICU. Current robotic technology is far from mature, but AI and bedside robots in PICU merit serious consideration as future adjuncts to medical care. Properly integrated AI will doubtless improve patient outcomes and health care efficiency. © 2019, Chiba Medical Society. All rights reserved.</t>
  </si>
  <si>
    <t>Skantze, Gabriel; Johansson, Martin; Beskow, Jonas</t>
  </si>
  <si>
    <t>Exploring Turn-taking Cues in Multi-party Human-robot Discussions about Objects</t>
  </si>
  <si>
    <t>ICMI'15: PROCEEDINGS OF THE 2015 ACM INTERNATIONAL CONFERENCE ON MULTIMODAL INTERACTION</t>
  </si>
  <si>
    <t>10.1145/2818346.2820749</t>
  </si>
  <si>
    <t>In this paper, we present a dialog system that was exhibited at the Swedish National Museum of Science and Technology. Two visitors at a time could play a collaborative card sorting game together with the robot head Furhat, where the three players discuss the solution together. The cards are shown on a touch table between the players, thus constituting a target for joint attention. We describe how the system was implemented in order to manage turn-taking and attention to users and objects in the shared physical space. We also discuss how multi-modal redundancy (from speech, card movements and head pose) is exploited to maintain meaningful discussions, given that the system has to process conversational speech from both children and adults in a noisy environment. Finally, we present an analysis of 373 interactions, where we investigate the robustness of the system, to what extent the system's attention can shape the users' turn-taking behaviour, and how the system can produce multi-modal turn-taking signals (filled pauses, facial gestures, breath and gaze) to deal with processing delays in the system.</t>
  </si>
  <si>
    <t>Smakman M., Konijn E.A.</t>
  </si>
  <si>
    <t>Robot tutors: Welcome or ethically questionable?</t>
  </si>
  <si>
    <t>10.1007/978-3-030-26945-6_34</t>
  </si>
  <si>
    <t>Robot tutors provide new opportunities for education. However, they also introduce moral challenges. This study reports a systematic literature review (N = 256) aimed at identifying the moral considerations related to robots in education. While our findings suggest that robot tutors hold great potential for improving education, there are multiple values of both (special needs) children and teachers that are impacted (positively and negatively) by its introduction. Positive values related to robot tutors are: psychological welfare and happiness, efficiency, freedom from bias and usability. However, there are also concerns that robot tutors may negatively impact these same values. Other concerns relate to the values of friendship and attachment, human contact, deception and trust, privacy, security, safety and accountability. All these values relate to children and teachers. The moral values of other stakeholder groups, such as parents, are overlooked in the existing literature. The results suggest that, while there is a potential for applying robot tutors in a morally justified way, there are imported stakeholder groups that need to be consulted to also take their moral values into consideration by implementing tutor robots in an educational setting. © Springer Nature Switzerland AG 2020.</t>
  </si>
  <si>
    <t>Smith D.H., Zeller F.</t>
  </si>
  <si>
    <t>The death and lives of hitchbot: The design and implementation of a hitchhiking robot</t>
  </si>
  <si>
    <t>Leonardo</t>
  </si>
  <si>
    <t>10.1162/LEON_a_01354</t>
  </si>
  <si>
    <t>In the early morning hours of 1 August 2015, as it waited for its next ride on a Philly park bench, unknown assailants destroyed hitchBOT. Arms torn from its body, legs broken, gutted of its electronics, it was left discarded in a park, minus its smiley-face LED head. Around the world headlines announced the death of a much-loved robot, children and adults shed tears, haters hated on Philadelphia, cartoonists and musicians paid tribute, journalists wrote obituaries and the publicly minded rallied to support a rebuild. The authors share the story of the life and times of their creation, hitchBOT the hitchhiking robot. © 2017 ISAST.</t>
  </si>
  <si>
    <t>Sommer K., Davidson R., Armitage K.L., Slaughter V., Wiles J., Nielsen M.</t>
  </si>
  <si>
    <t>Preschool children overimitate robots, but do so less than they overimitate humans</t>
  </si>
  <si>
    <t>10.1016/j.jecp.2019.104702</t>
  </si>
  <si>
    <t>Past research has indicated that young children have a propensity to adopt the causally unnecessary actions of an adult, a phenomenon known as overimitation. Among competing perspectives, social accounts suggest that overimitation satisfies social motivations, be they affiliative or normative, whereas the “copy-all/refine-later” account proposes that overimitation serves a functional purpose by giving children the greatest opportunity to acquire knowledge with little error. Until recently, these two accounts have been difficult to extricate experimentally, but the development of humanoid robots provides a novel test. Here we document that children overimitate robots, but to a lesser degree than humans and regardless of whether the redundant actions are seen to be ritualistic or functional. These results are best explained with a combined account of overimitation, whereby children approach a learning task with a copy-all/refine-later motivation, but the fidelity of the reproduction of novel behaviors is modulated by the social availability of the demonstrator. © 2019 Elsevier Inc.</t>
  </si>
  <si>
    <t>Soute I., Nijmeijer H.</t>
  </si>
  <si>
    <t>An owl in the classroom: Development of an interactive storytelling application for preschoolers</t>
  </si>
  <si>
    <t>10.1145/2593968.2610467</t>
  </si>
  <si>
    <t>In research there is a considerable interest in developing interactive educational systems. However, the typical classroom remains a rather low-tech environment. Allowing teachers to create, adapt and share interactive learning applications might increase the uptake of technology in the classroom. In this paper a study is presented that explores the deployment of a robot-storytelling application for preschoolers, while simultaneously investigating the teacher's requirements for a toolkit to create stories for the robot. The results suggest that a robot-storytelling application can be a valuable addition to the classroom and that indeed a toolkit for creating stories would increase its usefulness in the curriculum. Copyright 2014 ACM.</t>
  </si>
  <si>
    <t>Spyrantis, Andrea; Cattani, Adriano; Strzelczyk, Adam; Rosenow, Felix; Seifert, Volker; Freiman, Thomas M.</t>
  </si>
  <si>
    <t>Robot-guided stereoelectroencephalography without a computed tomography scan for referencing: Analysis of accuracy</t>
  </si>
  <si>
    <t>10.1002/rcs.1888</t>
  </si>
  <si>
    <t>ObjectiveRecent studies with robot-guided stereotaxy use computed tomography (CT) scans for referencing. We will provide evidence that using preoperative MRI datasets referenced with a laser scan of the patient's face is sufficient for sEEG implantation. MethodsIn total, 40 sEEG electrodes were implanted in five patients by the robotic surgical assistant (ROSA). The postoperative CT scan for identifying electrode positions was fused with the preoperative MRI-based planning data. The accuracy was determined by the target point error (TPE) and the entry point error (EPE), applying the Euclidean distance. ResultsThe mean TPE amounted to 2.96mm, the mean EPE to 2.53mm. The accuracy was improved in 1.5T MRI: the mean TPE amounted to 1.72mm, the EPE to 0.97mm. No complications, haemorrhages, infections, etc., were observed. ConclusionsRobot-guided sEEG based on 3T MRI reduces radiation exposure for the patient and can still be performed safely.</t>
  </si>
  <si>
    <t>Squires, Alexander; Oshinski, John N.; Boulis, Nicholas M.; Tse, Zion Tsz Ho</t>
  </si>
  <si>
    <t>SpinoBot: An MRI-Guided Needle Positioning System for Spinal Cellular Therapeutics</t>
  </si>
  <si>
    <t>ANNALS OF BIOMEDICAL ENGINEERING</t>
  </si>
  <si>
    <t>10.1007/s10439-017-1960-z</t>
  </si>
  <si>
    <t>The neurodegenerative disease amyotrophic lateral sclerosis (ALS) results in the death of motor neurons in voluntary muscles. There are no cures for ALS and few available treatments. In studies with small animal models, injection of cellular therapeutics into the anterior horn of the spinal cord has been shown to inhibit the progression of ALS. It was hypothesized that spinal injection could be made faster and less invasive with the aid of a robot. The robotic system presented-SpinoBot-uses MRI guidance to position a needle for percutaneous injection into the spinal cord. With four degrees of freedom (DOF) provided by two translation stages and two rotational axes, SpinoBot proved capable of advanced targeting with a mean error of 1.12 mm and standard deviation of 0.97 mm in bench tests, and a mean error of 2.2 mm and standard deviation of 0.85 mm in swine cadaver tests. SpinoBot has shown less than 3% signal-to-noise ratio reduction in 3T MR imaging quality, demonstrating its compliance to the MRI environment. With the aid of SpinoBot, the length of the percutaneous injection procedure is reduced to less than 60 min with 10 min for each additional insertion. Although SpinoBot is designed for ALS treatment, it could potentially be used for other procedures that require precise access to the spine.</t>
  </si>
  <si>
    <t>T. E. Svane</t>
  </si>
  <si>
    <t>Hello Robot! A website to raise interest in a STEM future through Internet speech controlled robots.</t>
  </si>
  <si>
    <t>10.1109/FIE.2018.8659130</t>
  </si>
  <si>
    <t>This Research to Practice Work in Progress paper reports on a project to interest children in STEM subjects (and later on, hopefully to encourage them to enroll in engineering and science programs). Initially (in 2014) the project used proprietary technology (Microsoft Xbox/Kinect). In 2015, Internet-based but region-limited technologies were tested (Google speech recognition API). In 2017 it changed to its current form, a website using the Annyang JavaScript speech recognition library. The site allows children (and others) to program robots through speech commands, or by clicking buttons. Once finished, the commands are sent by email to the university that has the robot. There, the robot actions are videotaped and uploaded to YouTube or its Chinese equivalent Youku. This will allow for a future scenario where a 7-year-old tells his/her friends â€œYesterday, I programmed a robot in China. Let's watch the video!â€.</t>
  </si>
  <si>
    <t>T. McGeer</t>
  </si>
  <si>
    <t>Powered flight, child's play, silly wheels and walking machines</t>
  </si>
  <si>
    <t>1989</t>
  </si>
  <si>
    <t>Proceedings, 1989 International Conference on Robotics and Automation</t>
  </si>
  <si>
    <t>10.1109/ROBOT.1989.100205</t>
  </si>
  <si>
    <t>Recent theoretical and experimental studies of biped walking machines are reviewed. The author summarizes results in passive and pumped walking, and discuss issues arising for robot design. The fundamental idea is that a pair or pendula will walk just as naturally as a wheel will roll. It is shown that, as far as dynamics and control are concerned, use of the passive walking effect can substantially simplify biped design. In particular, it tidily resolves the problems of trajectory selection, generation, and stabilization which become the focus of attention in devising active means of walking. Methods of modulating and pumping the passive cycle emerge naturally from dynamics analysis and the cycle makes inherently efficient use of energy without being sensitive to how the energy is supplied. The walking mode persists across a wide range of variations on the coupled-pendula theme, and so allows the designer generous latitude.&lt;&gt;</t>
  </si>
  <si>
    <t>T. Xia; S. LÃ©onard; A. Deguet; L. Whitcomb; P. Kazanzides</t>
  </si>
  <si>
    <t>Augmented reality environment with virtual fixtures for robotic telemanipulation in space</t>
  </si>
  <si>
    <t>10.1109/IROS.2012.6386169</t>
  </si>
  <si>
    <t>This paper presents an augmented reality framework, implemented on the master console of a modified da VinciÂ® surgical robot, that enables the operator to design and implement assistive virtual fixtures during teleoperation. Our specific goal is to facilitate teleoperation with large time delays, such as the delay of several seconds that occurs with ground-based control of robotic systems in earth orbit. The virtual fixtures give immediate visual feedback and motion guidance to the operator, while the remote slave performs motions consistent with those constraints. This approach is suitable for tasks in unstructured environments, such as servicing of existing on-orbit spacecraft that were not designed for servicing. We conducted a pilot study by teleoperating a remote slave robot for a thermal barrier blanket cutting task using virtual fixtures with and without time delay. The results show that virtual fixtures reduce the time required to complete the task while also eliminating significant manipulation errors, such as tearing the blanket. The improvement in performance is especially dramatic when a simulated time delay (4 seconds) is introduced.</t>
  </si>
  <si>
    <t>T. Yokoya; T. Hasegawa; R. Kurazume</t>
  </si>
  <si>
    <t>Autonomously generating a 3D map of unknown environment by using mobile robots equipped with LRF</t>
  </si>
  <si>
    <t>2009 IEEE International Conference on Robotics and Biomimetics (ROBIO)</t>
  </si>
  <si>
    <t>10.1109/ROBIO.2009.5420656</t>
  </si>
  <si>
    <t>This paper proposes an exploration method for an automated 3D map generation of an unknown environment by using a group of robots equipped with LRF (laser range finder). The robots are composed of a parent robot measuring its environmental structure and two child robots being used as landmarks for localization of the parent robot. The method decides positions of the robots to generate the accurate map. We conducted experiment of the map generation of a hall whose size is 70[m] Ã— 35[m] Ã— 8[m]. The positional error in the map was less than 10[cm].</t>
  </si>
  <si>
    <t>Takahashi Y., Shimada K., Asada M.</t>
  </si>
  <si>
    <t>View estimation learning based on value system</t>
  </si>
  <si>
    <t>IEEE International Conference on Fuzzy Systems</t>
  </si>
  <si>
    <t>10.1109/FUZZY.2009.5277378</t>
  </si>
  <si>
    <t>Estimation of a caregiver's view is one of the most important capabilities for a child to understand the behavior demonstrated by the caregiver, that is, to infer the intention of behavior and/or to learn the observed behavior efficiently. We hypothesize that the child develops this ability in the same way as behavior learning motivated by an intrinsic reward, that is, he/she updates the model of the estimated view of his/her own during the behavior imitated from the observation of the behavior demonstrated by the caregiver based on minimizing the estimation error of the reward during the behavior. From this view, this paper shows a method for acquiring such a capability based on a value system from which values can be obtained by reinforcement learning. The parameters of the view estimation are updated based on the temporal difference error (hereafter TD error: estimation error of the state value), analogous to the way such that the parameters of the state value of the behavior are updated based on the TD error. Experiments with simple humanoid robots show the validity of the method, and the developmental process parallel to young children's estimation of its own view during the imitation of the observed behavior demonstrated by the caregiver is discussed. ©2009 IEEE.</t>
  </si>
  <si>
    <t>TASCILLO, A</t>
  </si>
  <si>
    <t>DIAGNOSTIC NEURAL ADAPTIVE-CONTROL OF DRIFTING SYSTEMS</t>
  </si>
  <si>
    <t>JOURNAL OF INTELLIGENT &amp; ROBOTIC SYSTEMS</t>
  </si>
  <si>
    <t>10.1007/BF01258354</t>
  </si>
  <si>
    <t>A hierarchical network of neural network planning and control is employed to successfully accomplish a task such as grasping in a cluttered real world environment. In order for the individual robot joint controllers to follow their specific reference commands, information is shared with other neural network controllers and planners within the hierarchy. Each joint controller is initialized with weights that will acceptably control given a change in any of several crucial parameters across a broad operating range. When increased accuracy is needed as parameters drift, the diagnostic node fuzzy supervisor interprets the controller network's diagnostic outputs and transitions the weights to a closest fit specific child controller. Future reference commands are in turn influenced by the diagnostic outputs of every robot joint neural network controller. The neural network controller and diagnostics are demonstrated for linear and nonlinear plants.</t>
  </si>
  <si>
    <t>Thakre A.A., Sreedhar B., Yeung C.K.</t>
  </si>
  <si>
    <t>Laparoscopy in the management of pediatric vesicoureteral reflux</t>
  </si>
  <si>
    <t>Indian Journal of Urology</t>
  </si>
  <si>
    <t>10.4103/0970-1591.36716</t>
  </si>
  <si>
    <t>The prevalence of vesicoureteral reflux (VUR) has been estimated as. 4 to 1.8% among the pediatric population. In children with urinary tract infection the prevalence is typically from 30-50% with higher incidence occurring in infancy. When correction of VUR is determined to be necessary, traditionally open ureteral reimplantation by a variety of techniques has been the mainstay of treatment. This approach is justified because surgical correction affords a very high success rate of 99% in experienced hands and a low complication rate. In that context the purpose of this review article is to highlight the use of laparoscopy and robot-assisted techniques to perform ureteric reimplantation for the management of pediatric VUR. A detailed review of recent literature on the subject is performed to find out various aspects of minimally invasive surgery in the treatment of VUR, highlighting evolution of management approaches, operative steps, complications, results and the current status in clinical practice. We also share our experience on the subject.</t>
  </si>
  <si>
    <t>Thompson, Joe J.; Sameen, Nehdia; Bibok, Maximilian B.; Racine, Timothy P.</t>
  </si>
  <si>
    <t>Agnosticism gone awry: Why developmental robotics must commit to an understanding of embodiment and shared intentionality</t>
  </si>
  <si>
    <t>10.1016/j.newideapsych.2013.02.002</t>
  </si>
  <si>
    <t>We argue that developmental robotics, in its integration of developmental psychology and robotics, has the potential to encounter unexpected and unexamined conceptual difficulties. In particular, the various uses of embodiment and shared intentionality single out certain robots and behaviors as more or less relevant for the modeling of social cognition. As these terms have relatively orthogonal histories, there is no account for how their use will interact to shape methodology. We provide a brief discussion of how they may do so. Moreover, theorists often avoid explicit endorsement of some use or another. Although this agnosticism is understandable, we use the model of Dominey and Warneken (2011) as an illustrative example of why it is potentially dangerous. While Dominey and Warneken have succeeded in encouraging theorists to adopt clearer formulations of shared intentionality, their model suffers from important difficulties in interpretation, which, we argue, are a consequence of their uses of embodiment and shared intentionality respectively. (C) 2013 Elsevier Ltd. All rights reserved.</t>
  </si>
  <si>
    <t>Tomori, Hiroki; Hiyoshi, Kenta; Kimura, Shonosuke; Ishiguri, Naoya; Iwata, Taisei</t>
  </si>
  <si>
    <t>A Self-Deformation Robot Design Incorporating Bending-Type Pneumatic Artificial Muscles</t>
  </si>
  <si>
    <t>TECHNOLOGIES</t>
  </si>
  <si>
    <t>10.3390/technologies7030051</t>
  </si>
  <si>
    <t>With robots becoming closer to humans in recent years, human-friendly robots made of soft materials provide a new line of research interests. We designed and developed a soft robot that can move via self-deformation toward the practical application of monitoring children and the elderly on a daily basis. The robot's structure was built out of flexible frames, which are bending-type pneumatic artificial muscles (BPAMs). We first provide a description and discussion on the nature of BPAM, followed by static characteristics experiment. Although the BPAM theoretical model shares a similar tendency with the experimental results, the actual BPAMs moved along the depth direction. We then proposed and demonstrated an effective locomotion method for the robot and calculated its locomotion speed by measuring its drive time and movement distance. Our results confirmed the reasonability of the robot's speed for monitoring children and the elderly. Nevertheless, during the demonstration, some BPAMs were bent sharply by other activated BPAMs as the robot was driving, leaving a little damage on these BPAMs. This will be addressed in our future work.</t>
  </si>
  <si>
    <t>Trevor A.J.B., Park H.W., Howard A.M., Kemp C.C.</t>
  </si>
  <si>
    <t>Playing with toys: Towards autonomous robot manipulation for therapeutic play</t>
  </si>
  <si>
    <t>Proceedings - IEEE International Conference on Robotics and Automation</t>
  </si>
  <si>
    <t>10.1109/ROBOT.2009.5152589</t>
  </si>
  <si>
    <t>When young children play, they often manipulate toys that have been specifically designed to accommodate and stimulate their perceptual-motor skills. Robotic playmates capable of physically manipulating toys have the potential to engage children in therapeutic play and augment the beneficial interactions provided by overtaxed care givers and costly therapists. To date, assistive robots for children have almost exclusively focused on social interactions and teleoperative control. Within this paper we present progress towards the creation of robots that can engage children in manipulative play. First, we present results from a survey of popular toys for children under the age of 2 which indicates that these toys share simplified appearance properties and are designed to support a relatively small set of coarse manipulation behaviors. We then present a robotic control system that autonomously manipulates several toys by taking advantage of this consistent structure. Finally, we show results from an integrated robotic system that imitates visually observed toy playing activities and is suggestive of opportunities for robots that play with toys. © 2009 IEEE.</t>
  </si>
  <si>
    <t>Tuna A., Tuna G.</t>
  </si>
  <si>
    <t>The use of humanoid robots with multilingual interaction skills in teaching a foreign language: Opportunities, research challenges and future research directions [Uporaba humanoidnih robotov z večjezičnimi interakcijskimi veščinami pri poučevanju tujega jezika: Priložnosti, raziskovalni izzivi in prihodnje raziskovalne usmeritve]</t>
  </si>
  <si>
    <t>Center for Educational Policy Studies Journal</t>
  </si>
  <si>
    <t>10.26529/cepsj.679</t>
  </si>
  <si>
    <t>Since a humanoid robot does not get tired regardless of how many mistakes a student makes, and because it can be equipped with novel teaching techniques and updated with the most current knowledge, it can be useful for achieving many educational goals. The rationale behind this is that it has been shown in the literature that robots are more useful as teaching aids than computers or other instructional tools, as they can mimic human responses. Furthermore, humans, especially children, prefer robot interaction to other interaction types. Adults generally struggle to learn a foreign language, but this is true of some students, too. With their multilingual interaction capabilities, their ability to provide real-time feedback, and their humanlike physical shape, some types of humanoid robots can be of great assistance to students in learning a foreign language. The use of humanoid robots leads to a personal connection with the students, and this can help overcome issues related to shyness, reluctance, frustration and lack of confidence that may emerge in dealing with a human teacher. Moreover, as humanoid robots can be programmed to know specifically what each individual student needs to learn, they can be quite useful for one-on-one speaking activities. Considering the many possibilities that can be offered by information and communication technology tools, particularly by humanoid robots, this paper reviews the roles and functions of humanoid robots in teaching a foreign language, presents novel approaches in this domain, provides research challenges, and finally outlines future research directions. © 2019, University of Ljubljana. All rights reserved.</t>
  </si>
  <si>
    <t>V. Cornejo-Arismendi; D. Barrios-Aranibar</t>
  </si>
  <si>
    <t>A Mapping Approach for Real Time Imitation of Human Movements by a 22 DOF Humanoid</t>
  </si>
  <si>
    <t>2018 Latin American Robotic Symposium, 2018 Brazilian Symposium on Robotics (SBR) and 2018 Workshop on Robotics in Education (WRE)</t>
  </si>
  <si>
    <t>10.1109/LARS/SBR/WRE.2018.00081</t>
  </si>
  <si>
    <t>The main way of displacement of a humanoid robot is by walking, humanoid robots have a basic architecture of 22 DOF which are the minimum necessary to replicate human movements. A motion capture system stores the information of a human being from static points in a human body, the data used will be cycles of gait of a human being. The proposed technique transforms the data of a capture system and transforms them into angles in an architecture of a humanoid robot of 22 DOF. For this purpose it uses key points of a capture system and makes a mapping from the torso to then proceed with its upper and lower limbs. Tests were performed on an author's own simulator and also on the V-REP simulator using the architecture of the Poopy robot. The results show a visually imperceptibly mathematical error in the simulator, but numerically measurable, that lies in the elimination of an axial axis located at the waist. Tests were performed with the data of a woman, a man and a child, being the woman who has the greatest error for having a more pronounced hip movement in the gait. This proposed research opens the door for future research that requires a mapping of a capture system to be replicated in a humanoid robot of 22 DOF, being its use very versatile and expandable to dynamic solutions of balance and tightness.</t>
  </si>
  <si>
    <t>Van Den Bemt P.M.L.A., Robertz R., De Jong A.L., Van Roon E.N., Leufkens H.G.M.</t>
  </si>
  <si>
    <t>Drug administration errors in an institution for individuals with intellectual disability: An observational study</t>
  </si>
  <si>
    <t>Journal of Intellectual Disability Research</t>
  </si>
  <si>
    <t>10.1111/j.1365-2788.2006.00919.x</t>
  </si>
  <si>
    <t>Background: Medication errors can result in harm, unless barriers to prevent them are present. Drug administration errors are less likely to be prevented, because they occur in the last stage of the drug distribution process. This is especially the case in non-alert patients, as patients often form the final barrier to prevention of errors. Therefore, a study was set up aimed at identifying the frequency of drug administration errors and determinants for these errors in an institution for individuals with intellectual disability (ID). Methods: This observational study ('disguised observation') was conducted within an institution in the Netherlands caring for 2500 individuals with ID and lasted from October to December 2004 with a case control design for identifying determinants for errors. The institution consists of both day care units and living units (providing full-time care), located in different towns. For the study, five units from different towns were selected. Within each study unit, the administration of drugs to patients was observed for 2weeks. In total, 953 drug administrations to 46 patients (25 male, mean age 25.8years, range 2-73years) were observed. Results: With inclusion of wrong time errors, 242 administrations with at least one error were observed [frequency=242/953 (25.4%)]and with exclusion 213 administrations with at least one error were observed [frequency=213/953 (22.4%)]. Determinants associated with errors were routes of administration 'oral by feeding tube' (OR 189.66; 95% CI 46.16-779.24) and 'inhalation' (OR 9.98; 95% CI 4.78-20.80), the units 'adult full-time care' (OR 2.12; 95% CI 1.05-4.35) and 'children daytime care' (OR 10.80; 95% CI 4.43-26.29) and the absence of a distribution robot (OR 4.0; 95% CI 2.67-5.95). None of the identified errors were reported to the voluntary reporting system. Conclusion: This study shows that administration errors in an institution for individuals with ID are common and that they are not formally reported to the voluntary reporting system. Furthermore, it identified some determinants that may be the focus for future improvements aimed to reduce error frequency. © 2007 The Authors. Journal Compilation © 2007 Blackwell Publishing Ltd.</t>
  </si>
  <si>
    <t>van Straten C.L., Peter J., Kühne R.</t>
  </si>
  <si>
    <t>Child–Robot Relationship Formation: A Narrative Review of Empirical Research</t>
  </si>
  <si>
    <t>10.1007/s12369-019-00569-0</t>
  </si>
  <si>
    <t>This narrative review aimed to elucidate which robot-related characteristics predict relationship formation between typically-developing children and social robots in terms of closeness and trust. Moreover, we wanted to know to what extent relationship formation can be explained by children’s experiential and cognitive states during interaction with a robot. We reviewed 86 journal articles and conference proceedings published between 2000 and 2017. In terms of predictors, robots’ responsiveness and role, as well as strategic and emotional interaction between robot and child, increased closeness between the child and the robot. Findings about whether robot features predict children’s trust in robots were inconsistent. In terms of children’s experiential and cognitive states during interaction with a robot, robot characteristics and interaction styles were associated with two experiential states: engagement and enjoyment/liking. The literature hardly addressed the impact of experiential and cognitive states on closeness and trust. Comparisons of children’s interactions with robots, adults, and objects showed that robots are perceived as neither animate nor inanimate, and that they are entities with whom children will likely form social relationships. Younger children experienced more enjoyment, were less sensitive to a robot’s interaction style, and were more prone to anthropomorphic tendencies and effects than older children. Tailoring a robot’s sex to that of a child mainly appealed to boys. © 2019, The Author(s).</t>
  </si>
  <si>
    <t>Van Straten C.L., Peter J., Kühne R., De Jong C., Barco A.</t>
  </si>
  <si>
    <t>Technological and interpersonal trust in child-robot interaction: An exploratory study</t>
  </si>
  <si>
    <t>HAI 2018 - Proceedings of the 6th International Conference on Human-Agent Interaction</t>
  </si>
  <si>
    <t>10.1145/3284432.3284440</t>
  </si>
  <si>
    <t>This study aimed to explore technological and interpersonal trust in interactions between children and social robots. Specifically, we focused on whether children distinguish between these two types of trust and whether the two constitute independent constructs or interact. Using an exploratory approach, we analyzed the explanations 87 children, aged 7 to 11 years, offered for the degree to which they indicated to trust a robot with which they had just interacted. Our results suggest that children distinguished between technological and interpersonal trust in a robot. Three main categories of answers could be identified: answers relating to technological trust, those indicating the presence of interpersonal trust, and a third category in which children referred to technological properties of robots as a reason for the existence of interpersonal trust. We discuss these findings in light of the development of child-robot relationships and the design of future child-robot interaction studies. © 2018 Copyright is held by the owner/author(s). Publication rights licensed to ACM.</t>
  </si>
  <si>
    <t>Vogt P., de Haas M., de Jong C., Baxter P., Krahmer E.</t>
  </si>
  <si>
    <t>Child-robot interactions for second language tutoring to preschool children</t>
  </si>
  <si>
    <t>10.3389/fnhum.2017.00073</t>
  </si>
  <si>
    <t>In this digital age social robots will increasingly be used for educational purposes, such as second language tutoring. In this perspective article, we propose a number of design features to develop a child-friendly social robot that can effectively support children in second language learning, and we discuss some technical challenges for developing these. The features we propose include choices to develop the robot such that it can act as a peer to motivate the child during second language learning and build trust at the same time, while still being more knowledgeable than the child and scaffolding that knowledge in adult-like manner. We also believe that the first impressions children have about robots are crucial for them to build trust and common ground, which would support child-robot interactions in the long term. We therefore propose a strategy to introduce the robot in a safe way to toddlers. Other features relate to the ability to adapt to individual children’s language proficiency, respond contingently, both temporally and semantically, establish joint attention, use meaningful gestures, provide effective feedback and monitor children’s learning progress. Technical challenges we observe include automatic speech recognition (ASR) for children, reliable object recognition to facilitate semantic contingency and establishing joint attention, and developing human-like gestures with a robot that does not have the same morphology humans have. We briefly discuss an experiment in which we investigate how children respond to different forms of feedback the robot can give. © 2017 Vogt, de Haas, de Jong, Baxter and Krahmer.</t>
  </si>
  <si>
    <t>W. Cui; J. Cui; H. Zha</t>
  </si>
  <si>
    <t>Specialized gaze estimation for children by convolutional neural network and domain adaptation</t>
  </si>
  <si>
    <t>2017 IEEE International Conference on Image Processing (ICIP)</t>
  </si>
  <si>
    <t>10.1109/ICIP.2017.8296894</t>
  </si>
  <si>
    <t>Children's social gaze behavior modeling and evaluation has obtained increasing attentions in various research areas. In psychology research, eye gaze behavior is very important to developmental disorders diagnosis and assessment. In robotics area, gaze interaction between children and robots also draws more and more attention. However, there exists no specific gaze estimator for children in social interaction context. Current approaches usually use models trained with adults' data to estimate children's gaze. Since gaze behaviors and eye appearances of children are different from those of adults, the current approaches, especially those with free-calibration assumptions which are utilized in usual human-robot interaction systems, will result in big errors. Note that children data is difficult to collect and label, so directly learning from children data is hard to achieve. We propose a new system to solve this problem, which combines a CNN feature extractor trained from adult data and a domain adaptation unit using geodesic flow kernel to adapt the source domain (adults) classifier to the target domain (children). Our system performs well in children's gaze estimation.</t>
  </si>
  <si>
    <t>W. Johal; A. Jacq; A. Paiva; P. Dillenbourg</t>
  </si>
  <si>
    <t>Child-robot spatial arrangement in a learning by teaching activity</t>
  </si>
  <si>
    <t>2016 25th IEEE International Symposium on Robot and Human Interactive Communication (RO-MAN)</t>
  </si>
  <si>
    <t>10.1109/ROMAN.2016.7745169</t>
  </si>
  <si>
    <t>In this paper, we present an experiment in the context of a child-robot interaction where we study the influence of the child-robot spatial arrangement on the child's focus of attention and the perception of the robot's performance. In the â€œCo-Writer learning by teachingâ€ activity, the child teaches a Nao robot how to handwrite. Usually only face-to-face spatial arrangements are tested in educational child robot interactions, but we explored two spatial conditions from Kendon's F-formation, the side-by-side and the face-to-face formations in a within subject experiment. We estimated the gaze behavior of the child and their consistency in grading the robot with regard to the robot's progress in writing. Even-though the demonstrations provided by children were not different between the two conditions (i.e. the robot's learning didn't differ), the results showed that in the side-by-side condition children tended to be more indulgent with the robot's mistakes and to give it better feedback. These results highlight the influence of experimental choices in child-robot interaction.</t>
  </si>
  <si>
    <t>Wanasinghe, Thumeera R.; Mann, George K. I.; Gosine, Raymond G.</t>
  </si>
  <si>
    <t>Distributed Leader-Assistive Localization Method for a Heterogeneous Multirobotic System</t>
  </si>
  <si>
    <t>IEEE TRANSACTIONS ON AUTOMATION SCIENCE AND ENGINEERING</t>
  </si>
  <si>
    <t>10.1109/TASE.2015.2433014</t>
  </si>
  <si>
    <t>This paper presents a distributed leader-assistive localization approach for a heterogeneous multirobotic system (MRS). The localization algorithm is formulated to estimate the position and orientation (pose) of a group of robots in a given reference coordinate frame (or global coordinate frame). It is assumed that the heterogeneous- MRS has one or a group of robots (which we refer as leader robots) with higher sensor payload, higher processing power, and larger memory capacity, enabling accurate self- localization capabilities. Robots with limited resources (which we refer as child robots) rely on leader robots, and inter- robot observations between leaders and themselves for localization. Finite- range sensing is a key challenge for such leader- assistive localization. This study presents a sensor sharing technique which virtually enhances the sensing range of leader robots. In the proposed method, each robot locally runs a cubature Kalman filter to estimate its own pose and hosts a low cost, lightweight, and low- power sensory system to periodically measure relative pose of neighbors. Each robot transmits these relative pose measurements to leader robots. Leader robots then combine available relative observations in order to synthesise global pose measurements and associated noise covariances for child robots. Child robots are acknowledged by the leader robots with the synthesized global pose measurements and fuse these measurements with their local belief in order to improve their localization. Theoretical developments are presented to virtually enhance the leader robots' sensing range. The performance of the proposed distributed leader- assistive localization algorithm is evaluated on a multirobot simulation test- bed and on a publicly available multirobot localization and mapping data- set. The results illustrate that the proposed algorithm is capable of establishing accurate and consistent localization for the child robots even when they operate beyond the sensing range of the leader robots.</t>
  </si>
  <si>
    <t>Wang, Ying; Park, Yun-Hee; Itakura, Shoji; Henderson, Annette Margaret Elizabeth; Kanda, Takayuki; Furuhata, Naoki; Ishiguro, Hiroshi</t>
  </si>
  <si>
    <t>Infants' perceptions of cooperation between a human and robot</t>
  </si>
  <si>
    <t>INFANT AND CHILD DEVELOPMENT</t>
  </si>
  <si>
    <t>10.1002/icd.2161</t>
  </si>
  <si>
    <t>Cooperation is fundamental to human society; thus, it may come as little surprise that by their second birthdays, infants are able to perceive when two human agents are working together towards a shared goal. However, far less is known about whether infants view nonhuman agents as being capable of cooperative shared goals. Thirteen-month-old infants were habituated to a cooperative interaction involving a human and robot agent as they worked to remove a toy from inside a box. While previous research suggests that infants readily structure the actions of human cooperative partners as being towards a shared goal, surprisingly infants in the current study did not extend their expectations about cooperation when a robot agent was present. These findings contribute to our understanding of the nature of infants' developing notions of goal-directed behaviour and are the first examination of infants' perceptions of cooperation involving robotic agents.</t>
  </si>
  <si>
    <t>Article; Early Access</t>
  </si>
  <si>
    <t>Westlund J.K., Gordon G., Spaulding S., Lee J.J., Plummer L., Martinez M., Das M., Breazeal C.</t>
  </si>
  <si>
    <t>Lessons from teachers on performing HRI studies with young children in schools</t>
  </si>
  <si>
    <t>10.1109/HRI.2016.7451776</t>
  </si>
  <si>
    <t>We deployed an autonomous social robotic learning companion in three preschool classrooms at an American public school for two months. Before and after this deployment, we asked the teachers and teaching assistants who worked in the classrooms about their views on the use of social robots in preschool education. We found that teachers' expectations about the experience of having a robot in their classrooms often did not match up with their actual experience. These teachers generally expected the robot to be disruptive, but found that it was not, and furthermore, had numerous positive ideas about the robot's potential as a new educational tool for their classrooms. Based on these interviews, we provide a summary of lessons we learned about running child-robot interaction studies in preschools. We share some advice for future researchers who may wish to engage teachers and schools in the course of their own human-robot interaction work. Understanding the teachers, the classroom environment, and the constraints involved is especially important for microgenetic and longitudinal studies, which require more of the school's time-as well as more of the researchers' time-and is a greater opportunity investment for everyone involved. © 2016 IEEE.</t>
  </si>
  <si>
    <t>Westlund J.M.K., Park H.W., Williams R., Breazeal C.</t>
  </si>
  <si>
    <t>Measuring young children's long-term relationships with social robots</t>
  </si>
  <si>
    <t>IDC 2018 - Proceedings of the 2018 ACM Conference on Interaction Design and Children</t>
  </si>
  <si>
    <t>10.1145/3202185.3202732</t>
  </si>
  <si>
    <t>Social robots are increasingly being developed for long-term interactions with children in domains such as healthcare, education, therapy, and entertainment. As such, we need to deeply understand how children's relationships with robots develop through time. However, there are few validated assessments for measuring young children's long-term relationships. In this paper, we present a pilot test of four assessments that we have adapted or created for use in this context with children aged 5-6: the Inclusion of Other in Self task, the Social-Relational Interview, the Narrative Description, and the Self-disclosure Task. We show that children can appropriately respond to these assessments with reasonably high internal reliability, and that the proposed assessments are able to capture child-robot relationship adjustments over a long-term interaction. Furthermore, we discuss gender and population differences in children's responses. © 2018 Association for Computing Machinery.</t>
  </si>
  <si>
    <t>Williams L., Fels D., Treviranus J., Smith G., Spargo D., Eagleson R.</t>
  </si>
  <si>
    <t>Control of a remote communication system by children</t>
  </si>
  <si>
    <t>International Journal of Industrial Ergonomics</t>
  </si>
  <si>
    <t>10.1016/S0169-8141(97)00078-4</t>
  </si>
  <si>
    <t>When an elementary or secondary school student is away from school for an extended period of time due to illness, the student is provided with a tutor or access to in-hospital classrooms to keep up with his/her studies. This arrangement is not only expensive but isolates the child from normal, everyday classroom experiences. A remote controlled video conferencing system was developed which allows a student access to regular classroom activities while in a remote location (e.g. hospital). The video conferencing system allows two-way visual and audio communication between the class/teacher and the remote student. The remote control provides the student (remote location) with the ability to direct the in-class video camera as desired (pan, tilt, zoom). One of the challenges in the development of the communication system was the design of the interface used by the student to remotely access and control the video camera. Control of remote computer systems is a difficult task (Hammel et al., 1989). The complexity of a video conferencing system magnifies these difficulties. A Nintendo(TM) controller was adapted and integrated with the video conferencing system because children identified it as a desirable interface. The Nintendo controller allowed a better physical and cognitive map to the required control tasks than either a keyboard or a mouse interface. A pilot study was conducted with a group of cub scouts with one cub participating from a remote location. Use of the system to participate in the activities was the focus of this study. Results seem to indicate that the system can be used with relatively few errors when performing the majority of the required tasks. However, gaining the attention of the teacher through the system seems to be more difficult. Relevance to industry. This paper describes empirical results in the evaluation of a system for allowing a student at a remote site participate in classroom activities using a robot which not only provides a video and audio connection, but which can also be controlled using a natural interface from the remote site. The specific application is for distance eduation, but can be applied to tele-conferencing and general telepresence.A remote controlled video conferencing system has been developed which allows a student access to regular classroom activities while in a remote location such as a hospital. The system allows two-way visual and audio communication between the class/teacher and the remote student. The remote control provides the student with the ability to direct the in-class video camera as desired.</t>
  </si>
  <si>
    <t>Wood L.J., Dautenhahn K., Lehmann H., Robins B., Rainer A., Syrdal D.S.</t>
  </si>
  <si>
    <t>Robot-mediated interviews: Do robots possess advantages over human interviewers when talking to children with special needs?</t>
  </si>
  <si>
    <t>10.1007/978-3-319-02675-6_6</t>
  </si>
  <si>
    <t>Children that have a disability are up to four times more likely to be a victim of abuse than typically developing children. However, the number of cases that result in prosecution is relatively low. One of the factors influencing this low prosecution rate is communication difficulties. Our previous research has shown that typically developing children respond to a robotic interviewer very similar compared to a human interviewer. In this paper we conduct a follow up study investigating the possibility of Robot-Mediated Interviews with children that have various special needs. In a case study we investigated how 5 children with special needs aged 9 to 11 responded to the humanoid robot KASPAR compared to a human in an interview scenario. The measures used in this study include duration analysis of responses, detailed analysis of transcribed data, questionnaire responses and data from engagement coding. The main questions in the interviews varied in difficulty and focused on the theme of animals and pets. The results from quantitative data analysis reveal that the children interacted with KASPAR in a very similar manner to how they interacted with the human interviewer, providing both interviewers with similar information and amounts of information regardless of question difficulty. However qualitative analysis suggests that some children may have been more engaged with the robotic interviewer. © Springer International Publishing 2013.</t>
  </si>
  <si>
    <t>Robot-mediated interviews: Does a robotic interviewer impact question difficulty and information recovery?</t>
  </si>
  <si>
    <t>Assistive Technology Research Series</t>
  </si>
  <si>
    <t>10.3233/978-1-61499-304-9-131</t>
  </si>
  <si>
    <t>Our previous research has shown that children respond to a robotic interviewer very similar compared to a human interviewer, pointing towards the prospect of using robot-mediated interviews in situations where human interviewers face certain challenges. This follow-up study investigated how 20 children (aged between 7 and 9) respond to questions of varying difficulty from a robotic interviewer compared to a human interviewer. Each child participated in two interviews, one with an adult and one with a humanoid robot called KASPAR, the main questions in these interviews focused on the theme of pets and animals. After each interview the children were asked to rate the difficulty of the questions and particular aspects of the experience. Measures include the behavioural coding of the children's behaviour during the interviews, the transcripts of what the children said and questionnaire data. The results from quantitative data analysis reveal that the children interacted with KASPAR in a very similar manner to how they interacted with the human interviewer, and provided both interviewers with similar information and amounts of information regardless of question difficulty. © 2013 The authors and IOS Press. All rights reserved.</t>
  </si>
  <si>
    <t>Wood L.J., Lehmann H., Dautenhahn K., Robins B., Rainer A., Syrdal D.S.</t>
  </si>
  <si>
    <t>Robot-Mediated interviews with children: What do potential users think?</t>
  </si>
  <si>
    <t>10.1075/is.17.3.07woo</t>
  </si>
  <si>
    <t>To date research investigating the potential of Robot-Mediated Interviews (RMI) has focused on establishing how children respond to robots in an interview scenario. In order to test if an RMI approach would work in a real world setting, it is important to establish what the experts (e.g. specialist child interviewers) would require from such a system. To determine the needs of such expert users we conducted three user panels with groups of potential real world users to gather their views of our current system and find out what they would require for the system to be useful to them. The user groups consisted of specialist police officers, intermediaries, educational specialists and healthcare specialists. To our knowledge this is the first article investigating user needs for Robot-Mediated Interviews. Due to the novelty of this area, the work presented in this paper is exploratory in nature. The results provide valuable insights into what real world users would need from a Robot-Mediated Interviewing system. Our findings will contribute to future research and technology development in the domain of RMI in particular, and child-robot interaction in general. © John Benjamins Publishing Company.</t>
  </si>
  <si>
    <t>X. Chen; S. K. Agrawal</t>
  </si>
  <si>
    <t>Assisting versus repelling force-feedback for human learning of a line following task</t>
  </si>
  <si>
    <t>2012 4th IEEE RAS &amp; EMBS International Conference on Biomedical Robotics and Biomechatronics (BioRob)</t>
  </si>
  <si>
    <t>10.1109/BioRob.2012.6290678</t>
  </si>
  <si>
    <t>Previous work has shown that training with `assist-as-needed' method using force-feedback joystick can improve driving performance of children and adults. This work is the first study to evaluate training with a repelling force versus an assisting force for learning of a line following task. We designed a robotic training wheelchair that can accurately localize itself in the training environment, and implemented assisting and repelling force fields on the force-feedback joystick. The training protocol included three groups. The control (CT) group received no force feedback. The assisting force (AF) group was trained using the `assist-as-needed' paradigm. The repelling force (RF) group was trained with the repelling force field. We observed that both the AF and RF group improved their driving skills, however, the RF group had the greatest trajectory error reduction. We believe that this pilot study could provide a promising foundation regarding robotic wheelchair algorithm effects on adult learning.</t>
  </si>
  <si>
    <t>Assisting Versus Repelling Force-Feedback for Learning of a Line Following Task in a Wheelchair</t>
  </si>
  <si>
    <t>10.1109/TNSRE.2013.2245917</t>
  </si>
  <si>
    <t>Previous work has shown that training with the â€œassist-as-neededâ€ method using a force-feedback joystick can improve the driving performance of children and adults. This paper is the first study to evaluate training with a repelling force versus an assisting force for learning of a line following task in a wheelchair through a force-feedback joystick. We designed a robotic training wheelchair, that can accurately localize itself in the training environment, and implemented assisting and repelling force fields on the force-feedback joystick. The training protocol included three groups. The control (CT) group received no force feedback. The assisting force (AF) group was trained using the â€œassist-as-neededâ€ paradigm. The repelling force (RF) group was trained with the repelling force field. We observed that both the AF and RF groups improved their driving skills. The error reductions of both groups were not statistically different under the current setting. We believe that this pilot study could provide a promising foundation regarding the effects of a robotic wheelchair training algorithm on motor learning.</t>
  </si>
  <si>
    <t>X. Hinaut</t>
  </si>
  <si>
    <t>Which Input Abstraction is Better for a Robot Syntax Acquisition Model? Phonemes, Words or Grammatical Constructions?</t>
  </si>
  <si>
    <t>10.1109/DEVLRN.2018.8761025</t>
  </si>
  <si>
    <t>There has been a considerable progress these last years in speech recognition systems [13]. The word recognition error rate went down with the arrival of deep learning methods. However, if one uses cloud-based speech API and integrates it inside a robotic architecture [33], one still encounters considerable cases of wrong sentences recognition. Thus speech recognition can not be considered as solved especially when an utterance is considered in isolation of its context. Particular solutions, that can be adapted to different Human-Robot Interaction applications and contexts, have to be found. In this perspective, the way children learn language and how our brains process utterances may help us improve how robot process language. Getting inspiration from language acquisition theories and how the brain processes sentences we previously developed a neuro-inspired model of sentence processing. In this study, we investigate how this model can process different levels of abstractions as input: sequences of phonemes, sequences of words or grammatical constructions. We see that even if the model was only tested on grammatical constructions before, it has better performances with words and phonemes inputs.</t>
  </si>
  <si>
    <t>Xu X.J., Yue L., Du C.</t>
  </si>
  <si>
    <t>Design and implementation of personnel location system based on android</t>
  </si>
  <si>
    <t>Applied Mechanics and Materials</t>
  </si>
  <si>
    <t>10.4028/www.scientific.net/AMM.513-517.1038</t>
  </si>
  <si>
    <t>In order to improve the security monitoring management for the elderly, children and employees of enterprises and in consideration of the high market share of Android Phone, so propose the personnel location system based on Android OS. The personnel location system, using a server as data sub-station, achieves showing one Android Phone's real-time position and historical route on another. The tests show the personnel location system owns a high locating precision, and provides a new mode for personnel management, which is largely convenient for the manager and guardian. It also provides a kind of method for implementing a location system which is suitable for practical application. © (2014) Trans Tech Publications, Switzerland.</t>
  </si>
  <si>
    <t>Y. Kim; P. C. W. Kim; R. Selle; A. Shademan; A. Krieger</t>
  </si>
  <si>
    <t>Experimental evaluation of contact-less hand tracking systems for tele-operation of surgical tasks</t>
  </si>
  <si>
    <t>10.1109/ICRA.2014.6907364</t>
  </si>
  <si>
    <t>This paper reports an evaluation of contact-less hand tracking sensors for the use of tele-operation, in particular for surgical robotics applications. Two hand tracking systems are investigated: 3Gear Systems interface with the Microsoft KinectTM sensor, and the Leap Motion sensor system. This paper reports an experimental evaluation and comparison of the two systems range, static positioning error, trajectory accuracy of single finger and hand motions, and latency. Latency and trajectory accuracy were found superior using the Leap system. KinectTM/3Gear was found superior when larger range and gesture control are necessary. 3Gear was used in a simulated surgical positioning task and demonstrated an average translational accuracy of 6.2mm. Given the data we have collected, we conclude that neither system, at present, possesses the high level of accuracy and robustness over the required range that would be a prerequisite for use as a medical robotics master.</t>
  </si>
  <si>
    <t>Y. Meng; C. Munroe; Y. Wu; M. Begum</t>
  </si>
  <si>
    <t>A learning from demonstration framework to promote home-based neuromotor rehabilitation</t>
  </si>
  <si>
    <t>10.1109/ROMAN.2016.7745249</t>
  </si>
  <si>
    <t>The paper proposes a learning from demonstration (LfD) framework which will enable children with motor disabilities to perform neuromotor rehabilitation exercises at home- and community- settings. LfD, a popular robot learning paradigm, has traditionally been used to teach embodied robots different skills through demonstrations by lay users. In this paper, we propose a novel application of LfD in the health-care domain. The goal of the proposed LfD framework is to learn standard rehabilitation exercises from a therapist's demonstration during a patient's clinic visit and assist the patient to perform the exercises at home through demonstrating (using a 3D avatar) different steps of the exercise. Motion information and EMG signals of a patient are used to train a Markov Decision Process (MDP) model with different steps of the exercise from real-time demonstrations. The MDP model then tracks the progress of a patient as (s)he performs the exercise at home and provides prompts if there is any error or missed steps. The MDP model also allows quantitative evaluation of a patient's performance and improvements over time, a highly desirable property of any home-based rehabilitation system.</t>
  </si>
  <si>
    <t>Yadollahi E., Johal W., Paiva A., DIllenbourg P.</t>
  </si>
  <si>
    <t>When deictic gestures in a robot can harm child-robot collaboration</t>
  </si>
  <si>
    <t>10.1145/3202185.3202743</t>
  </si>
  <si>
    <t>This paper describes research aimed at supporting children's reading practices using a robot designed to interact with children as their reading companion. We use a learning by teaching scenario in which the robot has a similar or lower reading level compared to children, and needs help and extra practice to develop its reading skills. The interaction is structured with robot reading to the child and sometimes making mistakes as the robot is considered to be in the learning phase. Child corrects the robot by giving it instant feedbacks. To understand what kind of behavior can be more constructive to the interaction especially in helping the child, we evaluated the effect of a deictic gesture, namely pointing on the child's ability to find reading mistakes made by the robot. We designed three types of mistakes corresponding to different levels of reading mastery. We tested our system in a within-subject experiment with 16 children. We split children into a high and low reading proficiency even-though they were all beginners. For the high reading proficiency group, we observed that pointing gestures were beneficial for recognizing some types of mistakes that the robot made. For the earlier stage group of readers pointing were helping to find mistakes that were raised upon a mismatch between text and illustrations. However, surprisingly, for this same group of children, the deictic gestures were disturbing in recognizing mismatches between text and meaning. © 2018 Association for Computing Machinery.</t>
  </si>
  <si>
    <t>Yoshikawa Y., Nakano T., Asada M., Ishiguro H.</t>
  </si>
  <si>
    <t>Multimodal joint attention through cross facilitative learning based on μX principle</t>
  </si>
  <si>
    <t>2008 IEEE 7th International Conference on Development and Learning, ICDL</t>
  </si>
  <si>
    <t>10.1109/DEVLRN.2008.4640834</t>
  </si>
  <si>
    <t>Simultaneous learning of multiple functions is one of the fundamental issues not only to design intelligent robots but also to understand human's cognitive developmental process since we, human, do so in our daily lives but we do not know how to do. Drawing an analogy to the well-known bias in child language development, we propose the mutual exclusivity selection principle (μX principle) for learning multi-modal mappings: selecting more mutually exclusive output leads experiences to make underdeveloped complementary mappings more disambiguated. The μX principle is applied to multi-modal joint attention with utterances for lexicon acquisition, and synthetically modeled in both intra- and inter-module levels of output. Through the series of computer simulations, the effects of the μX principle on the mutual facilitation in learning multi-functions and robustness against errors in segmentation of observation are analyzed. Finally, the correspondence of the synthesized development to infant's one is argued based on the simulation with careful behavior by a caregiver. ©2008 IEEE.</t>
  </si>
  <si>
    <t>Zaga C., Charisi V., Schadenberg B., Reidsma D., Neerincx M., Prescott T., Zillich M., Verschure P., Evers V.</t>
  </si>
  <si>
    <t>Growing-up hand in hand with robots: Designing and evaluating child-robot interaction from a developmental perspective</t>
  </si>
  <si>
    <t>10.1145/3029798.3029804</t>
  </si>
  <si>
    <t>Robots are becoming part of children's care, entertainment, education, social assistance and therapy. A steadily growing body of Human-Robot Interaction (HRI) research shows that child-robot interaction (CRI) holds promises to support children's development in novel ways. However, research has shown that technologies that do not take into account children's needs, abilities, interests, and developmental characteristics may have a limited or even negative impact on their physical, cognitive, social, emotional, and moral development. As a result, robotic technology that aims to support children via means of social interaction has to take the developmental perspective into consideration. With this workshop (the third of a series of workshops focusing CRI research), we aim to bring together researchers to discuss how a developmental perspective play a role for smart and natural interaction between robots and children. We invite participants to share their experiences on the challenges of taking the developmental perspective in CRI, such as long-term sustained interactions in the wild, involving children and other stakeholders in the design process and more. Looking across disciplinary boundaries, we hope to stimulate thought-provoking discussions on epistemology, methods, approaches, techniques, interaction scenarios and design principles focused on supporting children's development through interaction with robotic technology. Our goal does not only focus on the conception and formulation of the outcomes in the context of the workshop venue, but also on their establishment and availability for the HRI community in different forms. © 2017 Authors.</t>
  </si>
  <si>
    <t>Zaga C., Lohse M., Charisi V., Evers V., Neerincx M., Kanda T., Leite I.</t>
  </si>
  <si>
    <t>2nd workshop on evaluating child-robot interaction</t>
  </si>
  <si>
    <t>10.1109/HRI.2016.7451869</t>
  </si>
  <si>
    <t>Many researchers have started to explore natural interaction scenarios for children. No matter if these children are normally developing or have special needs, evaluating Child- Robot Interaction (CRI) is a challenge. To find methods that work well and provide reliable data is difficult, for example because commonly used methods such as questionnaires do not work well particularly with younger children. Previous research has shown that children need support in expressing how they feel about technology. Given this, researchers often choose time-consuming behavioral measures from observations to evaluate CRI. However, these are not necessarily comparable between studies and robots. This workshop aims to bring together researchers from different disciplines to share their experiences on these aspects. The main topics are methods to evaluate child-robot interaction design, methods to evaluate socially assistive child-robot interaction and multi-modal evaluation of child-robot interaction. Connected questions that we would like to tackle are for example: i) What are reliable metrics in CRI? ii) How can we overcome the pitfalls of survey methods in CRI? iii) How can we integrate qualitative approaches in CRI? iv) What are the best practices for in the wild studies with children? Looking across disciplinary boundaries, we want to discuss advantages and shortcomings of using different evaluation methods in order to compile guidelines for future CRI research. This workshop is the second in a series that started at the International Conference on Social Robotics in 2015. © 2016 IEEE.</t>
  </si>
  <si>
    <t>Zhang L., Ma S., Li B., Zhang G., He X., Wang M., Zhang Z., Cao B.</t>
  </si>
  <si>
    <t>Locomotion analysis and experiment for climbing motion of RPRS</t>
  </si>
  <si>
    <t>10.1109/ROBOT.2005.1570422</t>
  </si>
  <si>
    <t>A new Reconfigurable Planetary Robot System (RPRS) is introduced in this paper. The locomotion mechanism, especially the static force analysis and the climbing ability for different configurations of the multiple child-robots are presented in detail. The basic configurations of two child-robots systems were given in three modes: connecting in series with arm in front or back and combining to a loop with grasper. The simulation results of these three configurations based on static analysis demonstrate that the climbing ability is closely correlated to their configurations. Compared the results, the conclusion can be obtained that the loop configuration has the best effect than others on slope climbing. The actual experiments of the child-robots system have illustrated the simulating results, and an exciting phenomenon has emerged, which shows that all the configurations can climb bigger gradient than the simulating results. The phenomenon rightly discloses the characteristic of the novel architecture of the child-robot. ©2005 IEEE.</t>
  </si>
  <si>
    <t>A two-arm situated artificial communicator for human-robot cooperative assembly</t>
  </si>
  <si>
    <t>10.1109/TIE.2003.814767</t>
  </si>
  <si>
    <t>We present the development of a robot system with some cognitive capabilities, as well as experimental results. We focus on two topics: assembly by two hands and understanding human instructions in nonconstrained natural language. These two features distinguish human beings from animals, and. are, thus, the means leading to high-level intelligence. A typical application of such a system is a human-robot cooperative assembly. A human communicator sharing a view of the assembly scenario with the robot instructs the latter by speaking to it in the same way that he would communicate with a child whose common-sense knowledge is limited. His instructions can be underspecified, incomplete, and/or context dependent. After introducing the general purpose of our research project, we present the hardware and software components of our robots needed for interactive assembly tasks. We then discuss the control architecture of the robot system with two stationary robot arms by describing the functionalities of perception, instruction understanding, and execution. To show how our robot learns from humans, the implementations of a layered learning methodology, memory, and monitoring functions are introduced. Finally, we outline a list of future research topics related to the enhancement of such systems.</t>
  </si>
  <si>
    <t>A two-arm situated artificial communicator for interactive assembly</t>
  </si>
  <si>
    <t>ROBOT AND HUMAN COMMUNICATION, PROCEEDINGS</t>
  </si>
  <si>
    <t>10.1109/ROMAN.2001.981918</t>
  </si>
  <si>
    <t>We present the development and oexperiment of a robot system with some cognitive capabilities of children of three to four years. We focus on two topics: assembly by two hands and understanding human instructions in natural language since these two features distinguish human beings from animals, thus becoming the means leading to high-level intelligence. A typical application of such a system is interactive assembly. A human communicator sharing a view of the assembly scenario with the robot instructs the latter by speaking to it in the same way that he would communicate with a child. His instructions can be under-specified, incomplete and/or context-dependent. After introducing the general purpose of our project, we present the hardware and software components of our robots necessary for interactive assembly tasks. The architecture of the robot system with two stationary robot arms is discussed. We then describe the functionalities of the instruction understanding, planning and execution levels. The implementations of a layered-learning methodology, memories and monitoring functions are briefly introduced. Finally, we outline a list of future research topics to extend our system.</t>
  </si>
  <si>
    <t>Zhou P., Hao Y., Yang J., Li W., Wang L., Miao Y., Song J.</t>
  </si>
  <si>
    <t>Cloud-assisted hugtive robot for affective interaction</t>
  </si>
  <si>
    <t>Multimedia Tools and Applications</t>
  </si>
  <si>
    <t>10.1007/s11042-016-3849-5</t>
  </si>
  <si>
    <t>Owing to the quickening pace and increasing pressure of daily life, people pay more and more attention to life in spiritual level. However, the time for meeting relatives or friends in person is quite short, therefore, it is more and more important for remote emotional communication (i.e., emotional perception and interaction) between users. The existing remote interaction systems mainly pay attention to voice and video communication, and it is difficult to meet the emotional needs of people. How to realize remote emotional communication between different people still faces challenge. In order to cope with this challenge, cloud-assisted hugtive robot (CH-Robot) system is designed in this paper. More specifically, firstly a new-type hugtive robot is designed. Secondly data collected by smart phone and smart clothing are adopted to judge emotional status of user, then emotional communication between users is realized through CH-Robot. Finally, a specific application scene is presented where a mother who is on business in other places comforts her child at home, thus to verify feasibility and effectiveness of the system. © 2016, Springer Science+Business Media New York.</t>
  </si>
  <si>
    <t>Zukowski M., Matus K., Kamienski D., Sadowski K.K., Guz K., Kondratiuk M., Ambroziak L.</t>
  </si>
  <si>
    <t>Humanoid medical assistant and companion robot for patients</t>
  </si>
  <si>
    <t>10.1063/1.5066548</t>
  </si>
  <si>
    <t>In the paper a concept of the humanoid mobile robot dedicated to children hospitals was presented. Designed construction has two practical functions. It is a robotic assistant for medical staff and a companion for young patients. Before design had started, we identified the list of requirements and limitations of the project on the way of wide consultations with medical personnel in selected hospitals in Bialystok (Poland). In the paper we describe some of already existing similar projects. We presented our solution step by step starting from artistic and mechanical design through hardware and software architectures to control, sensors, diagnostic functions and interaction with patients and environment. In the last part of the paper we presented practical effects of our work. The robot was built and put into series of tests involving children interaction. After that, conclusions were drawn and design improvements were proposed. The paper described how the "Bobot-a friend indeed" was created. © 2018 Author(s).</t>
  </si>
  <si>
    <t>After Title/Abstract</t>
  </si>
  <si>
    <t>Reason</t>
  </si>
  <si>
    <t>After Fulltext</t>
  </si>
  <si>
    <t>In Quantitative Review</t>
  </si>
  <si>
    <t>database</t>
  </si>
  <si>
    <t>y</t>
  </si>
  <si>
    <t>Henkel Z., Baugus K., Bethel C.L., May D.C.</t>
  </si>
  <si>
    <t>User expectations of privacy in robot assisted therapy</t>
  </si>
  <si>
    <t>Paladyn</t>
  </si>
  <si>
    <t>10.1515/pjbr-2019-0010</t>
  </si>
  <si>
    <t>This article describes ethical issues related to the design and use of social robots in sensitive contexts like psychological interventions and provides insights from one user design study and two controlled experiments with adults and children. User expectations regarding privacy with a therapeutic robotic dog, Therabot, gathered from a 16 participant design study are presented. Furthermore, results from 142 forensic interviews about bullying experiences conducted with children (ages 8 to 17) using three different social robots (Nao, Female RoboKind, Male RoboKind) and humans (female and male) as forensic interviewers are examined to provide insights into child beliefs about privacy and social judgment in sensitive interactions with social robots. The data collected indicates that adult participants felt a therapeutic robotic dog would be most useful for children in comparison to other age groups, and should include privacy safeguards. Data obtained from children after a forensic interview about their bullying experiences shows that they perceive social robots as providing significantly more socially protective factors than adult humans. These findings provide insight into how children perceive social robots and illustrate the need for careful considerationwhen designing social robots that will be used in sensitive contexts with vulnerable users like children. © 2019 Zachary Henkel et al., by De Gruyter 2019.</t>
  </si>
  <si>
    <t>other</t>
  </si>
  <si>
    <t>ligthart</t>
  </si>
  <si>
    <t>weiss</t>
  </si>
  <si>
    <t>Wood L.J., Dautenhahn K., Rainer A., Robins B., Lehmann H., Syrdal D.S.</t>
  </si>
  <si>
    <t>Robot-Mediated Interviews - How Effective Is a Humanoid Robot as a Tool for Interviewing Young Children?</t>
  </si>
  <si>
    <t>PLoS ONE</t>
  </si>
  <si>
    <t>10.1371/journal.pone.0059448</t>
  </si>
  <si>
    <t>Robots have been used in a variety of education, therapy or entertainment contexts. This paper introduces the novel application of using humanoid robots for robot-mediated interviews. An experimental study examines how children's responses towards the humanoid robot KASPAR in an interview context differ in comparison to their interaction with a human in a similar setting. Twenty-one children aged between 7 and 9 took part in this study. Each child participated in two interviews, one with an adult and one with a humanoid robot. Measures include the behavioural coding of the children's behaviour during the interviews and questionnaire data. The questions in these interviews focused on a special event that had recently taken place in the school. The results reveal that the children interacted with KASPAR very similar to how they interacted with a human interviewer. The quantitative behaviour analysis reveal that the most notable difference between the interviews with KASPAR and the human were the duration of the interviews, the eye gaze directed towards the different interviewers, and the response time of the interviewers. These results are discussed in light of future work towards developing KASPAR as an 'interviewer' for young children in application areas where a robot may have advantages over a human interviewer, e.g. in police, social services, or healthcare applications. © 2013 Wood et al.</t>
  </si>
  <si>
    <t>Westlund, J.K., &amp; Breazeal, C. (2019).</t>
  </si>
  <si>
    <t>A Long-Term Study of Young Children's Rapport, Social Emulation, and Language Learning With a Peer-Like Robot Playmate in Preschool</t>
  </si>
  <si>
    <t>Front. Robotics and AI</t>
  </si>
  <si>
    <t>10.3389/frobt.2019.00081</t>
  </si>
  <si>
    <t>Prior research has demonstrated the importance of children's peers for their learning and development. In particular, peer interaction, especially with more advanced peers, can enhance preschool children's language growth. In this paper, we explore one factor that may modulate children's language learning with a peer-like social robot: rapport. We explore connections between preschool children's learning, rapport, and emulation of the robot's language during a storytelling intervention. We performed a long-term field study in a preschool with 17 children aged 4--6 years. Children played a storytelling game with a social robot for 8 sessions over two months. For some children, the robot matched the level of its stories to the children's language ability, acting as a slightly more advanced peer (\textit{Matched} condition); for the others, the robot did not match the story level (\textit{Unmatched} condition). We examined children's use of target vocabulary words and key phrases used by the robot, children's emulation of the robot’s stories during their own storytelling, and children's language style matching (LSM---a measure of overlap in function word use and speaking style associated with rapport and relationship) to see whether they mirrored the robot more over time. We found that not only did children emulate the robot more over time, but also, children who emulated more of the robot's phrases during storytelling scored higher on the vocabulary posttest. Children with higher LSM scores were more likely to emulate the robot's content words in their stories. Furthermore, the robot's personalization in the \textit{Matched} condition led to increases in both children's emulation and their LSM scores. Together, these results suggest first, that interacting with a more advanced peer is beneficial for children, and second, that children's emulation of the robot's language may be related to their rapport and their learning. This is the first study to empirically support that rapport may be a modulating factor in children's peer learning, and furthermore, that a social robot can serve as an effective intervention for language development by leveraging this insight.</t>
  </si>
  <si>
    <t>Scanning references</t>
  </si>
  <si>
    <t>Tielman M., Neerincx M., Meyer J.-J., Looije R.</t>
  </si>
  <si>
    <t>Adaptive emotional expression in robot-child interaction</t>
  </si>
  <si>
    <t>10.1145/2559636.2559663</t>
  </si>
  <si>
    <t>Expressive behaviour is a vital aspect of human interaction. A model for adaptive emotion expression was developed for the Nao robot. The robot has an internal arousal and valence value, which are influenced by the emotional state of its interaction partner and emotional occurrences such as winning a game. It expresses these emotions through its voice, posture, whole body poses, eye colour and gestures. An experiment with 18 children (mean age 9) and two Nao robots was conducted to study the influence of adaptive emotion expression on the interaction behaviour and opinions of children. In a within-subjects design the children played a quiz with both an affective robot using the model for adaptive emotion expression and a non-affective robot without this model. The affective robot reacted to the emotions of the child using the implementation of the model, the emotions of the child were interpreted by aWizard of Oz. The dependent variables, namely the behaviour and opinions of the children, were measured through video analysis and questionnaires. The results show that children react more expressively and more positively to a robot which adaptively expresses itself than to a robot which does not. The feedback of the children in the questionnaires further suggests that showing emotion through movement is considered a very positive trait for a robot. From their positive reactions we can conclude that children enjoy interacting with a robot which adaptively expresses itself through emotion and gesture more than with a robot which does not do this.</t>
  </si>
  <si>
    <t>Charisi V., Davison D.P., Wijnen F.M., Reidsma D., Evers V.</t>
  </si>
  <si>
    <t>Measuring Children’s Perceptions of Robots’ Social Competence: Design and Validation</t>
  </si>
  <si>
    <t>10.1007/978-3-319-70022-9_67</t>
  </si>
  <si>
    <t>This paper presents the design and validation of a measurement instrument for children’s perceptions of robots’ social competence. The need for a standardized validated instrument has emerged as a requisite for meta-analyses and comparisons among various studies in the field of child-robot interaction. We report on the development of the instrument and its validation, which adopted a design-based method with two iterations. We used construct validity, which was formed by divergent and convergent validity. Children’s perceptions of three different robotic platforms were examined in two empirical studies with 78 children aged 7–9 years, which was based on semi-structured interviews with qualitative thematic content analysis. The results indicated that children differentiate their perception of social competence depending on the perceived intentionality of the robot and they ascribe discrete categorizations to the robot such as a machine, social artifact and social agent. The findings are discussed in relation to existing literature. © 2017, Springer International Publishing AG.</t>
  </si>
  <si>
    <t>n</t>
  </si>
  <si>
    <t>qualitative data</t>
  </si>
  <si>
    <t>Cohen, I., Looije, R., Neerincx, M. A.</t>
  </si>
  <si>
    <t>Child’s Perception of Robot’s Emotions: Effects of Platform, Context and Experience</t>
  </si>
  <si>
    <t>10.1007/s12369-014-0230-6</t>
  </si>
  <si>
    <t>Social robots may comfort and support children who have to cope with chronic diseases like diabetes. In social interactions, it is important to be able to express recognizable emotions. Studies show that the iCat robot, with its humanoid facial features, has this capability. In this paper we look if a Nao robot, without humanoid facial features, but with a body and colored eyes is also able to express recognizable emotions. We compare the recognition rates of the emotions between the Nao and the iCat. First a set of bodily expressions of the Nao for five basic emotions (angry, fear, happy, sad, surprise) was created and evaluated. With a signal detection task, the best recognizable bodily expression for each emotion was chosen for the final set. Then, fourteen children between 8 and 9 years old interacted both with the Nao and iCat to recognize the emotions within context, in a story-telling session, and without context. These interactions were repeated one week later to study the learning effect. For both robots, recognition rates for the expressions were relatively high (between 68 and 99 % accuracy). Only for the emotional state of sadness, the recognition was significantly higher for the iCat (95 %) than for the Nao (68 %). The emotions shown within context had higher recognition rates than those without context and during the second interaction the emotion recognition was also significantly higher than during the first session for both robots. To conclude: we succeeded to design a set of well-recognized dynamic emotional expressions for a robot platform, the Nao, without facial features. These expressions were better recognized when placed in a context, and when shown a week later. This set provides useful ingredients of social robot dialogs with children.</t>
  </si>
  <si>
    <t>insufficient data</t>
  </si>
  <si>
    <t>no trust measures</t>
  </si>
  <si>
    <t>Looije, Rosemarijn, Neerincx, Mark A., Lange, Vincent de</t>
  </si>
  <si>
    <t>Children’s responses and opinion on three bots that motivate, educate and play</t>
  </si>
  <si>
    <t>10.14198/JoPha.2008.2.2.03</t>
  </si>
  <si>
    <t>Social robots may help children in their daily health-care related activities, such as adherence to diet and exercises of diabetics. Based on a domain and literature study, we specified three support roles with corresponding bot behaviors: motivator, educator and buddy. These behaviors, such as showing attentiveness, could be implemented well in a physical character (the iCat robot), somewhat less well in a virtual character, and least well in a text interface. Twenty-eight to nine years old-children participated in a controlled experiment to evaluate the bots. They proved to value the support roles positively, in particular the buddy role. Objective and subjective data showed that they highly appreciated both the physical and virtual characters (more than the text interface). Furthermore, children proved to interact faster with the character than with the text interface. There is a clear added value of robots compared to conventional text interfaces.</t>
  </si>
  <si>
    <t>Westlund, JMK; Jeong, S; Park, HW; Ronfard, S; Adhikari, A; Harris, PL; DeSteno, D; Breazeal, CL</t>
  </si>
  <si>
    <t>Flat vs. Expressive Storytelling: Young Children's Learning and Retention of a Social Robot's Narrative</t>
  </si>
  <si>
    <t>FRONTIERS IN HUMAN NEUROSCIENCE</t>
  </si>
  <si>
    <t>10.3389/fnhum.2017.00295</t>
  </si>
  <si>
    <t>Prior research with preschool children has established that dialogic or active book reading is an effective method for expanding young children's vocabulary. In this exploratory study, we asked whether similar benefits are observed when a robot engages in dialogic reading with preschoolers. Given the established effectiveness of active reading, we also asked whether this effectiveness was critically dependent on the expressive characteristics of the robot. For approximately half the children, the robot's active reading was expressive; the robot's voice included a wide range of intonation and emotion (Expressive). For the remaining children, the robot read and conversed with a flat voice, which sounded similar to a classic text-to-speech engine and had little dynamic range (Flat). The robot's movements were kept constant across conditions. We performed a verification study using Amazon Mechanical Turk (AMT) to confirm that the Expressive robot was viewed as significantly more expressive, more emotional, and less passive than the Flat robot. We invited 45 preschoolers with an average age of 5 years who were either English Language Learners (ELL), bilingual, or native English speakers to engage in the reading task with the robot. The robot narrated a story from a picture book, using active reading techniques and including a set of target vocabulary words in the narration. Children were post-tested on the vocabulary words and were also asked to retell the story to a puppet. A subset of 34 children performed a second story retelling 4-6 weeks later. Children reported liking and learning from the robot a similar amount in the Expressive and Flat conditions. However, as compared to children in the Flat condition, children in the Expressive condition were more concentrated and engaged as indexed by their facial expressions; they emulated the robot's story more in their story retells; and they told longer stories during their delayed retelling. Furthermore, children who responded to the robot's active reading questions were more likely to correctly identify the target vocabulary words in the Expressive condition than in the Flat condition. Taken together, these results suggest that children may benefit more from the expressive robot than from the flat robot.</t>
  </si>
  <si>
    <t>Sébastien Saint-Aimé, Marine Grandgeorge, Brigitte Le Pévédic, Dominique Duhaut</t>
  </si>
  <si>
    <t>Evaluation of Emi interaction with non-disabled children in nursery school using wizard of Oz technique</t>
  </si>
  <si>
    <t>IEEE International Conference on Robotics and Biomimetics</t>
  </si>
  <si>
    <t>10.1109/ROBIO.2011.6181442</t>
  </si>
  <si>
    <t>Research in the field of emotional interaction is discussed here, for the EmotiRob project, to maintain interaction with children in the 4-to-8 year old age range. The objective of this project is to give comfort to vulnerable children and/or those undergoing long-term hospitalisation through the help of an emotional robot companion. The studies carried out on perception and emotional synthesis have allowed us to develop an experimental stuffed robot Emi, using an emotional model, iGrace, allowing for emotional reaction based on the speech of the user. This paper briefly presents the EmotiRob project and how emotion has been used for Emi. The last experiment done with children to evaluate their interaction with Emi is then described.</t>
  </si>
  <si>
    <t>no robot manipulation</t>
  </si>
  <si>
    <t xml:space="preserve">Sofia Serholt, Christina Basedow, Wolmet Barendregt, Mohammad Obaid </t>
  </si>
  <si>
    <t>Comparing a humanoid tutor to a human tutor delivering an instructional task to children</t>
  </si>
  <si>
    <t>IEEE-RAS International Conference on Humanoid Robots</t>
  </si>
  <si>
    <t>10.1109/HUMANOIDS.2014.7041511</t>
  </si>
  <si>
    <t>This paper presents a study that compares a humanoid robotic tutor to a human tutor when instructing school children to build a LEGO house. A total of 27 students, between the ages of 11-15, divided into two groups, participated in the study and data were collected to investigate the participants' success rate, requests for help, engagement, and attitude change toward robots following the experiment. The results reveal that both groups are equally successful in executing the task. However, students ask the human tutor more often for help, while students working with the robotic tutor are more eager to perform well on the task. Finally, all students get a more positive attitude toward a robotic tutor following the experiment, but those in the robot condition change their attitude somewhat more for certain questions, illustrating the importance of real interaction experiences prior to eliciting students' attitudes toward robots. The paper concludes that students do follow instructions from a robotic tutor but that more long-term interaction is necessary to study lasting effects.</t>
  </si>
  <si>
    <t>Westlund J.M.K., Martinez M., Archie M., Das M., Breazeal C.</t>
  </si>
  <si>
    <t>Effects of framing a robot as a social agent or as a machine on children's social behavior</t>
  </si>
  <si>
    <t>10.1109/ROMAN.2016.7745193</t>
  </si>
  <si>
    <t>The presentation or framing of a situation - such as how something or someone is introduced - can influence people's subsequent behavior. In this paper, we describe a study in which we manipulated how a robot was introduced, framing it as either a social agent or as a machine-like being. We asked whether framing the robot in these ways would influence young children's social behavior while playing a ten-minute game with the robot. We coded children's behavior during the robot interaction, including their speech, gaze, and various courteous, prosocial actions. We found several subtle differences in children's gaze behavior between conditions that may reflect children's perceptions of the robot's status as more, or less, of a social actor. In addition, more parents of children in the Social condition reported that their children acted less shy and more talkative with the robot that parents of children in the Machine condition. This study gives us insight into how the interaction context can influence how children think about and respond to social robots. © 2016 IEEE.</t>
  </si>
  <si>
    <t>Aiden Jones, Ginevra Castellano, Susan Bull</t>
  </si>
  <si>
    <t>Investigating the Effect of a Robotic Tutor on Learner Perception of Skill Based Feedback</t>
  </si>
  <si>
    <t>6th International Conference, ICSR 2014</t>
  </si>
  <si>
    <t>10.1007/978-3-319-11973-1_19</t>
  </si>
  <si>
    <t>In this paper we investigate the effect of different embodiments on perception of a skill based feedback (a basic open learner model) with a robotic tutor. We describe a study with fifty-one 11-13 year old learners. Each learner carries out a geography based activity on a touch table. A real time model of the learner’s skill levels is built based on the learner’s interaction with the activity. We explore three conditions where the contents of this learner model is fed back to the learner with different levels of embodiment: (1) Full embodiment, where skill levels are presented and explained solely by a robot; (2) Mixed embodiment, where skill levels are presented on a screen with explanation by a robot; and (3) No embodiment, where skill levels and explanation are presented on a screen with no robot. The findings suggest that embodiment can increase enjoyment, understanding, and trust in explanations of an open learner model</t>
  </si>
  <si>
    <t>fulltext</t>
  </si>
  <si>
    <t>James Kennedy, Paul Baxter, Tony Belpaeme</t>
  </si>
  <si>
    <t>Comparing Robot Embodiments in a Guided Discovery Learning Interaction with Children.  7, 293-308.</t>
  </si>
  <si>
    <t>International Journal of Social Robotics,</t>
  </si>
  <si>
    <t>10.1007/s12369-014-0277-4</t>
  </si>
  <si>
    <t>The application of social robots to the domain of education is becoming more prevalent. However, there remain a wide range of open issues, such as the effectiveness of robots as tutors on student learning outcomes, the role of social behaviour in teaching interactions, and how the embodiment of a robot influences the interaction. In this paper, we seek to explore children’s behaviour towards a robot tutor for children in a novel guided discovery learning interaction. Since the necessity of real robots (as opposed to virtual agents) in education has not been definitively established in the literature, the effect of robot embodiment is assessed. The results demonstrate that children overcome strong incorrect biases in the material to be learned, but with no significant differences between embodiment conditions. However, the data do suggest that the use of real robots carries an advantage in terms of social presence that could provide educational benefits.</t>
  </si>
  <si>
    <t xml:space="preserve">Judith M. Kessens, Mark A. Neerincx, Rosemarijn Looije, M. Kroes, Gerrit Bloothooft </t>
  </si>
  <si>
    <t xml:space="preserve">Facial and vocal emotion expression of a personal computer assistant to engage, educate and motivate children. </t>
  </si>
  <si>
    <t>2009 3rd International Conference on Affective Computing and Intelligent Interaction and Workshops, 1-7.</t>
  </si>
  <si>
    <t>10.1109/acii.2009.5349582</t>
  </si>
  <si>
    <t>The general goal of our research is to develop a personal computer assistant that persuades children to adhere to a healthy lifestyle during daily activities at home. The assistant will be used in three different roles: as companion, educator and motivator. This study investigates whether the effectiveness of the computer assistant with an iCat robot embodiment, can be improved when it expresses emotions (tested for each of the three roles). It shows that emotion expressions can improve the effectiveness of the robot to achieve its role objectives. The improvements that we found are small, however, probably due to a ceiling effect: All subjective measures are rated very positively in the neutral condition, thus leaving little room for improvement. It also showed that the emotional speech was less intelligible, which may limit the robots' effectiveness</t>
  </si>
  <si>
    <t>Iolanda Leite, Ginevra Castellano, André Pereira, Carlos Martinho, Ana Paiva</t>
  </si>
  <si>
    <t>Empathic Robots for Long-term Interaction</t>
  </si>
  <si>
    <t>International Journal of Social Robotics volume 6, pages329–341</t>
  </si>
  <si>
    <t>10.1007/s12369-014-0227-1</t>
  </si>
  <si>
    <t>As a great number of robotic products are entering people’s lives, the question of how can they behave in order to sustain long-term interactions with users becomes increasingly more relevant. In this paper, we present an empathic model for social robots that aim to interact with children for extended periods of time. The application of this model to a scenario where a social robot plays chess with children is described. To evaluate the proposed model, we conducted a long-term study in an elementary school and measured children’s perception of social presence, engagement and social support.</t>
  </si>
  <si>
    <t>Rosemarijn Looije, Anna van der Zalm, Mark A. Neerincx, Robbert-Jan Beun</t>
  </si>
  <si>
    <t>Help, I need some body the effect of embodiment on playful learning</t>
  </si>
  <si>
    <t>2012 IEEE RO-MAN: The 21st IEEE International Symposium on Robot and Human Interactive Communication</t>
  </si>
  <si>
    <t>10.1109/ROMAN.2012.6343836</t>
  </si>
  <si>
    <t>Children with a chronic disease like diabetes need to learn how to self manage their disease. Knowledge about their condition is indispensable to reach this goal. Within the European project ALIZ-E a robot companion is being developed that should, among others attributes, have the capability to educate children. In this paper, a virtual agent on a screen is compared with a physical robot on the aspects of performance (learning), attention and motivation. The experiment consisted of two sessions in which children played a quiz consisting of health related questions with both the robot and the virtual agent, there was a week between the two sessions. It was found that performance and motivation were not affected by the embodiment, but the robot did attract more attention and, when forced to choose, the children had a preference for the robot.</t>
  </si>
  <si>
    <t>Séverin Lemaignan, Julia Fink, Francesco Monda, Pierre Dillenbourg</t>
  </si>
  <si>
    <t>You’re Doing It Wrong! Studying Unexpected Behaviors in Child-Robot Interaction</t>
  </si>
  <si>
    <t>7th International Conference, ICSR 2015, Paris, France, October 26-30, 2015, Proceedings</t>
  </si>
  <si>
    <t>10.1007/978-3-319-25554-5_39</t>
  </si>
  <si>
    <t>We present a study on the impact of unexpected robot behaviors on the perception of a robot by children and their subsequent engagement in a playful interaction based on a novel “domino” task. We propose an original analysis methodology which blends behavioral cues and reported phenomenological perceptions into a compound index. While we found only a limited recognition of the different misbehaviors of the robot that we attribute to the age of the child participants (4–5 years old), interesting findings include a sustained engagement level, an unexpectedly low level of attribution of higher cognitive abilities and a negative correlation between anthropomorphic projections and actual behavioral engagement.</t>
  </si>
  <si>
    <t>can't access fulltext</t>
  </si>
  <si>
    <t>review paper</t>
  </si>
  <si>
    <t>Looije, R; Neerincx, MA; Hindriks, KV</t>
  </si>
  <si>
    <t>Specifying and testing the design rationale of social robots for behavior change in children</t>
  </si>
  <si>
    <t>COGNITIVE SYSTEMS RESEARCH</t>
  </si>
  <si>
    <t>10.1016/j.cogsys.2016.07.002</t>
  </si>
  <si>
    <t>We are developing a social robot that helps children with diabetes Type 1 to acquire self-management skills and routines. There is a diversity of Behavior Change Techniques (BCTs) and guidelines that seem to be useful for the development of such support, but it is not yet clear how to work out the techniques into concrete robot support functions and behaviors. The situated Cognitive Engineering (sCE) methodology provides guidance for the design and evaluation of such functions and behaviors, but doesn't provide a univocal specification method of the theoretical and empirical justification. This paper presents an extension of sCE: a formal template that describes the relations between support objectives, behavior change theory, design specifications and evaluation outcomes, called situated Design Rationale (sDR) and the method to get this. As test case, the European ALIZ-e project is used to instantiate this design rationale and to evaluate the usage. This case study showed that sDR provides concrete guidance (1) to derive robot functions and behaviors from the theory and (2) to designate the corresponding effects with evaluation instruments. Furthermore, it helps to establish an effective, incremental and iterative, design and evaluation process, by relating positive and negative evaluation outcomes to robot behaviors at the task and communication level. The proposed solution for explicating the design rationale makes it possible for others to understand the decisions made and thereby supports replicating experiments or reusing parts of the design rationale. (C) 2016 Elsevier B.V. All rights reserved.</t>
  </si>
  <si>
    <t>reused data (og paper included)</t>
  </si>
  <si>
    <t>no data</t>
  </si>
  <si>
    <t>Martelaro N., Nneji V.C., Ju W., Hinds P.</t>
  </si>
  <si>
    <t>Tell me more: Designing HRI to encourage more trust, disclosure, and companionship</t>
  </si>
  <si>
    <t>10.1109/HRI.2016.7451750</t>
  </si>
  <si>
    <t>Previous HRI research has established that trust, disclosure, and a sense of companionship lead to positive outcomes. In this study, we extend existing work by exploring behavioral approaches to increasing these three aspects of HRI. We increased the expressivity and vulnerability of a robot and measured the effects on trust, disclosure, and companionship during human-robot interaction. We engaged (N = 61) high school aged students in a 2 (vulnerability of robot: high vs. low) x 2 (expressivity of robot: high vs. low) between-subjects study where participants engaged in a short electronics learning activity with a robotic tutor. Our results show that students had more trust and feelings of companionship with a vulnerable robot, and reported disclosing more with an expressive robot. Additionally, we found that trust mediated the relationship between vulnerability and companionship. These findings suggest that vulnerability and expressivity may improve peoples' relationships with robots, but that they each have different effects. © 2016 IEEE.</t>
  </si>
  <si>
    <t>research proposal</t>
  </si>
  <si>
    <t>with adults</t>
  </si>
  <si>
    <t>with teenagers</t>
  </si>
  <si>
    <t>Bethel C.L., Henkel Z., Eakin D.K., May D.C., Pilkinton M.</t>
  </si>
  <si>
    <t>Moving toward an intelligent interactive social engagement framework for information gathering</t>
  </si>
  <si>
    <t>SAMI 2017 - IEEE 15th International Symposium on Applied Machine Intelligence and Informatics, Proceedings</t>
  </si>
  <si>
    <t>10.1109/SAMI.2017.7880307</t>
  </si>
  <si>
    <t>The objective of this research is to investigate the use of robots as intermediaries to gather sensitive information from children. The research is multidisciplinary in nature. The goals will be accomplished through the development of an integrated robotic framework that includes a novel architecture and an interactive user interface to gather information using methodologies recommended for forensic interviews with children. The Interactive Social Engagement Architecture (ISEA) is designed to integrate behavior-based robotics, human behavior models, cognitive architectures, and expert user input to increase social engagement between a human and system (e.g., robot, avatar, etc.). ISEA provides for the autonomous generation of robot behaviors for self-preservation and to convey social intelligence. The framework is designed to be modular and adaptable to different applications and domains; however for this project, the focus is on social engagement for information gathering. The interactive user interface provides interviewers with the ability to use a robot as an intermediary for gathering this information. The interface and framework have been iteratively improved through observations from user studies conducted to date with 186 children ages 8-12. This project compares the effectiveness of robot versus human interviewers to gather sensitive information from children using situations in which this would commonly occur - cases of child eyewitness memory and child reports of bullying. This research has the potential to transform how sensitive information is gathered as it relates to criminal investigations and proceedings. © 2017 IEEE.</t>
  </si>
  <si>
    <t>research summary</t>
  </si>
  <si>
    <t>technical paper</t>
  </si>
  <si>
    <t>Melson G.F., Kahn Jr. P.H., Beck A.M., Friedman B.</t>
  </si>
  <si>
    <t>Robotic pets in human lives: Implications for the human - Animal bond and for human relationships with personified technologies</t>
  </si>
  <si>
    <t>Journal of Social Issues</t>
  </si>
  <si>
    <t>10.1111/j.1540-4560.2009.01613.x</t>
  </si>
  <si>
    <t>Robotic "pets" are being marketed as social companions and are used in the emerging field of robot-assisted activities, including robot-assisted therapy (RAA). However, the limits to and potential of robotic analogues of living animals as social and therapeutic partners remain unclear. Do children and adults view robotic pets as "animal-like," "machine-like," or some combination of both? How do social behaviors differ toward a robotic versus living dog? To address these issues, we synthesized data from three studies of the robotic dog AIBO: (1) a content analysis of 6,438 Internet postings by 182 adult AIBO owners; (2) observations and interviews with 80 preschoolers during play periods with AIBO and with a stuffed dog; and (3) observations and interviews with 72 children, aged 7-15 years, who played with AIBO and a living dog. Overall, the studies revealed that "hybrid" cognitions and behaviors about AIBO emerged: the robotic dog was treated as a technological artifact that also embodied attributes of living animals, such as having mental states, being a social other, and having moral standing (although this latter finding remained difficult to interpret). Implications for use of robotic pets as companions and in interventions or therapy are explored. © 2009 The Society for the Psychological Study of Social Issues.</t>
  </si>
  <si>
    <t>combination of 3 separate studies</t>
  </si>
  <si>
    <t>Ceha J., Chhibber N., Goh J., McDonald C., Oudeyer P.-Y., Kulić D., Law E.</t>
  </si>
  <si>
    <t>Expression of curiosity in social robots design, perception, and effects on behaviour</t>
  </si>
  <si>
    <t>10.1145/3290605.3300636</t>
  </si>
  <si>
    <t>Curiosity–the intrinsic desire for new information–can enhance learning, memory, and exploration. Therefore, understanding how to elicit curiosity can inform the design of educational technologies. In this work, we investigate how a social peer robot’s verbal expression of curiosity is perceived, whether it can affect the emotional feeling and behavioural expression of curiosity in students, and how it impacts learning. In a between-subjects experiment, 30 participants played the game LinkIt!, a game we designed for teaching rock classification, with a robot verbally expressing: curiosity, curiosity plus rationale, or no curiosity. Results indicate that participants could recognize the robot’s curiosity and that curious robots produced both emotional and behavioural curiosity contagion effects in participants. © 2019 Copyright held by the owner/author(s).</t>
  </si>
  <si>
    <t>Bryant D.</t>
  </si>
  <si>
    <t>Towards emotional intelligence in social robots designed for children</t>
  </si>
  <si>
    <t>AIES 2019 - Proceedings of the 2019 AAAI/ACM Conference on AI, Ethics, and Society</t>
  </si>
  <si>
    <t>10.1145/3306618.3314319</t>
  </si>
  <si>
    <t>Social robots are robots designed to interact and communicate directly with humans, following traditional social norms. However, many of these current robots operate in discrete settings with predefined expectations for specific social interactions. In order for these machines to operate in the real world, they must be capable of understanding the multiple factors that contribute to human-human interaction. One such factor is emotional intelligence. Emotional intelligence allows one to consider the emotional state of another in order to motivate, plan, and achieve one's desires. One common method of analyzing the emotional state of an individual involves analyzing the emotion displayed on their face. Several artificial intelligence (AI) systems have been developed to conduct this task. These systems are often classifiers trained using a variety of machine learning techniques which require large amounts of training data. As such, they are susceptible to biases that may appear during performance analyses due to disproportions existing in training datasets. Children, in particular, are often less represented in the primary datasets of annotated faces used for training such emotion classification systems. This work seeks to first analyze the extent of these performance differences in commercial systems, then to present new computational techniques that work to mitigate some of the effects of minimal representation in datasets, and to finally present a social robot which utilizes an improved emotional AI to interact with children in various scenarios where emotional intelligence is key to successful human-robot interaction. © 2019 Copyright held by the owner/author(s).</t>
  </si>
  <si>
    <t>qualtitative data / no robot manipulation</t>
  </si>
  <si>
    <t>in spanish</t>
  </si>
  <si>
    <t>theoretical paper</t>
  </si>
  <si>
    <t>10.1109/ROMAN.2003.1251814</t>
  </si>
  <si>
    <t>10.1109/HRI.2016.7451879</t>
  </si>
  <si>
    <t>vleo</t>
  </si>
  <si>
    <t>lingodroids</t>
  </si>
  <si>
    <t>IrobiQ</t>
  </si>
  <si>
    <t>no robot interaction</t>
  </si>
  <si>
    <t>Alves-Oliveira P., Ribeiro T., Petisca S., Di Tullio E., Melo F.S., Paiva A.</t>
  </si>
  <si>
    <t>An empathic robotic tutor for school classrooms: Considering expectation and satisfaction of children as end-users</t>
  </si>
  <si>
    <t>10.1007/978-3-319-25554-5_3</t>
  </si>
  <si>
    <t>Before interacting with a futuristic technology such as a robot, there is a lot of space for the creation of a whole set of expectations towards that interaction. Once that interaction happens, users can be left with a hand full of satisfaction, dissatisfaction, or even a mix of both. To study the possible role of experience as a mediator between expectation and satisfaction, we developed a scale for HRI that measures expectations and satisfaction of the users. Afterwards, we conducted a study with end-users interacting with a social robot. The robot is being developed to be an empathic robotic tutor to be used in real schools, with input from primary end-users (children). Children’s expectations and subsequent satisfaction after the interaction with the robotic tutor were analysed. The results can be fed back to the system developers on how well it is being designed for such a target population, and what factors regarding their expectation and satisfaction have shifted after the experience of interaction. By delivering on the children’s expectations, we aim to design a robotic tutor that provides enough satisfaction to sustain an enjoyable and natural interaction in the real educational environment. © Springer International Publishing Switzerland 2015.</t>
  </si>
  <si>
    <t>Weiss A., Wurhofer D., Tscheligi M.</t>
  </si>
  <si>
    <t>I love this dog-children's emotional attachment to the robotic dog AIBO</t>
  </si>
  <si>
    <t>10.1007/s12369-009-0024-4</t>
  </si>
  <si>
    <t>In this paper we present a methodological variation of assessing emotional attachment of children and adults to the robotic pet AIBO, using an atypical application area (a shopping mall) and leaving the participation in the study as totally voluntary. This free exploration case study was situated in a shopping mall for three reasons: People do not expect a robotic pet in this context (first time reaction) and the context allows to address a high number of possible participants and to create an awareness for robots in general. To investigate the methodological concept and to find out if such a setting can be beneficial for a better understanding of the influence of first time contact with a robotic pet to the emotional attachment, we conducted the case study on three consecutive work days. We could show that this method reveals interesting and novel aspects on the development of emotional attachment. © Springer Science &amp; Business Media BV 2009.</t>
  </si>
  <si>
    <t>extended abstract (full paper included)</t>
  </si>
  <si>
    <t>Kanda, T; Hirano, T; Eaton, D; Ishiguro, H</t>
  </si>
  <si>
    <t>Interactive robots as social partners and peer tutors for children: A field trial</t>
  </si>
  <si>
    <t>HUMAN-COMPUTER INTERACTION</t>
  </si>
  <si>
    <t>10.1207/s15327051hci1901&amp;2_4</t>
  </si>
  <si>
    <t>Robots increasingly have the potential to interact with people in daily life. It is believed that, based on this ability, they will play an essential role in human society in the not-so-distant future. This article examined the proposition that robots could form relationships with children and that children might learn from robots as they learn from other children. In this article, this idea is studied in an 18-day field trial held at a Japanese elementary school. Two English-speaking "Robovie" robots interacted with first- and sixth-grade pupils at the perimeter of their respective classrooms. Using wireless identification tags and sensors, these robots identified and interacted with children who came near them. The robots gestured and spoke English with the children, using a vocabulary of about 300 sentences for speaking and 50 words for recognition. The children were given a brief picture-word matching English test at the start of the trial, after I week and after 2 weeks. Interactions were counted using the tags, and video and audio were recorded. In the majority of cases, a child's friends were present during the interactions. Interaction with the robot was frequent in the 1st week, and then it fell off sharply by the 2nd week. Nonetheless, some children continued to interact with the robot. Interaction time during the 2nd week predicted improvements in English skill at the posttest, controlling for pretest scores. Further analyses indicate that the robots may have been more successful in establishing common ground and influence when the children already had some initial proficiency or interest in English. These results suggest that interactive robots should be designed to have something in common with their users, providing a social as well as technical challenge.</t>
  </si>
  <si>
    <t>Hyun E., Yoon H., Son S.</t>
  </si>
  <si>
    <t>Relationships between user experiences and children's perceptions of the education robot</t>
  </si>
  <si>
    <t>5th ACM/IEEE International Conference on Human-Robot Interaction, HRI 2010</t>
  </si>
  <si>
    <t>10.1145/1734454.1734542</t>
  </si>
  <si>
    <t>The purpose of this study is to investigate the biological, mental, social, moral, and educational perceptions of young children of the intelligent robot iRobiQ and to explore the effects of user experience on them. The interview was conducted with 111 five-year-old children attending two kindergartens and two childcare centers in which iRobiQ had been purchased and had been in use since March 2009. The young children interacted with the robot for one hour or less everyday over a period of two weeks or less. The robot contents were related to the socio-emotional perceptions of robots and had a high level of human-robot interactions, such as "Talking with the Robot" or "Attendance Check." Children who experienced the "voice" and "touch screen" functions of the robot showed higher educational perception. The social and educational perception was higher when the robot was placed in a classroom than when it was placed in the hallway or in the office. The results indicated that robot content focusing on socio-emotional characteristics should be developed for educational purposes and that a robot should be placed in the classroom for individual use. © 2010 IEEE.</t>
  </si>
  <si>
    <t>Michaelis J.E., Mutlu B.</t>
  </si>
  <si>
    <t>Social reading: Field study with an in-home learning companion robot</t>
  </si>
  <si>
    <t xml:space="preserve">Proceedings of International Conference of the Learning Sciences, ICLS </t>
  </si>
  <si>
    <t>This study explores changes in childrens’ (N = 12) responses to interacting with a learning companion robot for reading over time. Initial comparisons of pre-and post-interviews with the children revealed that social companionship, and situational interest were maintained after two weeks of in-home interaction. © ISLS.</t>
  </si>
  <si>
    <t>Okanda M., Kanda T., Ishiguro H., Itakura S.</t>
  </si>
  <si>
    <t>Three- and 4-year-old children's response tendencies to various interviewers</t>
  </si>
  <si>
    <t>10.1016/j.jecp.2013.03.012</t>
  </si>
  <si>
    <t>Unlike young preschoolers, older preschoolers may exhibit a response bias under social pressure from authoritative interviewers. To examine this, 3- and 4-year-old preschoolers were asked yes-no questions about familiar and unfamiliar objects in three conditions. In one condition an adult asked them questions in a live interaction, in a second condition an adult asked questions via video, and in a third condition a robot asked questions via video. The 3-year-olds exhibited a yes bias-a tendency to say "yes"-in nearly all conditions. The only exception was when they were asked questions about unfamiliar objects by the human interviewer via video, where they did not respond in a biased manner. The 4-year-olds exhibited a yes bias in only one condition-when they were questioned by a live human interviewer about both objects. They also exhibited a nay-saying bias when asked questions about unfamiliar objects in both video conditions, and they did not show any response bias in other conditions. The results suggest that the social pressure from an authoritative adult in a live interaction is problematic. © 2013 Elsevier Inc.</t>
  </si>
  <si>
    <t>not HRI</t>
  </si>
  <si>
    <t>medical paper</t>
  </si>
  <si>
    <t>non TD children</t>
  </si>
  <si>
    <t>learning robotics</t>
  </si>
  <si>
    <t>robot proposal</t>
  </si>
  <si>
    <t>Zhang, Yaoxin., Song, Wenxu., Tan, Zhenlin., Zhu, Huilin., Wang, Yuyin., Lam, Cheuk Man., Weng, Yifang., Hoi, Sio Pan., Lu, Haoyang., Man Chan, Bella Siu., Chen, Jiajia., Yi, Li</t>
  </si>
  <si>
    <t>Could social robots facilitate children with autism spectrum disorders in learning distrust and deception?</t>
  </si>
  <si>
    <t>10.1016/j.chb.2019.04.008.</t>
  </si>
  <si>
    <t>Social robots have been increasingly involved in our daily lives and provide a new environment for children's growth. The current study aimed to examine how children with and without Autism Spectrum Disorders (ASD)learned complex social rules from a social robot through distrust and deception games. Twenty children with ASD between the ages of 5–8 and 20 typically-developing (TD)peers whose age and IQ were matched participated in distrust and deception tasks along with an interview about their perception of the human-likeness of the robot. The results demonstrated that: 1)children with ASD were slower to learn to and less likely to distrust and deceive a social robot than TD children and 2)children with ASD who perceived the robot to appear more human-like had more difficulty in learning to distrust the robot. Besides, by comparing to a previous study the results showed that children with ASD appeared to have more difficulty in learning to distrust a human compared to a robot, particularly in the early phase of learning. Overall, our study verified that social robots could facilitate children with ASD's learning of some social rules and showed that children's perception of the robot plays an important role in their social learning, which provides insights on robot design and its clinical applications in ASD intervention.</t>
  </si>
  <si>
    <t>irrelevant material</t>
  </si>
  <si>
    <t>survey (adults)</t>
  </si>
  <si>
    <t>Šabanović, Selma; Jenkins, Odest Chadwicke</t>
  </si>
  <si>
    <t>ACM transactions on human-robot interaction: A welcome from the Editors-in-Chief.</t>
  </si>
  <si>
    <t>ACM Transactions of Human-Robot Interaction</t>
  </si>
  <si>
    <t>10.1145/3209977</t>
  </si>
  <si>
    <t>Editorial</t>
  </si>
  <si>
    <t>This editorial presents the current issue of ACM Transactions of Human-Robot Interaction. To highlight our aims for human-robot interaction (HRI) and ACM THRI, this inaugural issue has focused on the topic of 'New Frontiers for Human-Robot Interaction' with a combination of opinion editorials and top-quality research articles. Among these research articles, Bowen and Alterovitz present new insights into motion planning for dynamic human environments through the estimation of cost functions learned from demonstration. Carrillo et al. describe the innovative process of designing a social robotic rehabilitation aid for children with cerebral palsy, performed in the context of clinical deployment and with sustained engagement of diverse stakeholders. Lee and Riek’s critical look at assistive robots being developed for older adults suggests we need to go beyond the deficit model of aging and consider the need to support autonomy, resilience, and joyful experiences in this stage of life. The editorials establish our new series, Perspectives on HRI, which is intended to promote discussion on larger issues faced by the HRI community. In this issue, Perspectives on HRI engaged the opinions of a number of researchers who have shaped the field along many dimensions of scholarship and practice. Given only minimal guidelines on length, we asked these pioneers to share their perspectives on how HRI has developed, the challenges it faces, and where it should go next. (PsycINFO Database Record (c) 2019 APA, all rights reserved)</t>
  </si>
  <si>
    <t>Frontiers Robotics AI</t>
  </si>
  <si>
    <t>techical paper</t>
  </si>
  <si>
    <t>Chen, Yi-Shin; Hsu, Yeh-Liang; Lu, Jun-Ming</t>
  </si>
  <si>
    <t>TRiC(mini)(+) - A Telepresence Robot for Interpersonal Communication for Older Adults</t>
  </si>
  <si>
    <t>JOURNAL OF THE CHINESE SOCIETY OF MECHANICAL ENGINEERS</t>
  </si>
  <si>
    <t>Aging is associated with an increased risk of isolation. Information and communication technologies have been utilized to assist homecare of older adults. However, in addition to transmitting vital sign data for healthcare purposes, older adults may expect to share their life experiences and feelings by different forms of interactions with their children and family members. Communication tools did facilitate interpersonal communication in terms of real-time verbal communication. Nevertheless, nonverbal communication, such as facial expression and body language, is more powerful and efficient in conveying ideas, thoughts, and emotions. "TRiC(mini)(+)" is a telepresence robot for interpersonal communication. It demonstrates extensive capability to provide different levels of "care delivery" to older adults through vital sign monitoring, interpersonal communication, robotic movements, and social network integration. TRiC(mini)(+) integrates two distinct applications, the "Care Delivery Frame (CDF)" and the telepresence robot. CDF is an App designed for older adults as an information channel on the tablet PC, which is also the "face" of TRiC(mini)(+). CDF is integrated with social network services, and remote caregivers can share messages, photos or video clips with older adults. Moreover, the tablet is also the control center of the robot. In this innovative control structure, the robot control App can be downloaded and maintained easily through the Internet. The prototype and functional test of TRiC(mini)(+) have been completed. Currently it is under usability evaluation, including the interface design and operation efficiency for both remote and local users. Finally, the effectiveness of communication will be evaluated in real application scenarios to confirm the "care delivery" in different forms provided by TRiC(mini)(+) actually meets the expectation of older adults.</t>
  </si>
  <si>
    <t>Simultaneous learning of multiple functions is one of the fundamental issues not only to design intelligent robots but also to understand humanpsilas cognitive developmental process since we, human, do so in our daily lives but we do not know how to do. Drawing an analogy to the well-known bias in child language development, we propose the mutual exclusivity selection principle (muX principle) for learning multi-modal mappings: selecting more mutually exclusive output leads experiences to make underdeveloped complementary mappings more disambiguated. The muX principle is applied to multi-modal joint attention with utterances for lexicon acquisition, and synthetically modeled in both intra- and inter-module levels of output. Through the series of computer simulations, the effects of the muX principle on the mutual facilitation in learning multi-functions and robustness against errors in segmentation of observation are analyzed. Finally, the correspondence of the synthesized development to infantpsilas one is argued based on the simulation with careful behavior by a caregiver.</t>
  </si>
  <si>
    <t>2008 7th IEEE International Conference on Development and Learning</t>
  </si>
  <si>
    <t>Multimodal joint attention through cross facilitative learning based on Î¼X principle</t>
  </si>
  <si>
    <t>Y. Yoshikawa; T. Nakano; M. Asada; H. Ishiguro</t>
  </si>
  <si>
    <t>Interactive robots participating in our daily lives should have the fundamental ability to socially communicate with humans. In this paper, we propose a mechanism for two social communication abilities: forming long-term relationships and estimating friendly relationships among people. The mechanism for long-term relationships is based on three principles of behavior design. The robot we developed, Robovie, is able to interact with children in the same way as children do. Moreover, the mechanism is designed for long-term interaction along the following three design principles: (1) it calls children by name using radio frequency identification tags; (2) it adapts its interactive behaviors for each child based on a pseudo development mechanism; and (3) it confides its personal matters to the children who have interacted with the robot for an extended period of time. Regarding the estimation of friendly relationships, the robot assumes that people who spontaneously behave as a group together are friends. Then, by identifying each person in the interacting group around the robot, it estimates the relationships between them. We conducted a two-month field trial at an elementary school. An interactive humanoid robot, Robovie, was placed in a classroom at the school. The results of the field trial revealed that the robot successfully continued interacting with many children for two months, and seemed to have established friendly relationships with them. In addition, it demonstrated reasonable performance in identifying friendships among children. We believe that these results demonstrate the potential of current interactive robots to establish social relationships with humans in our daily lives.</t>
  </si>
  <si>
    <t>A Two-Month Field Trial in an Elementary School for Long-Term Humanâ€“Robot Interaction</t>
  </si>
  <si>
    <t>T. Kanda; R. Sato; N. Saiwaki; H. Ishiguro</t>
  </si>
  <si>
    <t>Previous research has shown that the humanoid NAO robot can enhance learning as well as improve communication in children with intellectual disabilities. However, most special needs schools cannot afford the humanoid NAO robot due to high costs. Could a cheaper non-humanoid Lego Mindstorm robot be an alternative way of achieving the same learning objectives as the humanoid NAO robot? A single case study experimental ABAB design was used consisting of 16 sessions over 5 weeks: eight with the humanoid and eight with the non-humanoid robot. All sessions were video recorded and analysed for percentage engagement and percentage errors made by each of four students. For each student individually, these outcome measures were then compared between the two conditions. The teachers were interviewed at the end of the study. Three out of four students were significantly more engaged with the non-humanoid robot than the humanoid robot, whilst one student was found to be equally engaged with both robots. There was no significant difference between the two robots in terms of percentage errors for all four participants who managed to complete the study.</t>
  </si>
  <si>
    <t>2016 International Conference on Interactive Technologies and Games (ITAG)</t>
  </si>
  <si>
    <t>A Comparison of Humanoid and Non-humanoid Robots in Supporting the Learning of Pupils with Severe Intellectual Disabilities</t>
  </si>
  <si>
    <t>S. Aslam; P. J. Standen; N. Shopland; A. Burton; D. Brown</t>
  </si>
  <si>
    <t>This is a case study of the behavior that was observed when young children were given free access to Intelligent Service Robot iRobiQ during their free play time at kindergarten. The investigator conducted a 30-min observation of one class of three-year-olds and one of four-year-olds during their free play time both in the morning and in the afternoon, twice a week, from December 2008 to February 2009. In addition to videotaping the subjects at play, written notes were also recorded of various ways the children utilized the robot and its features. The characteristics studied included the preparation process before a robot was introduced, physical factors (time, distance, and posture) related to the children's utilization of the robot, their reactions to the robot's stimuli (direct stimuli, appearance, built-in contents, and functional error messages), the social relationships among student peers and with their teachers, and the influence of age and gender upon frequency of utilization.</t>
  </si>
  <si>
    <t>RO-MAN 2009 - The 18th IEEE International Symposium on Robot and Human Interactive Communication</t>
  </si>
  <si>
    <t>Characteristics of young children's utilization of a robot during play time : A case study</t>
  </si>
  <si>
    <t>E. Hyun; H. Yoon</t>
  </si>
  <si>
    <t>The academic success of Asian–Australian students has become increasingly visible over the last decade. They are over-represented in high-performing schools, gifted and talented programmes and prestigious university courses. These achievements have generated both admiration and anxiety. Congratulatory voices depict Asian–Australians as a model minority, whose work ethic promises to enhance Australian schooling and propel the nation’s meritocracy forward. Anxious voices worry about the escalation of a competitive culture, symbolised by excessive coaching and the ‘tiger parenting’ of Asian migrants. This paper examines the divided public attitudes on Asian–Australian education cultures through a discourse analysis of several hundred online comments posted in response to newspaper stories on ‘Asian success’ over the last five years. It identifies two competing discourses underlying these opinions: firstly, a pro-meritocratic, neo-liberal discourse, in which Asian–Australians embody the competitive spirit and aspiration required in a globalised economy, and secondly, a discourse of Asian–Australians as inauthentic learners whose excessive focus on schooling threatens the traditionally relaxed Australian approach to childhood and education. While these two discourses differ in their evaluation of Asian–Australian students, both share a culturally essentialist framework that explains educational outcomes in terms of ‘culture’. The paper analyses the racial politics of this cultural essentialism. © 2017 Informa UK Limited, trading as Taylor &amp; Francis Group.</t>
  </si>
  <si>
    <t>Journal of Ethnic and Migration Studies</t>
  </si>
  <si>
    <t>The new meritocracy or over-schooled robots? Public attitudes on Asian–Australian education cultures</t>
  </si>
  <si>
    <t>Ho C.</t>
  </si>
  <si>
    <t>The aim of the study is to compare motor performance of goal-directed vs. non-goal-directed dorsiflexion ankle movements, for exploring how the central nervous system (CNS) plans movements that require the optimization of different kinematic parameters, which are the movement accuracy and speed. Measurements were performed using the pediAnklebot robot on 10 normally developed children. The protocol consisted of two tasks (i.e. goal-directed and non-goal-directed), each one composed by 20 movement trials. Subjects performed the protocol with both dominant and non-dominant leg. In the goal-directedtask, the subject was instructed to control a pointer in the monitor, by means of the ankle dorsiflexion movements, to reach a virtual target with a straight trajectory. In the non-goal-directed task, instead, the subject was asked to perform the same movement aiming at fast kicking a virtual ball. Ankle angular displacements were gathered by encoders embedded in the robot. Ankle motor performance was evaluated by means of both kinematic (duration of the movement, lateral deviation, position error and speed metric) and submovement indices (number, duration and rate). Comparing the two tasks, no differences were found in kinematic parameters, whereas differences were highlighted in submovement features. From the results, it emerges a higher capability of the central nervous system in planning non-goal-directed movements than goal-directed ones, even if the smoothness and accuracy of the trajectory have not been altered by the different required task. These findings provide an important starting point to understand how the CNS changes the motor planning to face different request in the execution of the movement, such as accuracy or speed optimization. © 2018 IEEE.</t>
  </si>
  <si>
    <t>MeMeA 2018 - 2018 IEEE International Symposium on Medical Measurements and Applications, Proceedings</t>
  </si>
  <si>
    <t>Martelli F., Bertini E., Del Prete Z., Palermo E., Rossi S.</t>
  </si>
  <si>
    <t>Robotics and computational thought are ideal tools for developing science, technology, engineering and mathematics (STEM) pedagogy. Throughout this paper a modular and adaptive course is presented, the main objective of which is to make known simple and economic tools of educational robotics. This course is aimed at those who want to discover the possibilities of educational robotics in the context of the introduction to robotics. Today, robotics training tools are raised with the aim of promoting innovation and motivation of students during the learning process. Robots are becoming more and more common in our daily lives; therefore, it is important to integrate robots into all levels of our society. The course is designed to work with the Scratch, Crumble and Arduino tools as STEM enhancers. Using Scratch, interactive stories, games and animations can be programmed. Scratch helps young people to acquire and improve skills such as think creatively, think systematically, and work collaboratively. Scratch is a project of MIT Media Lab's Lifelong Kindergarten Group. It is offered free of charge. On the other hand, Crumble is an easy-to-use programmable controller. Its programming interface uses a block programming language based on Scratch that makes it easy for children from 10 years old to use it. In addition, the hardware elements associated with Crumble are very intuitive and easy to connect. Last, but not least, Arduino is an open source electronic platform based on hardware and software that is easy to use. It is a platform that incorporates a simple microcontroller and an interface development environment to create the applications to be downloaded on the board. The course offers a three-tiered journey through three levels with each of the three tools. It consists of a total of 9 modules. This course has a very practical approach. A project-based pedagogical methodology is used. Experiments are promoted, where trial and error are part of learning and self-discovery. The student learns to have more autonomy and responsibility. Knowledge is acquired in different disciplines. It develops: motor skills (scale mobility in the hands), group skills, allowing people to socialize, creative abilities, and learning in a fun way. The operational details, materials used and examples of activities for some modules are also presented with the expectation that all teachers will be able to adapt these activities in their class. In addition, results are included from several groups of students who have already completed some modules. Despite not having a large number of students, the experience provided results that may be useful for other teachers to promote a course with similar or equal content for more results. The results of this work show that it is important to combine theory and practice to include fun tasks intertwined with the challenges of applying theory to problem solving. © 2018 IEEE.</t>
  </si>
  <si>
    <t>Multiplatform educational robotics course to introduce children in robotics</t>
  </si>
  <si>
    <t>Plaza P., Sancristobal E., Carro G., Castro M., Blazquez M., Garcia-Loro F.</t>
  </si>
  <si>
    <t>This paper presents a modular, computationally-distributed 'multi-robot' cyberphysical system designed to assist children with developmental delays in learning to walk. The system consists of two modules, each assisting a different aspect of gait: a tethered cable pelvic module with up to 6 degrees of freedom (DOF), which can modulate the motion of the pelvis in three dimensions, and a two DOF wearable hip module assisting lower limb motion, specifically hip flexion. Both modules are designed to be lightweight and minimally restrictive to the user, and the modules can operate independently or in cooperation with each other, allowing flexible system configuration to provide highly customized and adaptable assistance. Motion tracking performance of approximately 2 mm root mean square (RMS) error for the pelvic module and less than 0.1 mm RMS error for the hip module was achieved. We demonstrate coordinated operation of the two modules on a mannequin test platform with articulated and instrumented lower limbs. © 2017 IEEE.</t>
  </si>
  <si>
    <t>IEEE International Conference on Rehabilitation Robotics</t>
  </si>
  <si>
    <t>Park E.J., Kang J., Su H., Stegall P., Miranda D.L., Hsu W.-H., Karabas M., Phipps N., Agrawal S.K., Goldfield E.C., Walsh C.J.</t>
  </si>
  <si>
    <t>Playbot [1, 13] is a long-term, large-scale research project, whose goal is to provide a vision-based computer controlled wheelchair that enables children and adults with mobility impairments to become more independent. Within this context, we show how Playbot can actively search an indoor environment to localize a door, approach the door, use a mounted robotic arm to open the door, and go through the door, using exclusively vision-based sensors and without using a map of the environment. We demonstrate the effectiveness of active vision for localizing objects that are too large to fall within a single camera's field of view and show that well-calibrated vision-based sensors are sufficient to safely pass through a door frame that is narrow enough to tolerate a wheelchair localization error of at most a few centimetres. We provide experimental results demonstrating near perfect performance in an indoor environment. © 2008 IEEE.</t>
  </si>
  <si>
    <t>Proceedings of the 5th Canadian Conference on Computer and Robot Vision, CRV 2008</t>
  </si>
  <si>
    <t>Active vision for door localization and door opening using playbot: A computer controlled wheelchair for people with mobility impairments</t>
  </si>
  <si>
    <t>Andreopoulos A., Tsotsos J.K.</t>
  </si>
  <si>
    <t>This article is derived from a study on the creation of strategies within children's computer programming An analysis of time used by children for the creation and execution of strategies was performed. Another analysis about the children's errors made during the process was also achieved. T aking as a starting point the fact that computer programming is translated as a set of codes to work out a problem; it is necessary to mention that such codes are created under a specific programming language, which will perform a particular function on the computer. In this case, the codes execute a series of movements that will al-low infants to solve a problem, which has been stated through a child's story with the purpose that children aged 4 to 5 years old can create playful strategies for the fulfillment of objectives previously set. Through a descriptive and exploratory research, some bibliographic data were collected and a population group of second-level initial education students was directly ob-served. Such children learned to use the Cubetto robot to learn to codify their ideas by giving solution to a problem. It is concluded that the development of the systemic thinking at this level is of great importance since it facilitates the acquisition of new mental processes; in this case, the code-To-code programming strengthens the student's systemic process. © 2017 IEEE.</t>
  </si>
  <si>
    <t>2017 International Symposium on Computers in Education, SIIE 2017</t>
  </si>
  <si>
    <t>Anzoategui L.G.C., Pereira M.I.A.R., Del Carmen Solis Jarrin M.</t>
  </si>
  <si>
    <t>Haptic-enabled teleoperated robots can help children with physical disabilities to reach toys by applying haptic guidance towards their toys, thus compensating for their limitations in reaching and manipulating objects. In this article we preliminarily tested a learning from demonstration (LfD) approach, where a robotic system learnt the surface that best approximated to all motion trajectories demonstrated by the participants while playing a whack-a-mole game. The end-goal of the system is for therapists or parents to demonstrate to it how to play a game, and then be used by children with physical disabilities. In this study, four adults without disabilities participated, to identify aspects that will be necessary to improve before conducting trials with children. During the demonstration phase, participants played the game in normal teleoperation, assuming the role of the therapist/parent. Then, the surface was modeled using a neural network. Participants played the game without and with the haptic guidance. The movements of the robotic system were mirrored to induce errors in movements, and thus require the guidance. Participants spent more time, moved the robot longer distances, and had jerkier movements when they played the game with the guidance than without it. Possible reasons were discussed, and several solutions were proposed to improve the system. The main contribution of this paper was the learning of a surface instead of learning a single motion trajectory. © 2019 IEEE.</t>
  </si>
  <si>
    <t>Supporting play by applying haptic guidance along a surface learnt from single motion trajectories</t>
  </si>
  <si>
    <t>Castellanos-Cruz J.L., Tavakoli M., Pilarski P.M., Adams K.</t>
  </si>
  <si>
    <t>Children's social gaze behavior modeling and evaluation has obtained increasing attentions in various research areas. In psychology research, eye gaze behavior is very important to developmental disorders diagnosis and assessment. In robotics area, gaze interaction between children and robots also draws more and more attention. However, there exists no specific gaze estimator for children in social interaction context. Current approaches usually use models trained with adults' data to estimate children's gaze. Since gaze behaviors and eye appearances of children are different from those of adults, the current approaches, especially those with free-calibration assumptions which are utilized in usual human-robot interaction systems, will result in big errors. Note that children data is difficult to collect and label, so directly learning from children data is hard to achieve. We propose a new system to solve this problem, which combines a CNN feature extractor trained from adult data and a domain adaptation unit using geodesic flow kernel to adapt the source domain (adults) classifier to the target domain (children). Our system performs well in children's gaze estimation. © 2017 IEEE.</t>
  </si>
  <si>
    <t>Proceedings - International Conference on Image Processing, ICIP</t>
  </si>
  <si>
    <t>Cui W., Cui J., Zha H.</t>
  </si>
  <si>
    <t>We present a unified approach for speech production and recognition based on articulatory motor representations. The approach is inspired by the Motor theory and the discovery of Mirror neurons, and use motor representations for both reproduction and recognition of speech. A model of the vocal tract is used to create sound and the created sound is then mapped back to the motor representation using a neural network. To learn the map we mimic the behavior of a child that uses a combination of babbling and interaction with its caregiver to learn how to speak. Several different phases of babbling and interaction are identified and described. These help to overcome the inversion problem. The approach has been implemented on a humanoid robot, which has successfully learned to pronounce Swedish and Portuguese vowels. We have also studied how the different phases of babbling and interaction effect the error of the map and the achieved recognition rate when presented with vowels from different subjects. Finally we compare the recognition rates obtained using motor space with recognition rates obtained by directly using the acoustic parameters. ©2007 IEEE.</t>
  </si>
  <si>
    <t>IEEE International Conference on Intelligent Robots and Systems</t>
  </si>
  <si>
    <t>Hörntein J., Santos-Victor J.</t>
  </si>
  <si>
    <t>The paper proposes a learning from demonstration (LfD) framework which will enable children with motor disabilities to perform neuromotor rehabilitation exercises at home- and community- settings. LfD, a popular robot learning paradigm, has traditionally been used to teach embodied robots different skills through demonstrations by lay users. In this paper, we propose a novel application of LfD in the health-care domain. The goal of the proposed LfD framework is to learn standard rehabilitation exercises from a therapist's demonstration during a patient's clinic visit and assist the patient to perform the exercises at home through demonstrating (using a 3D avatar) different steps of the exercise. Motion information and EMG signals of a patient are used to train a Markov Decision Process (MDP) model with different steps of the exercise from real-time demonstrations. The MDP model then tracks the progress of a patient as (s)he performs the exercise at home and provides prompts if there is any error or missed steps. The MDP model also allows quantitative evaluation of a patient's performance and improvements over time, a highly desirable property of any home-based rehabilitation system. © 2016 IEEE.</t>
  </si>
  <si>
    <t>Meng Y., Munroe C., Wu Y.-N., Begum M.</t>
  </si>
  <si>
    <t>When police officers are conducting interviews with children, some of the disclosures can be quite shocking. This can make it difficult for an officer to maintain their composure without subtly indicating their shock to the child, which can in turn impede the information acquisition process. Using a robotic interviewer could eliminate this problem as the behaviours and expressions of the robot can be consciously controlled. To date research investigating the potential of Robot-Mediated Interviews has focused on establishing whether children will respond to robots in an interview scenario and if so how well. The results of these studies indicate that children will talk to a robot in an interview scenario in a similar way to which they talk to a human interviewer. However, in order to test if this approach would work in a real world setting, it is important to establish what the experts (e.g. specialist child interviewers) would require from the system. To determine the needs of the users we conducted a user panel with a group of potential real world users to gather their views of our current system and find out what they would require for the system to be useful to them. The user group we worked with consisted of specialist child protection police officers based in the UK. The findings from this panel suggest that a Robot-Mediated Interviewing system would need to be more flexible than our current system in order to respond to unpredictable situations and paths of investigation. This paper gives an insight into what real world users would need from a Robot-Mediated Interviewing system.</t>
  </si>
  <si>
    <t>AISB 2014 - 50th Annual Convention of the AISB</t>
  </si>
  <si>
    <t>Robot-Mediated Interviews with Children: What do potential users think?</t>
  </si>
  <si>
    <t>Previous research suggests that reaching and walking behaviors may be linked developmentally as reaching changes at the onset of walking. Here we report new evidence on an apparent loss of the distinction between the reachable and nonreachable distances as children start walking. The experiment compared nonwalkers, walkers with help, and independent walkers in a reaching task to targets at varying distances. Reaching attempts, contact, leaning, and communication behaviors were recorded. Most of the children reached for the unreachable objects the first time it was presented. Nonwalkers, however, reached less on the subsequent trials showing clear adjustment of their reaching decisions with the failures. On the contrary, walkers consistently attempted reaches to targets at unreachable distances. We suggest that these reaching errors may result from inappropriate integration of reaching and locomotor actions, attention control and near/far visual space. We propose a reward-mediated model implemented on a NAO humanoid robot that replicates the main results from our study showing an increase in reaching attempts to nonreachable distances after the onset of walking. © 2013 IEEE.</t>
  </si>
  <si>
    <t>Reaching for the unreachable: Reorganization of reaching with walking</t>
  </si>
  <si>
    <t>Grzyb B.J., Smith L.B., Del Pobil A.P.</t>
  </si>
  <si>
    <t>OBJECTIVE Stereoelectroencephalography (SEEG) has increased in popularity for localization of epileptogenic zones in drug-resistant epilepsy because safety, accuracy, and efficacy have been well established in both adult and pediatric populations. Development of robot-guidance technology has greatly enhanced the efficiency of this procedure, without sacrificing safety or precision. To date there have been very limited reports of the use of this new technology in children. The authors present their initial experience using the ROSA platform for robot-guided SEEG in a pediatric population. METHODS Between February 2016 and October 2017, 20 consecutive patients underwent robot-guided SEEG with the ROSA robotic guidance platform as part of ongoing seizure localization and workup for medically refractory epilepsy of several different etiologies. Medical and surgical history, imaging and trajectory plans, as well as operative records were analyzed retrospectively for surgical accuracy, efficiency, safety, and epilepsy outcomes. RESULTS A total of 222 leads were placed in 20 patients, with an average of 11.1 leads per patient. The mean total case time (± SD) was 297.95 (± 52.96) minutes and the mean operating time per lead was 10.98 minutes/lead, with improvements in total (33.36 minutes/lead vs 21.76 minutes/lead) and operative (13.84 minutes/lead vs 7.06 minutes/lead) case times/lead over the course of the study. The mean radial error was 1.75 (± 0.94 mm). Clinically useful data were obtained from SEEG in 95% of cases, and epilepsy surgery was indicated and performed in 95% of patients. In patients who underwent definitive epilepsy surgery with at least a 3-month follow-up, 50% achieved an Engel class I result (seizure freedom). There were no postoperative complications associated with SEEG placement and monitoring. CONCLUSIONS In this study, the authors demonstrate that rapid adoption of robot-guided SEEG is possible even at a SEEG-naïve institution, with minimal learning curve. Use of robot guidance for SEEG can lead to significantly decreased operating times while maintaining safety, the overall goals of identification of epileptogenic zones, and improved epilepsy outcomes. © 2018 AANS.</t>
  </si>
  <si>
    <t>Robot-guided pediatric stereoelectroencephalography: Single-institution experience</t>
  </si>
  <si>
    <t>Ho A.L., Muftuoglu Y., Pendharkar A.V., Sussman E.S., Porter B.E., Halpern C.H., Grant G.A.</t>
  </si>
  <si>
    <t>There has been a considerable progress these last years in speech recognition systems [13]. The word recognition error rate went down with the arrival of deep learning methods. However, if one uses cloud-based speech API and integrates it inside a robotic architecture [33], one still encounters considerable cases of wrong sentences recognition. Thus speech recognition can not be considered as solved especially when an utterance is considered in isolation of its context. Particular solutions, that can be adapted to different Human-Robot Interaction applications and contexts, have to be found. In this perspective, the way children learn language and how our brains process utterances may help us improve how robot process language. Getting inspiration from language acquisition theories and how the brain processes sentences we previously developed a neuro-inspired model of sentence processing. In this study, we investigate how this model can process different levels of abstractions as input: sequences of phonemes, sequences of words or grammatical constructions. We see that even if the model was only tested on grammatical constructions before, it has better performances with words and phonemes inputs. © 2018 IEEE.</t>
  </si>
  <si>
    <t>2018 Joint IEEE 8th International Conference on Development and Learning and Epigenetic Robotics, ICDL-EpiRob 2018</t>
  </si>
  <si>
    <t>Which input abstraction is better for a robot syntax acquisition model? phonemes, words or grammatical constructions?</t>
  </si>
  <si>
    <t>Hinaut X.</t>
  </si>
  <si>
    <t>This paper addresses the rhythmic reference in physical humanrobot interaction. Human refers to a rhythm from multiple sensing modalities when turning a rope with another human synchronously. This study verifies a hypothesis that some humans mix several rhythms of the modalities into a rhythm (rhythmic reference). Six participants, four males and two females, 21-23 years old, took part in eight experiments which examined the hypothesis. In each experiment, we masked the perception of each participant using eight combination of three kinds of masks, an eye-mask, headphones, and a force mask. Each participant interacted with an operator that turned a rope with a constant frequency. As a result of the experiments, a participant increased the controlling error as the number of masks was increased regardless the types of masked modalities. The result strongly supported our hypothesis.</t>
  </si>
  <si>
    <t>HRI 2011 - Proceedings of the 6th ACM/IEEE International Conference on Human-Robot Interaction</t>
  </si>
  <si>
    <t>Yonekura K., Kim C.H., Nakadai K., Tsujino H., Sugano S.</t>
  </si>
  <si>
    <t>Robot reaching is a fundamental skill for knowing about the environment through interacting with objects and completing complex manipulation tasks. The topic has been studied widely for decades. In the paper, with reference to the relevant mechanism of human, a novel strategy for developing robot reaching skill is proposed, in which the whole process is divided into two stages including rough reaching and iterative adjustment. Generally in the process of obtaining spatial information of target object, the accuracy of the absolute positioning might be severely affected due to inevitable errors derived from sensing means (e.g. camera) in real world scenario. On the contrary, the accuracy of relative positioning will be much better, in which we only require answering the relative location between the target and the end-effector. Under this view, the proposed method, called the relative-location based approximating strategy (RLA), firstly attempts to move the end-effector to the target roughly with a simple inverse model, and then gradually approximates to the target according to the information of the relative location, i.e. the direction of the target relative to the end-effector. To accomplish such an approximating process, an internal model regarding to base directions is developed, where the motor babbling is involved under the inspiration of infants development mechanism. The approach was experimentally validated using the child-sized physical humanoid robot PKU-HR6.0II in a completely autonomous style and the results illustrate the effectiveness and superiority of the proposed strategy. © 2018 IEEE.</t>
  </si>
  <si>
    <t>Developing robot reaching skill with relative-location based approximating</t>
  </si>
  <si>
    <t>Luo D., Nie M., Zhang T., Wu X.</t>
  </si>
  <si>
    <t>This paper examines the feedback error learning architecture that has been proposed by Kawato under specific conditions in which learning does not occur. When a robot attempts to learn a novel task in an unknown environment, an approximation of the inverse dynamics of the plant/environment may be required. The novelty of feedback error learning lies in the training signal used to iteratively construct the inverse feedforward controller to achieve this task. We discuss a class of failure modes where the interaction of the learning algorithm and the feedback control leads to poor performance despite repeated practice. We hypothesize that this model could describe motor learning failure commonly seen in childhood movement disorders where a task, such as reaching in a straight path to an intended target, is never learned or improved despite years of repeated practice. © 2006 IEEE.</t>
  </si>
  <si>
    <t>IEEE International Conference on Neural Networks - Conference Proceedings</t>
  </si>
  <si>
    <t>Failure modes in feedback error learning</t>
  </si>
  <si>
    <t>Ishihara A.K., Van Doornik J., Sanger T.D.</t>
  </si>
  <si>
    <t>In this paper, we present an experiment in the context of a child-robot interaction where we study the influence of the child-robot spatial arrangement on the child's focus of attention and the perception of the robot's performance. In the 'Co-Writer learning by teaching' activity, the child teaches a Nao robot how to handwrite. Usually only face-to-face spatial arrangements are tested in educational child robot interactions, but we explored two spatial conditions from Kendon's F-formation, the side-by-side and the face-to-face formations in a within subject experiment. We estimated the gaze behavior of the child and their consistency in grading the robot with regard to the robot's progress in writing. Even-though the demonstrations provided by children were not different between the two conditions (i.e. the robot's learning didn't differ), the results showed that in the side-by-side condition children tended to be more indulgent with the robot's mistakes and to give it better feedback. These results highlight the influence of experimental choices in child-robot interaction. © 2016 IEEE.</t>
  </si>
  <si>
    <t>Johal W., Jacq A., Paiva A., Dillenbourg P.</t>
  </si>
  <si>
    <t>For realization of robust SLAM available for dynamic environment where active children walk around in the kindergarten, a simplified SLAM using virtual comb-shaped markers is suggested in this study. To easily extract the feature point for the simplified SLAM, the virtual comb-shape markers were devised by using reflective materials, and the positions of the marker were detected using a later range finder and Hough transformation. Combining the marker detection method and extended Kalman filter technique, the simplified SLAM was constructed. From the experiment on the real environment using an actual omni-directional robot, it was shown that position of landmark (LM) was able to be computed with high accuracy by comparing with standard methods. Through the simulation of the simplified SLAM, it was confirmed that the average error between true value of the robot position and the other positional value estimated by the presented SLAM was 24 mm, which corresponds to error rate as small as 0.14 % against total running distance. © 2013 IEEE.</t>
  </si>
  <si>
    <t>IECON Proceedings (Industrial Electronics Conference)</t>
  </si>
  <si>
    <t>Takahiko N., Suzuki S.</t>
  </si>
  <si>
    <t>We present UNC++Duino, an open source educative software for learning to program a robotic kit in C++ and Python. Besides of these two industry programming languages, UNC++Duino can be programmed using 2 high level languages based on blocks are free of syntax errors. One of the block based languages included is completely iconic allowing for its use with preliterate children. The hardware we use with UNC++Duino, the open RobotGroup robotic kit, can be used to build different automated constructions based on an Arduino board, sensors and actuators. UNC++Duino was developed within Argentinean K-12 schools by the Universidad Nacional de Córdoba with the collaboration and support of the Argentinean National Ministry of Science and the RISE program in Google for Education. Its goal is to provide an engaging tool for learning to program in different programming languages with increasing difficulty and control of the hardware. © Springer International Publishing Switzerland 2017.</t>
  </si>
  <si>
    <t>UNC++Duino: A kit for learning to program robots in python and C++ starting from blocks</t>
  </si>
  <si>
    <t>Benotti L., Gómez M.J., Martínez C.</t>
  </si>
  <si>
    <t>Ethical standpoints regarding robots for children are polarized, yet there is insufficient evidence to substantiate either position. This is compounded by the multiplicity of lenses through which child-robot interactions are investigated. This paper explores implications for translating knowledge from robotics to developmental psychology. The concept of a 'care-receiving robot' is a case in point, favorably reviewed here though the manner of its testing discloses the need for a conceptual framework that takes into robotics, processes of child development, sociocultural expectancies about optimal development, and factors affecting research priorities. © 2016 The authors and IOS Press. All rights reserved.</t>
  </si>
  <si>
    <t>Frontiers in Artificial Intelligence and Applications</t>
  </si>
  <si>
    <t>"if it's not broken, don't fix it?" An inquiry concerning the understanding of child-robot interaction</t>
  </si>
  <si>
    <t>Jones R.A.</t>
  </si>
  <si>
    <t>In this paper, we develop a robot that sometimes makes mistakes and investigate its impact on users' mind. Recently, many robots to help people's daily life have been developed. Although many researchers and system designers aim to develop perfect robots to help people in daily life, such robots make users live a reactive life. On the other hand, some researchers developed robots that depend on users. The robots require users' assists to do their tasks and users become active due to its dependence like children. By the way, children not only require people's assists to do their tasks but also make some mistakes. In spite of their mistakes, people come to like children. Based on the idea from these types of interaction, we expect that users may have positive impression on the robot and we can realize continuous interaction when the robots not only need users' assists, but also make mistakes. To investigate our hypothesis, we developed a robot that sometimes makes mistakes. Throughout the experiments, users have more positive impression on the imperfect robot than the perfect robot when the robot behaves adequately after making mistakes. © 2013 IEEE.</t>
  </si>
  <si>
    <t>2013 IEEE/SICE International Symposium on System Integration, SII 2013</t>
  </si>
  <si>
    <t>Yasuda H., Matsumoto M.</t>
  </si>
  <si>
    <t>In recent years, several low-cost 3D laser scanners are being brought to the market and 3D laser scanning is becoming widely used in many fields. For example, 3D modeling of architectural structures or digital preservation of cultural heritages are typical applications for 3D laser scanning. Despite of the development of light-weight and high-speed laser scanners, however, the complicated measurement procedure and long measurement time are still a heavy burden for the widespread use of laser scanning. We have proposed a robotic 3D scanning system using multiple robots named CPS-SLAM, which consists of parent robots with a 3D laser scanner and child robots with target markers. In this system, a large-scale 3D model can be acquired by an on-board 3D laser scanner on a parent robot from several positions determined precisely by the localization technique using multiple robots named Cooperative Positioning System, CPS. Therefore, this system enables to build a 3D model without complicated post-processing procedures such as ICP. In addition, this system is an open-loop SLAM system and a quite precise 3D model can be obtained without closed loops. This paper proposes an automatic planning technique of a laser measurement for CPS-SLAM. By planning a proper scanning strategy depending on a target structure, it is possible to perform laser scanning efficiently and accurately even for a large-scale and complex environment.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 © 2015 IEEE.</t>
  </si>
  <si>
    <t>Oshima S., Nagakura S., Yongjin J., Kawamura A., Iwashita Y., Kurazume R.</t>
  </si>
  <si>
    <t>In this paper, an approach for the biped walking pattern generation, inspired from a learning process of human walking from a child to an adult, is taken. When an infant grows up to a child, it gradually learns how to walk through trials and errors. Then, as a child grows up to an adult, the body size and weight become larger, and a walking pattern is changed from one of a child. The process is called mature gait. The objective of this paper is to analyze the nature of the mature gait and to investigate the applicability of the mature gait to generation of robot biped walking pattern. Out simulation results show that physical growth of the robot model helps speeding up a learning process of walking pattern generation. © 2009 SICE.</t>
  </si>
  <si>
    <t>ICCAS-SICE 2009 - ICROS-SICE International Joint Conference 2009, Proceedings</t>
  </si>
  <si>
    <t>Naruse K.</t>
  </si>
  <si>
    <t>We have been developing a New Generation Children Tracking System using Android terminals which is based on experiences and findings of the field experiments for the Hiroshima City Tracking System executed in 2007. In the developing System, Android terminals communicate with each other with Bluetooth and configure a Bluetooth MANET. Also, they configure clusters autonomously by exchanged information. Tags in the Mesh Network use Wireless LAN to communicate with neighbor tags. They communicate with each other using the ad hoc routing protocols. We implement Secret Sharing Scheme for secure their end-to-end communication. In ATC2012, we plan to show the demonstration that Android terminals configure clusters autonomously and tags in the Mesh Network deliver cluster information to the server. © 2012 IEEE.</t>
  </si>
  <si>
    <t>Proceedings - IEEE 9th International Conference on Ubiquitous Intelligence and Computing and IEEE 9th International Conference on Autonomic and Trusted Computing, UIC-ATC 2012</t>
  </si>
  <si>
    <t>A new generation children tracking system using bluetooth manet composed of android mobile terminals</t>
  </si>
  <si>
    <t>Morii K., Taketa K., Mori Y., Kojima H., Kohno E., Inoue S., Ohta T., Kakuda Y.</t>
  </si>
  <si>
    <t>The main way of displacement of a humanoid robot is by walking, humanoid robots have a basic architecture of 22 DOF which are the minimum necessary to replicate human movements. A motion capture system stores the information of a human being from static points in a human body, the data used will be cycles of gait of a human being. The proposed technique transforms the data of a capture system and transforms them into angles in an architecture of a humanoid robot of 22 DOF. For this purpose it uses key points of a capture system and makes a mapping from the torso to then proceed with its upper and lower limbs. Tests were performed on an author's own simulator and also on the V-REP simulator using the architecture of the Poopy robot. The results show a visually imperceptibly mathematical error in the simulator, but numerically measurable, that lies in the elimination of an axial axis located at the waist. Tests were performed with the data of a woman, a man and a child, being the woman who has the greatest error for having a more pronounced hip movement in the gait. This proposed research opens the door for future research that requires a mapping of a capture system to be replicated in a humanoid robot of 22 DOF, being its use very versatile and expandable to dynamic solutions of balance and tightness. © 2018 IEEE.</t>
  </si>
  <si>
    <t>Proceedings - 15th Latin American Robotics Symposium, 6th Brazilian Robotics Symposium and 9th Workshop on Robotics in Education, LARS/SBR/WRE 2018</t>
  </si>
  <si>
    <t>A mapping approach for real time imitation of human movements by a 22 DOF humanoid</t>
  </si>
  <si>
    <t>Cornejo-Arismendi V.A., Barrios-Aranibar D.</t>
  </si>
  <si>
    <t>Like never before, technology can bring imagination to life. Humanoid robots are without question a hot topic in research today. But will they really be the next break-through invention that changes the face of the world. For decades, popular culture has been enthralled with the possibility of robots that act and look like humans. We are promised by film, fiction and television that humanoids will cook for us, clean for us, become our best friends, teach our children, and even fall in love with us. Recently, the media has covered a surprising number of new humanoid robots emerging on the commercial market. Like many new technologies, these early generations of commercially available humanoids are costly curiosities, useful for entertainment.Yet, in time, they will accomplish a wide variety of tasks in homes, battlefields, nuclear plants, government installations, factory floors, and even space stations.Humanoids may prove to be the ideal robot design to interact with people. Humanoid Robotics also offers a unique research tool for understanding the human brain and body. Already, humanoids have provided revolutionary new ways for studying cognitive science. Using humanoids, researchers can embody their theories and take them to task at a variety of levels. Aside from their traditional roles, humanoid robots can be used to explore theories of human intelligence.This paper reviews a wide variety of Humanoid Robots being used throughout the world and explaining its typical applications and future challenges while developing humanoid robots which may come across such endeavours.This paper would review successes and failures in the field where humanoid research began. Further, an extrapolations of recent developments is also given where it may take us in the future. Hitherto, this paper would discuss how these technological developments have and will continue to affect the ways in which the present researchers understand. © 2007 IEEE.</t>
  </si>
  <si>
    <t>10.1109/ICIINFS.2006.347158</t>
  </si>
  <si>
    <t>1st International Conference on Industrial and Information Systems, ICIIS 2006</t>
  </si>
  <si>
    <t>Futuristic humanoid robots: An overview</t>
  </si>
  <si>
    <t>Gupta P., Tirth V., Srivastava R.K.</t>
  </si>
  <si>
    <t>This paper aims to investigate how robotic devices can be used to understand the mechanism of sensorimotor adaptation in pediatric subjects affected by hemiparetic cerebral palsy. Previous studies showed how healthy adults, after training in presence of a systematic structured disturbing force field, show an "after effect" and therefore they highly adapt and compensate the external disturbance. An open issue is whether this adaptive capability is preserved or disrupted in pediatric impaired subjects when they experience a robot generated dynamic environment. Fourteen pediatric Cerebral Palsy subjects (CP group), and age-matched control group were exposed to a robot generated speeddependant force field; during familiarization (no forces generated by the robot) the movement of the CP subjects were more curved, displaying greater and variable directional error; in the force field phase both the groups showed an after-effect, but the CP group had a non significant adaptation rate. This outcome suggests the CP subjects have reduced ability to learn external force and they make greater aiming error because of an inefficient anticipatory strategy during visuomotor task. © 2010 IEEE.</t>
  </si>
  <si>
    <t>2010 Annual International Conference of the IEEE Engineering in Medicine and Biology Society, EMBC'10</t>
  </si>
  <si>
    <t>In 2005, UNICEF estimated the number of children with disabilities under age 18 at 150 million. Indonesia had 11 million workers with disabilities. It was less than 50% of the total number of disabilities person (data in 2010). Various efforts have been made to help disabilities person to be able to work normally. There are a lot of researchers of prosthetic limbs, artificial hands, and motorized wheelchairs. In this paper, a typist robot was built. It is designed for people with physical hand disability. It helps disabled people to operate computer normally. The typist robot consists of 2 arm robots. Each arm has 4 degrees of freedom (DOF). A tilt compensated compass sensor is mounted on the user's foot. It's used to measure the user's foot movement. A mini USB keyboard is used as the working object of the robot. Artificial Neural Network (ANN) was used to convert the user's foot movement into arm robot movement. The ANN method has a success rate of 100% (for overall button access) and a maximum position error of 4.2mm. © 2017 IEEE.</t>
  </si>
  <si>
    <t>Proceedings - 2017 International Conference on Sustainable Information Engineering and Technology, SIET 2017</t>
  </si>
  <si>
    <t>Kurnia D.W., Kautsar S., Etikasari B., Khafidurrohman A.</t>
  </si>
  <si>
    <t>Mathematical competence can endow robots with the necessary capability for abstract and symbolic processing, which is required for higher cognitive functions such as natural language understanding. But, so far, only few attempts have been made to model mathematical cognition in robots. This paper presents an experimental evaluation of the Long- Short Term Memory networks for modeling the simple mathematical operation of single-digits addition in a cognitive robot. To this end, the robotic model creates an association between the proprioceptive information from finger counting and the handwritten digits of the MNIST dataset. In practice, the model executes two tasks concurrently: It recognizes the handwritten digits in a sequence and sums them. The results show that the association with fingers can improve the robot precision, as observed in children. Also, the robot makes a disproportionate number of split-five errors similarly to what observed in studies with children and adults, hence giving evidence to support the hypothesis that these errors are due the use of a five-fingers counting system. © 2018 IEEE.</t>
  </si>
  <si>
    <t>Proceedings of the International Joint Conference on Neural Networks</t>
  </si>
  <si>
    <t>Di Nuovo A.</t>
  </si>
  <si>
    <t>When children learn to grasp a new object, they often know several possible grasping points from observing a parent's demonstration and subsequently learn better grasps by trial and error. From a machine learning point of view, this process is an active learning approach. In this paper, we present a new robot learning framework for reproducing this ability in robot grasping. For doing so, we chose a straightforward approach: first, the robot observes a few good grasps by demonstration and learns a value function for these grasps using Gaussian process regression. Subsequently, it chooses grasps which are optimal with respect to this value function using a mean-shift optimization approach, and tries them out on the real system. Upon every completed trial, the value function is updated, and in the following trials it is more likely to choose even better grasping points. This method exhibits fast learning due to the data-efficiency of the Gaussian process regression framework and the fact that the mean-shift method provides maxima of this cost function. Experiments were repeatedly carried out successfully on a real robot system. After less than sixty trials, our system has adapted its grasping policy to consistently exhibit successful grasps. © 2009 IEEE.</t>
  </si>
  <si>
    <t>2009 IEEE/RSJ International Conference on Intelligent Robots and Systems, IROS 2009</t>
  </si>
  <si>
    <t>Kroemer O., Detry R., Piater J., Peters J.</t>
  </si>
  <si>
    <t>Humanoid robots are seen as perfect education partners for students these days. Many researchers are working on educational humanoid robots to make them more effective in educating students. One of many approaches to realize it is to make the robots educate children in two-way communication. In this case, robots can recognize students' progress and provide suitable learning materials according to their progress. In a simple scenario for basic mathematics learning, the robot educates a student on how to solve mathematical expressions. As the student understand the concepts, the robot gives some simple exercises to further improve student's ability. While completing the exercise, the partner robot supervises each mathematical expression solved by the student, acknowledges mistakes and provides correct solutions. Thus, the robot must be equipped with a system which can recognize mathematical expressions and give the solutions. Such system is an inherent foundation to build much smarter robots in delivering education to students. This paper covers detail design and implementation of the system which recognizes handwritten mathematical equations and provides the corresponding solutions. Testing results show that the system performs quite well with 97.4% accuracy with slight errors for characters with similar shapes. © 2018 IEEE.</t>
  </si>
  <si>
    <t>ICSET 2018 - 2018 IEEE 8th International Conference on System Engineering and Technology, Proceedings</t>
  </si>
  <si>
    <t>Optical character recognition for handwritten mathematical expressions in educational humanoid robots</t>
  </si>
  <si>
    <t>Lee J., Yogatama B.W., Christian H.</t>
  </si>
  <si>
    <t>The CoWriter activity involves a child in a rich and complex interaction where he has to teach handwriting to a robot. The robot must convince the child it needs his help and it actually learns from his lessons. To keep the child engaged, the robot must learn at the right rate, not too fast otherwise the kid will have no opportunity for improving his skills and not too slow otherwise he may loose trust in his ability to improve the robot' skills. We tested this approach in real pedagogic/therapeutic contexts with children in difficulty over repeated long sessions (40-60 min). Through 3 different case studies, we explored and refined experimental designs and algorithms in order for the robot to adapt to the troubles of each child and to promote their motivation and self-confidence. We report positive observations, suggesting commitment of children to help the robot, and their comprehension that they were good enough to be teachers, overcoming their initial low confidence with handwriting. © 2016 IEEE.</t>
  </si>
  <si>
    <t>Jacq A., Lemaignan S., Garcia F., Dillenbourg P., Paiva A.</t>
  </si>
  <si>
    <t>The purpose of this study is to explore young children's perception of IrobiQ, the teacher assistive robot. Participants of this study were fifty 5-year-olds from three different kindergarten centers with at least two years of experience in HRI environments. The study was conducted based on the "the hypothesis of speech register". A researcher read a story from a storybook to each child and asked to choose the one that is the most suitable replacement of human speech tones and accents among a robot, a friend and a toy. The findings of this study were that the children perceived a robot as a hybrid compound entity, not as a complete human being though they perceived it closer to a human than an artificial thing. They were likely to use cognitive distinctions which are unique to human being, as the criteria to verify their answers. © 2012 AICIT.</t>
  </si>
  <si>
    <t>Proceedings - 2012 8th International Conference on Computing Technology and Information Management, ICCM 2012</t>
  </si>
  <si>
    <t>Hyun E., Lee H., Yeon H.</t>
  </si>
  <si>
    <t>In this paper, we propose a simultaneous localization and map-building (SLAM) strategy to explore unknown environment. Multiple robots are deployed in unknown area and required to localize each other accurately while exploring. Instead of relying on active obstacle detector, we propose a method of exploration which uses only tactile sensors and inter-robot distance measurements. To avoid dead-reckoning and odometry errors, an observer-explorer based routine is adopted. A dynamic spanning tree structure is implemented for multi-robot coordination. Parent(observer) nodes monitor the distances of their children(explorer) nodes. In order to promote completeness of the map, the reconfigurable spanning tree structure favors unexplored area implicitly. An online behavior-based finite state machine drives the configuration of the structure. Our exploration scheme allows the differentiation between robots and obstacles or boundaries. When an obstacle or boundary is detected, it is recorded on a map that is shared with all other robots. The proposed strategy is simulated and results are presented. © 2007 IEEE.</t>
  </si>
  <si>
    <t>Proceedings of the 3rd IEEE International Conference on Automation Science and Engineering, IEEE CASE 2007</t>
  </si>
  <si>
    <t>Multi-robot localization and mapping strategy: Utilizing behavior based dynamic tree structure and observer-explorer routine</t>
  </si>
  <si>
    <t>Leung K.K., Gallagher G.</t>
  </si>
  <si>
    <t>This Research to Practice Work in Progress paper reports on a project to interest children in STEM subjects (and later on, hopefully to encourage them to enroll in engineering and science programs). Initially (in 2014) the project used proprietary technology (Microsoft Xbox/Kinect). In 2015, Internet-based but region-limited technologies were tested (Google speech recognition API). In 2017 it changed to its current form, a website using the Annyang JavaScript speech recognition library. The site allows children (and others) to program robots through speech commands, or by clicking buttons. Once finished, the commands are sent by email to the university that has the robot. There, the robot actions are videotaped and uploaded to YouTube or its Chinese equivalent Youku. This will allow for a future scenario where a 7-year-old tells his/her friends 'Yesterday, I programmed a robot in China. Let's watch the video!' © 2018 IEEE.</t>
  </si>
  <si>
    <t>Svane T.E.</t>
  </si>
  <si>
    <t>Writing is the main part of children's advancement. This paper suggests a real robotic methodology for teaching children how to write and enhance their writing and drawing ability in general. This method includes design with the implementation of two DOF (Degrees Of Freedom) robot arm. The robot trajectory planning motion was done using multi-segment parametric Cartesian equations based on the Adaptive Neuro-Fuzzy Inference System (ANFIS) for modeling the inverse kinematics to PWM directly. The proposed overall structure contains two ANFIS structures. The inputs of each ANFIS are the desired Cartesian coordination represents the desired letter points while the outputs are the two Pulse Width Modulation (PWM) servomotor commands needed to actuate each robot link to the desired position. The mechanical structure of the robot arm uses three servo motors. The last servomotor used for raising and lowering the pen, which is attached mechanically to the robot end-effector. In this work, the maximum position error of robot end-effector is evaluated between theoretical and experimental work. These position errors in X-axis do not exceed (±0.0170 m) and in Y-axis not exceed (±0.0150 m). The results of position errors are acceptable and occur due to the commercial servomotors used. The written letters are clear, smooth and always inside the robot reachable area. © 2018 IEEE.</t>
  </si>
  <si>
    <t>2018 3rd Scientific Conference of Electrical Engineering, SCEE 2018</t>
  </si>
  <si>
    <t>Raheem F.A., Khaleel H.Z., Kashan M.K.</t>
  </si>
  <si>
    <t>The paper aims to examine children's preference of visual appearance and parents' attitudes towards assistive robots. Results show that children do prefer visual appearances of robots with round and smooth edges, compact and stocky body and with feminine characteristics. Gender differences have been found in robot sketch preference, as well as in ascribing gender to robots - boys tend to be more gender-typed. The dominant colour preffered for the robot is blue, which is a colour associated with positive emotional states, trust, and stability. Based on the results, the paper provides general suggestions and guidelines for creating a robot that the children would find likable. Parents have shown more positive than negative attitudes towards robots in general, as well as towards robots in the children's therapy. Gender differences have been found in potentially negative aspects of child-robot interaction, with mothers more concerned about negative consequences. Also, differences in educational levels have been found, with parents of higher educational level showing more positive attitudes towards robots. © 2014 IEEE.</t>
  </si>
  <si>
    <t>Oros M., Nikolić M., Borovac B., Jerković I.</t>
  </si>
  <si>
    <t>Teleoperation or Wizard-of-Oz control of social robots is commonly used in human-robot interaction (HRI) research. This is especially true for child-robot interactions, where technologies like speech recognition (which can help create autonomous interactions for adults) work less well. We propose to study young children's understanding teleoperation, how they conceptualize social robots in a learning context, and how this affects their interactions. Children will be told about the teleoperator's presence either before or after an interaction with a social robot. We will assess children's behavior, learning, and emotions before, during, and after the interaction. Our goal is to learn whether children's knowledge about the teleoperator matters (e.g., for their trust and for learning outcomes), and if so, how and when it matters most (e.g. at what age). © 2016 IEEE.</t>
  </si>
  <si>
    <t>Westlund J.M.K., Breazeal C.</t>
  </si>
  <si>
    <t>This paper presents the results from two empirical exploratory studies of human-robot interaction in the context of an initial encounter with a robot of mechanistic appearance. The first study was carried out with groups of children, and the second with single adults. The analysis concentrates on the personal space zones and initial distances between robot and humans, the context of the encounters and the human's perception of the robot as a social being. We discuss the results of these observations and analyses, and also compare the child and adult data. The child groups showed a dominant response to prefer the 'social zone' distance, comparable to distances people adopt when talking to other humans. From the single adult studies a small majority preferred the 'personal zone', reserved for talking to friends. However, significant minorities deviate from this pattern. Implications for future work are discussed. © 2005 IEEE.</t>
  </si>
  <si>
    <t>Proceedings of 2005 5th IEEE-RAS International Conference on Humanoid Robots</t>
  </si>
  <si>
    <t>Close encounters: Spatial distances between people and a robot of mechanistic appearance</t>
  </si>
  <si>
    <t>Walters M.L., Dautenhahn K., Koay K.L., Kaouri C., Boekhorst R.T., Nehaniv C., Werry I., Lee D.</t>
  </si>
  <si>
    <t>Seeing the world through the eyes of a child is always difficult. Designing a robot that might be liked and accepted by young users is therefore particularly complicated. We have investigated children's opinions on which features are most important in an interactive robot during a popular scientific event where we exhibited the iCub humanoid robot to a mixed public of various ages. From the observation of the participants' reactions to various robot demonstrations and from a dedicated ranking game, we found that children's requirements for a robot companion change sensibly with age. Before 9 years of age children give more relevance to a human-like appearance, while older kids and adults pay more attention to robot action skills. Additionally, the possibility to see and interact with a robot has an impact on children's judgments, especially convincing the youngest to consider also perceptual and motor abilities in a robot, rather than just its shape. These results suggest that robot design needs to take into account the different prior beliefs that children and adults might have when they see a robot with a human-like shape. © 2014 IEEE.</t>
  </si>
  <si>
    <t>IEEE RO-MAN 2014 - 23rd IEEE International Symposium on Robot and Human Interactive Communication: Human-Robot Co-Existence: Adaptive Interfaces and Systems for Daily Life, Therapy, Assistance and Socially Engaging Interactions</t>
  </si>
  <si>
    <t>Sciutti A., Rea F., Sandini G.</t>
  </si>
  <si>
    <t>In this paper, the small mobile robot for use in block type IoT(Internet of things) education robot aimed for children and infants is designed. As the robot moves on real world structure built by blocks, the virtual robot on the augmented reality displayed on the screen moves at the same time. Since the real world and virtual world should match precisely, accurate position and velocity estimation is important. The algorithm using two RGB sensors is applied for low cost design. In addition, NFC module built inside some blocks are used to adjust the cumulative position error between the real robot position and position of robot on the augmented reality. © 2017 IEEE.</t>
  </si>
  <si>
    <t>2017 14th International Conference on Ubiquitous Robots and Ambient Intelligence, URAI 2017</t>
  </si>
  <si>
    <t>Kim K.-R., Jeong S.-H., Kim W.-Y., Jeon Y., Kim K.-S., Hong J.-H.</t>
  </si>
  <si>
    <t>This paper proposes an exploration method for an automated 3D map generation of an unknown environment by using a group of robots equipped with LRF (laser range finder). The robots are composed of a parent robot measuring its environmental structure and two child robots being used as landmarks for localization of the parent robot. The method decides positions of the robots to generate the accurate map. We conducted experiment of the map generation of a hall whose size is 70[m] x 35[m] x 8[m]. The positional error in the map was less than 10[cm]. © 2009 IEEE.</t>
  </si>
  <si>
    <t>2009 IEEE International Conference on Robotics and Biomimetics, ROBIO 2009</t>
  </si>
  <si>
    <t>Yokoya T., Hasegawa T., Kurazume R.</t>
  </si>
  <si>
    <t>As of 1 January 2016, the population of Malaysia was estimated to be 30 572 466 people. Between 2010 and 2040, Malaysians aged 60 years and above are projected to increase more than three folds of the 2010 population. The older adults who stay alone will feel so lonely and no longer have social lives like they used to be when they were younger. A robot is introduced in the life of the older adults to emulate feeling of closeness to their children or their friend. The robot becomes their friend to make them feel happy. Past research has highlighted the importance of emotion and social characteristics as human attribute to machine as a result from machine behaviour. Nevertheless, no study was done focusing on the eastern culture, such as from the perspective of Malay ethnicity, where similar concern exists in emotion, social characteristic, and robot with aging population. Hence, this paper report an investigation for robot interaction to help older adults who are lonely to have a better Quality of Live (QoL). There were 12 older adults involved in this research to determine response of the older adults towards robot interaction. The method used was interview with 2 caregivers for care house information and questionnaire to 12 older adults aged 60 years old and above. The questionnaire is based on older adults perception after watch a different video of robot. Result from the questionnaire shows that most of the older adults agree that robot can be their companion in daily lives and help reduce their loneliness. This study also found that majority of the older adults preferred humanoid robot instead of pet robot. This found will be used for the next objective with a real robot. The result provides insights of the benefit use of robot in the older adults lives to stimulate positive emotion for a better QoL. © 2016 IEEE.</t>
  </si>
  <si>
    <t>Proceedings - 2016 4th International Conference on User Science and Engineering, i-USEr 2016</t>
  </si>
  <si>
    <t>Karim H.A., Lokman A.M., Redzuan F.</t>
  </si>
  <si>
    <t>Children will increasingly come of age with personified robots and potentially form social and even moral relationships with them. What will such relationships look like? To address this question, 90 children (9-, 12-, and 15-year-olds) initially interacted with a humanoid robot, Robovie, in 15-min sessions. Each session ended when an experimenter interrupted Robovie's turn at a game and, against Robovie's stated objections, put Robovie into a closet. Each child was then engaged in a 50-min structural-developmental interview. Results showed that during the interaction sessions, all of the children engaged in physical and verbal social behaviors with Robovie. The interview data showed that the majority of children believed that Robovie had mental states (e.g., was intelligent and had feelings) and was a social being (e.g., could be a friend, offer comfort, and be trusted with secrets). In terms of Robovie's moral standing, children believed that Robovie deserved fair treatment and should not be harmed psychologically but did not believe that Robovie was entitled to its own liberty (Robovie could be bought and sold) or civil rights (in terms of voting rights and deserving compensation for work performed). Developmentally, while more than half the 15-year-olds conceptualized Robovie as a mental, social, and partly moral other, they did so to a lesser degree than the 9- and 12-year-olds. Discussion focuses on how (a) children's social and moral relationships with future personified robots may well be substantial and meaningful and (b) personified robots of the future may emerge as a unique ontological category. © 2012 American Psychological Association.</t>
  </si>
  <si>
    <t>Developmental Psychology</t>
  </si>
  <si>
    <t>"Robovie, you'll have to go into the closet now": Children's social and moral relationships with a humanoid robot</t>
  </si>
  <si>
    <t>Kahn P.H., Kanda T., Ishiguro H., Freier N.G., Severson R.L., Gill B.T., Ruckert J.H., Shen S.</t>
  </si>
  <si>
    <t>In human-robot interaction trust is one of the main factors to take into account for enabling effective interaction. Limited models exist that delineate the development of trust in real world scenarios. Reshaping one of these models we show how a probabilistic framework based on Bayesian Networks (BNs) can incorporate the reliability of information sources into the decisional process of artificial systems. Furthermore, using a developmental approach we gain some insight on how children estimate people's reliability and how some aspects of the Theory of Mind (ToM) can affect that estimation. To test the model we reproduced a developmental experiment in a computational simulation and we embedded the BNs inside an artificial agent. The simulation results are in line with the real data, and confirm that BNs have the potential for being included as trust evaluator modules in robotic systems. © 2016 IEEE.</t>
  </si>
  <si>
    <t>2016 Joint IEEE International Conference on Development and Learning and Epigenetic Robotics, ICDL-EpiRob 2016</t>
  </si>
  <si>
    <t>Patacchiola M., Cangelosi A.</t>
  </si>
  <si>
    <t>Trust is a critical issue in human - robot interactions: as robotic systems gain complexity, it becomes crucial for them to be able to blend into our society by maximizing their acceptability and reliability. Various studies have examined how trust is attributed by people to robots, but fewer have investigated the opposite scenario, where a robot is the trustor and a human is the trustee. The ability for an agent to evaluate the trustworthiness of its sources of information is particularly useful in joint task situations where people and robots must collaborate to reach shared goals. We propose an artificial cognitive architecture based on the developmental robotics paradigm that can estimate the trustworthiness of its human interactors for the purpose of decision making. This is accomplished using Theory of Mind (ToM), the psychological ability to assign to others beliefs and intentions that can differ from one's owns. Our work is focused on a humanoid robot cognitive architecture that integrates a probabilistic ToM and trust model supported by an episodic memory system. We tested our architecture on an established developmental psychological experiment, achieving the same results obtained by children, thus demonstrating a new method to enhance the quality of human and robot collaborations. This article is part of the theme issue 'From social brains to social robots: applying neurocognitive insights to human - robot interaction'. © 2019 The Authors. Published by the Royal Society under the terms of the Creative Commons Attribution License http://creativecommons.org/licenses/by/4.0/, which permits unrestricted use, provided the original author and source are credited.</t>
  </si>
  <si>
    <t>10.1098/rstb.2018.0032</t>
  </si>
  <si>
    <t>Philosophical Transactions of the Royal Society B: Biological Sciences</t>
  </si>
  <si>
    <t>The study presented in this paper explored people's perceptions and attitudes towards the idea of a future robot companion for the home. A human-centred approach was adopted using questionnaires and human-robot interaction trials to derive data from 28 adults. Results indicated that a large proportion of participants were in favour of a robot companion and saw the potential role as being an assistant, machine or servant. Few wanted a robot companion to be a friend. Household tasks were preferred to child/animal care tasks. Humanlike communication was desirable for a robot companion, whereas humanlike behaviour and appearance were less essential. Results are discussed in relation to future research directions for the development of robot companions. © 2005 IEEE.</t>
  </si>
  <si>
    <t>2005 IEEE/RSJ International Conference on Intelligent Robots and Systems, IROS</t>
  </si>
  <si>
    <t>What is a robot companion - Friend, assistant or butler?</t>
  </si>
  <si>
    <t>Dautenhahn K., Woods S., Kaouri C., Walters M.L., Koay K.L., Werry I.</t>
  </si>
  <si>
    <t>This paper presents preliminary research investigating whether preschool children (ages four to six years old) would be as comfortable sharing a secret they had been told not to share, with a humanoid robot as they would an adult, to explore the possible future use of robots to gather sensitive information from children that may have experienced maltreatment. The children in this research played the game "follow-the-leader" with an adult and a humanoid robot. As part of this research, the lead investigator shared a unique secret with each child. During a break in the "follow-the-leader" game with the adult and the robot, the children were prompted with five questions to determine if they would share the secret they were told by the investigator. The qualitative results from the study indicate that the children were as likely to share the secret with the robot as the adult with a similar amount of prompting effort. Additionally, the children interacted with the robot using similar social conventions (e.g., greeting, turn-taking, etc) as observed in their interactions with the adult. © 2011 IEEE.</t>
  </si>
  <si>
    <t>Conference Proceedings - IEEE International Conference on Systems, Man and Cybernetics</t>
  </si>
  <si>
    <t>Bethel C.L., Stevenson M.R., Scassellati B.</t>
  </si>
  <si>
    <t>Robots that interact with children are becoming more common in places such as child care and hospital environments. While such robots may mistakenly provide nonsensical information, or have mechanical malfunctions, we know little of how these robot errors are perceived by children, and how they impact trust. This is particularly important when robots provide children with information or instructions, such as in education or health care. Drawing inspiration from established psychology literature investigating how children trust entities who teach or provide them with information (informants), we designed and conducted an experiment to examine how robot errors affect how young children (3-5 years old) trust robots. Our results suggest that children utilize their understanding of people to develop their perceptions of robots, and use this to determine how to interact with robots. Specifically, we found that children developed their trust model of a robot based on the robot's previous errors, similar to how they would for a person. We however failed to replicate other prior findings with robots. Our results provide insight into how children as young as 3 years old might perceive robot errors and develop trust. © 2019 IEEE.</t>
  </si>
  <si>
    <t>Geiskkovitch D.Y., Thiessen R., Young J.E., Glenwright M.R.</t>
  </si>
  <si>
    <t>The study examined whether complementary therapy using robotic companions as social agents reduced pain and emotional anxiety in pediatric patients. A total of 18 patients, aged 6-16, and 18 parents participated in the study. The study explored whether the use of robotic animals as companion animals could reduce pain and emotional anxiety in patients and their parents. The study identified when robot-assisted therapy was most effective (alone or together with parent). The study hypothesized that engaging in robot-assisted therapy together would enhance parents' perspective taking, thereby triggering strong empathic resonance and parental modeling to bolster the children's coping skills. The robotic companion was more successful in decreasing pain and negative emotional traits when children and parents were engaged together with the robotic companion. The parent's ability to acknowledge the patient's pain accurately through robot-assisted therapy seemed to reduce pain and emotional anxiety. (PsycINFO Database Record (c) 2016 APA, all rights reserved)</t>
  </si>
  <si>
    <t>2013-20774-006</t>
  </si>
  <si>
    <t>Self-other's perspective taking: The use of therapeutic robot companions as social agents for reducing pain and anxiety in pediatric patients.</t>
  </si>
  <si>
    <t>Okita, Sandra Y.</t>
  </si>
  <si>
    <t>Children will increasingly come of age with personified robots and potentially form social and even moral relationships with them. What will such relationships look like? To address this question, 90 children (9-, 12-, and 15-year-olds) initially interacted with a humanoid robot, Robovie, in 15-min sessions. Each session ended when an experimenter interrupted Robovie's turn at a game and, against Robovie's stated objections, put Robovie into a closet. Each child was then engaged in a 50-min structural–developmental interview. Results showed that during the interaction sessions, all of the children engaged in physical and verbal social behaviors with Robovie. The interview data showed that the majority of children believed that Robovie had mental states (e.g., was intelligent and had feelings) and was a social being (e.g., could be a friend, offer comfort, and be trusted with secrets). In terms of Robovie's moral standing, children believed that Robovie deserved fair treatment and should not be harmed psychologically but did not believe that Robovie was entitled to its own liberty (Robovie could be bought and sold) or civil rights (in terms of voting rights and deserving compensation for work performed). Developmentally, while more than half the 15-year-olds conceptualized Robovie as a mental, social, and partly moral other, they did so to a lesser degree than the 9- and 12-year-olds. Discussion focuses on how (a) children's social and moral relationships with future personified robots may well be substantial and meaningful and (b) personified robots of the future may emerge as a unique ontological category. (PsycINFO Database Record (c) 2019 APA, all rights reserved)</t>
  </si>
  <si>
    <t>2012-04837-001</t>
  </si>
  <si>
    <t>'Robovie, you'll have to go into the closet now': Children's social and moral relationships with a humanoid robot.</t>
  </si>
  <si>
    <t>Kahn, Peter H. Jr.; Kanda, Takayuki; Ishiguro, Hiroshi; Freier, Nathan G.; Severson, Rachel L.; Gill, Brian T.; Ruckert, Jolina H.; Shen, Solace</t>
  </si>
  <si>
    <t>To date research investigating the potential of Robot-Mediated Interviews (RMI) has focused on establishing how children respond to robots in an interview scenario. In order to test if an RMI approach would work in a real world setting, it is important to establish what the experts (e.g. specialist child interviewers) would require from such a system. To determine the needs of such expert users we conducted three user panels with groups of potential real world users to gather their views of our current system and find out what they would require for the system to be useful to them. The user groups consisted of specialist police officers, intermediaries, educational specialists and healthcare specialists. To our knowledge this is the first article investigating user needs for Robot-Mediated Interviews. Due to the novelty of this area, the work presented in this paper is exploratory in nature. The results provide valuable insights into what real world users would need from a Robot-Mediated Interviewing system. Our findings will contribute to future research and technology development in the domain of RMI in particular, and child-robot interaction in general. (PsycINFO Database Record (c) 2019 APA, all rights reserved)</t>
  </si>
  <si>
    <t>Interaction Studies: Social Behaviour and Communication in Biological and Artificial Systems</t>
  </si>
  <si>
    <t>2017-19748-007</t>
  </si>
  <si>
    <t>Robot-mediated interviews with children: What do potential users think?</t>
  </si>
  <si>
    <t>Wood, Luke Jai; Lehmann, Hagen; Dautenhahn, Kerstin; Robins, Ben; Rainer, Austen; Syrdal, Dag Sverre</t>
  </si>
  <si>
    <t>Objective: Remote telepresence provided by tele-operated robotics represents a new means for obtaining important health information, improving older adults' social and daily functioning and providing peace of mind to family members and caregivers who live remotely. In this study we tested the feasibility of use and acceptance of a remotely controlled robot with video-communication capability in independently living, cognitively intact older adults. Materials and Methods: A mobile remotely controlled robot with video-communication ability was placed in the homes of eight seniors. The attitudes and preferences of these volunteers and those of family or friends who communicated with them remotely via the device were assessed through survey instruments. Results: Overall experiences were consistently positive, with the exception of one user who subsequently progressed to a diagnosis of mild cognitive impairment. Responses from our participants indicated that in general they appreciated the potential of this technology to enhance their physical health and well-being, social connectedness, and ability to live independently at home. Remote users, who were friends or adult children of the participants, were more likely to test the mobility features and had several suggestions for additional useful applications. Conclusions: Results from the present study showed that a small sample of independently living, cognitively intact older adults and their remote collaterals responded positively to a remote controlled robot with video-communication capabilities. Research is needed to further explore the feasibility and acceptance of this type of technology with a variety of patients and their care contacts. (PsycINFO Database Record (c) 2019 APA, all rights reserved)</t>
  </si>
  <si>
    <t>2012-34579-004</t>
  </si>
  <si>
    <t>Reactions to a remote-controlled video-communication robot in seniors' homes: A pilot study of feasibility and acceptance.</t>
  </si>
  <si>
    <t>Seelye, Adriano M.; Wild, Katherine V.; Larimer, Nicole; Maxwell, Shoshana; Kearns, Peter; Kaye, Jeffrey A.</t>
  </si>
  <si>
    <t>Reports an error in 'Patient‐specific determinants of responsiveness to robot‐enhanced treadmill therapy in children and adolescents with cerebral palsy' by Andreas Sebastian Schroeder, Rüdiger Von Kries, Christina Riedel, Maria Homburg, Helene Auffermann, Astrid Blaschek, Klaus Jahn, Florian Heinen, Ingo Borggraefe and Steffen Berweck (Developmental Medicine &amp; Child Neurology, 2014[Dec], Vol 56[12], 1172-1179). In the original article, Ingo Borggraefe was erroneously not acknowledged as having made a contribution to the paper equal to Steffen Berweck. This erratum shall now serve to acknowledge equal contribution from Ingo Borggraefe who was responsible for study design, preliminary data acquisition, and conception of the proposal for funding of this study. (The following abstract of the original article appeared in record [rid]2014-35719-001[/rid]). Aim: The aim of the study was to evaluate patient‐specific determinants of responsiveness to robot‐enhanced repetitive treadmill therapy (ROBERT) in patients with early‐developed movement disorders. Method: Patients were treated over 12 sessions during a 3‐week period. Gross Motor Function Measure‐66 (GMFM‐66) scores 1 day before ROBERT were compared with scores recorded 1 day after ROBERT. The association of GMFM‐66 baseline score, age, sex, aetiology, and add‐on botulinum toxin therapy to response to treatment was assessed. Results: Eighty‐three patients aged between 4 and 18 years (48 males, 35 females; mean age 10y 8mo, SD 6y 1mo; Gross Motor Function Classification System level I [n = 12], II [n = 21], III [n = 35], IV [n = 10], and V [n = 1]) were each treated for a total of 7.2 (SD 1.9) treadmill walking hours. Aetiology was bilateral spastic cerebral palsy (BS‐CP; n = 69), unilateral CP (n = 3), ataxic CP (n = 3), hereditary spastic paraparesis (n = 6), and genetic syndrome including spasticity (n = 2). Meaningful improvements were observed in GMFM‐66 (+ 2.5; 95% CI 2.0–3.0), GMFM‐D (+ 5.2; 95% CI 3.6–6.8), and GMFM‐E (+ 4.0; 95% CI 2.8–5.3). There was a high inter‐individual variability in treatment response. After multivariable adjustment, the improvements in GMFM‐66 and GMFM‐E scores were positively associated with the GMFM‐66 baseline score. The effect on GMFM‐D improvement was inversely associated with age. Interpretation: Gross motor abilities at baseline and age were identified as relevant determinants for the high degree of interpersonal variability in response to ROBERT. (PsycINFO Database Record (c) 2018 APA, all rights reserved)</t>
  </si>
  <si>
    <t>Erratum/Correction</t>
  </si>
  <si>
    <t>Developmental Medicine &amp; Child Neurology</t>
  </si>
  <si>
    <t>2018-07515-015</t>
  </si>
  <si>
    <t>'Patient‐specific determinants of responsiveness to robot‐enhanced treadmill therapy in children and adolescents with cerebral palsy': Corrigendum.</t>
  </si>
  <si>
    <t>Schroeder, Andreas Sebastian; Von Kries, Rüdiger; Riedel, Christina; Homburg, Maria; Auffermann, Helene; Blaschek, Astrid; Jahn, Klaus; Heinen, Florian; Borggraefe, Ingo; Berweck, Steffen</t>
  </si>
  <si>
    <t>Robots increasingly have the potential to interact with people in daily life. It is believed that, based on this ability, they will play an essential role in human society in the not-so-distant future. This article examined the proposition that robots could form relationships with children and that children might learn from robots as they learn from other children. In this article, this idea is studied in an 18-day field trial held at a Japanese elementary school. Two English-speaking 'Robovie' robots interacted with first- and sixth-grade pupils at the perimeter of their respective classrooms. Using wireless identification tags and sensors, these robots identified and interacted with children who came near them. The robots gestured and spoke English with the children, using a vocabulary of about 300 sentences for speaking and 50 words for recognition. The children were given a brief picture-word matching English test at the start of the trial, after 1 week and after 2 weeks. Interactions were counted using the tags, and video and audio were recorded. In the majority of cases, a child's friends were present during the interactions. Interaction with the robot was frequent in the 1st week, and then it fell off sharply by the 2nd week. Nonetheless, some children continued to interact with the robot. Interaction time during the 2nd week predicted improvements in English skill at the posttest, controlling for pretest scores. Further analyses indicate that the robots may have been more successful in establishing common ground and influence when the children already had some initial proficiency or interest in English. These results suggest that interactive robots should be designed to have something in common with their users, providing a social as well as technical challenge. (PsycINFO Database Record (c) 2019 APA, all rights reserved)</t>
  </si>
  <si>
    <t>2004-14834-004</t>
  </si>
  <si>
    <t>Interactive robots as social partners and peer tutors for children: A field trial.</t>
  </si>
  <si>
    <t>Kanda, Takayuki; Hirano, Takayuki; Eaton, Daniel; Ishiguro, Hiroshi</t>
  </si>
  <si>
    <t>Psychological experiments on children's development of spatial knowledge suggest that experience at self-locomotion and visual tracking are important factors. Yet, the mechanism underlying development is unknown. We propose a robot that learns to track a target object mentally (i.e., maintaining a representation of an object's position when outside the field of view) as a model for spatial development. Mental tracking is considered as prediction of an object's position, given the previous environmental state and motor commands and the current environment state resulting from movement. Following M. I. Jordan and D. E. Rumelhart's (1992) forward modeling architecture, the system consists of two components: an inverse model of sensory input to desired motor commands and a forward model of motor commands to desired sensory input (goals). The robot was tested on the 'three cups' paradigm (in which children are required, under various movement conditions, to select the cup containing the hidden object). Consistent with child development, in the absence of the capacity for self-locomotion, the robot makes errors that are self-center-based. When given the ability for self-locomotion, the robot responds allocentrically. (PsycINFO Database Record (c) 2016 APA, all rights reserved)</t>
  </si>
  <si>
    <t>1998-02880-001</t>
  </si>
  <si>
    <t>From egocentric to allocentric spatial behavior: A computational model of spatial development.</t>
  </si>
  <si>
    <t>Hiraki, Kazuo; Sashima, Akio; Phillips, Steven</t>
  </si>
  <si>
    <t>In recent years, research on movement primitives has gained increasing popularity. The original goals of movement primitives are based on the desire to have a sufficiently rich and abstract representation for movement generation, which allows for efficient teaching, trial-and-error learning, and generalization of motor skills (Schaal 1999). Thus, motor skills in robots should be acquired in a natural dialog with humans, e.g., by imitation learning and shaping, while skill refinement and generalization should be accomplished autonomously by the robot. Such a scenario resembles the way we teach children and connects to the bigger question of how the human brain accomplishes skill learning. In this paper, we review how a particular computational approach to movement primitives, called dynamic movement primitives, can contribute to learning motor skills. We will address imitation learning, generalization, trial-and-error learning by reinforcement learning, movement recognition, and control based on movement primitives. But we also want to go beyond the standard goals of movement primitives. The stereotypical movement generation with movement primitives entails predicting of sensory events in the environment. Indeed, all the sensory events associated with a movement primitive form an associative skill memory that has the potential of forming a most powerful representation of a complete motor skill. (PsycINFO Database Record (c) 2016 APA, all rights reserved)</t>
  </si>
  <si>
    <t>2013-07872-005</t>
  </si>
  <si>
    <t>From dynamic movement primitives to associative skill memories.</t>
  </si>
  <si>
    <t>Pastor, Peter; Kalakrishnan, Mrinal; Meier, Franziska; Stulp, Freek; Buchli, Jonas; Theodorou, Evangelos; Schaal, Stefan</t>
  </si>
  <si>
    <t>Background: Medication errors can result in harm, unless barriers to prevent them are present. Drug administration errors are less likely to be prevented, because they occur in the last stage of the drug distribution process. This is especially the case in non-alert patients, as patients often form the final barrier to prevention of errors. Therefore, a study was set up aimed at identifying the frequency of drug administration errors and determinants for these errors in an institution for individuals with intellectual disability (ID). Methods: This observational study ('disguised observation') was conducted within an institution in the Netherlands caring for 2500 individuals with ID and lasted from October to December 2004 with a case control design for identifying determinants for errors. The institution consists of both day care units and living units (providing full-time care), located in different towns. For the study, five units from different towns were selected. Within each study unit, the administration of drugs to patients was observed for 2 weeks. In total, 953 drug administrations to 46 patients (25 male, mean age 25.8 years, range 2-73 years) were observed. Results: With inclusion of wrong time errors, 242 administrations with at least one error were observed [frequency = 242/953 (25.4 %)] and with exclusion 213 administrations with at least one error were observed [frequency = 213/953 (22.4%)]. Determinants associated with errors were routes of administration 'oral by feeding tube' (OR 189.66 ; 95% CI 46.16-779.24) and 'inhalation' (OR 9.98; 95% CI 4.78-20.80), the units 'adult full-time care' (OR 2.12; 95% CI 1.05-4.35) and 'children daytime care' (OR 10.80; 95% CI 4.43-26.29) and the absence of a distribution robot (OR 4.0 ; 95% CI 2.67-5.95). None of the identified errors were reported to the voluntary reporting system. Conclusion: This study shows that administration errors in an institution for individuals with ID are common and that they are not formally reported to the voluntary reporting system. Furthermore, it identified some determinants that may be the focus for future improvements aimed to reduce error frequency. (PsycINFO Database Record (c) 2016 APA, all rights reserved)</t>
  </si>
  <si>
    <t>2007-08489-005</t>
  </si>
  <si>
    <t>Drug administration errors in an institution for individuals with intellectual disability: An observational study.</t>
  </si>
  <si>
    <t>van den Bemt, P. M. L. A.; Robertz, R.; de Jong, A. L.; van Roon, E. N.; Leufkens, H. G. M.</t>
  </si>
  <si>
    <t>Previous studies have shown that observing a human model’s actions, but not a robot’s actions, could induce young children’s perseverative behaviors and suggested that children’s sociocognitive abilities can lead to perseverative errors ('social transmission of disinhibition'). This study investigated how the social transmission of disinhibition would occur. Specifically, the authors examined whether a robot with human appearance (an android) triggered young children’s perseveration and compared the effects of the android with those of a human model. The results revealed that the android induced the social transmission of disinhibition. Also, children were more likely to be affected by the human model than by the android. The results suggested that behavioral cues (biological movement) may be important for the social transmission of disinhibition. (PsycINFO Database Record (c) 2017 APA, all rights reserved)</t>
  </si>
  <si>
    <t>2010-13566-009</t>
  </si>
  <si>
    <t>Cues that trigger social transmission of disinhibition in young children.</t>
  </si>
  <si>
    <t>Moriguchi, Yusuke; Minato, Takashi; Ishiguro, Hiroshi; Shinohara, Ikuko; Itakura, Shoji</t>
  </si>
  <si>
    <t>Reports an error in 'Clinical application of a humanoid robot in pediatric cancer interventions' by Minoo Alemi, Ashkan Ghanbarzadeh, Ali Meghdari and Leila Jafari Moghadam (International Journal of Social Robotics, Advanced Online Publication, Mar 18, 2015, np). A substantial part of the original paper was published in volume 8755 of the series Lecture Notes in Computer Science, page 11–22, Title of the book: Social Robotics, 6th International Conference, ICSR 2014, Sydney, NSW, Australia, October 27–29, 2014, ISBN: 978-3-319-11972-4, article title: Impact of a Social Humanoid Robot as a Therapy Assistant in Children Cancer Treatment, by Minoo Alemi, Ali Meghdari, Ashkan Ghanbarzadeh, Leila Jafari Moghadam and Anooshe Ghanbarzadeh. (The following abstract of the original article appeared in record [rid]2015-12539-001[/rid]). This paper propounds a novel approach by exploring the effect of utilizing a social humanoid robot as a therapy-assistive tool in dealing with pediatric distress. The study aims to create a friendship bond between a humanoid robot and young oncology patients to alleviate their pain and distress. Eleven children, ages 7–12, diagnosed with cancer were randomly assigned into two groups: a social robot-assisted therapy (SRAT) group with 6 kids and a psychotherapy group with five kids at two specialized hospitals in Tehran. A NAO robot was programmed and employed as a robotic assistant to a psychologist in the SRAT group to perform various scenarios in eight intervention sessions. These sessions were aimed at instructing the children about their affliction and its symptoms, sympathizing with them, and providing a space for them to express their fears and worries. The same treatment was conducted by the psychologist alone on the control group. The children’s anxiety, anger, and depression were measured with three standard questionnaires obtained from the literature before and after the treatment (March et al., in J Am Acad Child Adolesc Psychiatry 36:554–565, 1997; Nelson and Finch, in Children’s inventory of anger, 2000; Kovacs, in Psychopharmacol Bull 21:995–1124, 1985). The results of descriptive statistics and MANOVA indicated that the children’s stress, depression, and anger were considerably alleviated during SRAT treatment and significant differences were observed between the two groups. Considering the positive reactions from the children to the robot assistant’s presence at the intervention sessions, and observing the numerical results, one can anticipate that utilizing a humanoid robot with different communication abilities can be beneficial, both in elevation of efficacy in interventions, and fomenting kids to be more interactive and cooperative in their treatment sessions. In addition, employing the humanoid robot was significantly useful in teaching children about their affliction and instructing them in techniques such as: relaxation or desensitization in order to help them confront and manage their distress themselves and take control of their situation. (PsycINFO Database Record (c) 2019 APA, all rights reserved)</t>
  </si>
  <si>
    <t>10.1007/s12369-016-0382-7</t>
  </si>
  <si>
    <t>2016-58209-001</t>
  </si>
  <si>
    <t>'Clinical application of a humanoid robot in pediatric cancer interventions': Erratum.</t>
  </si>
  <si>
    <t>Alemi, Minoo; Ghanbarzadeh, Ashkan; Meghdari, Ali; Moghadam, Leila Jafari</t>
  </si>
  <si>
    <t>This narrative review aimed to elucidate which robot-related characteristics predict relationship formation between typically-developing children and social robots in terms of closeness and trust. Moreover, we wanted to know to what extent relationship formation can be explained by children’s experiential and cognitive states during interaction with a robot. We reviewed 86 journal articles and conference proceedings published between 2000 and 2017. In terms of predictors, robots’ responsiveness and role, as well as strategic and emotional interaction between robot and child, increased closeness between the child and the robot. Findings about whether robot features predict children’s trust in robots were inconsistent. In terms of children’s experiential and cognitive states during interaction with a robot, robot characteristics and interaction styles were associated with two experiential states: engagement and enjoyment/liking. The literature hardly addressed the impact of experiential and cognitive states on closeness and trust. Comparisons of children’s interactions with robots, adults, and objects showed that robots are perceived as neither animate nor inanimate, and that they are entities with whom children will likely form social relationships. Younger children experienced more enjoyment, were less sensitive to a robot’s interaction style, and were more prone to anthropomorphic tendencies and effects than older children. Tailoring a robot’s sex to that of a child mainly appealed to boys. (PsycINFO Database Record (c) 2019 APA, all rights reserved)</t>
  </si>
  <si>
    <t>2019-38237-001</t>
  </si>
  <si>
    <t>Child–robot relationship formation: A narrative review of empirical research.</t>
  </si>
  <si>
    <t>Straten, Caroline L.; Peter, Jochen; Kühne, Rinaldo</t>
  </si>
  <si>
    <t>In this digital age social robots will increasingly be used for educational purposes, such as second language tutoring. In this perspective article, we propose a number of design features to develop a child-friendly social robot that can effectively support children in second language learning, and we discuss some technical challenges for developing these. The features we propose include choices to develop the robot such that it can act as a peer to motivate the child during second language learning and build trust at the same time, while still being more knowledgeable than the child and scaffolding that knowledge in adult-like manner. We also believe that the first impressions children have about robots are crucial for them to build trust and common ground, which would support child-robot interactions in the long term. We therefore propose a strategy to introduce the robot in a safe way to toddlers. Other features relate to the ability to adapt to individual children’s language proficiency, respond contingently, both temporally and semantically, establish joint attention, use meaningful gestures, provide effective feedback and monitor children’s learning progress. Technical challenges we observe include automatic speech recognition (ASR) for children, reliable object recognition to facilitate semantic contingency and establishing joint attention, and developing human-like gestures with a robot that does not have the same morphology humans have. We briefly discuss an experiment in which we investigate how children respond to different forms of feedback the robot can give. (PsycINFO Database Record (c) 2019 APA, all rights reserved)</t>
  </si>
  <si>
    <t>2017-10907-001</t>
  </si>
  <si>
    <t>Child-robot interactions for second language tutoring to preschool children.</t>
  </si>
  <si>
    <t>Vogt, Paul; de Haas, Mirjam; de Jong, Chiara; Baxter, Peta; Krahmer, Emiel</t>
  </si>
  <si>
    <t>The present study investigates how children from two different cultural backgrounds (Pakistani, Dutch) and two different age groups (8 and 12 year olds) experience interacting with a social robot (iCat) during collaborative game play. We propose a new method to evaluate children’s interaction with such a robot, by asking whether playing a game with a state-of-the-art social robot like the iCat is more similar to playing this game alone or with a friend. A combination of self-report scores, perception test results and behavioral analyses indicate that child–robot interaction in game playing situations is highly appreciated by children, although more by Pakistani and younger children than by Dutch and older children. Results also suggest that children enjoyed playing with the robot more than playing alone, but enjoyed playing with a friend even more. In a similar vein, we found that children were more expressive in their non-verbal behavior when playing with the robot than when they were playing alone, but less expressive than when playing with a friend. Our results not only stress the importance of using new benchmarks for evaluating child–robot interaction but also highlight the significance of cultural differences for the design of social robots. (PsycINFO Database Record (c) 2019 APA, all rights reserved)</t>
  </si>
  <si>
    <t>2014-43864-011</t>
  </si>
  <si>
    <t>Child–robot interaction across cultures: How does playing a game with a social robot compare to playing a game alone or with a friend?</t>
  </si>
  <si>
    <t>Shahid, Suleman; Krahmer, Emiel; Swerts, Marc</t>
  </si>
  <si>
    <t>AbstractAs robots are entering into educational fields to enhance children’s learning, it becomes relevant to explore different methods of learning in the area of child–robot interaction. In this article, we present an autonomous educational system incorporating a social robot to enhance children’s handwriting skills. The system provides a one-to-one learning scenario based on the learning-by-teaching approach where a tutor-child assess the handwriting skills of a learner-robot. The robot’s writing was generated by an algorithm incorporating human-inspired movements and could reproduce a set of writing errors. We tested the system by conducting two multi-session studies. In the first study, we assigned the robot two contrasting competencies: ‘learning’ and ‘non-learning’. We measured the differences in children’s learning gains and changes in their perceptions of the learner-robot. The second study followed a similar interaction scenario and research questions, but this time the robot performed three learning competencies: ‘continuous-learning’; ‘non-learning’ and ‘personalised-learning’. The findings of these studies show that the children learnt with the robot that exhibits learning competency and children’s learning and perceptions of the robot changed as interactions unfold, confirming the need for longitudinal studies. This research supports that the contrasting learning competencies of social robots can impact children’s learning differently in peer-learning scenarios. (PsycINFO Database Record (c) 2019 APA, all rights reserved)</t>
  </si>
  <si>
    <t>2019-57907-001</t>
  </si>
  <si>
    <t>Children teach handwriting to a social robot with different learning competencies.</t>
  </si>
  <si>
    <t>Chandra, Shruti; Dillenbourg, Pierre; Paiva, Ana</t>
  </si>
  <si>
    <t>Previous research has shown that young children commit perseverative errors from their observation of another person's actions. The present study examined how social observation would lead children to perseverative tendencies, using a robot. In Experiment 1, preschoolers watched either a human model or a robot sorting cards according to one dimension (e.g. shape), after which they were asked to sort according to a different dimension (e.g. colour). The results showed that children's behaviours in the task were significantly influenced by the human model's actions but not by the robot's actions. Experiment 2 excluded the possibility that children's behaviours were not affected by the robot's actions because they did not observe its actions. We concluded that children's perseverative errors from social observation resulted, in part, from their socio-cognitive ability. (PsycINFO Database Record (c) 2016 APA, all rights reserved)</t>
  </si>
  <si>
    <t>2009-23971-006</t>
  </si>
  <si>
    <t>Children perseverate to a human's actions but not to a robot's actions.</t>
  </si>
  <si>
    <t>Moriguchi, Yusuke; Kanda, Takayuki; Ishiguro, Hiroshi; Itakura, Shoji</t>
  </si>
  <si>
    <t>This paper reports our research efforts on social robots that recognize interpersonal relationships. These investigations are carried out by observing group behaviors while the robot interacts with people. Our humanoid robot interacts with children by speaking and making various gestures. It identifies individual children by using a wireless tag system, which helps to promote interaction such as the robot calling a child by name. Accordingly, the robot is capable of interacting with many children, causing spontaneous group behavior from the children around it. Here, group behavior is associated with social relationships among the children themselves. For example, a child may be accompanied by his or her friends and then play together with them. We propose the hypothesis that our interactive robot prompts a child's friends to accompany him or her; thus, we can estimate their friendship by simply observing their accompanying behaviors. We conducted a field experiment for two weeks in a Japanese elementary school to verify this hypothesis. In the experiment, two 'Robovie' robots were placed where children could freely interact with them during recesses. As a result, we found that they mostly prompted friend-accompanying behavior. Moreover, we could estimate some of their friendly relationships, in particular among the children who often appeared around the robot. For example, we could estimate 5% of all friendships with 80% accuracy, and 15% of them with nearly 50% accuracy. Thus, this result basically supports our hypothesis on friendship estimation from an interactive humanoid robot. We believe that this ability to estimate human relationships is essential for robots to behave socially. (PsycINFO Database Record (c) 2019 APA, all rights reserved)</t>
  </si>
  <si>
    <t>2006-23512-007</t>
  </si>
  <si>
    <t>An approach for a social robot to understand human relationships: Friendship estimation through interaction with robots.</t>
  </si>
  <si>
    <t>Kanda, Takayuki; Ishiguro, Hiroshi</t>
  </si>
  <si>
    <t>2019-08703-001</t>
  </si>
  <si>
    <t>This article described neural network models for adaptive control of arm movement trajectories during visually guided reaching and, more generally, a framework for unsupervised real-time error-based learning. The models clarify how a child, or untrained robot, can learn to reach for objects that it sees. Piaget has provided basic insights with his concept of circular reaction: As an infant makes internally generated movements of its hand, the eyes automatically follow this motion. A transformation is learned between the visual representation of hand position and the motor representation of hand position. Learning of this transformation eventually enables the child to accurately reach for visually detected targets. It has been shown how the eye movement system can use visual error signals to correct movement parameters via cerebellar learning. Here it is shown how endogenously generated arm movements lead to adaptive tuning of arm control parameters. These movements also activate the target position representations that are used to learn the visuo-motor transformation that controls visually guided reaching. The AVITE model presented here is an adaptive neural circuit based on the Vector Integration to Endpoint (VITE) model for arm and speech trajectory generation of Bullock and Grossberg. In the VITE model, a Target Position Command (TPC) represents the location of the desired target. The Present Position Command (PPC) encodes the present hand-arm configuration. The Difference Vector (DV) population continuously computes the difference between the PPC and TPC. A speed-controlling GO signal multiplies DV output. The PPC integrates the (DV) . (GO) product and generates an outflow command to the arm. Integration at the PPC continues at a rate dependent on GO signal size until the DV reaches zero, at which time the PPC equals the TPC. The AVITE model explains how self-consistent TPC and PPC coordinates are autonomously generated and learned. Learning of AVITE parameters is regulated by activation of a self-regulating Endogenous Random Generator (ERG) of training vectors. Each vector is integrated at the PPC, giving rise to a movement command. The generation of each vector induces a complementary postural phase during which ERG output stops and learning occurs. Then a new vector is generated and the cycle is repeated. This cyclic, biphasic behavior is controlled by a specialized gated dipole circuit. ERG output autonomously stops in such a way that, across trials, a broad sample of workspace target positions is generated. When the ERG shuts off, a modulator gate opens, copying the PPC into the TPC. Learning of a transformation from TPC to PPC occurs using the DV as an error signal that is zeroed due to learning. This learning scheme is called a Vector Associative Map, or VAM. The VAM model is a general-purpose device for autonomous real-time-error based learning and performance of associative maps. The DV stage serves the dual function of reading out new TPCs during performance and reading in new adaptive weights during learning, without a disruption of real-time operation. VAMs thus provide an on-line unsupervised alternative to the off-line properties of supervised error-correction learning algorithms. VAMs and VAM cascades for learning motor-to-motor and spatial-to-motor maps are described. VAM models and Adaptive Resonance Theory (ART) models exhibit complementary matching, learning, and performance properties that together provide a foundation for designing a total sensory-cognitive and cognitive-motor autonomous system.</t>
  </si>
  <si>
    <t>VECTOR ASSOCIATIVE MAPS - UNSUPERVISED REAL-TIME ERROR-BASED LEARNING AND CONTROL OF MOVEMENT TRAJECTORIES</t>
  </si>
  <si>
    <t>GAUDIANO, P; GROSSBERG, S</t>
  </si>
  <si>
    <t>A neural network model is described for adaptive control of arm movement trajectories during visually guided reaching. The model clarifies how a child, or infant robot, can learn to reach for objects that it sees. Piaget has provided basic insights with his concept of a circular reaction. As an infant makes internally generated hand movements, the eyes automatically follow this motion. A transformation is learned between the visual representation of hand position and the motor representation of hand position. Learning of this transformation eventually enables the child to accurately reach for visually detected targets. Grossberg and Kuperstein (1989) have shown how the eye movement system can use visual error signals to correct movement parameters via cerebellar learning. Here it is shown how the arm movement system can endogenously generate movements which lead to adaptive tuning of arm control parameters. These movements also activate the target position representations that are used to learn the visuo-motor transformation that controls visually guided reaching. The arm movement properties obtain in the Adaptive Vector Integration to Endpoint (AVITE) model an adaptive neural circuit based on the VITE model for arm and speech trajectory generation of Bullock and Grossberg (1988a).</t>
  </si>
  <si>
    <t>HUMAN MOVEMENT SCIENCE</t>
  </si>
  <si>
    <t>ADAPTIVE VECTOR INTEGRATION TO END-POINT - SELF-ORGANIZING NEURAL CIRCUITS FOR CONTROL OF PLANNED MOVEMENT TRAJECTORIES</t>
  </si>
  <si>
    <t>IJCAI-97 - PROCEEDINGS OF THE FIFTEENTH INTERNATIONAL JOINT CONFERENCE ON ARTIFICIAL INTELLIGENCE, VOLS 1 AND 2</t>
  </si>
  <si>
    <t>Hiraki, K; Sashima, A; Phillips, S</t>
  </si>
  <si>
    <t>Psychological experiments on children's development of spatial knowledge suggest that experience at self-locomotion and visual tracking are important factors. Yet, the mechanism underlying development is unknown. We propose a robot that learns to track a target object mentally (i.e., maintaining a representation of an object's position when outside the field of view) as a model for spatial development Mental tracking is considered as prediction of an object's position, given the previous environmental state and motor commands and the current environment state resulting from movement Following Jordan and Rumelhart's (1992) forward modeling architecture, the system consists of two components: an inverse model of sensory input to desired meter commands and a forward model of motor commands to desired sensory input (goals). The robot was tested on the "three cups" paradigm lin which children are required, under Various movement conditions, to select the cup containing the hidden object). Consistent with child development, in the absence of the capacity for self-locomotion, the robot makes errors that are self-center-based. When given the ability for self-locomotion, the robot responds allocentrically.</t>
  </si>
  <si>
    <t>We describe a unique human DNA resource forming part of the Avon Longitudinal Study of Pregnancy and Childhood (ALSPAC), a longitudinal cohort study involving 14 000 children and their families living in a geographically defined area of England. The DNA bank will underpin the search for associations between genetic polymorphisms and common hearth outcomes. The opportunities to collect blood samples suitable for DNA extraction are necessarily limited, and the samples themselves have often been treated in different ways and have varied storage histories. With the need to maximise yields, the choice of DNA extraction method is critical to the success of the bank and we have investigated the suitability of various commercial and in-house methods of DNA extraction. Various steps have been taken to minimise errors in sample address and identification, including the use of a pipetting robot for dilution and transfer of samples between 96-well arrays to provide aliquots suitable for PCR. The robot has been programmed to cope with concentrated viscous DNA solutions.</t>
  </si>
  <si>
    <t>EUROPEAN JOURNAL OF HUMAN GENETICS</t>
  </si>
  <si>
    <t>A new human genetic resource: a DNA bank established as part of the Avon Longitudinal Study of Pregnancy and Childhood (ALSPAC)</t>
  </si>
  <si>
    <t>Jones, RW; Ring, S; Tyfield, L; Hamvas, R; Simmons, H; Pembrey, M; Golding, J</t>
  </si>
  <si>
    <t>Background: Medication errors are common, costly, and injurious to patients. Objective: To review the role of information technology in decreasing pediatric medication errors in both inpatient and outpatient settings. Design: We performed a literature review of current information technology interventions. Results: Several types of information technology will likely reduce the frequency of medication errors, although insufficient data exists for many technologies, and most available data come from adult settings. Computerized physician order entry with decision support substantially decreases the frequency of serious inpatient medication errors in adults. Certain other inpatient information technologies may be beneficial even though less evidence is currently available. These include computerized medication administration records, robots, automated pharmacy systems, bar coding, "smart" intravenous devices, and computerized discharge prescriptions and instructions. In the outpatient setting, where adherence is especially important, personalized Web pages and World Wide Web-based information have substantial potential. Conclusions: Medication errors arc an important problem in pediatrics. Information technology interventions have great potential for reducing the frequency of errors. The magnitude of benefits may be even greater in pediatrics than in adult medicine because of the need for weight-based dosing. Further development, application, evaluation, and dissemination of pediatric-specific information technology interventions are essential.</t>
  </si>
  <si>
    <t>ARCHIVES OF PEDIATRICS &amp; ADOLESCENT MEDICINE</t>
  </si>
  <si>
    <t>Kaushal, R; Barker, KN; Bates, DW</t>
  </si>
  <si>
    <t>Super-Mechano Colony is a parent-children type multi-robot system proposed for an object retrieval mission over a large field. The present study addresses to gather objects efficiently when objects are concentrated in unknown several small areas. In order to realize an object gathering stream effectively, it is essential to reduce measurement errors included in position estimates. In this manuscript, two basic schemes are described for this purpose. One is to unify information reported by Child Machines on the Parent Machine. The other is to merge information among a number of Child Machines migrating as a party. The validity of this scheme is examined through simulations.</t>
  </si>
  <si>
    <t>SICE 2002: PROCEEDINGS OF THE 41ST SICE ANNUAL CONFERENCE, VOLS 1-5</t>
  </si>
  <si>
    <t>Streaming behavior generation and measurement error reduction in a Super-Mechano Colony for effective object retrieval</t>
  </si>
  <si>
    <t>Sakuma, S; Matsuo, Y</t>
  </si>
  <si>
    <t>SECOND JOINT EMBS-BMES CONFERENCE 2002, VOLS 1-3, CONFERENCE PROCEEDINGS: BIOENGINEERING - INTEGRATIVE METHODOLOGIES, NEW TECHNOLOGIES</t>
  </si>
  <si>
    <t>Takahashi, C; Nemet, D; Rose-Gottron, C; Larson, J; Cooper, D; Reinkensmeyer, D</t>
  </si>
  <si>
    <t>Background/Purpose: Robotic surgery improves laparoscopic surgery through a more natural interface, tremor filtration, motion scaling, and additional degrees of freedom of the instruments. Here, the authors report that experience with robot-assisted fundoplication in children. Methods: The authors have performed 15 laparoscopic fundoplications with the Zeus Robotic Surgery System and retrospectively reviewed prospectively collected data on set-up time, operating time, and outcome. Results: All cases were completed successfully: one Heller myotomy with Dor fundoplication and 14 Nissen fundoplications. Patients ranged from 2 months to 18 years old (mean, 4.3 years) and from 3.4 kg to 37.7 kg (mean, 13.0 kg). There were no technical errors, equipment errors, or conversions. There were no complications in the first 30 days after surgery. The operating time declined from 323 minutes for the first case to 180 minutes for the last (mean, 195 minutes). The 14th case was the shortest at 123 minutes. Setting up the robotic surgery system took an average of 11 minutes. The surgeons perceived benefits of greater ease and confidence in suture placement and knot tying. Conclusions: The authors have successfully used surgical robots for gastric fundoplication at a pediatric teaching hospital. Our experience with this operation has shown the additional dexterity that the robot provides and will pave the way to more complex procedures. (C) 2004 Elsevier Inc. All rights reserved.</t>
  </si>
  <si>
    <t>JOURNAL OF PEDIATRIC SURGERY</t>
  </si>
  <si>
    <t>Knight, CG; Lorincz, A; Gidell, KM; Lelli, J; Klein, MD; Langenburg, SE</t>
  </si>
  <si>
    <t>2005 IEEE/RSJ INTERNATIONAL CONFERENCE ON INTELLIGENT ROBOTS AND SYSTEMS, VOLS 1-4</t>
  </si>
  <si>
    <t>Dautenhahn, K; Woods, S; Kaouri, C; Walters, ML; Koay, KL; Werry, I</t>
  </si>
  <si>
    <t>A new Reconfigurable Planetary Robot System (RPRS) is introduced in this paper. The locomotion mechanism, especially the static force analysis and the climbing ability for different configurations of the multiple child-robots are presented in detail. The basic configurations of two child-robots systems were given in three modes: connecting in series with arm in front or back and combining to a loop with grasper. The simulation results of these three configurations based on static analysis demonstrate that the climbing ability is closely correlated to their configurations. Compared the results, the conclusion can be obtained that the loop configuration has the best effect than others on slope climbing. The actual experiments of the child-robots system have illustrated the simulating results, and an exciting phenomenon has emerged, which shows that all the configurations can climb bigger gradient than the simulating results. The phenomenon rightly discloses the characteristic of the novel architecture of the child-robot.</t>
  </si>
  <si>
    <t>2005 IEEE INTERNATIONAL CONFERENCE ON ROBOTICS AND AUTOMATION (ICRA), VOLS 1-4</t>
  </si>
  <si>
    <t>Zhang, LP; Ma, SG; Li, B; Zhang, GW; He, XY; Wang, MH; Zhang, Z; Cao, BG</t>
  </si>
  <si>
    <t>This paper presents the result, from two empirical exploratory studies of human-robot interaction in the context of an initial encounter with a robot of mechanistic appearance. The first study was carried out with groups of children, and the second with single adults. The analysis concentrates on the personal space zones and initial distances between robot and humans, the context of the encounters and the human's perception of the robot as a social being. We discuss the results of these observations and analyses, and also compare the child and adult data. The child groups showed a dominant response to prefer the 'social zone' distance, comparable to distances people adopt when talking to other humans. From the single adult studies a small majority preferred the 'personal zone', reserved for talking to friends. However, significant minorities deviate from this pattern. Implications for future work are discussed.</t>
  </si>
  <si>
    <t>2005 5TH IEEE-RAS INTERNATIONAL CONFERENCE ON HUMANOID ROBOTS</t>
  </si>
  <si>
    <t>Walters, ML; Dautenhahn, K; Koay, KL; Kaouri, C; Boekhorst, RT; Nehaniv, C; Werry, I; Lee, D</t>
  </si>
  <si>
    <t>This paper reports our research efforts on social robots that recognize interpersonal relationships. These investigations are carried out by observing group behaviors while the robot interacts with people. Our humanoid robot interacts with children by speaking and making various gestures. It identifies individual children by using a wireless tag system, which helps to promote interaction such as the robot calling a child by name. Accordingly, the robot is capable of interacting with many children, causing spontaneous group behavior from the children around it. Here, group behavior is associated with social relationships among the children themselves. For example, a child may be accompanied by his or her friends and then play together with them. We propose the hypothesis that our interactive robot prompts a child's friends to accompany him or her; thus, we can estimate their friendship by simply observing their accompanying behaviors. We conducted a field experiment for two weeks in a Japanese elementary school to verify this hypothesis. In the experiment, two "Robovie" robots were placed where children could freely interact with them during recesses. As a result, we found that they mostly prompted friend-accompanying behavior. Moreover, we could estimate some of their friendly relationships, in particular among the children who often appeared around the robot. For example, we could estimate 5% of all friendships with 80% accuracy, and 15% of them with nearly 50% accuracy. Thus, this result basically supports our hypothesis on friendship estimation from an interactive humanoid robot. We believe that this ability to estimate human relationships is essential for robots to behave socially.</t>
  </si>
  <si>
    <t>An approach for a social robot to understand human relationships - Friendship estimation through interaction with robots</t>
  </si>
  <si>
    <t>Like never before, technology can bring imagination to life. Humanoid robots are without question a hot topic in research today. But will they really be the next break-through invention that changes the face of the world. For decades, popular culture has been enthralled with the possibility of robots that act and look like humans. We are promised by film, fiction and television that humanoids will cook for us, clean for us, become our best friends, teach our children, and even fall in love with us. Recently, the media has covered a surprising number of new humanoid robots emerging on the commercial market. Like many new technologies, these early generations of commercially available humanoids are costly curiosities, useful for entertainment. Yet, in time, they will accomplish a wide variety of tasks in homes, battlefields, nuclear plants, government installations, factory floors, and even space stations. Humanoids may prove to be the ideal robot design to interact with people. Humanoid Robotics also offers a unique research tool for understanding the human brain and body. Already, humanoids have provided revolutionary new ways for studying cognitive science. Using humanoids, researchers can embody their theories and take them to task at a variety of levels. Aside from their traditional roles, humanoid robots can be used to explore theories of human intelligence. This paper reviews a wide variety of Humanoid Robots being used throughout the world and explaining its typical applications and future challenges while developing humanoid robots which may come across such endeavours. This paper would review successes and failures in the field where humanoid research began. Further, an extrapolations of recent developments is also given where it may take us in the future. Hitherto, this paper would discuss how these technological developments have and will continue to affect the ways in which the present researchers understand.</t>
  </si>
  <si>
    <t>2006 INTERNATIONAL CONFERENCE ON INDUSTRIAL AND INFORMATION SYSTEMS, VOLS 1 AND 2</t>
  </si>
  <si>
    <t>Gupta, Parul; Tirth, Vineet; Srivastava, R. K.</t>
  </si>
  <si>
    <t>2006 IEEE INTERNATIONAL JOINT CONFERENCE ON NEURAL NETWORK PROCEEDINGS, VOLS 1-10</t>
  </si>
  <si>
    <t>Ishihara, Abraham K.; van Doornik, Johan; Sanger, Terence D.</t>
  </si>
  <si>
    <t>We present a unified approach for speech production and recognition based on articulatory motor representations. The approach is inspired by the Motor theory and the discovery of Mirror neurons, and use motor representations for both reproduction and recognition of speech. A model of the vocal tract is used to create sound and the created sound is then mapped back to the motor representation using a neural network. To learn the map we mimic the behavior of a child that uses a combination of babbling and interaction with its caregiver to learn how to speak. Several different phases of babbling and interaction are identified and described. These help to overcome the inversion problem. The approach has been implemented on a humanoid robot, which has successfully learned to pronounce Swedish and Portuguese vowels. We have also studied how the different phases of babbling and interaction effect the error of the map and the achieved recognition rate when presented with vowels from different subjects. Finally we compare the recognition rates obtained using motor space with recognition rates obtained by directly using the acoustic parameters.</t>
  </si>
  <si>
    <t>2007 IEEE/RSJ INTERNATIONAL CONFERENCE ON INTELLIGENT ROBOTS AND SYSTEMS, VOLS 1-9</t>
  </si>
  <si>
    <t>Hornstein, Jonas; Santos-Victor, Jose</t>
  </si>
  <si>
    <t>In this paper, we propose a simultaneous localization and map-building (SLAM) strategy to explore unknown environment. Multiple robots are deployed in unknown area and required to localize each other accurately while exploring. Instead of relying on active obstacle detector, we propose a method of exploration which uses only tactile sensors and inter-robot distance measurements. To avoid dead-reckoning and odometry errors, an observer-explorer based routine is adopted. A dynamic spanning tree structure is implemented for multi-robot coordination. Parent(observer) nodes monitor the distances of their children(explorer) nodes. In order to promote completeness of the map, the reconfigurable spanning tree structure favors unexplored area implicitly. An online behavior-based finite state machine drives the configuration of the structure. Our exploration scheme allows the differentiation between robots and obstacles or boundaries. When an obstacle or boundary is detected, it is recorded on a map that is shared with all other robots. The proposed strategy is simulated and results are presented.</t>
  </si>
  <si>
    <t>2007 IEEE INTERNATIONAL CONFERENCE ON AUTOMATION SCIENCE AND ENGINEERING, VOLS 1-3</t>
  </si>
  <si>
    <t>Leung, Kevin K.; Gallagher, Garratt</t>
  </si>
  <si>
    <t>Background Medication errors can result in harm, unless barriers to prevent them are present. Drug administration errors are less likely to be prevented, because they occur in the last stage of the drug distribution process. This is especially the case in non-alert patients, as patients often form the final barrier to prevention of errors. Therefore, a study was set up aimed at identifying the frequency of drug administration errors and determinants for these errors in an institution for individuals with intellectual disability (ID). Methods This observational study ('disguised observation') was conducted within an institution in the Netherlands caring for 2500 individuals with ID and lasted from October to December 2004 with a case control design for identifying determinants for errors. The institution consists of both day care units and living units (providing full-time care), located in different towns. For the study, five units from different towns were selected. Within each study unit, the administration of drugs to patients was observed for 2 weeks. In total, 953 drug administrations to 46 patients (25 male, mean age 25.8 years, range 2-73 years) were observed. Results With inclusion of wrong time errors, 242 administrations with at least one error were observed [frequency = 242/953 (25.4%)] and with exclusion 213 administrations with at least one error were observed [frequency = 213/953 (22.4%)]. Determinants associated with errors were routes of administration 'oral by feeding tube' (OR 189.66; 95% CI 46.16-779.24) and 'inhalation' (OR 9.98; 95% CI 4.78-20.80), the units 'adult full-time care' (OR 2.12; 95% CI 1.05-4.35) and 'children daytime care' (OR 10.80; 95% CI 4.43-26.29) and the absence of a distribution robot (OR 4.0; 95% CI 2.67-5.95). None of the identified errors were reported to the voluntary reporting system. Conclusion This study shows that administration errors in an institution for individuals with ID are common and that they are not formally reported to the voluntary reporting system. Furthermore, it identified some determinants that may be the focus for future improvements aimed to reduce error frequency.</t>
  </si>
  <si>
    <t>JOURNAL OF INTELLECTUAL DISABILITY RESEARCH</t>
  </si>
  <si>
    <t>Drug administration errors in an institution for individuals with intellectual disability: an observational study</t>
  </si>
  <si>
    <t>Interactive robots participating in our daily lives should have the fundamental ability to socially communicate with humans. In this paper, we propose a mechanism for two social communication abilities: forming long-term relationships and estimating friendly relationships among people. The mechanism for long-term relationships is based on three principles of behavior design. The robot we developed, Robovie, is able to interact with children in the same way as children do. Moreover, the mechanism is designed for long-term interaction. along the following three design principles: 1) it calls children by name using radio frequency identification tags; 2) it adapts its interactive behaviors for each child based on a pseudo development mechanism; and 3) it confides its personal matters to the children who have interacted with the robot for an extended period of time. Regarding the estima- tion of friendly relationships, the robot assumes that people who spontaneously behave as a group together are friends. Then, by identifying each person in the interacting group around the robot, it estimates the relationships between them. We conducted a two-month field trial at an elementary school. An interactive humanoid robot, Robovie, was placed in a classroom at the school. The results of the field trial revealed that the robot successfully continued interacting with many children for two months, and seemed to have established friendly relationships with them. In addition, it demonstrated reasonable performance in identifying friendships among children. We believe that these results demonstrate the potential of current interactive robots to establish social relationships with humans in our daily lives.</t>
  </si>
  <si>
    <t>IEEE TRANSACTIONS ON ROBOTICS</t>
  </si>
  <si>
    <t>Kanda, Takayuki; Sato, Rumi; Saiwaki, Naoki; Ishiguro, Hiroshi</t>
  </si>
  <si>
    <t>Simultaneous learning of multiple functions is one of the fundamental issues not only to design intelligent robots but also to understand human's cognitive developmental process since we, human, do so in our daily lives but we do not know how to do. Drawing an analogy to the well-known bias in child language development, we propose the mutual exclusivity selection principle (mu X principle) for learning multi-modal mappings: selecting more mutually exclusive output leads experiences to make underdeveloped complementary mappings more disambiguated. The mu X principle is applied to multi-modal joint attention with utterances for lexicon acquisition, and synthetically modeled in both intra- and inter-module levels of output. Through the series of computer simulations, the effects of the mu X principle on the mutual facilitation in learning multi-functions and robustness against errors in segmentation of observation are analyzed. Finally, the correspondence of the synthesized development to infant's one is argued based on the simulation with careful behavior by a caregiver.</t>
  </si>
  <si>
    <t>2008 IEEE 7TH INTERNATIONAL CONFERENCE ON DEVELOPMENT AND LEARNING</t>
  </si>
  <si>
    <t>Multimodal joint attention through cross facilitative learning based on mu X principle</t>
  </si>
  <si>
    <t>Yoshikawa, Yuichiro; Nakano, Tsukasa; Asada, Minoru; Ishiguro, Hiroshi</t>
  </si>
  <si>
    <t>This is a case study of the behavior that was observed when young children were given free access to Intelligent Service Robot iRobiQ during their free play time at kindergarten. The investigator conducted a 30-min observation of one class of three-year-olds and one of four-year-olds during their free play time both in the morning and in the afternoon, twice a week, from December 2008 to February 2009. In addition to videotaping the subjects at play, written notes were also recorded of various ways the children utilized the robot and its features. The characteristics studied included the preparation process before a robot was introduced, physical factors (time, distance, and posture) related to the children's utilization of the robot, their reactions to the robot's stimuli (direct stimuli, appearance, built-in contents, and functional error messages), the social relationships among student peers and with their teachers), and the influence of age and gender upon frequency of utilization.</t>
  </si>
  <si>
    <t>RO-MAN 2009: THE 18TH IEEE INTERNATIONAL SYMPOSIUM ON ROBOT AND HUMAN INTERACTIVE COMMUNICATION, VOLS 1 AND 2</t>
  </si>
  <si>
    <t>Characteristics of Young Children's Utilization of a Robot during Play Time : A Case Study</t>
  </si>
  <si>
    <t>Hyun, Eunja; Yoon, Hyunmin</t>
  </si>
  <si>
    <t>Emotional regulation is believed to be crucial for a balanced emotional and cognitive development in infants. Furthermore, during the first year of a child's life, the mother is playing a central role in shaping the development, through the attachment bond she shares with her child. Based on previous work on our model of arousal modulation for an autonomous robot, we present an experiment where human adults were interacting visually and via tactile contact with a SONY Aibo robot exploring a children playmat. The robots had two different attachment profiles: one recquiring less attention then the other. The subjects answered one questionnaire per robot, describing how they would rate their experience with each robot. The analysis of the subjects' responses allow us to conclude that this setting was sufficient to elicit positive and active caretaking-like behaviours from the subjects, according to the profile of the robot they interacted with.</t>
  </si>
  <si>
    <t>Assessing Human Reactions to Different Robot Attachment Profiles</t>
  </si>
  <si>
    <t>Hiolle, Antoine; Bard, Kim A.; Canamero, Lola</t>
  </si>
  <si>
    <t>When young children play, they often manipulate toys that have been specifically designed to accommodate and stimulate their perceptual-motor skills. Robotic playmates capable of physically manipulating toys have the potential to engage children in therapeutic play and augment the beneficial interactions provided by overtaxed care givers and costly therapists. To date, assistive robots for children have almost exclusively focused on social interactions and teleoperative control. Within this paper we present progress towards the creation of robots that can engage children in manipulative play. First, we present results from a survey of popular toys for children under the age of 2 which indicates that these toys share simplified appearance properties and are designed to support a relatively small set of coarse manipulation behaviors. We then present a robotic control system that autonomously manipulates several toys by taking advantage of this consistent structure. Finally, we show results from an integrated robotic system that imitates visually observed toy playing activities and is suggestive of opportunities for robots that play with toys.</t>
  </si>
  <si>
    <t>ICRA: 2009 IEEE INTERNATIONAL CONFERENCE ON ROBOTICS AND AUTOMATION, VOLS 1-7</t>
  </si>
  <si>
    <t>Playing with Toys: Towards Autonomous Robot Manipulation for Therapeutic Play</t>
  </si>
  <si>
    <t>Trevor, Alexander J. B.; Park, Hae Won; Howard, Ayanna M.; Kemp, Charles C.</t>
  </si>
  <si>
    <t>When children learn to grasp a new object, they often know several possible grasping points from observing a Parent's demonstration and subsequently learn better grasps by trial and error. From a machine learning point of view, this process is an active learning approach. In this paper, we present a new robot learning framework for reproducing this ability in robot grasping. For doing so, we chose a straightforward approach: first, the robot observes a few good grasps by demonstration and learns a value function for these grasps using Gaussian process regression. Subsequently, it chooses grasps which are optimal with respect to this value function using a mean-shift optimization approach, and tries them out on the real system. Upon every completed trial, the value function is updated, and in the following trials it is more likely to choose even better grasping points. This method exhibits fast learning due to the data-efficiency of the Gaussian process regression framework and the fact that the mean-shift method provides maxima of this cost function. Experiments were repeatedly carried out successfully on a real robot system. After less than sixty trials, our system has adapted its grasping policy to consistently exhibit successful grasps.</t>
  </si>
  <si>
    <t>2009 IEEE-RSJ INTERNATIONAL CONFERENCE ON INTELLIGENT ROBOTS AND SYSTEMS</t>
  </si>
  <si>
    <t>Active Learning using Mean Shift Optimization for Robot Grasping</t>
  </si>
  <si>
    <t>Kroemer, Oliver; Detry, Renaud; Piater, Justus; Peters, Jan</t>
  </si>
  <si>
    <t>This paper proposes an exploration method for an automated 3D map generation of an unknown environment by using a group of robots equipped with LRF (laser range finder). The robots are composed of a parent robot measuring its environmental structure and two child robots being used as landmarks for localization of the parent robot. The method decides positions of the robots to generate the accurate map. We conducted experiment of the map generation of a hall whose size is 70[m] x 35[m] x 8[m]. The positional error in the map was less than 10[cm].</t>
  </si>
  <si>
    <t>2009 IEEE INTERNATIONAL CONFERENCE ON ROBOTICS AND BIOMIMETICS (ROBIO 2009), VOLS 1-4</t>
  </si>
  <si>
    <t>Yokoya, Tsuyoshi; Hasegawa, Tsutomu; Kurazume, Ryo</t>
  </si>
  <si>
    <t>Estimation of a caregiver's view is one of the most important capabilities for a child to understand the behavior demonstrated by the caregiver, that is, to infer the intention of behavior and/or to learn the observed behavior efficiently. We hypothesize that the child develops this ability in the same way as behavior learning motivated by an intrinsic reward, that is, he/she updates the model of the estimated view of his/her own during the behavior imitated from the observation of the behavior demonstrated by the caregiver based on minimizing the estimation error of the reward during the behavior. From this view, this paper shows a method for acquiring such a capability based on a value system from which values can be obtained by reinforcement learning. The parameters of the view estimation are updated based on the temporal difference error (hereafter TD error: estimation error of the state value), analogous to the way such that the parameters of the state value of the behavior are updated based on the TD error. Experiments with simple humanoid robots show the validity of the method, and the developmental process parallel to young children's estimation of its own view during the imitation of the observed behavior demonstrated by the caregiver is discussed.</t>
  </si>
  <si>
    <t>2009 IEEE INTERNATIONAL CONFERENCE ON FUZZY SYSTEMS, VOLS 1-3</t>
  </si>
  <si>
    <t>View Estimation Learning based on Value System</t>
  </si>
  <si>
    <t>Takahashi, Yasutake; Shimada, Kouki; Asada, Minoru</t>
  </si>
  <si>
    <t>Purpose. Results of the 2008 ASHP national survey of pharmacy practice in hospital settings that pertain to dispensing and administration are presented. Methods. A stratified random sample of pharmacy directors at 1310 general and children's medical-surgical hospitals in the United States were surveyed by mail. Results. The response rate was 40.2%. Most hospitals had a centralized medication distribution system; however, there is evidence of growth in decentralized models compared with data from 2005. Automated dispensing cabinets were used by 83% of hospitals and robots by 10%. The percentage of doses dispensed in unit dose form increased, as did the use of two-pharmacist checks for high-risk drugs and high-risk patient groups. Medication administration records (MARs) have become increasingly computerized over the past nine years, and the use of handwritten MARs has declined substantially. Technology implemented at the drug administration step of the medication-use process is continuing to increase. Bar-code technology was implemented in 25% of hospitals, and 59% of hospitals had smart infusion pumps. Only 6.8% of hospitals had a pharmacist practicing in the emergency department (ED). Pharmacists prospectively reviewed only a small percentage of ED medication orders before the first dose was administered, and only 40.7% of hospitals retrospectively reviewed ED medication orders for prescribing errors. Pharmacy hours of operation have been increasing, with 36.2% of hospitals providing around-the-clock services. Off-site medication order review was used in 20.7% of hospitals. Directors of pharmacy reported a vacancy rate of 5.9% for pharmacists and 4.7% for technicians and a turnover rate of 8.6% for pharmacists and 13,8% for technicians. Conclusion. Safe systems continue to be in place in most hospitals, but the adoption of new technology is rapidly changing the philosophy of medication distribution. Pharmacists are continuing to improve medication use at the dispensing and administration steps of the medication-use process.</t>
  </si>
  <si>
    <t>AMERICAN JOURNAL OF HEALTH-SYSTEM PHARMACY</t>
  </si>
  <si>
    <t>ASHP national survey of pharmacy practice in hospital settings: Dispensing and administration-2008</t>
  </si>
  <si>
    <t>Pedersen, Craig A.; Schneider, Philip J.; Scheckelhoff, Douglas J.</t>
  </si>
  <si>
    <t>Review</t>
  </si>
  <si>
    <t>Previous research has shown that young children commit perseverative errors from their observation of another person's actions. The present study examined how social observation would lead children to perseverative tendencies, using a robot. In Experiment 1, preschoolers watched either a human model or a robot sorting cards according to one dimension (e.g. shape), after which they were asked to sort according to a different dimension (e.g. colour). The results showed that children's behaviours in the task were significantly influenced by the human model's actions but not by the robot's actions. Experiment 2 excluded the possibility that children's behaviours were not affected by the robot's actions because they did not observe its actions. We concluded that children's perseverative errors from social observation resulted, in part, from their socio-cognitive ability.</t>
  </si>
  <si>
    <t>DEVELOPMENTAL SCIENCE</t>
  </si>
  <si>
    <t>This paper aims to investigate how robotic devices can be used to understand the mechanism of sensorimotor adaptation in pediatric subjects affected by hemiparetic cerebral palsy. Previous studies showed how healthy adults, after training in presence of a systematic structured disturbing force field, show an "after effect" and therefore they highly adapt and compensate the external disturbance. An open issue is whether this adaptive capability is preserved or disrupted in pediatric impaired subjects when they experience a robot generated dynamic environment. Fourteen pediatric Cerebral Palsy subjects (CP group), and age-matched control group were exposed to a robot generated speed-dependant force field; during familiarization (no forces generated by the robot) the movement of the CP subjects were more curved, displaying greater and variable directional error; in the force field phase both the groups showed an after-effect, but the CP group had a non significant adaptation rate. This outcome suggests the CP subjects have reduced ability to learn external force and they make greater aiming error because of an inefficient anticipatory strategy during visuomotor task.</t>
  </si>
  <si>
    <t>2010 ANNUAL INTERNATIONAL CONFERENCE OF THE IEEE ENGINEERING IN MEDICINE AND BIOLOGY SOCIETY (EMBC)</t>
  </si>
  <si>
    <t>Masia, L.; Frascarelli, F.; Morasso, P.; Di Rosa, G.; Petrarca, M.; Castelli, E.; Cappa, P.</t>
  </si>
  <si>
    <t>The purpose of this study was to assess the safety and feasibility of performing robot-assisted pediatric surgery using the da Vinci Surgical System in a variety of surgical procedures. A retrospective review of 144 robot-assisted pediatric surgical procedures performed in our institution between June 2004 and December 2007 was done. The procedures included the following: 39 fundoplications; 34 cholecystectomies; 25 gastric bandings; 13 splenectomies; 4 anorectal pull-through operations for imperforate anus; 4 nephrectomies; 4 appendectomies; 4 sympathectomies; 3 choledochal cyst excisions with hepaticojejunostomies; 3 inguinal hernia repairs; two each of the following: liver cyst excision, repair of congenital diaphragmatic hernia, Heller's myotomy, and ovarian cyst excision; and one each of the following: duodeno-duodenostomy, adrenalectomy, and hysterectomy. A total of 134 procedures were successfully completed without conversion; 7 additional cases were converted to open surgery, and 3 were converted to laparoscopic surgery. There were no system failures (e.g., setup joint, arm, or camera malfunction; power error; monocular or binocular loss; metal fatigue or break of surgeon's console hand piece; software incompatibility). There was one esophageal perforation and two cases of transient dysphagia following Nissen fundoplication. The mean patient age was 8.9 years, and the mean patient weight was 57 kg. Robot-assisted surgery appears to be safe and feasible for a number of pediatric surgical procedures. Further system improvement and randomized studies are required to evaluate the benefits, if any, and the long-term outcomes of robotic surgery.</t>
  </si>
  <si>
    <t>WORLD JOURNAL OF SURGERY</t>
  </si>
  <si>
    <t>Robot-Assisted Pediatric Surgery: How Far Can We Go?</t>
  </si>
  <si>
    <t>Alqahtani, Aayed; Albassam, Abdullrahman; Zamakhshary, Mohammed; Shoukri, Mohammed; Altokhais, Tariq; Aljazairi, Ayman; Alzahim, Abdullrhman; Mallik, Mohammed; Alshehri, Abdullah</t>
  </si>
  <si>
    <t>This paper characterizes the moment measurement accuracy for a novel parallel spherical robot (SR) for dynamic posturography, controllable by position or impedance. The SR consists of three linearmotors placed on a support base, amoving base, and three passive arms equipped with uniaxial load cells permitting impedance controlled perturbations. To evaluate the accuracy, a subject stood still on the SR, set in position control mode, while selected sinusoidal trajectories were applied. The moments computed by the load cells were compared to the value measured by a six-component force platform, placed on top of the rotating base. For the intended application of the SR, the errors were negligible with the worse case of only 4 Nm in a total of 15 trials (five conditions, three repetitions). The observed moment error was related mainly to the intrinsic accuracy of the sensors, equal to about 7 N. To demonstrate clinical applicability, the platform was set to impedance control mode and a protocol was tested with a 12-year-old girl with brain injury and a group of four healthy subjects. In total, 24 trials (eight conditions, three repetitions) were recorded for each subject. The results of this pilot study identified distinctive postural behaviors and therefore showed that the SR can be considered as an effective tool for dynamic posturography.</t>
  </si>
  <si>
    <t>10.1109/TBME.2009.2037807</t>
  </si>
  <si>
    <t>IEEE TRANSACTIONS ON BIOMEDICAL ENGINEERING</t>
  </si>
  <si>
    <t>Cappa, Paolo; Jackson, Jennifer L.; Patane, Fabrizio</t>
  </si>
  <si>
    <t>Previous studies have shown that observing a human model's actions, but not a robot's actions, could induce young children's perseverative behaviors and suggested that children's sociocognitive abilities can lead to perseverative errors ("social transmission of disinhibition"). This study investigated how the social transmission of disinhibition would occur. Specifically, the authors examined whether a robot with human appearance (an android) triggered young children's perseveration and compared the effects of the android with those of a human model. The results revealed that the android induced the social transmission of disinhibition. Also, children were more likely to be affected by the human model than by the android. The results suggested that behavioral cues (biological movement) may be important for the social transmission of disinhibition. (C) 2010 Elsevier Inc. All rights reserved.</t>
  </si>
  <si>
    <t>JOURNAL OF EXPERIMENTAL CHILD PSYCHOLOGY</t>
  </si>
  <si>
    <t>This paper addresses the rhythmic reference in physical human-robot interaction. Human refers to a rhythm from multiple sensing modalities when turning a rope with another human synchronously. This study verifies a hypothesis that some humans mix several rhythms of the modalities into a rhythm (rhythmic reference). Six participants, four males and two females, 21-23 years old, took part in eight experiments which examined the hypothesis. In each experiment, we masked the perception of each participant using eight combination of three kinds of masks, an eye-mask, headphones, and a force mask. Each participant interacted with an operator that turned a rope with a constant frequency. As a result of the experiments, a participant increased the controlling error as the number of masks was increased regardless the types of masked modalities. The result strongly supported our hypothesis.</t>
  </si>
  <si>
    <t>PROCEEDINGS OF THE 6TH ACM/IEEE INTERNATIONAL CONFERENCE ON HUMAN-ROBOT INTERACTIONS (HRI 2011)</t>
  </si>
  <si>
    <t>Rhythmic Reference of a Human while a Rope Turning Task</t>
  </si>
  <si>
    <t>Yonekura, Kenta; Kim, Chyon Hae; Nakadai, Kazuhiro; Tsujino, Hiroshi; Sugano, Shigeki</t>
  </si>
  <si>
    <t>Background: The surgical robotic system is superior to traditional laparoscopy in regards to 3-dimensional images and better instrumentation. Robotic surgery for hepatic resection has not yet been extensively reported. The aim of this article is to report the first known case of liver resection with the use of a robot in France. Methods: A 61-year-old male with hepatitis C liver cirrhosis and hepatocellular carcinoma was referred for surgical treatment. Preoperative clinical evaluation and laboratory data disclosed a Child-Pugh class A5 patient. Magnetic resonance imaging showed a 3.4-cm tumor in segment III. Liver size was normal, and there were not signs of portal hypertension. Five trocars were used. Results: Liver transection was achieved with Harmonic scalpel and bipolar forceps without pedicle clamping. Hemostasis of raw surface areas was accomplished with interrupted stitches. Operative time was 180 minutes. Blood loss was minimal, and the patient did not receive transfusion. The recovery was uneventful, and the patient was discharged on the fifth postoperative day without ascites formation. Conclusion: The robotic approach may enable liver resection in patients with cirrhosis. The da Vinci robotic system allowed for technical refinements of laparoscopic liver resection due to 3-dimensional visualization of the operative field and instruments with wrist-type end-effectors.</t>
  </si>
  <si>
    <t>JSLS-JOURNAL OF THE SOCIETY OF LAPAROENDOSCOPIC SURGEONS</t>
  </si>
  <si>
    <t>Robotic Liver Resection as a Bridge to Liver Transplantation</t>
  </si>
  <si>
    <t>Panaro, Fabrizio; Piardi, Tullio; Cag, Murat; Cinqualbre, Jacques; Wolf, Philippe; Audet, Maxime</t>
  </si>
  <si>
    <t>This paper presents an experience-sharing platform, Petimo, which consists of two modules, Petimo-World and Petimo-Robot. This system extends the traditional social networking concept into the physical world by incorporating a child friendly soft robotic toy for easy and safe social experience. It adds a new physical dimension to social computing and provides extra safety in making friends by physically touching each other's robots. Petimo system can be connected to any social network and it provides safety and security for children. Petimo-World demonstrates many basic features with traditional online social networks in order to share personal experiences. Petimo-World stands out from all other virtual worlds with its interesting and sophisticated interactions such as the visualization of friends' relationships through spatial distribution in the 3D space to clearly understand the closeness of the friendship, personalized avatars and sending of special gifts/emoticons.</t>
  </si>
  <si>
    <t>HUMAN INTERFACE AND THE MANAGEMENT OF INFORMATION: INTERACTING WITH INFORMATION, PT 2</t>
  </si>
  <si>
    <t>Petimo: Sharing Experiences through Physically Extended Social Networking</t>
  </si>
  <si>
    <t>Ranasinghe, Nimesha; Fernando, Owen Noel Newton; Cheok, Adrian David</t>
  </si>
  <si>
    <t>This paper presents preliminary research investigating whether preschool children (ages four to six years old) would be as comfortable sharing a secret they had been told not to share, with a humanoid robot as they would an adult, to explore the possible future use of robots to gather sensitive information from children that may have experienced maltreatment. The children in this research played the game "follow-the-leader" with an adult and a humanoid robot. As part of this research, the lead investigator shared a unique secret with each child. During a break in the "follow-the-leader" game with the adult and the robot, the children were prompted with five questions to determine if they would share the secret they were told by the investigator. The qualitative results from the study indicate that the children were as likely to share the secret with the robot as the adult with a similar amount of prompting effort. Additionally, the children interacted with the robot using similar social conventions (e.g., greeting, turn-taking, etc) as observed in their interactions with the adult.</t>
  </si>
  <si>
    <t>2011 IEEE INTERNATIONAL CONFERENCE ON SYSTEMS, MAN, AND CYBERNETICS (SMC)</t>
  </si>
  <si>
    <t>Secret-Sharing: Interactions Between a Child, Robot, and Adult</t>
  </si>
  <si>
    <t>Bethel, Cindy L.; Stevenson, Matthew R.; Scassellati, Brian</t>
  </si>
  <si>
    <t>Background: It is known that healthy adults can quickly adapt to a novel dynamic environment, generated by a robotic manipulandum as a structured disturbing force field. We suggest that it may be of clinical interest to evaluate to which extent this kind of motor learning capability is impaired in children affected by cerebal palsy. Methods: We adapted the protocol already used with adults, which employs a velocity dependant viscous field, and compared the performance of a group of subjects affected by Cerebral Palsy (CP group, 7 subjects) with a Control group of unimpaired age-matched children. The protocol included a familiarization phase (FA), during which no force was applied, a force field adaptation phase (CF), and a wash-out phase (WO) in which the field was removed. During the CF phase the field was shut down in a number of randomly selected "catch" trials, which were used in order to evaluate the "learning index" for each single subject and the two groups. Lateral deviation, speed and acceleration peaks and average speed were evaluated for each trajectory; a directional analysis was performed in order to inspect the role of the limb's inertial anisotropy in the different experimental phases. Results: During the FA phase the movements of the CP subjects were more curved, displaying greater and variable directional error; over the course of the CF phase both groups showed a decreasing trend in the lateral error and an after-effect at the beginning of the wash-out, but the CP group had a non significant adaptation rate and a lower learning index, suggesting that CP subjects have reduced ability to learn to compensate external force. Moreover, a directional analysis of trajectories confirms that the control group is able to better predict the force field by tuning the kinematic features of the movements along different directions in order to account for the inertial anisotropy of arm. Conclusions: Spatial abnormalities in children affected by cerebral palsy may be related not only to disturbance in motor control signals generating weakness and spasticity, but also to an inefficient control strategy which is not based on a robust knowledge of the dynamical features of their upper limb. This lack of information could be related to the congenital nature of the brain damage and may contribute to a better delineation of therapeutic intervention.</t>
  </si>
  <si>
    <t>Masia, Lorenzo; Frascarelli, Flaminia; Morasso, Pietro; Di Rosa, Giuseppe; Petrarca, Maurizio; Castelli, Enrico; Cappa, Paolo</t>
  </si>
  <si>
    <t>The objective of this research effort is to integrate therapy instruction with child-robot play interaction in order to better assess upper-arm rehabilitation. Using computer vision techniques such as Motion History Imaging (MHI), edge detection, and Random Sample Consensus (RANSAC), movements can be quantified through robot observation. In addition, incorporating prior knowledge regarding exercise data, physical therapeutic metrics, and novel approaches, a mapping to therapist instructions can be created allowing robotic feedback and intelligent interaction. The results are compared with ground truth data retrieved via the Trimble 5606 Robotic Total Station and visual experts for the purpose of assessing the efficiency of this approach. We performed a series of upper-arm exercises with two male subjects, which were captured via a simple webcam. The specific exercises involved adduction and abduction and lateral and medial movements. The analysis shows that our algorithmic results compare closely to the results obtain from the ground truth data, with an average algorithmic error is less than 9% for the range of motion and less than 8% for the peak angular velocity of each subject.</t>
  </si>
  <si>
    <t>10.1155/2012/978498</t>
  </si>
  <si>
    <t>APPLIED BIONICS AND BIOMECHANICS</t>
  </si>
  <si>
    <t>Quantifying upper-arm rehabilitation metrics for children through interaction with a humanoid robot</t>
  </si>
  <si>
    <t>Brooks, Douglas A.; Howard, Ayanna M.</t>
  </si>
  <si>
    <t>Background: Robot-generated deviating forces during multijoint reaching movements have been applied to investigate motor control and to tune neuromotor adaptation. Can the application of force to limbs improve motor learning? In this framework, the response to altered dynamic environments of children affected by primary dystonia has never been studied. Methods: As preliminary pilot study, eleven children with primary dystonia and eleven age-matched healthy control subjects were asked to perform upper limb movements, triangle-reaching (three directions) and circle-writing, using a haptic robot interacting with ad-hoc developed task-specific visual interfaces. Three dynamic conditions were provided, null additive external force (A), constant disturbing force (B) and deactivation of the additive external force again (C). The path length for each trial was computed, from the recorded position data and interaction events. Results: The results show that the disturbing force affects significantly the movement outcomes in healthy but not in dystonic subjects, already compromised in the reference condition: the external alteration uncalibrates the healthy sensorimotor system, while the dystonic one is already strongly uncalibrated. The lack of systematic compensation for perturbation effects during B condition is reflected into the absence of after-effects in C condition, which would be the evidence that CNS generates a prediction of the perturbing forces using an internal model of the environment. The most promising finding is that in dystonic population the altered dynamic exposure seems to induce a subsequent improvement, i.e.. a beneficial after-effect in terms of optimal path control, compared with the correspondent reference movement outcome. Conclusions: The short-time error-enhancing training in dystonia could represent an effective approach for motor performance improvement, since the exposure to controlled dynamic alterations induces a refining of the existing but strongly imprecise motor scheme and sensorimotor patterns.</t>
  </si>
  <si>
    <t>Casellato, Claudia; Pedrocchi, Alessandra; Zorzi, Giovanna; Rizzi, Giorgio; Ferrigno, Giancarlo; Nardocci, Nardo</t>
  </si>
  <si>
    <t>Objective: Remote telepresence provided by tele-operated robotics represents a new means for obtaining important health information, improving older adults' social and daily functioning and providing peace of mind to family members and caregivers who live remotely. In this study we tested the feasibility of use and acceptance of a remotely controlled robot with video-communication capability in independently living, cognitively intact older adults. Materials and Methods: A mobile remotely controlled robot with video-communication ability was placed in the homes of eight seniors. The attitudes and preferences of these volunteers and those of family or friends who communicated with them remotely via the device were assessed through survey instruments. Results: Overall experiences were consistently positive, with the exception of one user who subsequently progressed to a diagnosis of mild cognitive impairment. Responses from our participants indicated that in general they appreciated the potential of this technology to enhance their physical health and well-being, social connectedness, and ability to live independently at home. Remote users, who were friends or adult children of the participants, were more likely to test the mobility features and had several suggestions for additional useful applications. Conclusions: Results from the present study showed that a small sample of independently living, cognitively intact older adults and their remote collaterals responded positively to a remote controlled robot with video-communication capabilities. Research is needed to further explore the feasibility and acceptance of this type of technology with a variety of patients and their care contacts.</t>
  </si>
  <si>
    <t>TELEMEDICINE AND E-HEALTH</t>
  </si>
  <si>
    <t>Reactions to a Remote-Controlled Video-Communication Robot in Seniors' Homes: A Pilot Study of Feasibility and Acceptance</t>
  </si>
  <si>
    <t>Seelye, Adriana M.; Wild, Katherine V.; Larimer, Nicole; Maxwell, Shoshana; Kearns, Peter; Kaye, Jeffrey A.</t>
  </si>
  <si>
    <t>2013 IEEE/SICE INTERNATIONAL SYMPOSIUM ON SYSTEM INTEGRATION (SII)</t>
  </si>
  <si>
    <t>Yasuda, Hiroyuki; Matsumoto, Mitsuharu</t>
  </si>
  <si>
    <t>39TH ANNUAL CONFERENCE OF THE IEEE INDUSTRIAL ELECTRONICS SOCIETY (IECON 2013)</t>
  </si>
  <si>
    <t>Kindergarten SLAM utilizing Laser range sensor and retro-reflective markers</t>
  </si>
  <si>
    <t>Takahiko, Nakamura; Suzuki, Satoshi</t>
  </si>
  <si>
    <t>Children that have a disability are up to four times more likely to be a victim of abuse than typically developing children. However, the number of cases that result in prosecution is relatively low. One of the factors influencing this low prosecution rate is communication difficulties. Our previous research has shown that typically developing children respond to a robotic interviewer very similar compared to a human interviewer. In this paper we conduct a follow up study investigating the possibility of Robot-Mediated Interviews with children that have various special needs. In a case study we investigated how 5 children with special needs aged 9 to 11 responded to the humanoid robot KASPAR compared to a human in an interview scenario. The measures used in this study include duration analysis of responses, detailed analysis of transcribed data, questionnaire responses and data from engagement coding. The main questions in the interviews varied in difficulty and focused on the theme of animals and pets. The results from quantitative data analysis reveal that the children interacted with KASPAR in a very similar manner to how they interacted with the human interviewer, providing both interviewers with similar information and amounts of information regardless of question difficulty. However qualitative analysis suggests that some children may have been more engaged with the robotic interviewer.</t>
  </si>
  <si>
    <t>SOCIAL ROBOTICS, ICSR 2013</t>
  </si>
  <si>
    <t>Robot-Mediated Interviews: Do Robots Possess Advantages over Human Interviewers When Talking to Children with Special Needs?</t>
  </si>
  <si>
    <t>Wood, Luke Jai; Dautenhahn, Kerstin; Lehmann, Hagen; Robins, Ben; Rainer, Austen; Syrdal, Dag Sverre</t>
  </si>
  <si>
    <t>In recent years, research on movement primitives has gained increasing popularity. The original goals of movement primitives are based on the desire to have a sufficiently rich and abstract representation for movement generation, which allows for efficient teaching, trial-and-error learning, and generalization of motor skills (Schaal 1999). Thus, motor skills in robots should be acquired in a natural dialog with humans, e.g., by imitation learning and shaping, while skill refinement and generalization should be accomplished autonomously by the robot. Such a scenario resembles the way we teach children and connects to the bigger question of how the human brain accomplishes skill learning. In this paper, we review how a particular computational approach to movement primitives, called dynamic movement primitives, can contribute to learning motor skills. We will address imitation learning, generalization, trial-and-error learning by reinforcement learning, movement recognition, and control based on movement primitives. But we also want to go beyond the standard goals of movement primitives. The stereotypical movement generation with movement primitives entails predicting of sensory events in the environment. Indeed, all the sensory events associated with a movement primitive form an associative skill memory that has the potential of forming a most powerful representation of a complete motor skill. (C) 2012 Elsevier B.V. All rights reserved.</t>
  </si>
  <si>
    <t>ROBOTICS AND AUTONOMOUS SYSTEMS</t>
  </si>
  <si>
    <t>Grzyb, Beata J.; Smith, Linda B.; del Pobil, Angel P.</t>
  </si>
  <si>
    <t>The focus of this paper is on the class of robots for personal or domestic use, which are connected to a networked repository on the internet that allows such machines to share the information required for object recognition, navigation and task completion in the real world. The aim is to shed light on how these robots will challenge current rules on data protection and privacy. On one hand, a new generation of network-centric applications could in fact collect data incessantly and in ways that are "out of control," because such machines are increasingly "autonomous." On the other hand, it is likely that individual interaction with personal machines, domestic robots, and so forth, will also affect what U.S. common lawyers sum up with the Katz's test as a reasonable "expectation of privacy." Whilst lawyers continue to liken people's responsibility for the behaviour of robots to the traditional liability for harm provoked by animals, children, or employees, attention should be drawn to the different ways in which humans will treat, train, or manage their robots-in-the-cloud, and how the human robot interaction may affect the multiple types of information that are appropriate to reveal, share, or transfer, in a given context. (C) 2013 Ugo Pagallo. Published by Elsevier Ltd. All rights reserved.</t>
  </si>
  <si>
    <t>COMPUTER LAW &amp; SECURITY REVIEW</t>
  </si>
  <si>
    <t>Pagallo, Ugo</t>
  </si>
  <si>
    <t>2014 23RD IEEE INTERNATIONAL SYMPOSIUM ON ROBOT AND HUMAN INTERACTIVE COMMUNICATION (IEEE RO-MAN)</t>
  </si>
  <si>
    <t>Sciutti, Alessandra; Rea, Francesco; Sandini, Giulio</t>
  </si>
  <si>
    <t>2014 14TH IEEE-RAS INTERNATIONAL CONFERENCE ON HUMANOID ROBOTS (HUMANOIDS)</t>
  </si>
  <si>
    <t>Oros, Marina; Nikolic, Milutin; Borovac, Branislav; Jerkovic, Ivan</t>
  </si>
  <si>
    <t>Our goal in this article is to reflect on the role LEGO robotics has played in college engineering education over the last 15 years, starting with the introduction of the RCX in 1998 and ending with the introduction of the EV3 in 2013. By combining a modular computer programming language with a modular building platform, LEGO Education has allowed students (of all ages) to become active leaders in their own education as they build everything from animals for a robotic zoo to robots that play children's games. Most importantly, it allows all students to develop different solutions to the same problem to provide a learning community. We look first at how the recent developments in the learning sciences can help in promoting student learning in robotics. We then share four case studies of successful college-level implementations that build on these developments.</t>
  </si>
  <si>
    <t>LEGO-based Robotics in Higher Education: 15 Years of Student Creativity</t>
  </si>
  <si>
    <t>Danahy, Ethan; Wang, Eric; Brockman, Jay; Carberry, Adam; Shapiro, Ben; Rogers, Chris B.</t>
  </si>
  <si>
    <t>The present study investigates how children from two different cultural backgrounds (Pakistani, Dutch) and two different age groups (8 and 12 year olds) experience interacting with a social robot (iCat) during collaborative game play. We propose a new method to evaluate children's interaction with such a robot, by asking whether playing a game with a state-of-the-art social robot like the iCat is more similar to playing this game alone or with a friend. A combination of self-report scores, perception test results and behavioral analyses indicate that child-robot interaction in game playing situations is highly appreciated by children, although more by Pakistani and younger children than by Dutch and older children. Results also suggest that children enjoyed playing with the robot more than playing alone, but enjoyed playing with a friend even more. In a similar vein, we found that children were more expressive in their nonverbal behavior when playing with the robot than when they were playing alone, but less expressive than when playing with a friend. Our results not only stress the importance of using new benchmarks for evaluating child-robot interaction but also highlight the significance of cultural differences for the design of social robots. (C) 2014 Elsevier Ltd. All rights reserved.</t>
  </si>
  <si>
    <t>Little is known about whether our knowledge of how the central nervous system controls the upper extremities (UE), can generalize, and to what extent to the lower limbs. Our continuous efforts to design the ideal adaptive robotic therapy for the lower limbs of stroke patients and children with cerebral palsy highlighted the importance of analyzing and modeling the kinematics of the lower limbs, in general, and those of the ankle joints, in particular. We recruited 15 young healthy adults that performed in total 1,386 visually evoked, visually guided, and target-directed discrete pointing movements with their ankle in dorsal-plantar and inversion-eversion directions. Using a non-linear, least-squares error-minimization procedure, we estimated the parameters for 19 models, which were initially designed to capture the dynamics of upper limb movements of various complexity. We validated our models based on their ability to reconstruct the experimental data. Our results suggest a remarkable similarity between the top-performing models that described the speed profiles of ankle pointing movements and the ones previously found for the UE both during arm reaching and wrist pointing movements. Among the top performers were the support-bounded lognormal and the beta models that have a neurophysiological basis and have been successfully used in upper extremity studies with normal subjects and patients. Our findings suggest that the same model can be applied to different "human" hardware, perhaps revealing a key invariant in human motor control. These findings have a great potential to enhance our rehabilitation efforts in any population with lower extremity deficits by, for example, assessing the level of motor impairment and improvement as well as informing the design of control algorithms for therapeutic ankle robots.</t>
  </si>
  <si>
    <t>A comparative analysis of speed profile models for ankle pointing movements: evidence that lower and upper extremity discrete movements are controlled by a single invariant strategy</t>
  </si>
  <si>
    <t>This paper presents a cross-age study exploring children's performance on robot introductory programming activities with one tangible and one isomorphic graphical system. Both subsystems are parts of an innovative system, namely the PROTEAS kit. The tangible subsystem consists of cube-shaped blocks that represent simple and more advanced programming structures. Users may interconnect the cubic-shaped commands and so create the robot programming code. The graphical subsystem presents onscreen an isomorphic to the tangible programming space. Children (N = 109) of five different aged groups were let to interact in pairs with the two operationally equivalent programming subsystems with the scope to program a NXT Lego robot. Three variables associated with children performance upon tasks and four variables related with performance during free interaction were studied. Data analysis based on computer logs and video recordings showed that children produced fewer errors, made more effective debugging and younger children in particular needed less time to accomplish the robot programming tasks with the tangible subsystem. Moreover, during free interaction, elder children were more engaged, created more complicated programs and explored different commands and parameters more actively in the tangible case. Finally, interpretation of the findings is provided and the advantages of tangible user interfaces in children's introductory programming are discussed.</t>
  </si>
  <si>
    <t>PERSONAL AND UBIQUITOUS COMPUTING</t>
  </si>
  <si>
    <t>Sapounidis, Theodosios; Demetriadis, Stavros; Stamelos, Ioannis</t>
  </si>
  <si>
    <t>INDUSTRIAL ROBOT-THE INTERNATIONAL JOURNAL OF ROBOTICS RESEARCH AND APPLICATION</t>
  </si>
  <si>
    <t>In recent years, several low-cost 3D laser scanners are being brought to the market and 3D laser scanning is becoming widely used in many fields. For example, 3D modeling of architectural structures or digital preservation of cultural heritages are typical applications for 3D laser scanning. Despite of the development of light-weight and high-speed laser scanners, however, the complicated measurement procedure and long measurement time are still a heavy burden for the widespread use of laser scanning. We have proposed a robotic 3D scanning system using multiple robots named CPS-SLAM, which consists of parent robots with a 3D laser scanner and child robots with target markers. In this system, a largescale 3D model can be acquired by an on-board 3D laser scanner on a parent robot from several positions determined precisely by the localization technique using multiple robots named Cooperative Positioning System, CPS. Therefore, this system enables to build a 3D model without complicated post-processing procedures such as ICP. In addition, this system is an open-loop SLAM system and a quite precise 3D model can be obtained without closed loops. This paper proposes an automatic planning technique of a laser measurement for CPS-SLAM. By planning a proper scanning strategy depending on a target structure, it is possible to perform laser scanning efficiently and accurately even for a large-scale and complex environment.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t>
  </si>
  <si>
    <t>2015 IEEE/RSJ INTERNATIONAL CONFERENCE ON INTELLIGENT ROBOTS AND SYSTEMS (IROS)</t>
  </si>
  <si>
    <t>Automatic Planning of Laser Measurements for a Large-scale Environment using CPS-SLAM System</t>
  </si>
  <si>
    <t>Oshima, Souichiro; Nagakura, Shingo; Yongjin, Jeong; Kawamura, Akihiro; Iwashita, Yumi; Kurazume, Ryo</t>
  </si>
  <si>
    <t>Injection error usually occurs in obese patients and children (especially dehydrated children). More than one injection errors may cause uncomfortable condition for patient and can lead to hematoma. The tools which is used to obtain vein image tends to be expensive because it uses high intensity infrared camera with CCD sensor along with highly sensitive to infrared so that vein image can be seen very clearly. CMOS sensors can be an alternative to CCD because the price is more affordable and readily available. However, vein image from CMOS sensor is not as good as CCD sensor so it needs advanced image processing to get better vein image quality. The 880nm near-infrared light, CMOS sensor and 880nm optical filters, help clarify the veins existence up to 3mm below the skin surface. Image acquisition results have low contrast and spreading noise resembles info (vein) that thresholding can not be conducted to separate the info and background. Adaptive smoothing and retinex is used as preprocessing to eliminate noise and to enhance information and background contrast. Maximum curvature points methode is quite good in segmentation for vein location tracking. It can be used in phlebhotomy robot and calculation of many things related to vein changes, for example in detecting vein collapse which is very dangerous and important to be known. Testing on white skin subjects have higher accuracy and precision than the dark and thick skin subjects. This system can track hand vein with 83.92% accuracy and 94.28% precision rate.</t>
  </si>
  <si>
    <t>7TH WACBE WORLD CONGRESS ON BIOENGINEERING 2015</t>
  </si>
  <si>
    <t>Vein Tracking Using 880nm Near Infrared and CMOS Sensor with Maximum Curvature Points Segmentation</t>
  </si>
  <si>
    <t>Prasasti, Anggumneka Luhur; Mengko, Richard Karel Willem; Adiprawita, Widyawardana</t>
  </si>
  <si>
    <t>OBJECTIVES: Many studies have reported that robotic-assisted surgery is safe and feasible for paediatric cases. However, very few paediatric thoracic robotic cases have been described. The aim of this study was to share our preliminary experience with robot-assisted thoracic surgery (RATS). METHODS: We reviewed our first, consecutive thoracic robotic procedures between January 2008 and December 2013. Data describing the perioperative and intraoperative periods were prospectively collected in two surgical paediatric centres and then retrospectively analysed. Operation time, completion rate, length of hospitalization and postoperative complications were compared with thoracoscopic results in the literature. RESULTS: Eleven patients were operated on with the robot, and this included operations for oesophageal atresia (3), mediastinal cyst (4), diaphragmatic hernia (2), oesophagoplasty (1) and oesophageal myotomy (1). The mean age at surgery was 72 (range 0-204) months, and the mean weight was 24.4 (range 3.0-51.5) kg. Three of the operations were converted to thoracotomies. The total operation time was 190 (120-310) min, and the average length of hospital stay was 13 (3-35) days. RATS offers similar advantages to thoracoscopy for mediastinal cyst excision in patients weighing more than 20 kg. Appropriate patient positioning and trocar placement were necessary for neonatal patients and thereby resulted in longer preparation times. Despite cautious adjustments, technical feasibility was reduced for low-weight patients. CONCLUSIONS: These data support mediastinal cyst excision as a suitable indication for larger children. Currently, there is a lack of evidence that lower weight children, and particularly neonates, are good candidates for RATS.</t>
  </si>
  <si>
    <t>INTERACTIVE CARDIOVASCULAR AND THORACIC SURGERY</t>
  </si>
  <si>
    <t>Ballouhey, Quentin; Villemagne, Thierry; Cros, Jerome; Vacquerie, Virginie; Berenguer, Daniel; Braik, Karim; Szwarc, Caroline; Longis, Bernard; Lardy, Hubert; Fourcade, Laurent</t>
  </si>
  <si>
    <t>We report on a sensor data fusion algorithm via an extended Kalman filter for estimating the spatial motion of a bipedal robot. Through fusing the sensory information from joint encoders, a 6-axis inertial measurement unit and a 2-axis inclinometer, the robot's body state at a specific fixed position can be yielded. This position is also equal to the CoM when the robot is in the standing posture suggested by the detailed CAD model of the robot. In addition, this body state is further utilized to provide sensory information for feedback control on a bipedal robot with walking gait. The overall control strategy includes the proposed body state estimator as well as the damping controller, which regulates the body position state of the robot in real-time based on instant and historical position tracking errors. Moreover, a posture corrector for reducing unwanted torque during motion is addressed. The body state estimator and the feedback control structure are implemented in a child-size bipedal robot and the performance is experimentally evaluated.</t>
  </si>
  <si>
    <t>SENSORS</t>
  </si>
  <si>
    <t>Sensor Data Fusion for Body State Estimation in a Bipedal Robot and Its Feedback Control Application for Stable Walking</t>
  </si>
  <si>
    <t>Chen, Ching-Pei; Chen, Jing-Yi; Huang, Chun-Kai; Lu, Jau-Ching; Lin, Pei-Chun</t>
  </si>
  <si>
    <t>Autonomous robots are increasingly interacting with users who have limited knowledge of robotics and are likely to have an erroneous mental model of the robot's workings, capabilities, and internal structure. The robot's real capabilities may diverge from this mental model to the extent that one might accuse the robot's manufacturer of deceiving the user, especially in cases where the user naturally tends to ascribe exaggerated capabilities to the machine (e.g. conversational systems in elder-care contexts, or toy robots in child care). This poses the question, whether misleading or even actively deceiving the user of an autonomous artifact about the capabilities of the machine is morally bad and why. By analyzing trust, autonomy, and the erosion of trust in communicative acts as consequences of deceptive robot behavior, we formulate four criteria that must be fulfilled in order for robot deception to be morally permissible, and in some cases even morally indicated.</t>
  </si>
  <si>
    <t>10.1353/ken.2015.0007</t>
  </si>
  <si>
    <t>KENNEDY INSTITUTE OF ETHICS JOURNAL</t>
  </si>
  <si>
    <t>Robot Lies in Health Care: When Is Deception Morally Permissible?</t>
  </si>
  <si>
    <t>Matthias, Andreas</t>
  </si>
  <si>
    <t>2016 9TH INTERNATIONAL CONFERENCE ON INTERACTIVE TECHNOLOGIES AND GAMES (ITAG)</t>
  </si>
  <si>
    <t>Aslam, Sarmad; Shopland, Nick; Standen, P. J.; Burton, Andy; Brown, David</t>
  </si>
  <si>
    <t>In human-human conversation we elicit, share and use information as a way of defining and building relationships - how information is revealed, and by whom, matters. A similar goal of using conversation as a relationship-building mechanism in human-robot interaction might or might not require the same degree of nuance. We explore what happens in the increasingly likely situation that a robot has sensed information about a child of which the child is unaware, then discloses that information in conversation in an effort to personalize the child's experience. In a pilot study, 28 children conversed with a social robot that either told a story with characters already introduced into the conversation by the child (control) or characters hidden by the child in a treasure chest that the child was holding (experimental). Cumulative evidence showed that all participants in the experimental condition noticed the robot's violation of expectations, but younger children (4 to 6 years) exhibited more contained emotional reactions than older children (7 to 10 years), and girls expressed more negative affect than boys. Despite the immediate response, post-conversation measures suggest that the single event did not have an impact on children's ratings of robot likeability or their willingness to interact with the robot again.</t>
  </si>
  <si>
    <t>PROCEEDINGS OF THE 15TH INTERNATIONAL CONFERENCE ON INTERACTION DESIGN AND CHILDREN (IDC2016)</t>
  </si>
  <si>
    <t>The Robot Who Knew Too Much: Toward Understanding the Privacy/Personalization Trade-Off in Child-Robot Conversation</t>
  </si>
  <si>
    <t>Leite, Iolanda; Lehman, Jill Fain</t>
  </si>
  <si>
    <t>Building Successful Long Child-Robot Interactions in a Learning Context</t>
  </si>
  <si>
    <t>Jacq, Alexis; Lemaignan, Severin; Garcia, Fernando; Dillenbourg, Pierre; Paiva, Ana</t>
  </si>
  <si>
    <t>Transparency, Teleoperation, and Children's Understanding of Social Robots</t>
  </si>
  <si>
    <t>Westlund, Jacqueline M. Kory; Breazeal, Cynthia</t>
  </si>
  <si>
    <t>Many researchers have started to explore natural interaction scenarios for children. No matter if these children are normally developing or have special needs, evaluating ChildRobot Interaction (CRI) is a challenge. To find methods that work well and provide reliable data is difficult, for example because commonly used methods such as questionnaires do not work well particularly with younger children. Previous research has shown that children need support in expressing how they feel about technology. Given this, researchers often choose time-consuming behavioral measures from observations to evaluate CRI. However, these are not necessarily comparable between studies and robots. This workshop aims to bring together researchers from different disciplines to share their experiences on these aspects. The main topics are methods to evaluate child-robot interaction design, methods to evaluate socially assistive child-robot interaction and multi-modal evaluation of child-robot interaction. Connected questions that we would like to tackle are for example: i) What are reliable metrics in CRI? ii) How can we overcome the pitfalls of survey methods in CRI? iii) How can we integrate qualitative approaches in CRI? iv) What are the best practices for in the wild studies with children? Looking across disciplinary boundaries, we want to discuss advantages and shortcomings of using different evaluation methods in order to compile guidelines for future CRI research. This workshop is the second in a series that started at the International Conference on Social Robotics in 2015.</t>
  </si>
  <si>
    <t>2nd Workshop on Evaluating Child-Robot Interaction</t>
  </si>
  <si>
    <t>Zaga, Cristina; Lohse, Mania; Charisi, Vicky; Evers, Vanessa; Neerincx, Mare; Kanda, Takayuki; Leite, Iolanda</t>
  </si>
  <si>
    <t>The paper proposes a learning from demonstration (LfD) framework which will enable children with motor disabilities to perform neuromotor rehabilitation exercises at home-and community-settings. LfD, a popular robot learning paradigm, has traditionally been used to teach embodied robots different skills through demonstrations by lay users. In this paper, we propose a novel application of LfD in the health-care domain. The goal of the proposed LfD framework is to learn standard rehabilitation exercises from a therapist's demonstration during a patient's clinic visit and assist the patient to perform the exercises at home through demonstrating (using a 3D avatar) different steps of the exercise. Motion information and EMG signals of a patient are used to train a Markov Decision Process (MDP) model with different steps of the exercise from real-time demonstrations. The MDP model then tracks the progress of a patient as (s)he performs the exercise at home and provides prompts if there is any error or missed steps. The MDP model also allows quantitative evaluation of a patient's performance and improvements over time, a highly desirable property of any home-based rehabilitation system.</t>
  </si>
  <si>
    <t>2016 25TH IEEE INTERNATIONAL SYMPOSIUM ON ROBOT AND HUMAN INTERACTIVE COMMUNICATION (RO-MAN)</t>
  </si>
  <si>
    <t>A Learning from Demonstration Framework to Promote Home-based Neuromotor Rehabilitation</t>
  </si>
  <si>
    <t>Meng, Yuanliang; Munroe, Christopher; Wu, Yi-Ning; Begum, Momotaz</t>
  </si>
  <si>
    <t>This article describes the results of a study that compares disclosure occurrences of bullying from children (ages 8 to 12) to either a human or a social robot. Results from an orally administered questionnaire to 60 children, split evenly between human and robotic interviewers, revealed that few significant differences in reporting were encountered between interviewer types. Overall 9 of 60 (15%) of participants reported being bullied in the past month. Participants were significantly more likely to report that fellow students were teased about their looks to the robot interviewer in comparison to the human interviewer. In addition to the examination of these results, a discussion of lessons learned for future studies of this nature are provided.</t>
  </si>
  <si>
    <t>Using Robots to Interview Children About Bullying: Lessons Learned from an Exploratory Study</t>
  </si>
  <si>
    <t>Bethel, Cindy L.; Henkel, Zachary; Stives, Kristen; May, David C.; Eakin, Deborah K.; Pilkinton, Melinda; Jones, Alexis; Stubbs-Richardson, Megan</t>
  </si>
  <si>
    <t>Research in education has long established how children mutually influence and support each other's learning trajectories, eventually leading to the development and widespread use of learning methods based on peer activities. In order to explore children's learning behavior in the presence of a robotic facilitator during a collaborative writing activity, we investigated how they assess their peers in two specific group learning situations: peer-tutoring and peer-learning. Our scenario comprises of a pair of children performing a collaborative activity involving the act of writing a word/letter on a tactile tablet. In the peer-tutoring condition, one child acts as the teacher and the other as the learner, while in the peer-learning condition, both children are learners without the attribution of any specific role. Our experiment includes 40 children in total (between 6 and 8 years old) over the two conditions, each time in the presence of a robot facilitator. Our results suggest that the peer-tutoring situation leads to significantly more corrective feedback being provided, as well as the children more disposed to self-disclosure to the robot.</t>
  </si>
  <si>
    <t>Children's Peer Assessment and Self-disclosure in the Presence of an Educational Robot</t>
  </si>
  <si>
    <t>Chandra, Shruti; Alves-Oliveira, Patricia; Lemaignan, Severin; Sequeira, Pedro; Paiva, Ana; Dillenbourg, Pierre</t>
  </si>
  <si>
    <t>In this paper, we present an experiment in the context of a child-robot interaction where we study the influence of the child-robot spatial arrangement on the child's focus of attention and the perception of the robot's performance. In the "Co-Writer learning by teaching" activity, the child teaches a Nao robot how to handwrite. Usually only face-to-face spatial arrangements are tested in educational child robot interactions, but we explored two spatial conditions from Kendon's F-formation, the side-by-side and the face-to-face formations in a within subject experiment. We estimated the gaze behavior of the child and their consistency in grading the robot with regard to the robot's progress in writing. Even-though the demonstrations provided by children were not different between the two conditions (i.e. the robot's learning didn't differ), the results showed that in the side-by-side condition children tended to be more indulgent with the robot's mistakes and to give it better feedback. These results highlight the influence of experimental choices in child-robot interaction.</t>
  </si>
  <si>
    <t>Child-Robot Spatial Arrangement in a Learning by Teaching Activity</t>
  </si>
  <si>
    <t>Johal, Wafa; Jacq, Alexis; Paiva, Ana; Dillenhourg, Pierre</t>
  </si>
  <si>
    <t>Reliable and safe interaction is essential when humans and robots move in close proximity. In this paper, we present a stigmergic approach where humans interact with robots via a smart floor. Stigmergy has been widely studied in robotic systems, however, HRI has thus far not availed itself of stigmergic solutions. We realize a stigmergic medium via RFID tags embedded in the floor, and use these to enable robot navigation, human tracking, as well as the interaction between robots and humans. The proposed method allows to employ robots with minimal sensing and computation capabilities. The approach relies only on the RFID sensors and the information stored in the tags, and no internal map is required for navigation. We design and implement a prototype game which involves a robot and a child moving together in a shared space. The prototype demonstrates that the approach is reliable and adheres to given safety constraints when human and robot are moving within close proximity of each other.</t>
  </si>
  <si>
    <t>10.1109/UIC-ATC-ScalCom-CBDCom-IoP-SmartWorld.2016.167</t>
  </si>
  <si>
    <t>2016 INT IEEE CONFERENCES ON UBIQUITOUS INTELLIGENCE &amp; COMPUTING, ADVANCED &amp; TRUSTED COMPUTING, SCALABLE COMPUTING AND COMMUNICATIONS, CLOUD AND BIG DATA COMPUTING, INTERNET OF PEOPLE, AND SMART WORLD CONGRESS (UIC/ATC/SCALCOM/CBDCOM/IOP/SMARTWORLD)</t>
  </si>
  <si>
    <t>Children playing with robots using stigmergy on a smart floor</t>
  </si>
  <si>
    <t>Khaliq, Ali Abdul; Pecora, Federico; Saffiotti, Alessandro</t>
  </si>
  <si>
    <t>To date research investigating the potential of Robot-Mediated Interviews (RMI) has focused on establishing how children respond to robots in an interview scenario. In order to test if an RMI approach would work in a real world setting, it is important to establish what the experts (e.g. specialist child interviewers) would require from such a system. To determine the needs of such expert users we conducted three user panels with groups of potential real world users to gather their views of our current system and find out what they would require for the system to be useful to them. The user groups consisted of specialist police officers, intermediaries, educational specialists and healthcare specialists. To our knowledge this is the first article investigating user needs for Robot-Mediated Interviews. Due to the novelty of this area, the work presented in this paper is exploratory in nature. The results provide valuable insights into what real world users would need from a Robot-Mediated Interviewing system. Our findings will contribute to future research and technology development in the domain of RMI in particular, and child-robot interaction in general.</t>
  </si>
  <si>
    <t>Robot-mediated interviews with children What do potential users think?</t>
  </si>
  <si>
    <t>2016 JOINT IEEE INTERNATIONAL CONFERENCE ON DEVELOPMENT AND LEARNING AND EPIGENETIC ROBOTICS (ICDL-EPIROB)</t>
  </si>
  <si>
    <t>A Developmental Bayesian Model of Trust in Artificial Cognitive Systems</t>
  </si>
  <si>
    <t>Patacchiola, Massimiliano; Cangelosi, Angelo</t>
  </si>
  <si>
    <t>We deployed an autonomous social robotic learning companion in three preschool classrooms at an American public school for two months. Before and after this deployment, we asked the teachers and teaching assistants who worked in the classrooms about their views on the use of social robots in preschool education. We found that teachers' expectations about the experience of having a robot in their classrooms often did not match up with their actual experience. These teachers generally expected the robot to be disruptive, but found that it was not, and furthermore, had numerous positive ideas about the robot's potential as a new educational tool for their classrooms. Based on these interviews, we provide a summary of lessons we learned about running child-robot interaction studies in preschools. We share some advice for future researchers who may wish to engage teachers and schools in the course of their own human-robot interaction work. Understanding the teachers, the classroom environment, and the constraints involved is especially important for microgenetic and longitudinal studies, which require more of the school's time-as well as more of the researchers' time-and is a greater opportunity investment for everyone involved.</t>
  </si>
  <si>
    <t>Lessons From Teachers on Performing HRI Studies with Young Children in Schools</t>
  </si>
  <si>
    <t>Westlund, Jacqueline Kory; Gordon, Goren; Spaulding, Samuel; Lee, Jin Joo; Plummer, Luke; Martinez, Marayna; Das, Madhurima; Breazeal, Cynthia</t>
  </si>
  <si>
    <t>2016 4TH INTERNATIONAL CONFERENCE ON USER SCIENCE AND ENGINEERING (I-USER)</t>
  </si>
  <si>
    <t>Older Adults Perspective and Emotional Respond on Robot Interaction</t>
  </si>
  <si>
    <t>Karim, Hanisah Abdul; Lokman, Anitawati Mohd; Redzuan, Fauziah</t>
  </si>
  <si>
    <t>Aims: Children with limited gross motor and manual abilities have fewer opportunities to engage in free play. We investigated the effect of a robotic intervention on the playfulness of children with cerebral palsy (CP). Methods: We used a partially nonconcurrent multiple baseline design with four children and their mothers. Children were classified in level IV or V on the Gross Motor Function and Manual Ability Classification Systems. The intervention was the availability of an adapted Lego robot during a 15-min free play session between the child and mother. There were two sessions per week for about 14 weeks. Playfulness was measured using the Test of Playfulness. Results: Statistical comparisons using the 2 SD band and X-moving range chart methods revealed that all the children's levels of playfulness increased significantly while they played with the robot. Comparison of baseline and follow-up phase indicated that three children had retention of improved level of playfulness. Conclusion: Play with adapted Lego robots increased the level of playfulness in all four children during free play with their mothers. The findings have implications for providing children with limitations in motor abilities opportunities for free play with family and friends.</t>
  </si>
  <si>
    <t>PHYSICAL &amp; OCCUPATIONAL THERAPY IN PEDIATRICS</t>
  </si>
  <si>
    <t>Rios-Rincon, Adriana M.; Adams, Kim; Magill-Evans, Joyce; Cook, Al</t>
  </si>
  <si>
    <t>Current uses of robots in classrooms are reviewed and used to characterise four scenarios: (s1) Robot as Classroom Teacher; (s2) Robot as Companion and Peer; (s3) Robot as Care-eliciting Companion; and (s4) Telepresence Robot Teacher. The main ethical concerns associated with robot teachers are identified as: privacy; attachment, deception, and loss of human contact; and control and accountability. These are discussed in terms of the four identified scenarios. It is argued that classroom robots are likely to impact children's' privacy, especially when they masquerade as their friends and companions, when sensors are used to measure children's responses, and when records are kept. Social robots designed to appear as if they understand and care for humans necessarily involve some deception (itself a complex notion), and could increase the risk of reduced human contact. Children could form attachments to robot companions (s2 and s3), or robot teachers (s1) and this could have a deleterious effect on their social development. There are also concerns about the ability, and use of robots to control or make decisions about children's behaviour in the classroom. It is concluded that there are good reasons not to welcome fully fledged robot teachers (s1), and that robot companions (s2 and 3) should be given a cautious welcome at best. The limited circumstances in which robots could be used in the classroom to improve the human condition by offering otherwise unavailable educational experiences are discussed.</t>
  </si>
  <si>
    <t>ETHICS AND INFORMATION TECHNOLOGY</t>
  </si>
  <si>
    <t>Sharkey, Amanda J. C.</t>
  </si>
  <si>
    <t>In 2005, UNICEF estimated the number of children with disabilities under age 18 at 150 million Indonesia had 11 million workers with disabilities. It was less than 50% of the total number of disabilities person (data in 2010). Various efforts have been made to help disabilities person to be able to work normally. There are a lot of researchers of prosthetic limbs, artificial hands, and motorized wheelchairs. In this paper, a typist robot was built. It is designed for people with physical hand disability. It helps disabled people to operate computer normally. The typist robot consists of 2 arm robots. Each arm has 4 degrees of freedom (DOF). A tilt compensated compass sensor is mounted on the user's foot. It's used to measure the user's foot movement. A mini USB keyboard is used as the working object of the robot. Artificial Neural Network (ANN) was used to convert the user's foot movement into arm robot movement. The ANN method has a success rate of 100% (for overall button access) and a maximum position error of 4.2mm.</t>
  </si>
  <si>
    <t>2017 INTERNATIONAL CONFERENCE ON SUSTAINABLE INFORMATION ENGINEERING AND TECHNOLOGY (SIET)</t>
  </si>
  <si>
    <t>A Control Scheme for Typist Robot using Artificial Neural Network</t>
  </si>
  <si>
    <t>Kurnia, Wahyu D.; Kautsar, Syamsiar; Etikasari, Bety; Khafidurrohman, A.</t>
  </si>
  <si>
    <t>This paper presents a modular, computationally-distributed "multi-robot" cyberphysical system designed to assist children with developmental delays in learning to walk. The system consists of two modules, each assisting a different aspect of gait: a tethered cable pelvic module with up to 6 degrees of freedom (DOF), which can modulate the motion of the pelvis in three dimensions, and a two DOF wearable hip module assisting lower limb motion, specifically hip flexion. Both modules are designed to be lightweight and minimally restrictive to the user, and the modules can operate independently or in cooperation with each other, allowing flexible system configuration to provide highly customized and adaptable assistance. Motion tracking performance of approximately 2 mm root mean square (RMS) error for the pelvic module and less than 0.1 mm RMS error for the hip module was achieved. We demonstrate coordinated operation of the two modules on a mannequin test platform with articulated and instrumented lower limbs.</t>
  </si>
  <si>
    <t>2017 INTERNATIONAL CONFERENCE ON REHABILITATION ROBOTICS (ICORR)</t>
  </si>
  <si>
    <t>Design and Preliminary Evaluation of a Multi-Robotic System with Pelvic and Hip Assistance for Pediatric Gait Rehabilitation</t>
  </si>
  <si>
    <t>Park, Evelyn J.; Kang, Jiyeon; Su, Hao; Stegall, Paul; Miranda, Daniel L.; Hsu, Wen-Hao; Karabas, Mustafa; Phipps, Nathan; Agrawal, Sunil K.; Goldfield, Eugene C.; Walsh, Conor J.</t>
  </si>
  <si>
    <t>The rapid development of mobile Internet and cloud computing has pointed out a new direction for the research of family escort robots. By deeply integrating wireless internet technology, network communication technology, cloud computing technology and robot technology, family escort robots can make the children wherever who they arc to communicate and share information with the elderly in bed, thus narrowing the distance between the two sides and reducing the loneliness of the elderly. Based on cloud communication technology and the cloud platform, the wireless communication network between the remote user and the robot, network architecture of the robot control system, communication mechanism of the two sides, network communication security mechanism and remote real-time control mechanism are designed to realize multi-user, cross-regional, dynamic environment, stable, secure, real-time communication requirements of the family escort robot, laying the foundation for the development of the upper application of the family escort robots and the realization of the concrete function.</t>
  </si>
  <si>
    <t>2017 IEEE 7TH ANNUAL INTERNATIONAL CONFERENCE ON CYBER TECHNOLOGY IN AUTOMATION, CONTROL, AND INTELLIGENT SYSTEMS (CYBER)</t>
  </si>
  <si>
    <t>Chen, Diansheng; Zhao, Linshan; Han, Yijun; Wang, Min</t>
  </si>
  <si>
    <t>This article is derived from a study on the creation of strategies within children's computer programming An analysis of time used by children for the creation and execution of strategies was performed. Another analysis about the children's errors made during the process was also achieved. Taking as a starting point the fact that computer programming is translated as a set of codes to work out a problem; it is necessary to mention that such codes are created under a specific programming language, which will perform a particular function on the computer. In this case, the codes execute a series of movements that will al-low infants to solve a problem, which has been stated through a child's story with the purpose that children aged 4 to 5 years old can create playful strategies for the fulfillment of objectives previously set. Through a descriptive and exploratory research, some bibliographic data were collected and a population group of second-level initial education students was directly ob-served. Such children learned to use the Cubetto robot to learn to codify their ideas by giving solution to a problem. It is concluded that the development of the systemic thinking at this level is of great importance since it facilitates the acquisition of new mental processes; in this case, the code-to-code programming strengthens the student's systemic process.</t>
  </si>
  <si>
    <t>2017 INTERNATIONAL SYMPOSIUM ON COMPUTERS IN EDUCATION (SIIE)</t>
  </si>
  <si>
    <t>Caguana Anzoategui, Lucia Gabriela; Solis Jarrin, Monica del Carmen; Alves Rodrigues Pereira, Maria Isabel</t>
  </si>
  <si>
    <t>2017 14TH INTERNATIONAL CONFERENCE ON UBIQUITOUS ROBOTS AND AMBIENT INTELLIGENCE (URAI)</t>
  </si>
  <si>
    <t>Design of Small Mobile Robot Remotely Controlled by an Android Operating System via Bluetooth and NFC Communication</t>
  </si>
  <si>
    <t>Kim, Kyung-Rok; Jeong, Seok-Hwan; Kim, Woo-Yong; Jeon, Youngjun; Kim, Kyung-Soo; Hong, Je-Hoon</t>
  </si>
  <si>
    <t>In the early morning hours of 1 August 2015, as it waited for its next ride on a Philly park bench, unknown assailants destroyed hitchBOT. Arms torn from its body, legs broken, gutted of its electronics, it was left discarded in a park, minus its smiley-face LED head. Around the world headlines announced the death of a much-loved robot, children and adults shed tears, haters hated on Philadelphia, cartoonists and musicians paid tribute, journalists wrote obituaries and the publicly minded rallied to support a rebuild. The authors share the story of the life and times of their creation, hitchBOT the hitchhiking robot.</t>
  </si>
  <si>
    <t>LEONARDO</t>
  </si>
  <si>
    <t>The Death and Lives of hitchBOT: The Design and Implementation of a Hitchhiking Robot</t>
  </si>
  <si>
    <t>Smith, David Harris; Zeller, Frauke</t>
  </si>
  <si>
    <t>In this digital age social robots will increasingly be used for educational purposes, such as second language tutoring. In this perspective article, we propose a number of design features to develop a child-friendly social robot that can effectively support children in second language learning, and we discuss some technical challenges for developing these. The features we propose include choices to develop the robot such that it can act as a peer to motivate the child during second language learning and build trust at the same time, while still being more knowledgeable than the child and scaffolding that knowledge in adult-like manner. We also believe that the first impressions children have about robots are crucial for them to build trust and common ground, which would support child-robot interactions in the long term. We therefore propose a strategy to introduce the robot in a safe way to toddlers. Other features relate to the ability to adapt to individual children's language proficiency, respond contingently, both temporally and semantically, establish joint attention, use meaningful gestures, provide effective feedback and monitor children's learning progress. Technical challenges we observe include automatic speech recognition (ASR) for children, reliable object recognition to facilitate semantic contingency and establishing joint attention, and developing human-like gestures with a robot that does not have the same morphology humans have. We briefly discuss an experiment in which we investigate how children respond to different forms of feedback the robot can give.</t>
  </si>
  <si>
    <t>Child-Robot Interactions for Second Language Tutoring to Preschool Children</t>
  </si>
  <si>
    <t>3D modeling of real objects by a 3D laser scanner has become popular in many applications, such as reverse engineering of petrochemical plants, civil engineering and construction, and digital preservation of cultural properties. Despite the development of lightweight and high-speed laser scanners, the complicated measurement procedure and long measurement time are still heavy burdens for widespread use of laser scanning. To solve these problems, a robotic 3D scanning system using multiple robots has been proposed. This system, named CPS-SLAM, consists of a parent robot with a 3D laser scanner and child robots with target markers. A large-scale 3D model is acquired by an on-board 3D laser scanner on the parent robot from several positions determined precisely by a localization technique, named the Cooperative Positioning System (CPS), that uses multiple robots. Therefore, this system can build a 3D model without complicated post-processing procedures such as ICP. In addition, this system is an open-loop SLAM system and a very precise 3D model can be obtained without closed loops. This paper proposes an automatic planning technique for a laser measurement by using CPS-SLAM. Planning a proper scanning strategy depending on a target structure makes it possible to perform laser scanning efficiently and accurately even for a large-scale and complex environment. The proposed technique plans an efficient scanning strategy automatically by taking account of several criteria, such as visibility between robots, error accumulation, and efficient traveling. We conducted computer simulations and outdoor experiments to verify the performance of the proposed technique. (C) 2016 The Author(s). Published by Elsevier Inc. This is an open access article under the CC BY-NC-ND license.</t>
  </si>
  <si>
    <t>COMPUTER VISION AND IMAGE UNDERSTANDING</t>
  </si>
  <si>
    <t>Kurazume, Ryo; Oshima, Souichiro; Nagakura, Shingo; Jeong, Yongjin; Iwashita, Yumi</t>
  </si>
  <si>
    <t>Owing to the quickening pace and increasing pressure of daily life, people pay more and more attention to life in spiritual level. However, the time for meeting relatives or friends in person is quite short, therefore, it is more and more important for remote emotional communication (i.e., emotional perception and interaction) between users. The existing remote interaction systems mainly pay attention to voice and video communication, and it is difficult to meet the emotional needs of people. How to realize remote emotional communication between different people still faces challenge. In order to cope with this challenge, cloud-assisted hugtive robot (CH-Robot) system is designed in this paper. More specifically, firstly a new-type hugtive robot is designed. Secondly data collected by smart phone and smart clothing are adopted to judge emotional status of user, then emotional communication between users is realized through CH-Robot. Finally, a specific application scene is presented where a mother who is on business in other places comforts her child at home, thus to verify feasibility and effectiveness of the system.</t>
  </si>
  <si>
    <t>MULTIMEDIA TOOLS AND APPLICATIONS</t>
  </si>
  <si>
    <t>Zhou, Ping; Hao, Yixue; Yang, Jun; Li, Wei; Wang, Lu; Miao, Yiming; Song, Jeungeun</t>
  </si>
  <si>
    <t>Background: Rehabilitation robots support delivery of intensive neuromuscular therapy and help patients to improve motor recovery. This paper describes the development and evaluation of control strategies for a novel lower-limb paediatric rehabilitation robot, based on linear-motor actuator technology and the leg-press exercise modality. Methods: A functional model was designed and constructed and an overall control strategy was developed to facilitate volitional control of pedal position based on the cognitive task presented to the patient, together with automatic control of pedal forces using force feedback and impedance compensation. Results: Each independent drive for the left and right legs can produce force up to 288 N at the user's foot. During dynamic testing, the user maintained a variable target position with root-mean-square tracking error (RMSE) of 3.8 degrees with pure force control and 2.8 degrees with combined force/impedance control, on a range of periodic motion of 20-80 degrees. With impedance compensation, accuracy of force tracking was also slightly better (RMSE of 9.3 vs. 9.8 N, force/impedance vs. force control only). Conclusions: The control strategy facilitated accurate volitional control of pedal position and, simultaneously, accurate and robust control of pedal forces. Impedance compensation showed performance benefits. Control accuracy and force magnitude are deemed appropriate for rehabilitation of children with neurological impairments, but, due to current levels required, linear motor technology may not be suitable for applications where higher force is needed. Further work is required to validate the device within the target population of impaired children and to develop appropriate patient-interface software. (C) 2017 The Author(s). Published by Elsevier Ltd.</t>
  </si>
  <si>
    <t>BIOMEDICAL SIGNAL PROCESSING AND CONTROL</t>
  </si>
  <si>
    <t>Chrif, Farouk; Nef, Tobias; Lungarella, Max; Dravid, Raja; Hunt, Kenneth J.</t>
  </si>
  <si>
    <t>This article presents an investigation of the implications of designing for children's playful learning with robots. This study was carried out by adopting a Research through Design approach that resulted in the development of a novel low-anthropomorphic robot called Shybo. The article reports the main phases of the project: the preliminary and exploratory research that was carried out to define a list of design requirements; the design of the robot and its supplementary materials for carrying out playful learning experiences; and the evaluation of the project that involved both parents and children. The robot, in fact, was finally tested as part of a two-hour experience that engaged children in activities related to the associations between sounds and colours. The article presents and discusses the results of this evaluation to point out positive aspects of the experience, emerging issues and hints for future works. These are documented to share lessons learned that might be supportive of the general development of children's playful learning and cognitive experiences with robots.</t>
  </si>
  <si>
    <t>FUTURE INTERNET</t>
  </si>
  <si>
    <t>Design for Children's Playful Learning with Robots</t>
  </si>
  <si>
    <t>Lupetti, Maria Luce; Yao, Yuan; Mi, Haipeng; Germak, Claudio</t>
  </si>
  <si>
    <t>Whereas the world around us changes radically, innovations in the school system tend to be extremely slow. In the era of digitalization this is particularly unfortunate, since kids urgently need to acquire skills that teachers were not prepared to teach. This situation calls for new models of education. This case study is about implementing one such model, namely applying the Stanford Design Thinking Method to let pupils design elements of their life like schoolbags, classrooms and robots, and implement prototypes using technologies such as Minecraft, Micro: bit, and Lego Education. In the innovative educational intervention "MadeByKids", the DaVinci Lab, an external organization, worked with pupils (at grade K2 to K6, in sum about 450 children), in a series of three workshops at 17 Austrian schools. We researched the workshops via a case study on essential features of the intervention and by quantitative and qualitative pre-test and post-test questionnaires of pupils. Results show that pupils learn meaningfully regarding programming as well as social competences and most of them enjoy this kind of active learning. Results also indicate clearly that-even though the intervention is centered at children their teachers need to be intensively included, otherwise a remarkable share of them may experience a loss of control over their class and remain skeptical. Besides discussing the results of the survey, the authors address the challenge of sustainability and share important learnings from the project.</t>
  </si>
  <si>
    <t>INTERACTION DESIGN AND ARCHITECTURES</t>
  </si>
  <si>
    <t>When Kids are Challenged to Solve Real Problems-Case Study on Transforming Learning with Interpersonal Presence and Digital Technologies</t>
  </si>
  <si>
    <t>Motschnig, Renate; Pfeiffer, Daniel; Gawin, Anna; Gawin, Peter; Steiner, Michael</t>
  </si>
  <si>
    <t>Rationale and Objectives: Our research team has developed a magnetic resonance imaging (MRI)-compatible robot for long bone biopsy. The robot is intended to enable a new workflow for bone biopsy in pediatrics under MRI imaging. Our long-term objectives are to minimize trauma and eliminate radiation exposure when diagnosing children with bone cancers and bone infections. This article presents our robotic systems, phantom accuracy studies, and workflow analysis. Materials and Methods: This section describes several aspects of our work including the envisioned clinical workflow, the MRIcompatible robot, and the experimental setup. The workflow consists of five steps and is intended to enable the entire procedure to be completed in the MRI suite. The MRI-compatible robot is MR Safe, has 3 degrees of freedom, and a remote center of motion mechanism for orienting a needle guide. The accuracy study was done in a Siemens Aera 1.5T scanner with a long bone phantom. Four targeting holes were drilled in the phantom. Results: Each target was approached twice at slightly oblique angles using the robot needle guide for a total of eight attempts. A workflow analysis showed the average time for each targeting attempt was 32 minutes, including robot setup time. The average 3D targeting error was 1.39 mm with a standard deviation of 0.40 mm. All of the targets were successfully reached. Conclusion: The results showed the ability of the robotic system in assisting the radiologist to precisely target a bone phantom in the MRI environment. The robot system has several potential advantages for clinical application, including the ability to work at the MRI isocenter and serve as a steady and precise guide.</t>
  </si>
  <si>
    <t>ACADEMIC RADIOLOGY</t>
  </si>
  <si>
    <t>Cleary, Kevin; Lim, Sunghwan; Jun, Changhan; Monfaredi, Reza; Sharma, Karun; Fricke, Stanley Thomas; Vargas, Luis; Petrisor, Doru; Stoianovici, Dan</t>
  </si>
  <si>
    <t>Scratch Day is made up of a global network of events. Its main goal is to bring people together to celebrate Scratch. Scratch is a free encryption platform that can be used online and offline for children. Scratch Day events bring together young people from the Scratch community. During these meetings, attendees share projects, learn from each other and welcome newcomers. Robotics and computational thinking are ideal tools for developing science, technology, engineering and mathematics (STEM) pedagogy. Currently, innovation and motivation of students during the learning process are promoted by educational robotics tools. Robots are increasingly integrated into our society. To such an extent that robots arc becoming more and more common in our everyday environment. This paper presents a workshop which is focused on two main objectives. The first one is to celebrate Scratch Day promoting Scratch locally. On the other hand, this event is aimed to present a robotic educational tool for people as the first step to get into robotics world. This workshop is aimed on those adults who want to discover what possibilities Scratch brings in the introduction to robotics. Throughout this workshop an initiation to Scratch is developed in the context of educational robotics. As the most significant results throughout the workshop, it is clearly demonstrated that Scratch is an ideal tool for children and adults with no previous programming or robotic experience to begin learning both through hands-on experiences. Throughout this work the importance of combining theory and practice is shown in order to include fun tasks intertwined with the challenges of applying theory to problem solving.</t>
  </si>
  <si>
    <t>PROCEEDINGS OF 2018 IEEE GLOBAL ENGINEERING EDUCATION CONFERENCE (EDUCON) - EMERGING TRENDS AND CHALLENGES OF ENGINEERING EDUCATION</t>
  </si>
  <si>
    <t>Scratch Day to introduce robotics</t>
  </si>
  <si>
    <t>Plaza, Pedro; Sancristobal, Elio; Carro, German; Castro, Manuel; Blazquez, Manuel</t>
  </si>
  <si>
    <t>In recent years, indoor positioning system (IPS) plays a very important role in several environments such as hospitals, airports, males, Etc. It is used to locate mobile stations such as human and robots inside buildings. Some of IPSs applications are: locating an elder or child needed for an urgent help in hospitals, emergency situations such as locating firefighters inside building on fire or policemen fitting terrorists inside building by a commander to help for expedite evacuation in case one of them need for help. In indoor positioning applications, the accuracy should be high as can as possible, in another word; the error should be less than 1 meter. The indoor environment is the major challenging to obtain such accuracy. In this paper, we present a novel algorithm to identify the line of sight (LOS) and non-line of sight (NLOS) channels and improve the positioning accuracy using ultra-wideband (UWB) technology implementing DW 1000 devices.</t>
  </si>
  <si>
    <t>TECHNOLOGIES AND MATERIALS FOR RENEWABLE ENERGY, ENVIRONMENT AND SUSTAINABILITY</t>
  </si>
  <si>
    <t>NLOS Mitigation and Ranging Accuracy for Building Indoor Positioning System in UWB Using Commercial Radio Modules.</t>
  </si>
  <si>
    <t>Alsudani, Ahlam</t>
  </si>
  <si>
    <t>IEEE TRANSACTIONS ON NEURAL SYSTEMS AND REHABILITATION ENGINEERING</t>
  </si>
  <si>
    <t>Sanders, David A.</t>
  </si>
  <si>
    <t>15TH LATIN AMERICAN ROBOTICS SYMPOSIUM 6TH BRAZILIAN ROBOTICS SYMPOSIUM 9TH WORKSHOP ON ROBOTICS IN EDUCATION (LARS/SBR/WRE 2018)</t>
  </si>
  <si>
    <t>A mapping approach for real time imitation of human movements by a 22 DOF humanoid.</t>
  </si>
  <si>
    <t>Cornejo-Arismendi, Victor A.; Barrios-Aranibar, Dennis</t>
  </si>
  <si>
    <t>This study aimed to explore technological and interpersonal trust in interactions between children and social robots. Specifically, we focused on whether children distinguish between these two types of trust and whether the two constitute independent constructs or interact. Using an exploratory approach, we analyzed the explanations 87 children, aged 7 to 11 years, offered for the degree to which they indicated to trust a robot with which they had just interacted. Our results suggest that children distinguished between technological and interpersonal trust in a robot. Three main categories of answers could be identified: answers relating to technological trust, those indicating the presence of interpersonal trust, and a third category in which children referred to technological properties of robots as a reason for the existence of interpersonal trust. We discuss these findings in light of the development of child-robot relationships and the design of future child-robot interaction studies.</t>
  </si>
  <si>
    <t>HAI'18: PROCEEDINGS OF THE 6TH INTERNATIONAL CONFERENCE ON HUMAN-AGENT INTERACTION</t>
  </si>
  <si>
    <t>Technological and Interpersonal Trust in Child-Robot Interaction:An Exploratory Study</t>
  </si>
  <si>
    <t>van Straten, Caroline L.; Peter, Jochen; Kuhne, Rinaldo; de Jong, Chiara; Barco, Alex</t>
  </si>
  <si>
    <t>2018 IEEE 8TH INTERNATIONAL CONFERENCE ON SYSTEM ENGINEERING AND TECHNOLOGY (ICSET)</t>
  </si>
  <si>
    <t>Lee, Jhonson; Yogatama, Bobbi Winema; Christian, Hans</t>
  </si>
  <si>
    <t>Nowadays, social media is getting more and more popular so that many people choose to absorb the knowledge, share their moods, read news, listen to music, and appreciate the video on the Internet. The popular Chinese songs can be categorized according to their song style, their released decade, their singer, and so on. Currently, the song is always classified as a single category, such as inspiration, love, or family. However, when people listen to a song, they will have a different feeling according to their moods in the moment. This paper adopts the lyrics of the popular Chinese songs on the Internet as the experimental samples. Then, we classify the songs based on the natural language processing, ontology, Word2Vec, and fuzzy inference mechanism. The adopted natural language mechanism contains term comparison and term similarity to compute the different-category weights. Additionally, we also use predefined ontology, knowledge base, and rule base to classify the songs. Moreover, we also adopt the multilayer perceptron neural network with the backpropagation algorithm to train the data under a supervised learning. The learned results are better than the ones of the fuzzy inference mechanism. In the future, this study will enhance ontology, knowledge base, and rule base as well as enlarge the number of experimental samples to improve the performance. Finally, we will combine music appreciation with the robot to make children learn the knowledge more interesting.</t>
  </si>
  <si>
    <t>2018 IEEE INTERNATIONAL CONFERENCE ON SYSTEMS, MAN, AND CYBERNETICS (SMC)</t>
  </si>
  <si>
    <t>Wang, Mei-Hui; Chen, Li-Chung; Lee, Chang-Shing; Lai, Shih-Ya; Kubota, Naoyuki</t>
  </si>
  <si>
    <t>Writing is the main part of children's advancement. This paper suggests a real robotic methodology for teaching children how to write and enhance their writing and drawing ability in general. This method includes design with the implementation of two DOF (Degrees Of Freedom) robot arm. The robot trajectory planning motion was done using multisegment parametric Cartesian equations based on the Adaptive Neuro-Fuzzy Inference System (ANFIS) for modeling the inverse kinematics to PWM directly. The proposed overall structure contains two ANFIS structures. The inputs of each ANFIS are the desired Cartesian coordination represents the desired letter points while the outputs are the two Pulse Width Modulation (PWM) servomotor commands needed to actuate each robot link to the desired position. The mechanical structure of the robot arm uses three servo motors. The last servomotor used for raising and lowering the pen, which is attached mechanically to the robot end-effector. In this work, the maximum position error of robot end-effector is evaluated between theoretical and experimental work. These position errors in X-axis do not exceed (+/- 0.0170 m) and in Y-axis not exceed (+/- 0.0150 m). The results of position errors are acceptable and occur due to the commercial servomotors used. The written letters are clear, smooth and always inside the robot reachable area.</t>
  </si>
  <si>
    <t>2018 THIRD SCIENTIFIC CONFERENCE OF ELECTRICAL ENGINEERING (SCEE)</t>
  </si>
  <si>
    <t>Raheem, Firas A.; Khaleel, Hind Z.; Kashan, Mostafa K.</t>
  </si>
  <si>
    <t>Plaza, Pedro; Carro, German; Blazquez, Manuel; Sancristobal, Elio; Castro, Manuel; Garcia-Loro, Felix</t>
  </si>
  <si>
    <t>In the paper a concept of the humanoid mobile robot dedicated to children hospitals was presented. Designed construction has two practical functions. It is a robotic assistant for medical staff and a companion for young patients. Before design had started, we identified the list of requirements and limitations of the project on the way of wide consultations with medical personnel in selected hospitals in Bialystok (Poland). In the paper we describe some of already existing similar projects. We presented our solution step by step starting from artistic and mechanical design through hardware and software architectures to control, sensors, diagnostic functions and interaction with patients and environment. In the last part of the paper we presented practical effects of our work. The robot was built and put into series of tests involving children interaction. After that, conclusions were drawn and design improvements were proposed. The paper described how the "Bobot - a friend indeed" was created.</t>
  </si>
  <si>
    <t>MECHATRONICS SYSTEMS AND MATERIALS 2018</t>
  </si>
  <si>
    <t>Humanoid Medical Assistant and Companion Robot for Patients</t>
  </si>
  <si>
    <t>Zukowski, Marcin; Matus, Krzysztof; Kamienski, Dawid; Sadowski, Krzysztof Kamil; Guz, Kamil; Kondratiuk, Miroslaw; Ambroziak, Leszek</t>
  </si>
  <si>
    <t>2018 JOINT IEEE 8TH INTERNATIONAL CONFERENCE ON DEVELOPMENT AND LEARNING AND EPIGENETIC ROBOTICS (ICDL-EPIROB)</t>
  </si>
  <si>
    <t>Hinaut, Xavier</t>
  </si>
  <si>
    <t>Luo, Dingsheng; Nie, Mengxi; Zhang, Tao; Wu, Xihong</t>
  </si>
  <si>
    <t>This article presents the thorough design procedure, specifications, and performance of a mobile social robot friend Arash for educational and therapeutic involvement of children with cancer based on their interests and needs. Our research focuses on employing Arash in a pediatric hospital environment to entertain, assist, and educate children with cancer who suffer from physical pain caused by both the disease and its treatment process. Since cancer treatment causes emotional distress, which can reduce the efficiency of medications, using social robots to interact with children with cancer in a hospital environment could decrease this distress, thereby improving the effectiveness of their treatment. Arash is a 15 degree-of-freedom low-cost humanoid mobile robot buddy, carefully designed with appropriate measures and developed to interact with children ages 5-12 years old. The robot has five physical subsystems: the head, arms, torso, waist, and mobile-platform. The robot's final appearance is a significant novel concept; since it was selected based on a survey taken from 50 children with chronic diseases at three pediatric hospitals in Tehran, Iran. Founded on these measures and desires, Arash was designed, built, improved, and enhanced to operate successfully in pediatric cancer hospitals. Two experiments were devised to evaluate the children's level of acceptance and involvement with the robot, assess their feelings about it, and measure how much the robot was similar to the favored conceptual sketch. Both experiments were conducted in the form of storytelling and appearance/performance evaluations. The obtained results confirm high engagement and interest of pediatric cancer patients with the constructed robot.</t>
  </si>
  <si>
    <t>PROCEEDINGS OF THE INSTITUTION OF MECHANICAL ENGINEERS PART H-JOURNAL OF ENGINEERING IN MEDICINE</t>
  </si>
  <si>
    <t>Meghdari, Ali; Shariati, Azadeh; Alemi, Minoo; Vossoughi, Gholamreza R.; Eydi, Abdollah; Ahmadi, Ehsan; Mozafari, Behrad; Nobaveh, Ali Amoozandeh; Tahami, Reza</t>
  </si>
  <si>
    <t>Colleagues often shake hands in greeting, friends connect through high fives, and children around the world rejoice in hand-clapping games. As robots become more common in everyday human life, they will have the opportunity to join in these social-physical interactions, but few current robots are intended to touch people in friendly ways. This article describes how we enabled a Baxter Research Robot to both teach and learn bimanual hand-clapping games with a human partner. Our system monitors the user's motions via a pair of inertial measurement units (IMUs) worn on the wrists. We recorded a labeled library of 10 common hand-clapping movements from 10 participants; this dataset was used to train an SVM classifier to automatically identify hand-clapping motions from previously unseen participants with a test-set classification accuracy of 97.0%. Baxter uses these sensors and this classifier to quickly identify the motions of its human gameplay partner, so that it can join in hand-clapping games. This system was evaluated by N = 24 naive users in an experiment that involved learning sequences of eight motions from Baxter, teaching Baxter eight-motion game patterns, and completing a free interaction period. The motion classification accuracy in this less structured setting was 85.9%, primarily due to unexpected variations in motion timing. The quantitative task performance results and qualitative participant survey responses showed that learning games from Baxter was significantly easier than teaching games to Baxter, and that the teaching role caused users to consider more teamwork aspects of the gameplay. Over the course of the experiment, people felt more understood by Baxter and became more willing to follow the example of the robot. Users felt uniformly safe interacting with Baxter, and they expressed positive opinions of Baxter and reported fun interacting with the robot. Taken together, the results indicate that this robot achieved credible social-physical interaction with humans and that its ability to both lead and follow systematically changed the human partner's experience.</t>
  </si>
  <si>
    <t>Teaching a Robot Bimanual Hand-Clapping Games via Wrist-Worn IMUs</t>
  </si>
  <si>
    <t>Fitter, Naomi T.; Kuchenbecker, Katherine J.</t>
  </si>
  <si>
    <t>A Background: Detailed kinematics of motor impairment of the contralesional ("affected") and ipsilesional ("unaffected") limbs in children with hemiparetic cerebral palsy are not well understood. We aimed to 1) quantify the kinematics of reaching in both arms of hemiparetic children with perinatal stroke using a robotic exoskeleton, and 2) assess the correlation of kinematic reaching parameters with clinical motor assessments. Methods: This prospective, case-control study involved the Alberta Perinatal Stroke Project, a population-based research cohort, and the Foothills Medical Center Stroke Robotics Laboratory in Calgary, Alberta over a four year period. Prospective cases were collected through the Calgary Stroke Program and included term-born children with magnetic resonance imaging confirmed perinatal ischemic stroke and upper extremity deficits. Control participants were recruited from the community. Participants completed a visually guided reaching task in the KINARM robot with each arm separately, with 10 parameters quantifying motor function. Kinematic measures were compared to clinical assessments and stroke type. Results: Fifty children with perinatal ischemic stroke (28 arterial, mean age: 12.5 +/- 3.9 years; 22 venous, mean age: 11.5 +/- 3.8 years) and upper extremity deficits were compared to healthy controls (n = 147, mean age: 12.7 +/- 3. 9 years). Perinatal stroke groups demonstrated contralesional motor impairments compared to controls when reaching out (arterial = 10/10, venous = 8/10), and back (arterial = 10/10, venous = 6/10) with largest errors in reaction time, initial direction error, movement length and time. Ipsilesional impairments were also found when reaching out (arterial = 7/10, venous = 1/10) and back (arterial = 6/10). The arterial group performed worse than venous on both contralesional and ipsilesional parameters. Contralesional reaching parameters showed modest correlations with clinical measures in the arterial group. Conclusions: Robotic assessment of reaching behavior can quantify complex, upper limb dysfunction in children with perinatal ischemic stroke. The ipsilesional, "unaffected" limb is often abnormal and may be a target for therapeutic interventions in stroke-induced hemiparetic cerebral palsy.</t>
  </si>
  <si>
    <t>Bilateral reaching deficits after unilateral perinatal ischemic stroke: a population-based case-control study</t>
  </si>
  <si>
    <t>Kuczynski, Andrea M.; Kirton, Adam; Semrau, Jennifer A.; Dukelow, Sean P.</t>
  </si>
  <si>
    <t>This article describes gyroscopes and their effects in various fields of everyday life. Gyroscopic effect is ability (tendency) of the rotating body to maintain a steady direction of its axis of rotation. The gyroscopes are rotating with respect to the axis of symmetry at high speed. Gyroscopic effect is related to all rotating mechanisms (wheels, gears, shafts, rotors, bicycles, motorcycles, children's toys...). In some cases, we want to enhance the gyroscopic effect (for stabilization, energy accumulation). Stabilization effect is mainly used for two-wheeled vehicles. It can be also used on ships and boats, where big wheel is rotating and preventing the boat to overturn. Gyroscopic effects can help with energy accumulation. The bigger rotating speed is achieved the bigger amount of energy is stored. When the gyroscope is well designed the efficiency can be much higher than in the batteries. In other cases we want to suppress or compensate it (in case of the direction change of the rotating device). This is mainly about the planes. When the pilot of the plane needs to change the heading then during the left turn the plane will go up and during the right turn it goes down. The use of gyroscopes is important in various modes of transportation. We describe different usage of gyroscopes in transport and logistics, especially gyrocompass (ships and planes - advantages: no influence by ferromagnetic materials, heading to the true North, disadvantages: errors caused by rapid changes in course, speed and latitude); attitude and heading indicators (plane); pendulous integrating gyroscopic accelerometer (rocketry); gyrostat - control moment gyroscope (space - stations, satellites and probes); MEMS gyroscope (automotive, entertainment, robots, etc.).</t>
  </si>
  <si>
    <t>NASE MORE</t>
  </si>
  <si>
    <t>Applications of Gyroscopic Effect in Transportation</t>
  </si>
  <si>
    <t>Nahlik, Tomas; Smetanova, Dana</t>
  </si>
  <si>
    <t>Background: The human motor cortex can be mapped safely and painlessly with transcranial magnetic stimulation (TMS) to explore neurophysiology in health and disease. Human error likely contributes to heterogeneity of such TMS measures. Here, we aimed to use recently pioneered robotic TMS technology to develop an efficient, reproducible protocol to characterize cortical motor maps in a pediatric population. New method: Magnetic resonance imaging was performed on 12 typically developing children and brain reconstructions were paired with the robotic TMS system. The system automatically aligned the TMS coil to target sites in 3 dimensions with near-perfect coil orientation and real-time head motion correction. Motor maps of 4 forelimb muscles were derived bilaterally by delivering single-pulse TMS at predefined, uniformly spaced trajectories across a 10 x 10 grid (7 mm spacing) customized to the participant's MRI. Results: Procedures were well tolerated with no adverse events. Two male, eight-year-old participants had high resting motor thresholds that precluded mapping. The mean hotspot coordinate and centre of gravity coordinate were determined in each hemisphere for four forelimb muscles bilaterally. Average mapping time was 14.25 min per hemisphere. Comparison with existing methods: Traditional manual TMS methods of motor mapping are time intensive, technically challenging, prone to human error, and arduous for use in pediatrics. This novel TMS robot approach facilitates improved efficiency, tolerability, and precision in derived, high-fidelity motor maps. Conclusions: Robotic TMS opens new avenues to explore motor map neurophysiology and its influence on developmental plasticity and therapeutic neuromodulation. Our findings provide evidence that TMS robotic motor mapping is feasible in young participants.</t>
  </si>
  <si>
    <t>JOURNAL OF NEUROSCIENCE METHODS</t>
  </si>
  <si>
    <t>Grab, J. G.; Zewdie, E.; Carlson, H. L.; Kuo, H-C; Ciechanski, P.; Hodge, J.; Giuffre, A.; Kirton, A.</t>
  </si>
  <si>
    <t>BackgroundStereoelectroencephalography (SEEG) is an effective technique to help to locate and to delimit the epileptogenic area and/or to define relationships with functional cortical areas. We intend to describe the surgical technique and verify the accuracy, safety, and effectiveness of robot-assisted SEEG in a newly created SEEG program in a pediatric center. We focus on the technical difficulties encountered at the early stages of this program.MethodsWe prospectively collected SEEG indication, intraoperative events, accuracy calculated by fusion of postoperative CT with preoperative planning, complications, and usefulness of SEEG in terms of answering preimplantation hypothesis.ResultsFourteen patients between the ages of 5 and 18years old (mean 10years) with drug-resistant epilepsy were operated on between April 2016 and April 2018. One hundred sixty-four electrodes were implanted in total. The median entry point localization error (EPLE) was 1.57mm (1-2.25mm) and the median target point localization error (TPLE) was 1.77mm (1.2-2.6mm). We recorded seven intraoperative technical issues. Two patients suffered complications: meningitis without demonstrated germ in one patient and a right frontal hematoma in the other. In all cases, the SEEG was useful for the therapeutic decision-making.ConclusionSEEG has been useful for decision-making in all our pediatric patients. The robotic arm is an accurate tool for the insertion of the deep electrodes. Nevertheless, it is an invasive technique not risk-free and many problems can appear at the beginning of a robotic arm-assisted SEEG program that must be taken into account beforehand.</t>
  </si>
  <si>
    <t>ACTA NEUROCHIRURGICA</t>
  </si>
  <si>
    <t>Candela-Canto, Santiago; Aparicio, Javier; Muchart Lopez, Jordi; Banos-Carrasco, Pilar; Ramirez-Camacho, Alia; Climent, Alejandra; Alamar, Mariana; Jou, Cristina; Rumia, Jordi; San Antonio-Arce, Victoria; Arzimanoglou, Alexis; Ferrer, Enrique</t>
  </si>
  <si>
    <t>Background: Cerebral palsy (CP) is the most common developmental motor disorder in children. Individuals with CP demonstrate abnormal muscle tone and motor control. Within the population of children with CP, between 4% and 17% present dystonic symptoms that may manifest as large errors in movement tasks, high variability in movement trajectories, and undesired movements at rest. These symptoms of dystonia typically worsen with physical intervention exercises. Objective: The aim of this study is to establish the effect of haptic feedback in a virtual reality (VR) game intervention on movement outcomes of children with dystonic CP. Methods: The protocol describes a randomized controlled trial that uses a VR game-based intervention incorporating fully automated robotic haptic feedback. The study consists of face-to-face assessments of movement before, after, and 1 month following the completion of the 6-session game-based intervention. Children with dystonic CP, aged between 7 and 17 years, will be recruited for this study through posted fliers and laboratory websites along with a group of typically developing (TD) children in the same age range. We anticipate to recruit a total of 68 participants, 34 each with CP and TD. Both groups of children will be randomly allocated into an intervention or control group using a blocked randomization method. The primary outcome measure will be the smoothness index of the interaction force with the robot and of the accelerometry signals of sensors placed on the upper limb segments. Secondary outcomes include a battery of clinical tests and a quantitative measure of spasticity. Assessors administering clinical measures will be blinded. All sessions will be administered on-site by research personnel. Results: The trial has not started and is pending local institutional review board approval. Conclusions: Movement outcomes will be examined for changes in muscle activation and clinical measures in children with dystonic CP and TD children. Paired t tests will be conducted on movement outcomes for both groups of children independently. Positive and negative results will be reported and addressed.</t>
  </si>
  <si>
    <t>JMIR RESEARCH PROTOCOLS</t>
  </si>
  <si>
    <t>Rehabilitation for Children With Dystonic Cerebral Palsy Using Haptic Feedback in Virtual Reality: Protocol for a Randomized Controlled Trial</t>
  </si>
  <si>
    <t>McNish, Reika Nicole; Chembrammel, Pramod; Speidel, Nathaniel Christopher; Lin, Julian Jwchun; Lopez-Ortiz, Citlali</t>
  </si>
  <si>
    <t>HRI '19: 2019 14TH ACM/IEEE INTERNATIONAL CONFERENCE ON HUMAN-ROBOT INTERACTION</t>
  </si>
  <si>
    <t>Geiskkovitch, Denise Y.; Thiessen, Raquel; Young, James E.; Glenwright, Melanie R.</t>
  </si>
  <si>
    <t>Purpose - With enhanced use of humanoids in demanding sectors of industrial automation and smart manufacturing, navigation and path planning of humanoid forms have become the centre of attraction for robotics practitioners. This paper aims to focus on the development and implementation of a hybrid intelligent methodology to generate an optimal path for humanoid robots using regression analysis, adaptive particle swarm optimization and adaptive ant colony optimization techniques. Design/methodology/approach - Sensory information regarding obstacle distances are fed to the regression controller, and an interim turning angle is obtained as the initial output. Adaptive particle swarm optimization technique is used to tune the governing parameter of adaptive ant colony optimization technique. The final output is generated by using the initial output of regression controller and tuned parameter from adaptive particle swarm optimization as inputs to the adaptive ant colony optimization technique along with other regular inputs. The final turning angle calculated from the hybrid controller is subsequently used by the humanoids to negotiate with obstacles present in the environment. Findings - As the current investigation deals with the navigational analysis of single as well as multiple humanoids, a Petri-Net model has been combined with the proposed hybrid controller to avoid inter-collision that may happen in navigation of multiple humanoids. The hybridized controller is tested in simulation and experimental platforms with comparison of navigational parameters. The results obtained from both the platforms are found to be in coherence with each other. Finally, an assessment of the current technique with other existing navigational model reveals a performance improvement. Research limitations/implications - The proposed hybrid controller provides satisfactory results for navigational analysis of single as well as multiple humanoids. However, the developed hybrid scheme can also be attempted with use of other smart algorithms. Practical implications - Humanoid navigation is the present talk of the town, as its use is widespread to multiple sectors such as industrial automation, medical assistance, manufacturing sectors and entertainment. It can also be used in space and defence applications. Social implications - This approach towards path planning can be very much helpful for navigating multiple forms of humanoids to assist in daily life needs of older adults and can also be a friendly tool for children. Originality/value - Humanoid navigation has always been tricky and challenging. In the current work, a novel hybrid methodology of navigational analysis has been proposed for single and multiple humanoid robots, which is rarely reported in the existing literature. The developed navigational plan is verified through testing in simulation and experimental platforms. The results obtained from both the platforms are assessed against each other in terms of selected navigational parameters with observation of minimal error limits and close agreement. Finally, the proposed hybrid scheme is also evaluated against other existing navigational models, and significant performance improvements have been observed.</t>
  </si>
  <si>
    <t>Kumar, Priyadarshi Biplab; Parhi, Dayal R.; Sahu, Chinmaya</t>
  </si>
  <si>
    <t>In order to facilitate a sustainable long-term interaction between a child and a robot they need to get acquainted with one another. In this paper we discuss the foundation, the rationale, and the evaluation (N = 75) of our design for an autonomous robot conversational partner that engages with Dutch children (8-11 y.o.) in a getting acquainted interaction. The main objective of the robot is to elicit children to self-disclose. Firstly, we discuss five interaction design patterns (IDPs) that proved to be successful in autonomously eliciting and processing self-disclosures. Secondly, we compared two robot behavior profiles. The behavior profiles can be relatively considered as being more and less energetic. We manipulated the movement speed, the speech rate and volume, the use of high/low energy language, waiting time before responding, and the order of high/low energy activities. Results show that the less energetic behavior profile significantly leads to more self-disclosure.</t>
  </si>
  <si>
    <t>AAMAS '19: PROCEEDINGS OF THE 18TH INTERNATIONAL CONFERENCE ON AUTONOMOUS AGENTS AND MULTIAGENT SYSTEMS</t>
  </si>
  <si>
    <t>A Child and a Robot Getting Acquainted - Interaction Design for Eliciting Self-Disclosure</t>
  </si>
  <si>
    <t>Ligthart, Mike; Fernhout, Timo; Neerincx, Mark A.; van Bindsbergen, Kelly L. A.; Grootenhuis, Martha A.; Hindriks, Koen V.</t>
  </si>
  <si>
    <t>Recent scandals arising from the use of algorithms for user profiling to further political and marketing gain have popularized the debate over the ethical and legal implications of using such 'artificial intelligence' in social media. The need for a legal framework to protect the general public's data is not new, yet it is not clear whether recent changes in data protection law in Europe, with the introduction of the GDPR, have highlighted the importance of privacy and led to a healthy concern from the general public over online user tracking and use of data. Like search engines, social media and online shopping platforms, intelligent tutoring systems aim to personalize learning and thus also rely on algorithms that automatically profile individual learner traits. A number of studies have been published on user perceptions of trust in robots and computer agents. Unsurprisingly, studies of AI in education have focused on efficacy, so the extent of learner awareness, and acceptance, of tracking and profiling algorithms remains unexplored. This paper discusses the ethical and legal considerations for, and presents a case study examining the general public's views of, AI in education. A survey was recently taken of attendees at a national science festival event highlighting state-of-the-art AI technologies in education. Whilst most participants (77%) were worried about the use of their data, in learning systems fewer than 8% of adults were 'not happy' being tracked, as opposed to nearly two-thirds (63%) of children surveyed.</t>
  </si>
  <si>
    <t>ARTIFICIAL INTELLIGENCE IN EDUCATION (AIED 2019), PT I</t>
  </si>
  <si>
    <t>A Survey of the General Public's Views on the Ethics of Using AI in Education</t>
  </si>
  <si>
    <t>Latham, Annabel; Goltz, Sean</t>
  </si>
  <si>
    <t>OBJECTIVE The aim of this study was to compare the accuracy of optical frameless neuronavigation (ON) and robotassisted (RA) stereoelectroencephalography (SEEG) electrode placement in children, and to identify factors that might increase the risk of misplacement. METHODS The authors undertook a retrospective review of all children who underwent SEEG at their institution. Twenty children were identified who underwent stereotactic placement of a total of 218 electrodes. Six procedures were performed using ON and 14 were placed using a robotic assistant. Placement error was calculated at cortical entry and at the target by calculating the Euclidean distance between the electrode and the planned cortical entry and target points. The Mann-Whitney U-test was used to compare the results for ON and RA placement accuracy. For each electrode placed using robotic assistance, extracranial soft-tissue thickness, bone thickness, and intracranial length were measured. Entry angle of electrode to bone was calculated using stereotactic coordinates. A stepwise linear regression model was used to test for variables that significantly influenced placement error. RESULTS Between 8 and 17 electrodes (median 10 electrodes) were placed per patient. Median target point localization error was 4.5 mm (interquartile range [IQR] 2.8-6.1 mm) for ON and 1.07 mm (IQR 0.71-1.59) for RA placement. Median entry point localization error was 5.5 mm (IQR 4.0-6.4) for ON and 0.71 mm (IQR 0.47-1.03) for RA placement. The difference in accuracy between Stealth-guided (ON) and RA placement was highly significant for both cortical entry point and target (p &lt; 0.0001 for both). Increased soft-tissue thickness and intracranial length reduced accuracy at the target. Increased soft-tissue thickness, bone thickness, and younger age reduced accuracy at entry. There were no complications. CONCLUSIONS RA stereotactic electrode placement is highly accurate and is significantly more accurate than ON. Larger safety margins away from vascular structures should be used when placing deep electrodes in young children and for trajectories that pass through thicker soft tissues such as the temporal region.</t>
  </si>
  <si>
    <t>Sharma, Julia D.; Seunarine, Kiran K.; Tahir, Muhammad Zubair; Tisdall, Martin M.</t>
  </si>
  <si>
    <t>Trust is a critical issue in human-robot interactions: as robotic systems gain complexity, it becomes crucial for them to be able to blend into our society by maximizing their acceptability and reliability. Various studies have examined how trust is attributed by people to robots, but fewer have investigated the opposite scenario, where a robot is the trustor and a human is the trustee. The ability for an agent to evaluate the trustworthiness of its sources of information is particularly useful in joint task situations where people and robots must collaborate to reach shared goals. We propose an artificial cognitive architecture based on the developmental robotics paradigm that can estimate the trustworthiness of its human interactors for the purpose of decision making. This is accomplished using Theory of Mind (ToM), the psychological ability to assign to others beliefs and intentions that can differ from one's owns. Our work is focused on a humanoid robot cognitive architecture that integrates a probabilistic ToM and trust model supported by an episodic memory system. We tested our architecture on an established developmental psychological experiment, achieving the same results obtained by children, thus demonstrating a new method to enhance the quality of human and robot collaborations. This article is part of the theme issue 'From social brains to social robots: applying neurocognitive insights to human-robot interaction'.</t>
  </si>
  <si>
    <t>PHILOSOPHICAL TRANSACTIONS OF THE ROYAL SOCIETY B-BIOLOGICAL SCIENCES</t>
  </si>
  <si>
    <t>Vinanzi, Samuele; Patacchiola, Massimiliano; Chella, Antonio; Cangelosi, Angelo</t>
  </si>
  <si>
    <t>Introduction stating the aim of the study: Robot-assisted laparoscopic pyeloplasty (RALP) is gaining acceptance among pediatric urologists. Few studies have evaluated the retroperitoneal approach for RALP. We share our experience from the first 2 years of a multidisciplinary pediatric robotic program in our center. Patients (or Materials) and Methods: We performed a retrospective analysis of prospectively collected data of children undergoing RALP for ureteropelvic junction obstruction (n = 50). Diagnosis was confirmed by ultrasound and Tc-99m mercaptoacetyltriglycine renal scan or MRI; the same criteria were used to evaluate outcome. Surgical approach was chosen according to a specific algorithm. Transperitoneal approach (n = 13) was reserved for horseshoe kidney, ectopic kidney, and redo surgery. We analyzed the 37 cases performed by a lateral retroperitoneal approach. Dismembered pyeloplasty was done for all cases and anastornosis was performed using a running monofilament 6/0 absorbable suture. All were drained by double J stent. Patient data, operating room parameters and postoperative course were recorded. Results: The median age was 7.9 years (5.1-13.8); the youngest was 2 years old. The median weight was 23 kg (17-41) with the smallest weighing 12.4 kg. Aberrant crossing vessels were present in 18 children. Median set-up time, from skin incision until the end of the 4-port insertion, was 33 min (29-48). Median surgeon's console time was 151 min (136-182). No conversion to an open procedure was necessary. The postoperative course was free of complications, except urinary tract infection in 6 children. All but 4 patients were discharged on day one. Median follow-up was 9 months (5-13). Redo pyeloplasty was not required. Practical training of other colleagues was possible after 10 cases performed by the same surgeon. Conclusion: These preliminary results suggest that retroperitoneal RALP in children is feasible, safe and effective. It is an excellent option with ideal anatomical exposure. Longer term results as well as continued practice will identify and overcome any challenges and enable surgical mastery of this procedure which is still evolving.</t>
  </si>
  <si>
    <t>FRONTIERS IN PEDIATRICS</t>
  </si>
  <si>
    <t>Retroperitoneal Approach for Ureteropelvic Junction Obstruction: Encouraging Preliminary Results With Robot-Assisted Laparoscopic Repair</t>
  </si>
  <si>
    <t>Blanc, Thomas; Kohaut, Jules; Elie, Caroline; Clermidi, Pauline; Pio, Luca; Harte, Caroline; Bronnimann, Enrico; Botto, Nathalie; Rousseau, Veronique; Sonigo, Pascale; Vaessen, Christophe; Lottmann, Henri; Aigrain, Yves</t>
  </si>
  <si>
    <t>Achalasia is a rare neuromuscular esophageal disorder in children. There are many surgical options to treatment including botulinum toxin (Botox) injections, oral pharmacologic therapies with nitrates and calcium channel blockers, pneumatic dilation (PD), and surgical myotomy (open surgery, endoscopy, laparoscopy and recently robotic approach). In pediatric age, usually, Heller's myotomy is the main choice. Laparoscopic approach is known and standardized. Few robotic have been published. We decided to report our first case to share our experience with scientific community.</t>
  </si>
  <si>
    <t>JOURNAL OF PEDIATRIC SURGERY CASE REPORTS</t>
  </si>
  <si>
    <t>Fusi, Giulia; Molinaro, Francesco; Ferrara, Francesco; Bindi, Edoardo; Pellegrino, Chiara; Calani, Chiara; Messina, Mario; Angotti, Rossella</t>
  </si>
  <si>
    <t>Background Prone mobility, central to development of diverse psychological and social processes that have lasting effects on life participation, is seldom attained by infants with cerebral palsy (CP) and has no tested interventions. Reinforcement learning (RL) and error-based movement learning (EBL) offer novel intervention possibilities. Objective This study examined movement learning strategies in infants with or at risk for CP using RL and EBL during acquisition of prone locomotion. Design The study was a randomized trial that used repeated measures. Setting The study setting was a university physical therapy clinic in the United States. Patients Thirty infants aged 4.5 to 6.5 months participated in the study: 24 had or were at risk for CP, and 6 were typically developing. Intervention Infants with and at risk for CP were randomly assigned to a combination of RL and EBL (SIPPC-RE), or RL only (SIPPC-R) conditions. Infants with typical development comprised the RL-only reference group (SIPPC-TD). Infants trained in prone locomotion with the Self-Initiated Prone Progression Crawler (SIPPC) robotic system for three 5-minute trials, twice a week for 12 weeks in their homes or child care. All training sessions were videotaped for behavioral coding. Measurements The SIPPC gathered robot and infant trunk/limb movement data. Randomized 2-way analysis of variance with repeated measures and Pearson r to analyze the data was used. Results Results included the number of arm movements and trial-and-error activity distinguished between the SIPPC-RE and SIPPC-R groups. The mean change in arm movements from baseline for the SIPPC-RE and SIPPC-R groups was 4.8 m and -7.0 m, respectively. The mean differences in rotational amplitude (trial and error) from baseline to the end of the study were 278 degrees and 501 degrees, respectively. These changes were correlated with distance traveled and goal-directed movements. The latter increased over the 12 weeks for the SIPPC-RE and SIPPC-TD groups, but not the SIPPC-R group. Limitations The CP groups were unequal due to reassignment and did not include a typically developing comparison group of a combination of RL and EBL. Conclusion These findings suggest movement learning and retention in infants with CP is differentially affected by the use of RL and EBL, with a combination of both showing more promise than RL alone. The findings also implicate cognition, type of brain insult, emergence of reaching, and muscle force production, which must be explored in future studies.</t>
  </si>
  <si>
    <t>PHYSICAL THERAPY</t>
  </si>
  <si>
    <t>Robot Reinforcement and Error-Based Movement Learning in Infants With and Without Cerebral Palsy</t>
  </si>
  <si>
    <t>Kolobe, Thubi H. A.; Fagg, Andrew H.</t>
  </si>
  <si>
    <t>Child-Robot Interaction (CRI) has become increasingly addressed in research and applications. This work proposes a system for emotion recognition in children, recording facial images by both visual (RGB-red, green and blue) and Infrared Thermal Imaging (IRTI) cameras. For this purpose, the Viola-Jones algorithm is used on color images to detect facial regions of interest (ROIs), which are transferred to the thermal camera plane by multiplying a homography matrix obtained through the calibration process of the camera system. As a novelty, we propose to compute the error probability for each ROI located over thermal images, using a reference frame manually marked by a trained expert, in order to choose that ROI better placed according to the expert criteria. Then, this selected ROI is used to relocate the other ROIs, increasing the concordance with respect to the reference manual annotations. Afterwards, other methods for feature extraction, dimensionality reduction through Principal Component Analysis (PCA) and pattern classification by Linear Discriminant Analysis (LDA) are applied to infer emotions. The results show that our approach for ROI locations may track facial landmarks with significant low errors with respect to the traditional Viola-Jones algorithm. These ROIs have shown to be relevant for recognition of five emotions, specifically disgust, fear, happiness, sadness, and surprise, with our recognition system based on PCA and LDA achieving mean accuracy (ACC) and Kappa values of 85.75% and 81.84%, respectively. As a second stage, the proposed recognition system was trained with a dataset of thermal images, collected on 28 typically developing children, in order to infer one of five basic emotions (disgust, fear, happiness, sadness, and surprise) during a child-robot interaction. The results show that our system can be integrated to a social robot to infer child emotions during a child-robot interaction.</t>
  </si>
  <si>
    <t>Visual and Thermal Image Processing for Facial Specific Landmark Detection to Infer Emotions in a Child-Robot Interaction</t>
  </si>
  <si>
    <t>Goulart, Christiane; Valadao, Carlos; Delisle-Rodriguez, Denis; Funayama, Douglas; Favarato, Alvaro; Baldo, Guilherme; Binotte, Vinicius; Caldeira, Eliete; Bastos-Filho, Teodiano</t>
  </si>
  <si>
    <t>Tumours located within the brainstem comprise approximately a tenth of all paediatric brain tumours. Surgical biopsy of these tumours is technically challenging and has historically been associated with considerable risk. To this end, robot-assisted surgery theoretically allows for increased accuracy and precision. In this study we report our experience using the Neuromate robot (Renishaw, Gloucestershire, UK) to perform robot-assisted stereotactic biopsy in children with tumours located within the brainstem. An uncontrolled prospective cohort study was performed (phase II) according to the IDEAL model for safe surgical innovation. All cases were recorded on a prospectively maintained database. The database was searched over a 2-year period between the 1st December 2015 and the 31st November 2017 to identify all children with brainstem tumours that underwent robot-assisted stereotactic brain biopsy. When accessible, the post-operative MRI scans and pre-operative plans were compared to assess the target point localisation error (TPLE). Adverse events were recorded prospectively according to whether they resulted in increased hospital stay, caused neurological injury, or lead to death. In all, 11 consecutive children were identified with brain tumours located within the brainstem. In 10/11 cases specimens were diagnostic; in the remaining case a further biopsy was successful. The most frequent pathology was DIPG (7/15). Seven patients underwent an early post-operative volumetric MRI; the calculated median TPLE was 2.7mm (range 0.5-4.2mm). There were no surgical complications noted. Robot-assisted stereotactic biopsy in children appears to be feasible and safe. Research databases and comparative studies are warranted to further assess the technique.</t>
  </si>
  <si>
    <t>JOURNAL OF ROBOTIC SURGERY</t>
  </si>
  <si>
    <t>Dawes, William; Marcus, Hani J.; Tisdall, Martin; Aquilina, Kristian</t>
  </si>
  <si>
    <t>Breastfeeding is analogous to pregnancy as an experience, in its exclusiveness to women, and in its cost and the effects it has on equitable share of labor. Therefore, the history of formula feeding provides useful insights into the future of full ectogenesis, which could evolve into a more severe version of what formula feeding is today: simplify life for some women and provide couples with a more equitable share of work at the cost of stigma, guilt and a daily diet of studies purporting to show the benefits of natural pregnancy. Making pregnancy an optional route to motherhood would make women's life trajectory more similar to men's and thus put pressure on women to compete with men on the ground shaped by men's preferences. Despite being a treasured experience of many women today, bearing children could become the luxury of the few, the province of the very poor and a choice working women will pay a high price for as women who choose pregnancy become stigmatized as self-indulgent or unprofessional and penalized for it in the workplace. At the same time, scarce societal resources that could be used to support pregnant women and working mothers would instead be directed toward proving to women or even forcing them to gestate children "the right way." While not necessarily threatening on its own, when added to formula feeding, IVF, stem-cell produced ova and sex robots, full ectogenesis could diminish men's stake in women's wellbeing and even existence.</t>
  </si>
  <si>
    <t>BIOETHICS</t>
  </si>
  <si>
    <t>Buturovic, Zeljka</t>
  </si>
  <si>
    <t>Robot tutors provide new opportunities for education. However, they also introduce moral challenges. This study reports a systematic literature review (N = 256) aimed at identifying the moral considerations related to robots in education. While our findings suggest that robot tutors hold great potential for improving education, there are multiple values of both (special needs) children and teachers that are impacted (positively and negatively) by its introduction. Positive values related to robot tutors are: psychological welfare and happiness, efficiency, freedom from bias and usability. However, there are also concerns that robot tutors may negatively impact these same values. Other concerns relate to the values of friendship and attachment, human contact, deception and trust, privacy, security, safety and accountability. All these values relate to children and teachers. The moral values of other stakeholder groups, such as parents, are overlooked in the existing literature. The results suggest that, while there is a potential for applying robot tutors in a morally justified way, there are imported stakeholder groups that need to be consulted to also take their moral values into consideration by implementing tutor robots in an educational setting.</t>
  </si>
  <si>
    <t>ROBOTICS IN EDUCATION: CURRENT RESEARCH AND INNOVATIONS</t>
  </si>
  <si>
    <t>Robot Tutors: Welcome or Ethically Questionable?</t>
  </si>
  <si>
    <t>Smakman, Matthijs; Konijn, Elly A.</t>
  </si>
  <si>
    <t>Robots bring a new potential for embodied learning in classrooms. With our project, we aim to ease the task for teachers and to show the worth of tangible manipulation of robots in educational contexts. In this article, we present the design and the evaluation of two pedagogical activities prepared for a primary school teacher and targeting common misconceptions when learning reflective symmetry. The evaluation consisted of a comparison of remedial actions using haptic-enabled tangible robots with using regular geometrical tools in practical sessions. Sixteen 10 y.o. students participated in a between-subject experiment in a public school. We show that this training with the tangible robots helped the remediation of parallelism and perpendicularity related mistakes commonly made by students. Our findings also suggest that the haptic modality of interaction is well suited to promote children's abstraction of geometrical concepts from spatial representations.</t>
  </si>
  <si>
    <t>Learning Symmetry with Tangible Robots</t>
  </si>
  <si>
    <t>Johal, Wafa; Andersen, Sonia; Chevalier, Morgane; Ozgur, Ayberk; Mondada, Francesco; Dillenbourg, Pierre</t>
  </si>
  <si>
    <t>survey (adults + children)</t>
  </si>
  <si>
    <t>t</t>
  </si>
  <si>
    <t>Explanations for the fields. Use this to made sure you are correctly filling in the standardized fields and to keep track of your additional fields</t>
  </si>
  <si>
    <t xml:space="preserve">Field Name </t>
  </si>
  <si>
    <t>Description</t>
  </si>
  <si>
    <t>Type</t>
  </si>
  <si>
    <t>Format</t>
  </si>
  <si>
    <t>Example</t>
  </si>
  <si>
    <t>Required?</t>
  </si>
  <si>
    <t>Notes</t>
  </si>
  <si>
    <t>Paper Description</t>
  </si>
  <si>
    <t>study_ID</t>
  </si>
  <si>
    <t>uniquely identifies a study</t>
  </si>
  <si>
    <t>string</t>
  </si>
  <si>
    <t>last name of first author, year, and letter if necessary</t>
  </si>
  <si>
    <t>smith2015a</t>
  </si>
  <si>
    <t>yes</t>
  </si>
  <si>
    <t>long_cite</t>
  </si>
  <si>
    <t>long citation</t>
  </si>
  <si>
    <t>full APA-style citation</t>
  </si>
  <si>
    <t>short_cite</t>
  </si>
  <si>
    <t>short citation</t>
  </si>
  <si>
    <t>author (year) APA-style in-text citation</t>
  </si>
  <si>
    <t>Smith (2015)</t>
  </si>
  <si>
    <t>doi</t>
  </si>
  <si>
    <t>digital object identifier</t>
  </si>
  <si>
    <t>no</t>
  </si>
  <si>
    <t>peer_reviewed</t>
  </si>
  <si>
    <t>indicates whether study is from a peer-reviewed publication (typically yes if it is a journal paper, no otherwise [with a few exceptions])</t>
  </si>
  <si>
    <t>options</t>
  </si>
  <si>
    <t>yes or no</t>
  </si>
  <si>
    <t>coder</t>
  </si>
  <si>
    <t>person(s) who coded entry</t>
  </si>
  <si>
    <t>full names or initials, separated by commas</t>
  </si>
  <si>
    <t>Rebecca Stower, Natalia Calvo; RS, NC</t>
  </si>
  <si>
    <t>expt_num</t>
  </si>
  <si>
    <t>experiment/study number in the source paper / report (for later identification of the corresponding effect size)</t>
  </si>
  <si>
    <t>numeric</t>
  </si>
  <si>
    <t>copied directly from the paper's numbering, if there are no numbers default to 1</t>
  </si>
  <si>
    <t>1; 2 (if paper has Experiments 1 and 2)</t>
  </si>
  <si>
    <t>outcome</t>
  </si>
  <si>
    <t>outcome_dv</t>
  </si>
  <si>
    <t>expt_condition</t>
  </si>
  <si>
    <t>identifier of condition within same experiment number (for later identification of corresponding effect size)</t>
  </si>
  <si>
    <t xml:space="preserve"> any way of uniquely referring to conditions within the same experiment (if there is just one condition, use expt_num)</t>
  </si>
  <si>
    <t>human; robot (if experiment has human and robot as conditions)</t>
  </si>
  <si>
    <t>Experiment description</t>
  </si>
  <si>
    <t>independent_variable</t>
  </si>
  <si>
    <t>type of independent variable manipulated in experiment</t>
  </si>
  <si>
    <t>IV_category</t>
  </si>
  <si>
    <t>how the IV was classified</t>
  </si>
  <si>
    <t xml:space="preserve">options:      - robot_related (embodiment, human, behaviour, error)      - child_related        -context_related
</t>
  </si>
  <si>
    <t>IV_category_MA</t>
  </si>
  <si>
    <t>recoded IV for analysis in R</t>
  </si>
  <si>
    <t>options:      - robot             - child           - context</t>
  </si>
  <si>
    <t>response_mode</t>
  </si>
  <si>
    <t>way of measuring response in the experiment</t>
  </si>
  <si>
    <t>method</t>
  </si>
  <si>
    <t>method used, names as commonly used in the literature</t>
  </si>
  <si>
    <t>see separate sheet</t>
  </si>
  <si>
    <t>interaction_type</t>
  </si>
  <si>
    <t>structure of interaction with the robot</t>
  </si>
  <si>
    <t>study_type</t>
  </si>
  <si>
    <t>options:
- short_term
- long_term</t>
  </si>
  <si>
    <t>dependent_variable</t>
  </si>
  <si>
    <t>type of dependent variable used in experiment</t>
  </si>
  <si>
    <t>dependent_measure</t>
  </si>
  <si>
    <t>type of dependent measure used in experiment</t>
  </si>
  <si>
    <t>example_dependent_measure</t>
  </si>
  <si>
    <t>example/explanation of the type of measure used in experiment</t>
  </si>
  <si>
    <t>"Did you trust the interviewer?"</t>
  </si>
  <si>
    <t>participant_design</t>
  </si>
  <si>
    <t>indicates the groups that are the comparison of interest for effect size</t>
  </si>
  <si>
    <t xml:space="preserve">    - between:    between two groups of participants
    - within_two: within one group of participants with two measurement points
    - within_one: within one group of participants with one measurement point </t>
  </si>
  <si>
    <t>country</t>
  </si>
  <si>
    <t>country in which experiment was conducted</t>
  </si>
  <si>
    <t>usa</t>
  </si>
  <si>
    <t>exp_type</t>
  </si>
  <si>
    <t>characteristic of study</t>
  </si>
  <si>
    <t>lab study, school, museum...</t>
  </si>
  <si>
    <t>robot_type</t>
  </si>
  <si>
    <t>type of robot used in the experiment</t>
  </si>
  <si>
    <t>NAO, Tega, iCat…</t>
  </si>
  <si>
    <t>robot_type_classification</t>
  </si>
  <si>
    <t>robot classification according to the guidelines from (ref)</t>
  </si>
  <si>
    <t>options:
- humanoid
- zoomorphic</t>
  </si>
  <si>
    <t>robot_operation</t>
  </si>
  <si>
    <t>manner in which the robot is controlled</t>
  </si>
  <si>
    <t>options:
- autonomous
- semi_autonomous
- WoZ</t>
  </si>
  <si>
    <t>interaction_length(min)</t>
  </si>
  <si>
    <t>interaction length (range or mean) as reported in the paper</t>
  </si>
  <si>
    <t>avg_length</t>
  </si>
  <si>
    <t>average length of interaction</t>
  </si>
  <si>
    <t>age_range</t>
  </si>
  <si>
    <t>age range of children in the experiment as reported in the paper</t>
  </si>
  <si>
    <t>Information to compute ES</t>
  </si>
  <si>
    <t>N</t>
  </si>
  <si>
    <t>total number of participants</t>
  </si>
  <si>
    <t>group_name_1</t>
  </si>
  <si>
    <t>name of participant group, can be empty if it is a within-participant design</t>
  </si>
  <si>
    <t>if participant_design = between: maps onto group_name_1, mean_age_1, x_1, SD_1</t>
  </si>
  <si>
    <t>experimental</t>
  </si>
  <si>
    <t>group_name_2</t>
  </si>
  <si>
    <t>name of participant group if there are two groups in a between design, otherwise empty</t>
  </si>
  <si>
    <t>if participant_design = between: maps onto group_name_2, mean_age_2, x_2, SD_2</t>
  </si>
  <si>
    <t>control</t>
  </si>
  <si>
    <t>n_1</t>
  </si>
  <si>
    <t>number of participants in group_1 (if participant design = between) or of all participants for within-participant designs</t>
  </si>
  <si>
    <t>n_2</t>
  </si>
  <si>
    <t>number of participants in group_1 (if participant design = between) if there are two groups in a between design, otherwise empty</t>
  </si>
  <si>
    <t>mean_age_1</t>
  </si>
  <si>
    <t>mean age of participants in days (1 month = 30.44 days; 1 year = 365.25 days)</t>
  </si>
  <si>
    <t>mean_age_2</t>
  </si>
  <si>
    <t>mean age of participants in group_2 in days (1 month = 30.44 days; 1 year = 365.25 days), if there are two groups in a between design</t>
  </si>
  <si>
    <t>if participant_design = between: maps onto group_name_2, n_2, x_2, SD_2</t>
  </si>
  <si>
    <t>x_1</t>
  </si>
  <si>
    <t xml:space="preserve"> </t>
  </si>
  <si>
    <t>x_2</t>
  </si>
  <si>
    <t>mean of dependent variable for measure 2 (participant_design = within_two) or group 2 (participant_design = between) or chance level (participant_design = within_one, if applicable)</t>
  </si>
  <si>
    <t>second measure if participant_design = within_two; chance level if participant_design = within_one; if participant_design = between maps onto group_name_2, n_2, mean_age_2, SD_2</t>
  </si>
  <si>
    <t>SD_1</t>
  </si>
  <si>
    <t>standard deviation of dependent variable for measure 1 (participant_design = within_one, within_two) or group 1 (participant_design = between)</t>
  </si>
  <si>
    <t>SD_2</t>
  </si>
  <si>
    <t xml:space="preserve">standard deviation of dependent variable for measure 2 (participant_design = within_two) or group 2 (participant_design = between) </t>
  </si>
  <si>
    <t>t-statistic for the comparison of interest as specified in participant_design, ideally always note even if means and SDs are available</t>
  </si>
  <si>
    <t>F</t>
  </si>
  <si>
    <t>F-statistic for the comparison of interest as specified in participant_design (main effect comparing two measures)</t>
  </si>
  <si>
    <t xml:space="preserve">r </t>
  </si>
  <si>
    <t xml:space="preserve">Pearson's correlation coefficient </t>
  </si>
  <si>
    <t>d</t>
  </si>
  <si>
    <t>Cohen's d effect size measure, if reported</t>
  </si>
  <si>
    <t>d_var</t>
  </si>
  <si>
    <t>Cohen's d effect size variance, if reported</t>
  </si>
  <si>
    <t>corr</t>
  </si>
  <si>
    <t xml:space="preserve">if participant_design = within_two: Pearson's correlation coefficient of the two dependent measures, this number is needed to calculate effect size / variance </t>
  </si>
  <si>
    <t xml:space="preserve">U </t>
  </si>
  <si>
    <t>Mann-Whitney U value</t>
  </si>
  <si>
    <t xml:space="preserve">no </t>
  </si>
  <si>
    <t>p-value</t>
  </si>
  <si>
    <t>Decision After Screen Fulltext</t>
  </si>
  <si>
    <t>source_of_data</t>
  </si>
  <si>
    <t xml:space="preserve">paper, graph, authors, other </t>
  </si>
  <si>
    <t>notes_after_fulltext_screeing</t>
  </si>
  <si>
    <t>relevant notes</t>
  </si>
  <si>
    <t>eligibility_decision</t>
  </si>
  <si>
    <t xml:space="preserve">relevant notes </t>
  </si>
  <si>
    <t>Suggestions for further fields</t>
  </si>
  <si>
    <t>age_range_1</t>
  </si>
  <si>
    <t>difference between max age and min age of participants in days (1 month = 30.44 days; 1 year = 365.25 days)</t>
  </si>
  <si>
    <t>age_range_2</t>
  </si>
  <si>
    <t>n_excluded_1</t>
  </si>
  <si>
    <t>number participants excluded for any reason</t>
  </si>
  <si>
    <t>n_excluded_2</t>
  </si>
  <si>
    <t>female_1</t>
  </si>
  <si>
    <t>number of female participants</t>
  </si>
  <si>
    <t>female_2</t>
  </si>
  <si>
    <t>number of female participants in group 2, if participant_design = between</t>
  </si>
  <si>
    <t>male_1</t>
  </si>
  <si>
    <t>number of male participants</t>
  </si>
  <si>
    <t>male_2</t>
  </si>
  <si>
    <t>number of male participants in group 2, if participant_design = between</t>
  </si>
  <si>
    <t>[other study specific variables]</t>
  </si>
  <si>
    <t xml:space="preserve">Research Question: </t>
  </si>
  <si>
    <t>Criterion_Type</t>
  </si>
  <si>
    <t>Definition</t>
  </si>
  <si>
    <t>Journal Articles, Conference Papers</t>
  </si>
  <si>
    <t xml:space="preserve">Participants </t>
  </si>
  <si>
    <t>Children typical development</t>
  </si>
  <si>
    <t xml:space="preserve">Method </t>
  </si>
  <si>
    <t>Setting</t>
  </si>
  <si>
    <t>Schools, Lab Study</t>
  </si>
  <si>
    <t>Interaction</t>
  </si>
  <si>
    <t>Stimuli</t>
  </si>
  <si>
    <t>Child-Robot Interaction</t>
  </si>
  <si>
    <t>Social Robots</t>
  </si>
  <si>
    <t>Exclusion</t>
  </si>
  <si>
    <t>Children &lt;18 years-old UPDATED exclude studies with only teenagers</t>
  </si>
  <si>
    <t>Exclude</t>
  </si>
  <si>
    <t>children with physical or mental disabilities</t>
  </si>
  <si>
    <t>studies with adults</t>
  </si>
  <si>
    <t>hospitals, diabetes management camps</t>
  </si>
  <si>
    <t>Physical Embodiment</t>
  </si>
  <si>
    <t>video</t>
  </si>
  <si>
    <t>non-humanoid robots</t>
  </si>
  <si>
    <t>Document Language</t>
  </si>
  <si>
    <t>English</t>
  </si>
  <si>
    <t>no manipulation, no trust measures</t>
  </si>
  <si>
    <t>What variables influence children's social and competency trust in social robots?</t>
  </si>
  <si>
    <t>no robot interaction - watch videos</t>
  </si>
  <si>
    <t>no trust measures (robot error)</t>
  </si>
  <si>
    <t>qualitative data / case studies</t>
  </si>
  <si>
    <t xml:space="preserve">Melson, G.F., Kahn, P.H., Beck, A.M., Friedman, B., Roberts, T., Garrett, E., &amp; Gill, B.T. </t>
  </si>
  <si>
    <t>Children's behavior toward and understanding of robotic and living dogs</t>
  </si>
  <si>
    <t>Journal of Applied Developmental Psychology</t>
  </si>
  <si>
    <t>10.1016/j.appdev.2008.10.011</t>
  </si>
  <si>
    <t>This study investigated children's reasoning about and behavioral interactions with a computationally sophisticated robotic dog (Sony's AIBO) compared to a live dog (an Australian Shepherd). Seventy-two children from three age groups (7–9 years, 10–12 years, and 13–15 years) participated in this study. Results showed that more children conceptualized the live dog, as compared to AIBO, as having physical essences, mental states, sociality, and moral standing. Children also spent more time touching and within arms distance of the live dog, as compared to AIBO. However, a surprising majority of children conceptualized and interacted with AIBO in ways that were like a live dog. For example, over 60% of the children affirmed that AIBO had mental states, sociality, and moral standing; and children were as likely to give AIBO commands as a living dog. Discussion broaches whether it is possible that a new technological genre is emerging that challenges traditional ontological categories.</t>
  </si>
  <si>
    <t>liking</t>
  </si>
  <si>
    <t>competency</t>
  </si>
  <si>
    <t>social</t>
  </si>
  <si>
    <t>social + competency + liking</t>
  </si>
  <si>
    <t>social + competency</t>
  </si>
  <si>
    <t>conference paper  (full paper included)</t>
  </si>
  <si>
    <t>Van Der Drift E.J.G., Beun R.-J., Looije R., Henkemans O.A.B., Neerincx M.A.</t>
  </si>
  <si>
    <t>A remote social robot to motivate and support diabetic children in keeping a diary</t>
  </si>
  <si>
    <t>10.1145/2559636.2559664</t>
  </si>
  <si>
    <t>Children with diabetes can benefit from keeping a diary, but seldom keep one. Within the European ALIZ-E project a robot companion is being developed that, among other things, will be able to support and motivate diabetic children to keep a diary. This paper discusses the study of a robot supporting the use of an online diary. Diabetic children kept an online diary for two weeks, both with and without remote support from the robot via webcam. The effect of the robot was studied on children's use of the diary and their relationship with the robot. Results show that children shared significantly more personal experiences in their diaries when they were interacting with the robot. Furthermore, they greatly enjoyed working with the robot and came to see it as a helpful and supportive friend.</t>
  </si>
  <si>
    <t>González Y.A.C., Muñoz-Repiso A.G.-V.</t>
  </si>
  <si>
    <t>A robotics-based approach to foster programming skills and computational thinking: Pilot experience in the classroom of early childhood education</t>
  </si>
  <si>
    <t>10.1145/3284179.3284188</t>
  </si>
  <si>
    <t>This document has the purpose to present some results obtained in the pilot experience, play and program with Bee-Bot. The activities were developed in the framework of the doctoral research project whose purpose is the design and integration of learning activities with robotics to foster programming skills and computational thinking in the classroom of early childhood. Teachers and students of the second cycle of early childhood education of a concerted school participated in the experience during 2016-2017 academic period. School is in Salamanca, Spain. The activity allowed students to solve programming challenges using the Bee-Bot floor robot. Instruments were used to collect data, such as: questionnaires, interviews, rubrics and field diary. In general terms, the results obtained were positive. The technical, pedagogical and social aspects proposed in this research have received the favorable acceptance of teachers and students. Therefore, the information generated allowed to strengthen the design, structure and evaluation of the robotics program would be used in later stages of the investigation. © 2018 ACM</t>
  </si>
  <si>
    <t>Coeckelbergh, Mark. Pop, Cristina, Simut, Ramona, Peca, Andreea, Pintea, Sebastian, David, Daniel, Vanderborght, Bram</t>
  </si>
  <si>
    <t>A Survey of Expectations About the Role of Robots in Robot-Assisted Therapy for Children with ASD: Ethical Acceptability, Trust, Sociability, Appearance, and Attachment</t>
  </si>
  <si>
    <t>Science and Engineering Ethics</t>
  </si>
  <si>
    <t>10.1007/S11948-015-9649-X</t>
  </si>
  <si>
    <t>The use of robots in therapy for children with autism spectrum disorder (ASD) raises issues concerning the ethical and social acceptability of this technology and, more generally, about human–robot interaction. However, usually philosophical papers on the ethics of human–robot-interaction do not take into account stakeholders’ views; yet it is important to involve stakeholders in order to render the research responsive to concerns within the autism and autism therapy community. To support responsible research and innovation in this field, this paper identifies a range of ethical, social and therapeutic concerns, and presents and discusses the results of an exploratory survey that investigated these issues and explored stakeholders’ expectations about this kind of therapy. We conclude that although in general stakeholders approve of using robots in therapy for children with ASD, it is wise to avoid replacing therapists by robots and to develop and use robots that have what we call supervised autonomy. This is likely to create more trust among stakeholders and improve the quality of the therapy. Moreover, our research suggests that issues concerning the appearance of the robot need to be adequately dealt with by the researchers and therapists. For instance, our survey suggests that zoomorphic robots may be less problematic than robots that look too much like humans.</t>
  </si>
  <si>
    <t>Survey</t>
  </si>
  <si>
    <t>Herberg J.S., Behera D.C., Saerbeck M.</t>
  </si>
  <si>
    <t>Eliciting ideal tutor trait perception in robots Pinpointing effective robot design space elements for smooth tutor interactions</t>
  </si>
  <si>
    <t>10.1109/HRI.2013.6483539</t>
  </si>
  <si>
    <t>To approach the physical design of a tutor robot, we obtained 3 rd to 5th grade children's evaluations of the relative importance of tutor traits, and of which robot design categories they perceive as most embodying top tutor traits, in an initial exploratory interview study. Results indicate that prototypical 'Mechanoid' (humanoid or robotic) designs and animal-shaped designs (whether animal-like in outer cover, or more visibly a robotic animal) are superior to object-based designs (desktop objects or geometric shapes). Furthermore, children's perception of top tutor traits can be better pushed by an animal-shaped design than by a Mechanoid design, with less risk of unintended Uncanny Valley effects. Implications for designing tutor-robot embodiments toward buttressing children's expectations of an ideal tutor and for facilitating interactions, and future research directions are discussed. © 2013 IEEE.</t>
  </si>
  <si>
    <t>Burns H.D., Lesseig K.</t>
  </si>
  <si>
    <t>Empathy in middle school engineering design process</t>
  </si>
  <si>
    <t>10.1109/FIE.2017.8190669</t>
  </si>
  <si>
    <t>This work-in-progress studies empathy in middle-school engineering design pedagogy. A model of empathy in engineering as a core skill, as a practice orientation and a professional way of being that can be taught in university programs has been proposed [1]. Does an emotional intelligence model of empathy need to be taught earlier than at the university level? The engineering design process has been included in the science standards for k-12 schools since 2013[2]. One of the purposes of this inclusion is the ability to reach a diverse population of students by applying real world problems in their curriculum. The design process typically includes the steps of defining the engineering problem, developing solutions and optimizing the design. Although the word "empathy" is not used, these problems are defined from an empathetic perspective as "situations people want to change" of "social and global significance." However, the standards do not discuss how to define a problem or how to teach empathy. In the winter of 2016 a study was conducted to evaluate the influence of empathy-based lessons on girls' interest in science, technology, engineering and mathematics (STEM). Some information is known about empathy in lessons. Girls may be more interested if lessons are altered to include an element of caring [3]. Other studies indicate children's empathy increases with type of media provided in lesson (computer versus robot) [4]. The study in this article was a qualitative case study of 50 children, grades 6, 7, and 8, boys and girls in an after-school 4-H Science Club. The lessons were conducted once per week. The lessons were previously conducted in an all-girls after-school STEM program with similar available inexpensive materials. Both schools had similar demographics. The students and coordinators(instructors) were observed, pre- and post-surveys were conducted, and interviews of both students and coordinators were audio and/or video-taped. Although responses varied by lesson, initial results indicate many students and coordinators did not understand the meaning of empathy situated in engineering design. © 2017 IEEE.</t>
  </si>
  <si>
    <t>Da Silva J.G.G., Kavanagh D.J., Belpaeme T., Taylor L., Beeson K., Andrade J.</t>
  </si>
  <si>
    <t>Experiences of a motivational interview delivered by a robot: Qualitative study</t>
  </si>
  <si>
    <t>10.2196/jmir.7737</t>
  </si>
  <si>
    <t>Background: Motivational interviewing is an effective intervention for supporting behavior change but traditionally depends on face-to-face dialogue with a human counselor. This study addressed a key challenge for the goal of developing social robotic motivational interviewers: creating an interview protocol, within the constraints of current artificial intelligence, which participants will find engaging and helpful. Objective: The aim of this study was to explore participants' qualitative experiences of a motivational interview delivered by a social robot, including their evaluation of usability of the robot during the interaction and its impact on their motivation. Methods: NAO robots are humanoid, child-sized social robots. We programmed a NAO robot with Choregraphe software to deliver a scripted motivational interview focused on increasing physical activity. The interview was designed to be comprehensible even without an empathetic response from the robot. Robot breathing and face-tracking functions were used to give an impression of attentiveness. A total of 20 participants took part in the robot-delivered motivational interview and evaluated it after 1 week by responding to a series of written open-ended questions. Each participant was left alone to speak aloud with the robot, advancing through a series of questions by tapping the robot's head sensor. Evaluations were content-analyzed utilizing Boyatzis' steps: (1) sampling and design, (2) developing themes and codes, and (3) validating and applying the codes. Results: Themes focused on interaction with the robot, motivation, change in physical activity, and overall evaluation of the intervention. Participants found the instructions clear and the navigation easy to use. Most enjoyed the interaction but also found it was restricted by the lack of individualized response from the robot. Many positively appraised the nonjudgmental aspect of the interview and how it gave space to articulate their motivation for change. Some participants felt that the intervention increased their physical activity levels. Conclusions: Social robots can achieve a fundamental objective of motivational interviewing, encouraging participants to articulate their goals and dilemmas aloud. Because they are perceived as nonjudgmental, robots may have advantages over more humanoid avatars for delivering virtual support for behavioral change. © Joana Galvão Gomes da Silva, David J Kavanagh, Tony Belpaeme, Lloyd Taylor, Konna Beeson, Jackie Andrade.</t>
  </si>
  <si>
    <t>Sinoo C., van der Pal S., Blanson Henkemans O.A., Keizer A., Bierman B.P.B., Looije R., Neerincx M.A.</t>
  </si>
  <si>
    <t>Friendship with a robot: Children's perception of similarity between a robot's physical and virtual embodiment that supports diabetes self-management</t>
  </si>
  <si>
    <t>Patient Education and Counseling</t>
  </si>
  <si>
    <t>10.1016/j.pec.2018.02.008</t>
  </si>
  <si>
    <t>Objective: The PAL project develops a conversational agent with a physical (robot) and virtual (avatar) embodiment to support diabetes self-management of children ubiquitously. This paper assesses 1) the effect of perceived similarity between robot and avatar on children's’ friendship towards the avatar, and 2) the effect of this friendship on usability of a self-management application containing the avatar (a) and children's motivation to play with it (b). Methods: During a four-day diabetes camp in the Netherlands, 21 children participated in interactions with both agent embodiments. Questionnaires measured perceived similarity, friendship, motivation to play with the app and its usability. Results: Children felt stronger friendship towards the physical robot than towards the avatar. The more children perceived the robot and its avatar as the same agency, the stronger their friendship with the avatar was. The stronger their friendship with the avatar, the more they were motivated to play with the app and the higher the app scored on usability. Conclusion: The combination of physical and virtual embodiments seems to provide a unique opportunity for building ubiquitous long-term child-agent friendships. Practice implications: an avatar complementing a physical robot in health care could increase children's motivation and adherence to use self-management support systems. © 2018 Elsevier B.V.</t>
  </si>
  <si>
    <t>Kim D.H.</t>
  </si>
  <si>
    <t>Fuzzy rule based voice emotion control for user demand speech generation of emotion robot</t>
  </si>
  <si>
    <t>International Conference on Computer Applications Technology, ICCAT 2013</t>
  </si>
  <si>
    <t>10.1109/ICCAT.2013.6522005</t>
  </si>
  <si>
    <t>The emotional function of the human mind has an important role for decision-making, memory, action, and good communication or so. Especially, emotion characteristics of voice are very import for warm communication, successful business, human-to-human good relationship, and good care for children and silver ages. On the other hand, recently, service robot market such as educator, helper, secretary, deliver, and guider has been growing up because of old population and complicated social situation. In that case the emotion function is needed in those areas. The emotion characteristic of voice depends on pitch contour, acoustic energy, vocal tract features, speech energy or so. Therefore we need to consider on how we have to apply and implement emotion function of voice for service robot. However, its implement for robot is very difficult and recognition is also not easy because of various emotion patterns in voice. This paper suggests method of voice emotion generation for user demand emotion talk in service robot. Fuzzy rule based approach is introduced to generate emotion for user demand emotional function by controlling pitch contour, acoustic energy, vocal tract features, and speech energy. © 2013 IEEE.</t>
  </si>
  <si>
    <t>Sullivan A., Bers M.U.</t>
  </si>
  <si>
    <t>Girls, boys, and bots: Gender differences in young children's performance on robotics and programming tasks</t>
  </si>
  <si>
    <t>Journal of Information Technology Education: Innovations in Practice</t>
  </si>
  <si>
    <t>Prior work demonstrates the importance of introducing young children to programming and engineering content before gender stereotypes are fully developed and ingrained in later years. How-ever, very little research on gender and early childhood technology interventions exist. This pilot study looks at N=45 children in kindergarten through second grade who completed an eight-week robotics and programming curriculum using the KIWI robotics kit. KIWI is a developmentally appropriate robotics construction set specifically designed for use with children ages 4 to 7 years old. Qualitative pre-interviews were administered to determine whether participating children had any gender-biased attitudes toward robotics and other engineering tools prior to using KIWI in their classrooms. Post-tests were administered upon completion of the curriculum to determine if any gender differences in achievement were present. Results showed that young children were beginning to form opinions about which technologies and tools would be better suited for boys and girls. While there were no significant differences between boys and girls on the robotics and simple programming tasks, boys performed significantly better than girls on the advanced programming tasks such as, using repeat loops with sensor parameters. Implications for the design of new technological tools and curriculum that are appealing to boys and girls are discussed.</t>
  </si>
  <si>
    <t>Di Dio C., Isernia S., Ceolaro C., Marchetti A., Massaro D.</t>
  </si>
  <si>
    <t>Growing Up Thinking of God’s Beliefs: Theory of Mind and Ontological Knowledge</t>
  </si>
  <si>
    <t>SAGE Open</t>
  </si>
  <si>
    <t>10.1177/2158244018809874</t>
  </si>
  <si>
    <t>The study of social cognition involves the attribution of states of mind to humans, as well as, quite recently, to nonhuman creatures, like God. Some studies support the role of social cognition in religious beliefs, whereas others ascribe religious beliefs to an ontological knowledge bias. The present study compares these distinct approaches in 37 catholic children aged 4 to 10 years, who were administered an adapted version of the unexpected content task assessing false beliefs of different agents: a human, a dog, a robot, and God. The children were also administered an intentionality understanding task, a component of mentalization abilities, and an interview on ontological knowledge assessing emotions, intentions, imagination, and epistemic knowledge. In line with previous research, the results showed that children did not attribute false beliefs to God as they did to the human and to other nonhuman agents. Importantly, while false-belief attribution to the human was associated with the children’s ability to attribute mental states (intentionality understanding), false-belief attribution to God was related to children’s ontological knowledge. We conclude that, contrary to false-belief attribution to the human and to other nonhuman agents, children’s understanding of God’s mind is largely a function of ontological knowledge about God, rather than of children’s social cognitive functions. © The Author(s) 2018.</t>
  </si>
  <si>
    <t>Schodde T., Hoffmann L., Kopp S.</t>
  </si>
  <si>
    <t>How to manage affective state in child-robot tutoring interactions?</t>
  </si>
  <si>
    <t>2017 International Conference on Companion Technology, ICCT 2017</t>
  </si>
  <si>
    <t>10.1109/COMPANION.2017.8287073</t>
  </si>
  <si>
    <t>Social robots represent a fruitful enhancement of intelligent tutoring systems that can be used for one-to-one tutoring. The role of affective states during learning has so far only scarcely been considered in such systems, because it is unclear which cues should be tracked, how they should be interpreted, and how the system should react to them. Therefore, we conducted expert interviews with preschool teachers, and based on these results suggest a conceptual model for tracing and managing the affective state of preschool children during robot-child tutoring. © 2017 IEEE.</t>
  </si>
  <si>
    <t>Jeong S., Breazeal C., Logan D., Weinstock P.</t>
  </si>
  <si>
    <t>Huggable: Impact of embodiment on promoting verbal and physical engagement for young pediatric inpatients</t>
  </si>
  <si>
    <t>RO-MAN 2017 - 26th IEEE International Symposium on Robot and Human Interactive Communication</t>
  </si>
  <si>
    <t>10.1109/ROMAN.2017.8172290</t>
  </si>
  <si>
    <t>Children and their parents may undergo challenging experiences when admitted for in-patient care at pediatric hospitals. While most pediatric hospitals make an effort to provide socio-emotional support for patients and their families during care, such as with child life services, gaps still exist between professional resource supply and patient demand. There is an opportunity to apply interactive companion-like technologies as a way to augment and extend professional care teams. To explore the opportunity of social robots to augment child life services, we performed a randomized clinical trial at a local pediatric hospital to investigate how three different companion-like interventions (a plush toy, a virtual character on a screen, and a social robot) affected child-patients physical activity and social engagement-both linked to positive patient outcomes. We recorded video of patients, families and a certified child life specialist with each intervention to gather behavioral data. Our results suggest that children are the most physically and verbally engaged when interacting with the physically co-present social robot over time than the other two interventions. A post-study interview with child life specialists reveals their perspective on potential opportunities for social robots (and other companion-like interventions) to assist them with providing education, diversion, and companionship in the pediatric inpatient care context. © 2017 IEEE.</t>
  </si>
  <si>
    <t>Hashim R., Mahamood S.F.</t>
  </si>
  <si>
    <t>Humanoid robots for skill augmentation of gifted children: Teachers' perceptions and islamic implications</t>
  </si>
  <si>
    <t>Procedia Computer Science</t>
  </si>
  <si>
    <t>10.1016/j.procs.2014.11.072</t>
  </si>
  <si>
    <t>Malaysia is experiencing the use of robots for therapy, rehabilitation and skill augmentation in healthcare and wellbeing. Although in its infancy, trepidations, reluctance and apprehension have been the responses to robots taking over humans. In the case of education of brain-impaired children, the parents and teachers of these gifted human beings, the introduction of humanoids for social skills training have been met with the same perceptions. The findings were derived from the qualitative analysis and case study that was conducted at a special-education primary school located in Shah Alam, Selangor, Malaysia. Through interviews with the teachers at the special-education classes, they are of the opinion that the gifted children still need a fellow human being to look up to rather than a "big toy". Physically, the teachers look different and the children are able to attach a name to their teachers unlike robots that look the same anywhere. They opined that the human touch far exceeds that of robots, no matter how close the physical resemblance the robots are to a human being. Moreover, the cultural and religious elements exceed the robot's capability in skilling and preparing these special-needs children for their adult life and independence. Also, the emotional and spiritual aspects cannot be replaced by robots. Hence, the findings evidenced an intense emphasis on cultural and religious values for these students with similar implications. No matter the positive reports on the use of robots in developed nations, cultural mores, tradition, ethics and the Islamic faith are more important to these gifted children than modern technology. © 2014 The Authors.</t>
  </si>
  <si>
    <t>Syrdal D.S., Lehmann H., Robins B., Dautenhahn K.</t>
  </si>
  <si>
    <t>KASPAR in the wild - Initial findings from a pilot study</t>
  </si>
  <si>
    <t>This extended abstract describes the initial pilot work when evaluating the use of the UH Humanoid Robot KASPAR in a specialist nursery for children with social and communication disorders. Staff and volunteers at the nursery were trained in the use of KASPAR and are currently using KASPAR in their day to day activities in the nursery. This paper focuses on the design and results from the initial interviews with the participants. Results high-light the challenges of transferring experimental technologies like KASPAR from a research setting into everyday practice.</t>
  </si>
  <si>
    <t>Cañamero L., Lewis M.</t>
  </si>
  <si>
    <t>Making New “New AI” Friends: Designing a Social Robot for Diabetic Children from an Embodied AI Perspective</t>
  </si>
  <si>
    <t>10.1007/s12369-016-0364-9</t>
  </si>
  <si>
    <t>Robin is a cognitively and motivationally autonomous affective robot toddler with “robot diabetes” that we have developed to support perceived self-efficacy and emotional wellbeing in children with diabetes. Robin provides children with positive mastery experiences of diabetes management in a playful but realistic and natural interaction context. Underlying the design of Robin is an “Embodied” (formerly also known as “New”) Artificial Intelligence (AI) approach to robotics. In this paper we discuss the rationale behind the design of Robin to meet the needs of our intended end users (both children and medical staff), and how “New AI” provides a suitable approach to developing a friendly companion that fulfills the therapeutic and affective requirements of our end users beyond other approaches commonly used in assistive robotics and child–robot interaction. Finally, we discuss how our approach permitted our robot to interact with and provide suitable experiences of diabetes management to children with very different social interaction styles. © 2016, The Author(s).</t>
  </si>
  <si>
    <t>Kahn, Peter H. Jr.; Shen, Solace</t>
  </si>
  <si>
    <t>NOC NOC, who's there? A new ontological category (NOC) for social robots.</t>
  </si>
  <si>
    <t>New perspectives on human development.</t>
  </si>
  <si>
    <t>10.1017/CBO9781316282755.008</t>
  </si>
  <si>
    <t>As social robots move from science fiction to the research labs to society at large, they will become part of our everyday social lives. In this process of rapid societal change, how will we interact with these robots of the near future? How will we conceptualize them, and understand them? Will we form social and even moral relationships with them? Will young children who come of age with these entities construct different ideas about what they are, compared to what we understand now as adults? Toward answers, we bring forward data from three of our collaborative research studies of human-robot interaction. One study focuses on whether adults can establish interpersonal trust and psychological intimacy with a humanoid robot. A second study focuses on whether children and adolescents believe that a humanoid robot can have moral standing. A third study focuses on whether young adults believe that a humanoid robot can be held morally accountable for causing harm to humans. (PsycINFO Database Record (c) 2019 APA, all rights reserved)</t>
  </si>
  <si>
    <t>Chapter</t>
  </si>
  <si>
    <t>Aktar E., Majdandžić M., De Vente W., Bögels S.M.</t>
  </si>
  <si>
    <t>Parental Expressions of Anxiety and Child Temperament in Toddlerhood Jointly Predict Preschoolers’ Avoidance of Novelty</t>
  </si>
  <si>
    <t>Journal of Clinical Child and Adolescent Psychology</t>
  </si>
  <si>
    <t>10.1080/15374416.2017.1371029</t>
  </si>
  <si>
    <t>This study investigated the link between (a) parents’ social trait and state anxiety and (b) children’s fear and avoidance in social referencing situations in a longitudinal design and considered the modulating role of child temperament in these links. Children were confronted with a stranger and a robot, separately with their father and mother at 1 (N = 122), at 2.5 (N = 117), and at 4.5 (N = 111) years of age. Behavioral inhibition (BI) was separately observed at 1 and 2.5 years. Parents’ social anxiety disorder (SAD) severity was assessed via interviews prenatally and at 4.5 years. More expressed anxiety by parents at 4.5 years was not significantly linked to more fear or avoidance at 4.5 years. High BI children were more avoidant at 4.5 years if their parents expressed more anxiety at 2.5 years, and they were more fearful if the parents had more severe forms of lifetime SAD. More severe lifetime forms of SAD were also related to more pronounced increases in child fear and avoidance over time, whereas parents’ expressions of anxiety predicted more pronounced increases in avoidance only from 2.5 to 4.5 years. High BI toddlers of parents with higher state and trait anxiety become more avoidant of novelty as preschoolers, illustrating the importance of considering child temperamental dispositions in the links between child and parent anxiety. Moreover, children of parents with more trait and state anxiety showed more pronounced increases in fear and avoidance over time, highlighting the importance of early interventions targeting parents’ SAD. © 2018, © 2018 The Author(s). Published by Taylor &amp; Francis. © 2018, © Evin Aktar, Mirjana Majdandžić, Wieke De Vente, and Susan M. Bögels.</t>
  </si>
  <si>
    <t>Joshi S., Šabanović S.</t>
  </si>
  <si>
    <t>Robots for Inter-Generational Interactions: Implications for Nonfamilial Community Settings</t>
  </si>
  <si>
    <t>10.1109/HRI.2019.8673167</t>
  </si>
  <si>
    <t>Social robots have been designed to engage with older adults and children separately, but their use for intergenerational (IG) interactions, especially in nonfamilial settings, has not been studied. In addition to the challenge of simultaneously meeting the varied needs and preferences of older adults and children, the dynamic nature of these settings makes the use of robots for IG activities difficult. This paper presents a first exploratory study meant to inform the design and use of social robots for IG activities in nonfamilial settings by analyzing interviews and observations conducted at a co-located preschool and assisted living-dementia care center. Interactions occurring with and around robots were analyzed, particularly focusing on whether they fulfill the community's goals of providing children and older adults with engaging opportunities for IG contact. Findings suggest integrating intermittent pauses and breaks in interactions with the robot and unstructured collaborative robot-assisted activities can meet the needs of both generations, and call for greater community involvement in HRI for IG research. © 2019 IEEE.</t>
  </si>
  <si>
    <t>Van Den Heuvel R.J.F., Lexis M.A.S., Janssens R.M.L., Marti P., De Witte L.P.</t>
  </si>
  <si>
    <t>Robots supporting play for children with physical disabilities: Exploring the potential of IROMEC</t>
  </si>
  <si>
    <t>Technology and Disability</t>
  </si>
  <si>
    <t>10.3233/TAD-160166</t>
  </si>
  <si>
    <t>BACKGROUND: Play is essential for children's development. Children with severe physical disabilities often experience problems engaging in play. In rehabilitation and special education for children with physical disabilities play-like activities and play for play's sake are important. OBJECTIVE: The current study aimed at examining the possibilities of using the IROMEC robot in rehabilitation and special education for children with severe physical disabilities. METHODS: A mixed methods approach, using individual interviews, two rounds of focus group interviews, a questionnaire and a final session to reach consensus, was used to examine the match between the goals in therapy and special education and the IROMEC robot. RESULTS: The existing play scenarios of IROMEC have the potential to support play for children with severe physical disabilities, especially in the domains of movement functions, learning and applying knowledge, communication/interpersonal interactions and relationships, and play. CONCLUSIONS: The current study helped to build a body of evidence to the possibilities of the IROMEC robot. The results of this study can be used to further develop meaningful robotic play interventions for children with severe physical disabilities. © 2017 IOS Press and the authors. All rights reserved.</t>
  </si>
  <si>
    <t>Sabelli A.M., Kanda T.</t>
  </si>
  <si>
    <t>Robovie as a Mascot: A Qualitative Study for Long-Term Presence of Robots in a Shopping Mall</t>
  </si>
  <si>
    <t>10.1007/s12369-015-0332-9</t>
  </si>
  <si>
    <t>This paper, which reports a qualitative study on a social robot in a local shopping mall in Japan, explores how visitors interacted, understood, and accepted it. In the shopping mall where we conducted our study, Robovie, a humanoid robot, has been tested for 3 years. Based on this context of long-term exposure to a social robot, we conducted short-term interviews and observations with the visitors to the mall. We analyzed the obtained qualitative data by a grounded-theory approach and identified four common trends: (1) association of the robot with its location; (2) assigning of future roles to the robot; (3) perceiving it as a form of entertainment for children, i.e., as a mascot; and (4) perception of autonomy is independent of how the robot works. One might expect people to automatically see the robot as a utility, but instead they tended to consider it a suitable mascot. © 2015, Springer Science+Business Media Dordrecht.</t>
  </si>
  <si>
    <t>Shiomi M., Hagita N.</t>
  </si>
  <si>
    <t>Social acceptance of a childcare support robot system</t>
  </si>
  <si>
    <t>10.1109/ROMAN.2015.7333658</t>
  </si>
  <si>
    <t>This paper investigates people's social acceptance of a childcare support robot system and compares their attitudes to two childcare technologies: anesthesia during labor and baby food (processed food and formula milk), which includes powdered milk and instant food for babies and toddlers. To investigate their social acceptance, we developed scales from three points of view: safety and trustworthy, diligence, and decreasing workload. For this paper, our participants were comprised of 412 people located through a web-based survey and 14 people who experienced the prototype of our childcare support robot system. They answered questionnaires about our three developed scales and an intention to use scale to investigate their social acceptance toward childcare support technologies. The web-based survey results indicate that our system's concept was evaluated lower than current childcare support technologies, but people who experienced our system prototype evaluated it higher than those who filled out web-based surveys. © 2015 IEEE.</t>
  </si>
  <si>
    <t>Social acceptance toward a childcare support robot system: web-based cultural differences investigation and a field study in Japan</t>
  </si>
  <si>
    <t>Advanced Robotics</t>
  </si>
  <si>
    <t>10.1080/01691864.2017.1345322</t>
  </si>
  <si>
    <t>This paper investigates people’s social acceptance of a childcare support robot system and compares it with existing childcare technologies (anesthesia during labor and baby food, i.e. processed food and formula milk) through web-based questionnaires between Japan and USA and a field study in Japan. We investigated social acceptance through four scales: intention to use, safety and trustworthiness, negative attitudes, and decreasing workload. For this paper, our participants included 400 people (200 from each country) in Japan and USA located through a web-based survey who answered questionnaires about the four scales to investigate their social acceptance of childcare support technologies. Our web-based survey results indicate that our system’s concept was evaluated lower than current childcare support technologies in both Japan and USA. We also conducted a field trial with 30 additional people in Japan and through their actual experiences investigated their evaluations of the prototype of our childcare support robot system. © 2017 Taylor &amp; Francis and The Robotics Society of Japan.</t>
  </si>
  <si>
    <t>Mills K.A., Chandra V., Park J.Y.</t>
  </si>
  <si>
    <t>The architecture of children's use of language and tools when problem solving collaboratively with robotics</t>
  </si>
  <si>
    <t>Australian Educational Researcher</t>
  </si>
  <si>
    <t>10.1007/s13384-013-0094-z</t>
  </si>
  <si>
    <t>This paper demonstrates, following Vygotsky, that language and tool use has a critical role in the collaborative problem-solving behaviour of school-age children. It reports original ethnographic classroom research examining the convergence of speech and practical activity in children's collaborative problem solving with robotics programming tasks. The researchers analysed children's interactions during a series of problem solving experiments in which Lego Mindstorms toolsets were used by teachers to create robotics design challenges among 24 students in a Year 4 Australian classroom (students aged 8.5-9.5 years). The design challenges were incrementally difficult, beginning with basic programming of straight line movement, and progressing to more complex challenges involving programming of the robots to raise Lego figures from conduit pipes using robots as pulleys with string and recycled materials. Data collection involved micro-genetic analysis of students' speech interactions with tools, peers, and other experts, teacher interviews, and student focus group data. Coding the repeated patterns in the transcripts, the authors outline the structure of the children's social speech in joint problem solving, demonstrating the patterns of speech and interaction that play an important role in the socialisation of the school-age child's practical intellect. © 2013 The Australian Association for Research in Education, Inc.</t>
  </si>
  <si>
    <t>Pedersen B.K.M.K., Andersen K.E., Jorgensen A., Koslich S., Sherzai F., Nielsen J.</t>
  </si>
  <si>
    <t>Towards playful learning and computational thinking-Developing the educational robot BRICKO</t>
  </si>
  <si>
    <t>ISEC 2018 - Proceedings of the 8th IEEE Integrated STEM Education Conference</t>
  </si>
  <si>
    <t>10.1109/ISECon.2018.8340502</t>
  </si>
  <si>
    <t>Educational Robotics has proven a feasible way of supporting and exemplifying Computational Thinking. With this paper, we describe the user-centered iterative and incremental development of a new educational robotic system, BRICKO, to support tangible, social and playful interaction while educating children in 1st-3rd grade in Computational Thinking. We develop the system through seven main iterations including a total of 108 participant pupils and their teachers. The methodology is a mixture of observation and interviews using Wizard of OZ testing with the early pilot prototypes as well as usability and user experience testing with the following incrementally improved digital prototypes. Our results for development and evaluation are presented for each iteration leading onto the next and describes the evolution of both the BRICKO driving robot as well as the BRICKO programming-board and its different categories of command-bricks. We discuss the methodologies used for assuring a playful and social educational robotic system and conclude that we achieved a useful prototype for supporting education in Computational Thinking. © 2018 IEEE.</t>
  </si>
  <si>
    <t>Bagley D.M., Chaillé C.</t>
  </si>
  <si>
    <t>Transforming play: An analysis of first, third, and fifth-graders’ play</t>
  </si>
  <si>
    <t>Journal of Research in Childhood Education</t>
  </si>
  <si>
    <t>10.1080/02568549609594896</t>
  </si>
  <si>
    <t>This study compares children’s play with transformational objects (toys that change from a vehicle into a robot) to play with representational objects (cars and figures). Thirty-six first, third, and fifth-grade children, formed into same-age, same-gender dyads, played with these objects in a semi-structured setting. Half played with transformers and half played with nontransformable representational objects. Play was videotaped and analyzed for difference in object use, social interaction, and degree of focus or complexity. All subjects were also interviewed. The nature of the interaction was significantly different depending on the type of toy played with. Those playing with transformers engaged in more parallel play and manipulative activity, while those with representational objects displayed more social play and more symbolic play. In spite of the children’s interview responses that indicated transformers were more likely to be boys’ toys, there were no gender differences in subjects’ behavior. © 1996 Taylor and Francis Group, LLC.</t>
  </si>
  <si>
    <t>Ahmad M.I., Mubin O., Orlando J.</t>
  </si>
  <si>
    <t>Understanding behaviours and roles for social and adaptive robots in education: Teacher's perspective</t>
  </si>
  <si>
    <t>HAI 2016 - Proceedings of the 4th International Conference on Human Agent Interaction</t>
  </si>
  <si>
    <t>10.1145/2974804.2974829</t>
  </si>
  <si>
    <t>In order to establish a long-term relationship between a robot and a child, robots need to learn from the environment, adapt to specific user needs and display behaviours and roles accordingly. Literature shows that certain robot behaviours could negatively impact child's learning and performance [17]. Therefore, the purpose of the present study is to not only understand teacher's opinion on the existing effective social behaviours and roles but also to understand novel behaviours that can positively influence children performance in a language learning setting. In this paper, we present our results based on interviews conducted with 8 language teachers to get their opinion on how a robot can efficiently perform behaviour adaptation to influence learning and achieve longterm engagement. We also present results on future directions extracted from the interviews with teachers. Copyright © 2016 ACM.</t>
  </si>
  <si>
    <t>Cook A.M., Adams K., Volden J., Harbottle N., Harbottle C.</t>
  </si>
  <si>
    <t>Using Lego robots to estimate cognitive ability in children who have severe physical disabilities</t>
  </si>
  <si>
    <t>Disability and Rehabilitation: Assistive Technology</t>
  </si>
  <si>
    <t>10.3109/17483107.2010.534231</t>
  </si>
  <si>
    <t>Purpose. To determine whether low-cost robots provide a means by which children with severe disabilities can demonstrate understanding of cognitive concepts. Method. Ten children, ages 4 to 10, diagnosed with cerebral palsy and related motor conditions, participated. Participants had widely variable motor, cognitive and receptive language skills, but all were non-speaking. A Lego Invention [1] 'roverbot' was used to carry out a range of functional tasks from single-switch replay of pre-stored movements to total control of the movement in two dimensions. The level of sophistication achieved on hierarchically arranged play tasks was used to estimate cognitive skills. Results. The 10 children performed at one of the six hierarchically arranged levels from 'no interaction' through 'simple cause and effect' to 'development and execution of a plan'. Teacher interviews revealed that children were interested in the robot, enjoyed interacting with it and demonstrated changes in behaviour and social and language skills following interaction. Conclusions. Children with severe physical disabilities can control a Lego robot to perform un-structured play tasks. In some cases, they were able to display more sophisticated cognitive skills through manipulating the robot than in traditional standardised tests. Success with the robot could be a proxy measure for children who have cognitive abilities but cannot demonstrate them in standard testing. © 2011 Informa UK, Ltd.</t>
  </si>
  <si>
    <t>Newhart V.A., Warschauer M., Sender L.S.</t>
  </si>
  <si>
    <t>Virtual inclusion via telepresence robots in the classroom: An exploratory case study</t>
  </si>
  <si>
    <t>International Journal of Technologies in Learning</t>
  </si>
  <si>
    <t>10.18848/2327-0144/CGP/v23i04/9-25</t>
  </si>
  <si>
    <t>Every year, large numbers of students are not able to attend school due to illness. Extended absence from the classroom has negative and overlapping educational and social consequences as students may fall behind in instruction, feel isolated from their peers, and experience loneliness and depression. School districts sometimes provide individual tutors who make occasional home visits but such tutoring cannot substitute for regular participation in the classroom environment. Telepresence robots may provide a way for students to remain connected to their schools, classmates, teachers, and maintain or develop critical social relationships via virtual inclusion. A total of sixty-one participants were included in this study. Semi-structured interviews were conducted with five homebound children, five parents, ten teachers, thirty-five classmates, and six school/district administrators. While the robots were deployed, one home observation, two classroom observations and two focus group sessions were conducted. This study is a small-scale exploratory case study that examined the use of robots to attend school and how schools integrated homebound students via robots into traditional classrooms. Three themes emerged from the coding and analysis of the data: 1) anthropomorphism for social acceptance and normalcy, 2) overcoming isolation to meet socio-emotional needs, and 3) new experiences that generated talk of an academic future. © Common Ground Publishing, Veronica A. Newhart, Mark Warschauer, Leonard S. Sender, All Rights Reserved.</t>
  </si>
  <si>
    <t>Nomura T., Kanda T., Kidokoro H., Suehiro Y., Yamada S.</t>
  </si>
  <si>
    <t>Why do children abuse robots?</t>
  </si>
  <si>
    <t>10.1075/is.17.3.02nom</t>
  </si>
  <si>
    <t>We found that children sometimes abused a social robot placed in a shopping mall hallway. They verbally abused the robot, repeatedly obstructed its path, and sometimes even kicked and punched the robot. To investigate the reasons for the abuse, we conducted a field study in which we interviewed visiting children who exhibited serious abusive behaviors, including physical contact. We analyzed interview contents to determine whether the children perceived the robot as human-like, why they abused it, and whether they thought that the robot would suffer from their abusive behavior. We obtained valid interviews from 23 children (age range, 5-9 years old) over 13 days of observations. We found that 1) the majority of the children engaged in abuse because they were curious about the robot's reactions or enjoyed abusing it and considered it human-like, and 2) about half of them believed the robot was capable of perceiving their abusive behaviors. © John Benjamins Publishing Company.</t>
  </si>
  <si>
    <t>Young children's preconceived notions about robots, and how beliefs may trigger children's thinking and response to robots</t>
  </si>
  <si>
    <t>10.1109/ROMAN.2015.7333690</t>
  </si>
  <si>
    <t>This paper examines young children's beliefs and preconceived notions about robots. Robots have several features (e.g., boundary-like features, human-like features, and room for imagination) that may elicit social responses and trigger serious thinking in children. An in-depth interview was conducted with 77 children between the ages 4- to 7-years old to examine how they perceive and understand robots. The findings revealed the type of prior knowledge and beliefs children revert to, and how age influenced how they see and interpret robots. The findings may assist researchers when designing human-robot interaction with young children. © 2015 IEEE.</t>
  </si>
  <si>
    <t>Kruijff-Korbayová I., Oleari E., Bagherzadhalimi A., Sacchitelli F., Kiefer B., Racioppa S., Pozzi C., Sanna A.</t>
  </si>
  <si>
    <t>Young users’ perception of a social robot displaying familiarity and eliciting disclosure</t>
  </si>
  <si>
    <t>10.1007/978-3-319-25554-5_38</t>
  </si>
  <si>
    <t>Establishing a positive relationship between a user and a system is considered important or even necessary in applications of social robots or other computational artifacts which require long-term engagement. We discuss several experiments investigating the effects of specific relational verbal behaviors within the broader context of developing a social robot for long-term support of self-management improvement in children with Type 1 diabetes. Our results show that displaying familiarity with a user as well as eliciting the user’s selfdisclosure in off-activity talk contribute to the user’s perception of the social robot as a friend. We also observed increased commitment to interaction success related to familiarity display and increased interest in further interactions related to off-activity talk. © Springer International Publishing Switzerland 2015.</t>
  </si>
  <si>
    <t>undocumented search</t>
  </si>
  <si>
    <t>undocumented</t>
  </si>
  <si>
    <t>After Abstract/Title</t>
  </si>
  <si>
    <t>research proposal / summary</t>
  </si>
  <si>
    <t>no robot manipulation / no data / qual data</t>
  </si>
  <si>
    <t>can't access fullltext</t>
  </si>
  <si>
    <t>review, theoretical or technical paper</t>
  </si>
  <si>
    <t>with adults/teenagers</t>
  </si>
  <si>
    <t>theoretical/review papers</t>
  </si>
  <si>
    <t>In Quantitiative Review</t>
  </si>
  <si>
    <t>robot error</t>
  </si>
  <si>
    <t>qual data or no robot manipulation</t>
  </si>
  <si>
    <t>missing/insufficient data</t>
  </si>
  <si>
    <t>Database</t>
  </si>
  <si>
    <t>Undocumented Search</t>
  </si>
  <si>
    <t>Scanning References</t>
  </si>
  <si>
    <t>Other</t>
  </si>
  <si>
    <t>references</t>
  </si>
  <si>
    <t>Column1</t>
  </si>
  <si>
    <t>Screening</t>
  </si>
  <si>
    <t>Number of Papers</t>
  </si>
  <si>
    <t>survey (adults / adults + children)</t>
  </si>
  <si>
    <t xml:space="preserve"> (14 - 18)</t>
  </si>
  <si>
    <t xml:space="preserve"> (14-16)</t>
  </si>
  <si>
    <t xml:space="preserve"> (14-18)</t>
  </si>
  <si>
    <t xml:space="preserve">no trust measures </t>
  </si>
  <si>
    <t>(measure likeability and friendliness)</t>
  </si>
  <si>
    <t>(measure engagement)</t>
  </si>
  <si>
    <t>(measure likeability)</t>
  </si>
  <si>
    <t>(proxemics != trust)</t>
  </si>
  <si>
    <t xml:space="preserve"> (measure liking + rapport)</t>
  </si>
  <si>
    <t xml:space="preserve"> (11-15)</t>
  </si>
  <si>
    <t>TOTAL</t>
  </si>
  <si>
    <t>scopus</t>
  </si>
  <si>
    <t>ieee</t>
  </si>
  <si>
    <t>psycinfo</t>
  </si>
  <si>
    <t>web of science</t>
  </si>
  <si>
    <t xml:space="preserve">included, excluded, incomplete, liking </t>
  </si>
  <si>
    <t>notes</t>
  </si>
  <si>
    <t>eta^2</t>
  </si>
  <si>
    <t>interviewer,  embodiment…</t>
  </si>
  <si>
    <t>options:
- social_trust
- competency_trust
- social_liking</t>
  </si>
  <si>
    <t>either taken directly from the paper or calculated as ((max time - min time / 2))</t>
  </si>
  <si>
    <t xml:space="preserve">- field:     </t>
  </si>
  <si>
    <t xml:space="preserve">description:  </t>
  </si>
  <si>
    <t xml:space="preserve">type:         </t>
  </si>
  <si>
    <t>options:</t>
  </si>
  <si>
    <t>- SDT</t>
  </si>
  <si>
    <t>fullname:     self-disclosure task</t>
  </si>
  <si>
    <t>fullname:     Social-Relational Interview</t>
  </si>
  <si>
    <t xml:space="preserve">field:        </t>
  </si>
  <si>
    <t>dependent measure</t>
  </si>
  <si>
    <t xml:space="preserve">type:        </t>
  </si>
  <si>
    <t>- self_disclosure</t>
  </si>
  <si>
    <t>disclose information to the robot, number of utterances disclosed</t>
  </si>
  <si>
    <t>social_trust</t>
  </si>
  <si>
    <t>- keep_secrets</t>
  </si>
  <si>
    <t>response mode</t>
  </si>
  <si>
    <t>how the data was collected</t>
  </si>
  <si>
    <t xml:space="preserve"> - observational</t>
  </si>
  <si>
    <t xml:space="preserve"> - self-report</t>
  </si>
  <si>
    <t>option</t>
  </si>
  <si>
    <t xml:space="preserve"> - interview</t>
  </si>
  <si>
    <t>data was gathered directly from the children</t>
  </si>
  <si>
    <t>data was coded based on the behaviour of the children</t>
  </si>
  <si>
    <t>data was based on an experimenter conducting an interview with the child (can include specifier "semi-structured" if this information was included)</t>
  </si>
  <si>
    <t>how the data was recorded/coded</t>
  </si>
  <si>
    <t xml:space="preserve"> - likert scale questionnaire</t>
  </si>
  <si>
    <t xml:space="preserve"> - Perceptions of Interviewer Interview</t>
  </si>
  <si>
    <t xml:space="preserve"> - Social Acceptance Scale</t>
  </si>
  <si>
    <t xml:space="preserve"> - forced choice</t>
  </si>
  <si>
    <t>children responded to a questionnaire, number of points is recorded where included</t>
  </si>
  <si>
    <t>children were asked to choose between two robots</t>
  </si>
  <si>
    <t xml:space="preserve"> - SDT</t>
  </si>
  <si>
    <t xml:space="preserve"> - SRI</t>
  </si>
  <si>
    <t xml:space="preserve"> - prompt level</t>
  </si>
  <si>
    <t>how many prompts the child needed to disclose</t>
  </si>
  <si>
    <t xml:space="preserve"> - coding video data / transcribing</t>
  </si>
  <si>
    <t>childrens responses or behaviours were transcribed from video or audio data, the coding scheme is also included if specified</t>
  </si>
  <si>
    <t xml:space="preserve">share or revealed secrets to the robot </t>
  </si>
  <si>
    <t xml:space="preserve"> - helpfulness</t>
  </si>
  <si>
    <t>how helpful the robot is perceived as</t>
  </si>
  <si>
    <t>competency_trust</t>
  </si>
  <si>
    <t xml:space="preserve"> - social companion</t>
  </si>
  <si>
    <t>social_liking</t>
  </si>
  <si>
    <t xml:space="preserve"> - honesty</t>
  </si>
  <si>
    <t xml:space="preserve"> - follow_suggestion</t>
  </si>
  <si>
    <t xml:space="preserve"> - follow_instruction</t>
  </si>
  <si>
    <t xml:space="preserve"> - reliability</t>
  </si>
  <si>
    <t>combined scale for robot as perceived social other</t>
  </si>
  <si>
    <t>whether the robot is honest</t>
  </si>
  <si>
    <t xml:space="preserve"> - liking/preference</t>
  </si>
  <si>
    <t>degree to which they like the robot (or prefer one robot over another)</t>
  </si>
  <si>
    <t>whether they follow a suggestion of the robot (no task-based consequences)</t>
  </si>
  <si>
    <t>whether they follow an instruction of the robot (task-based consequences)</t>
  </si>
  <si>
    <t xml:space="preserve"> - rapport / desire to be friends</t>
  </si>
  <si>
    <t>wanting to be friends with the robot</t>
  </si>
  <si>
    <t>how reliable the robot is perceived as</t>
  </si>
  <si>
    <t xml:space="preserve">see separate sheet
</t>
  </si>
  <si>
    <t>options:
- learning_task
- interview
- game
- interaction (uncategorised)</t>
  </si>
  <si>
    <t>how children interacted with the robot</t>
  </si>
  <si>
    <t>uncategorised</t>
  </si>
  <si>
    <t>children completed a learning task with the robot</t>
  </si>
  <si>
    <t xml:space="preserve"> - learning_task</t>
  </si>
  <si>
    <t xml:space="preserve"> - game</t>
  </si>
  <si>
    <t xml:space="preserve"> - interview </t>
  </si>
  <si>
    <t xml:space="preserve"> - interaction</t>
  </si>
  <si>
    <t>the robot (or human) interviewed the child</t>
  </si>
  <si>
    <t>children played a game with the robot (e.g.,  dominos)</t>
  </si>
  <si>
    <t>type of measured</t>
  </si>
  <si>
    <t>subjective; objective</t>
  </si>
  <si>
    <t>data collected trhought self-reports, video, interviews, etc</t>
  </si>
  <si>
    <t>type_measure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</si>
</sst>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Arial"/>
    </font>
    <font>
      <sz val="11"/>
      <color theme="1"/>
      <name val="Calibri"/>
      <family val="2"/>
      <scheme val="minor"/>
    </font>
    <font>
      <b/>
      <sz val="11"/>
      <color theme="1"/>
      <name val="Calibri"/>
      <family val="2"/>
      <scheme val="minor"/>
    </font>
    <font>
      <b/>
      <sz val="11"/>
      <color theme="1"/>
      <name val="Calibri"/>
    </font>
    <font>
      <sz val="11"/>
      <color theme="1"/>
      <name val="Calibri"/>
    </font>
    <font>
      <b/>
      <sz val="11"/>
      <color theme="1"/>
      <name val="Calibri"/>
      <family val="2"/>
    </font>
    <font>
      <sz val="11"/>
      <color theme="1"/>
      <name val="Calibri"/>
      <family val="2"/>
    </font>
    <font>
      <sz val="10"/>
      <color theme="1"/>
      <name val="Arial"/>
      <family val="2"/>
    </font>
    <font>
      <sz val="10"/>
      <color rgb="FF000000"/>
      <name val="Arial"/>
      <family val="2"/>
    </font>
    <font>
      <sz val="10"/>
      <name val="Arial"/>
      <family val="2"/>
    </font>
    <font>
      <sz val="11"/>
      <color rgb="FF000000"/>
      <name val="Docs-Calibri"/>
    </font>
    <font>
      <sz val="10"/>
      <color rgb="FF000000"/>
      <name val="Roboto"/>
    </font>
    <font>
      <sz val="10"/>
      <color rgb="FF333333"/>
      <name val="Georgia"/>
      <family val="1"/>
    </font>
    <font>
      <b/>
      <i/>
      <sz val="10"/>
      <name val="Arial"/>
      <family val="2"/>
    </font>
    <font>
      <i/>
      <sz val="10"/>
      <name val="Arial"/>
      <family val="2"/>
    </font>
    <font>
      <b/>
      <sz val="10"/>
      <name val="Arial"/>
      <family val="2"/>
    </font>
    <font>
      <b/>
      <sz val="10"/>
      <color rgb="FF000000"/>
      <name val="Arial"/>
      <family val="2"/>
    </font>
    <font>
      <i/>
      <sz val="11"/>
      <color theme="1"/>
      <name val="Calibri"/>
      <family val="2"/>
      <scheme val="minor"/>
    </font>
    <font>
      <sz val="10"/>
      <color rgb="FF000000"/>
      <name val="Arial"/>
    </font>
    <font>
      <sz val="10"/>
      <name val="Arial"/>
    </font>
    <font>
      <b/>
      <sz val="10"/>
      <name val="Arial"/>
    </font>
    <font>
      <b/>
      <sz val="11"/>
      <color theme="1"/>
      <name val="Arial"/>
      <family val="2"/>
    </font>
    <font>
      <b/>
      <sz val="10"/>
      <color theme="1"/>
      <name val="Arial"/>
      <family val="2"/>
    </font>
  </fonts>
  <fills count="11">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D9D9D9"/>
        <bgColor rgb="FFD9D9D9"/>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F9900"/>
        <bgColor rgb="FFFF9900"/>
      </patternFill>
    </fill>
    <fill>
      <patternFill patternType="solid">
        <fgColor rgb="FFD9EAD3"/>
        <bgColor rgb="FFD9EAD3"/>
      </patternFill>
    </fill>
    <fill>
      <patternFill patternType="solid">
        <fgColor theme="0"/>
        <bgColor indexed="64"/>
      </patternFill>
    </fill>
  </fills>
  <borders count="1">
    <border>
      <left/>
      <right/>
      <top/>
      <bottom/>
      <diagonal/>
    </border>
  </borders>
  <cellStyleXfs count="4">
    <xf numFmtId="0" fontId="0" fillId="0" borderId="0"/>
    <xf numFmtId="0" fontId="1" fillId="0" borderId="0"/>
    <xf numFmtId="0" fontId="8" fillId="0" borderId="0"/>
    <xf numFmtId="0" fontId="18" fillId="0" borderId="0"/>
  </cellStyleXfs>
  <cellXfs count="68">
    <xf numFmtId="0" fontId="0" fillId="0" borderId="0" xfId="0"/>
    <xf numFmtId="0" fontId="3" fillId="0" borderId="0" xfId="0" applyFont="1"/>
    <xf numFmtId="0" fontId="4" fillId="0" borderId="0" xfId="0" applyFont="1"/>
    <xf numFmtId="0" fontId="5" fillId="0" borderId="0" xfId="1" applyFont="1"/>
    <xf numFmtId="0" fontId="5" fillId="0" borderId="0" xfId="1" applyFont="1" applyAlignment="1">
      <alignment horizontal="right"/>
    </xf>
    <xf numFmtId="0" fontId="2" fillId="0" borderId="0" xfId="1" applyFont="1"/>
    <xf numFmtId="0" fontId="1" fillId="0" borderId="0" xfId="1"/>
    <xf numFmtId="0" fontId="6" fillId="0" borderId="0" xfId="1" applyFont="1"/>
    <xf numFmtId="0" fontId="6" fillId="0" borderId="0" xfId="1" applyFont="1" applyAlignment="1">
      <alignment horizontal="right"/>
    </xf>
    <xf numFmtId="0" fontId="6" fillId="0" borderId="0" xfId="1" applyFont="1" applyAlignment="1">
      <alignment vertical="center"/>
    </xf>
    <xf numFmtId="0" fontId="7" fillId="0" borderId="0" xfId="1" applyFont="1"/>
    <xf numFmtId="0" fontId="8" fillId="0" borderId="0" xfId="2"/>
    <xf numFmtId="0" fontId="9" fillId="0" borderId="0" xfId="2" applyFont="1"/>
    <xf numFmtId="0" fontId="10" fillId="0" borderId="0" xfId="2" applyFont="1" applyAlignment="1">
      <alignment horizontal="left"/>
    </xf>
    <xf numFmtId="0" fontId="11" fillId="2" borderId="0" xfId="2" applyFont="1" applyFill="1"/>
    <xf numFmtId="0" fontId="12" fillId="3" borderId="0" xfId="2" applyFont="1" applyFill="1"/>
    <xf numFmtId="0" fontId="1" fillId="0" borderId="0" xfId="1" applyAlignment="1">
      <alignment horizontal="left"/>
    </xf>
    <xf numFmtId="0" fontId="8" fillId="0" borderId="0" xfId="2" applyFill="1"/>
    <xf numFmtId="0" fontId="9" fillId="0" borderId="0" xfId="2" applyFont="1" applyFill="1"/>
    <xf numFmtId="0" fontId="13" fillId="4" borderId="0" xfId="2" applyFont="1" applyFill="1"/>
    <xf numFmtId="0" fontId="9" fillId="4" borderId="0" xfId="2" applyFont="1" applyFill="1"/>
    <xf numFmtId="0" fontId="14" fillId="5" borderId="0" xfId="2" applyFont="1" applyFill="1"/>
    <xf numFmtId="0" fontId="9" fillId="5" borderId="0" xfId="2" applyFont="1" applyFill="1"/>
    <xf numFmtId="0" fontId="15" fillId="5" borderId="0" xfId="2" applyFont="1" applyFill="1"/>
    <xf numFmtId="0" fontId="14" fillId="6" borderId="0" xfId="2" applyFont="1" applyFill="1"/>
    <xf numFmtId="0" fontId="9" fillId="6" borderId="0" xfId="2" applyFont="1" applyFill="1"/>
    <xf numFmtId="0" fontId="15" fillId="6" borderId="0" xfId="2" applyFont="1" applyFill="1"/>
    <xf numFmtId="0" fontId="9" fillId="0" borderId="0" xfId="2" applyFont="1" applyAlignment="1">
      <alignment wrapText="1"/>
    </xf>
    <xf numFmtId="0" fontId="14" fillId="7" borderId="0" xfId="2" applyFont="1" applyFill="1"/>
    <xf numFmtId="0" fontId="9" fillId="7" borderId="0" xfId="2" applyFont="1" applyFill="1"/>
    <xf numFmtId="0" fontId="15" fillId="7" borderId="0" xfId="2" applyFont="1" applyFill="1"/>
    <xf numFmtId="0" fontId="14" fillId="8" borderId="0" xfId="2" applyFont="1" applyFill="1"/>
    <xf numFmtId="0" fontId="9" fillId="8" borderId="0" xfId="2" applyFont="1" applyFill="1"/>
    <xf numFmtId="0" fontId="15" fillId="8" borderId="0" xfId="2" applyFont="1" applyFill="1"/>
    <xf numFmtId="0" fontId="14" fillId="9" borderId="0" xfId="2" applyFont="1" applyFill="1"/>
    <xf numFmtId="0" fontId="9" fillId="9" borderId="0" xfId="2" applyFont="1" applyFill="1"/>
    <xf numFmtId="0" fontId="15" fillId="9" borderId="0" xfId="2" applyFont="1" applyFill="1"/>
    <xf numFmtId="0" fontId="15" fillId="0" borderId="0" xfId="2" applyFont="1"/>
    <xf numFmtId="0" fontId="16" fillId="0" borderId="0" xfId="2" applyFont="1"/>
    <xf numFmtId="0" fontId="4" fillId="0" borderId="0" xfId="0" applyNumberFormat="1" applyFont="1"/>
    <xf numFmtId="0" fontId="1" fillId="0" borderId="0" xfId="1" applyFill="1"/>
    <xf numFmtId="0" fontId="1" fillId="10" borderId="0" xfId="1" applyFill="1" applyAlignment="1">
      <alignment wrapText="1"/>
    </xf>
    <xf numFmtId="0" fontId="2" fillId="10" borderId="0" xfId="1" applyFont="1" applyFill="1" applyAlignment="1">
      <alignment horizontal="center" wrapText="1"/>
    </xf>
    <xf numFmtId="0" fontId="2" fillId="10" borderId="0" xfId="1" applyFont="1" applyFill="1" applyAlignment="1">
      <alignment wrapText="1"/>
    </xf>
    <xf numFmtId="0" fontId="17" fillId="10" borderId="0" xfId="1" applyFont="1" applyFill="1" applyAlignment="1">
      <alignment wrapText="1"/>
    </xf>
    <xf numFmtId="0" fontId="1" fillId="0" borderId="0" xfId="1" applyAlignment="1">
      <alignment wrapText="1"/>
    </xf>
    <xf numFmtId="0" fontId="19" fillId="0" borderId="0" xfId="3" applyFont="1"/>
    <xf numFmtId="0" fontId="20" fillId="0" borderId="0" xfId="3" applyFont="1"/>
    <xf numFmtId="0" fontId="19" fillId="0" borderId="0" xfId="3" applyFont="1" applyAlignment="1">
      <alignment wrapText="1"/>
    </xf>
    <xf numFmtId="0" fontId="21" fillId="0" borderId="0" xfId="0" applyFont="1"/>
    <xf numFmtId="0" fontId="22" fillId="0" borderId="0" xfId="0" applyFont="1"/>
    <xf numFmtId="0" fontId="7" fillId="0" borderId="0" xfId="0" applyFont="1"/>
    <xf numFmtId="0" fontId="9" fillId="0" borderId="0" xfId="3" applyFont="1"/>
    <xf numFmtId="0" fontId="9" fillId="0" borderId="0" xfId="3" applyFont="1" applyFill="1"/>
    <xf numFmtId="0" fontId="19" fillId="0" borderId="0" xfId="3" applyFont="1" applyAlignment="1"/>
    <xf numFmtId="0" fontId="9" fillId="0" borderId="0" xfId="3" applyFont="1" applyAlignment="1"/>
    <xf numFmtId="0" fontId="9" fillId="0" borderId="0" xfId="3" applyFont="1" applyFill="1" applyAlignment="1"/>
    <xf numFmtId="0" fontId="18" fillId="0" borderId="0" xfId="3" applyAlignment="1">
      <alignment wrapText="1"/>
    </xf>
    <xf numFmtId="0" fontId="18" fillId="0" borderId="0" xfId="3" applyAlignment="1"/>
    <xf numFmtId="0" fontId="9" fillId="0" borderId="0" xfId="3" applyFont="1" applyAlignment="1">
      <alignment wrapText="1"/>
    </xf>
    <xf numFmtId="0" fontId="0" fillId="0" borderId="0" xfId="0" applyAlignment="1">
      <alignment wrapText="1"/>
    </xf>
    <xf numFmtId="0" fontId="9" fillId="0" borderId="0" xfId="3" applyFont="1" applyFill="1" applyAlignment="1">
      <alignment wrapText="1"/>
    </xf>
    <xf numFmtId="0" fontId="7" fillId="0" borderId="0" xfId="0" applyFont="1" applyAlignment="1">
      <alignment wrapText="1"/>
    </xf>
    <xf numFmtId="0" fontId="15" fillId="0" borderId="0" xfId="3" applyFont="1" applyAlignment="1"/>
    <xf numFmtId="0" fontId="15" fillId="0" borderId="0" xfId="3" applyFont="1" applyFill="1" applyAlignment="1"/>
    <xf numFmtId="0" fontId="15" fillId="0" borderId="0" xfId="0" applyFont="1"/>
    <xf numFmtId="0" fontId="9" fillId="0" borderId="0" xfId="2" applyFont="1" applyAlignment="1"/>
    <xf numFmtId="0" fontId="9" fillId="0" borderId="0" xfId="0" applyFont="1"/>
  </cellXfs>
  <cellStyles count="4">
    <cellStyle name="Normal" xfId="0" builtinId="0"/>
    <cellStyle name="Normal 2" xfId="1" xr:uid="{44E4B411-077E-451B-9093-A0A37947BDB1}"/>
    <cellStyle name="Normal 3" xfId="2" xr:uid="{0E77EBC3-FFD2-4E50-AA18-C69F3348E471}"/>
    <cellStyle name="Normal 4" xfId="3" xr:uid="{044EA27E-D90C-42A7-A4CC-618D50E0C9CF}"/>
  </cellStyles>
  <dxfs count="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indexed="64"/>
          <bgColor theme="0"/>
        </patternFill>
      </fill>
      <alignment horizontal="general" vertical="bottom" textRotation="0" wrapText="1" indent="0" justifyLastLine="0" shrinkToFit="0" readingOrder="0"/>
    </dxf>
    <dxf>
      <fill>
        <patternFill patternType="solid">
          <fgColor indexed="64"/>
          <bgColor theme="0"/>
        </patternFill>
      </fill>
      <alignment horizontal="general" vertical="bottom" textRotation="0" wrapText="1" indent="0" justifyLastLine="0" shrinkToFit="0" readingOrder="0"/>
    </dxf>
    <dxf>
      <font>
        <b val="0"/>
        <i/>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bottom" textRotation="0" wrapText="1" indent="0" justifyLastLine="0" shrinkToFit="0" readingOrder="0"/>
    </dxf>
    <dxf>
      <font>
        <u/>
      </font>
    </dxf>
  </dxfs>
  <tableStyles count="1" defaultTableStyle="TableStyleMedium2" defaultPivotStyle="PivotStyleLight16">
    <tableStyle name="Table Style 1" pivot="0" count="1" xr9:uid="{DF7459FC-404D-4EAF-B95D-2388E562FCA7}">
      <tableStyleElement type="wholeTabl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F1D704-31DD-4BEF-B10F-F3DDCFB1DD6A}" name="Table2" displayName="Table2" ref="A426:C454" totalsRowShown="0">
  <autoFilter ref="A426:C454" xr:uid="{27745BDF-1539-434F-B8F9-A646D0BDFF8B}"/>
  <tableColumns count="3">
    <tableColumn id="1" xr3:uid="{5B878777-1B28-47CA-ADA2-6F03981C054B}" name="Screening" dataDxfId="7" dataCellStyle="Normal 2"/>
    <tableColumn id="2" xr3:uid="{CFFBE2DA-D2EF-4E35-8D80-C58A4A560BC9}" name="no" dataDxfId="6" dataCellStyle="Normal 2"/>
    <tableColumn id="3" xr3:uid="{A368354C-C98C-4A2F-8CE2-928A3235586A}" name="yes" dataDxfId="5"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FB188F-E49C-46EE-B1A5-DF16A266DFFC}" name="Table4" displayName="Table4" ref="A419:C424" totalsRowShown="0" dataCellStyle="Normal 2">
  <autoFilter ref="A419:C424" xr:uid="{DD699577-E305-4863-AAFC-441CCAA287B9}"/>
  <tableColumns count="3">
    <tableColumn id="1" xr3:uid="{9BC4E377-E222-4777-8983-DD2B65DAE500}" name="Source" dataCellStyle="Normal 2"/>
    <tableColumn id="2" xr3:uid="{04A2EA3B-B8AF-426E-8AD2-F492E6BCBFA8}" name="Number of Papers" dataCellStyle="Normal 2"/>
    <tableColumn id="3" xr3:uid="{B913776D-92BE-44B2-A000-EFFD94366DFD}" name="Column1" dataCellStyle="Normal 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13F7D-86B6-4C98-856A-194B8D66BB90}">
  <dimension ref="A1:I1000"/>
  <sheetViews>
    <sheetView workbookViewId="0">
      <selection activeCell="I558" sqref="I558"/>
    </sheetView>
  </sheetViews>
  <sheetFormatPr baseColWidth="10" defaultColWidth="12.6640625" defaultRowHeight="15" customHeight="1"/>
  <cols>
    <col min="1" max="1" width="22.33203125" customWidth="1"/>
    <col min="2" max="2" width="19.83203125" customWidth="1"/>
    <col min="3" max="3" width="7.6640625" customWidth="1"/>
    <col min="4" max="4" width="20.1640625" customWidth="1"/>
    <col min="5" max="26" width="7.6640625" customWidth="1"/>
  </cols>
  <sheetData>
    <row r="1" spans="1:9">
      <c r="A1" s="1" t="s">
        <v>0</v>
      </c>
      <c r="B1" s="1" t="s">
        <v>1</v>
      </c>
      <c r="C1" s="1" t="s">
        <v>2</v>
      </c>
      <c r="D1" s="1" t="s">
        <v>3</v>
      </c>
      <c r="E1" s="1" t="s">
        <v>4</v>
      </c>
      <c r="F1" s="1" t="s">
        <v>5</v>
      </c>
      <c r="G1" s="1" t="s">
        <v>6</v>
      </c>
      <c r="H1" s="1" t="s">
        <v>7</v>
      </c>
      <c r="I1" s="1" t="s">
        <v>8</v>
      </c>
    </row>
    <row r="2" spans="1:9">
      <c r="A2" s="2" t="s">
        <v>555</v>
      </c>
      <c r="B2" s="2" t="s">
        <v>556</v>
      </c>
      <c r="C2" s="2" t="s">
        <v>254</v>
      </c>
      <c r="D2" s="2" t="s">
        <v>557</v>
      </c>
      <c r="E2" s="2">
        <v>1</v>
      </c>
      <c r="F2" s="2" t="s">
        <v>558</v>
      </c>
      <c r="G2" s="2" t="s">
        <v>559</v>
      </c>
      <c r="H2" s="2" t="s">
        <v>55</v>
      </c>
      <c r="I2" s="2" t="s">
        <v>56</v>
      </c>
    </row>
    <row r="3" spans="1:9">
      <c r="A3" s="2" t="s">
        <v>386</v>
      </c>
      <c r="B3" s="2" t="s">
        <v>387</v>
      </c>
      <c r="C3" s="2" t="s">
        <v>388</v>
      </c>
      <c r="D3" s="2" t="s">
        <v>389</v>
      </c>
      <c r="E3" s="2">
        <v>20</v>
      </c>
      <c r="F3" s="2" t="s">
        <v>390</v>
      </c>
      <c r="G3" s="2" t="s">
        <v>391</v>
      </c>
      <c r="H3" s="2" t="s">
        <v>55</v>
      </c>
      <c r="I3" s="2" t="s">
        <v>56</v>
      </c>
    </row>
    <row r="4" spans="1:9">
      <c r="A4" s="2" t="s">
        <v>849</v>
      </c>
      <c r="B4" s="2" t="s">
        <v>850</v>
      </c>
      <c r="C4" s="2" t="s">
        <v>220</v>
      </c>
      <c r="D4" s="2" t="s">
        <v>238</v>
      </c>
      <c r="E4" s="2">
        <v>3</v>
      </c>
      <c r="F4" s="2" t="s">
        <v>851</v>
      </c>
      <c r="G4" s="2" t="s">
        <v>852</v>
      </c>
      <c r="H4" s="2" t="s">
        <v>55</v>
      </c>
      <c r="I4" s="2" t="s">
        <v>56</v>
      </c>
    </row>
    <row r="5" spans="1:9">
      <c r="A5" s="2" t="s">
        <v>50</v>
      </c>
      <c r="B5" s="2" t="s">
        <v>51</v>
      </c>
      <c r="C5" s="2" t="s">
        <v>52</v>
      </c>
      <c r="D5" s="2" t="s">
        <v>53</v>
      </c>
      <c r="F5" s="2" t="s">
        <v>12</v>
      </c>
      <c r="G5" s="2" t="s">
        <v>54</v>
      </c>
      <c r="H5" s="2" t="s">
        <v>55</v>
      </c>
      <c r="I5" s="2" t="s">
        <v>56</v>
      </c>
    </row>
    <row r="6" spans="1:9">
      <c r="A6" s="2" t="s">
        <v>1873</v>
      </c>
      <c r="B6" s="2" t="s">
        <v>1872</v>
      </c>
      <c r="C6" s="2" t="s">
        <v>83</v>
      </c>
      <c r="D6" s="2" t="s">
        <v>1871</v>
      </c>
      <c r="E6" s="2">
        <v>3</v>
      </c>
      <c r="F6" s="2" t="s">
        <v>796</v>
      </c>
      <c r="G6" s="2" t="s">
        <v>1870</v>
      </c>
      <c r="H6" s="2" t="s">
        <v>55</v>
      </c>
      <c r="I6" s="2" t="s">
        <v>56</v>
      </c>
    </row>
    <row r="7" spans="1:9">
      <c r="A7" s="2" t="s">
        <v>218</v>
      </c>
      <c r="B7" s="2" t="s">
        <v>219</v>
      </c>
      <c r="C7" s="2" t="s">
        <v>220</v>
      </c>
      <c r="D7" s="2" t="s">
        <v>221</v>
      </c>
      <c r="E7" s="2">
        <v>2</v>
      </c>
      <c r="F7" s="2" t="s">
        <v>222</v>
      </c>
      <c r="G7" s="2" t="s">
        <v>223</v>
      </c>
      <c r="H7" s="2" t="s">
        <v>55</v>
      </c>
      <c r="I7" s="2" t="s">
        <v>56</v>
      </c>
    </row>
    <row r="8" spans="1:9">
      <c r="A8" s="2" t="s">
        <v>1562</v>
      </c>
      <c r="B8" s="2" t="s">
        <v>1563</v>
      </c>
      <c r="C8" s="2" t="s">
        <v>220</v>
      </c>
      <c r="D8" s="2" t="s">
        <v>1564</v>
      </c>
      <c r="E8" s="2">
        <v>6</v>
      </c>
      <c r="F8" s="2" t="s">
        <v>1565</v>
      </c>
      <c r="G8" s="2" t="s">
        <v>1566</v>
      </c>
      <c r="H8" s="2" t="s">
        <v>55</v>
      </c>
      <c r="I8" s="2" t="s">
        <v>56</v>
      </c>
    </row>
    <row r="9" spans="1:9">
      <c r="A9" s="2" t="s">
        <v>236</v>
      </c>
      <c r="B9" s="2" t="s">
        <v>237</v>
      </c>
      <c r="C9" s="2" t="s">
        <v>220</v>
      </c>
      <c r="D9" s="2" t="s">
        <v>238</v>
      </c>
      <c r="E9" s="2">
        <v>10</v>
      </c>
      <c r="F9" s="2" t="s">
        <v>239</v>
      </c>
      <c r="G9" s="2" t="s">
        <v>240</v>
      </c>
      <c r="H9" s="2" t="s">
        <v>55</v>
      </c>
      <c r="I9" s="2" t="s">
        <v>56</v>
      </c>
    </row>
    <row r="10" spans="1:9">
      <c r="A10" s="2" t="s">
        <v>247</v>
      </c>
      <c r="B10" s="2" t="s">
        <v>248</v>
      </c>
      <c r="C10" s="2" t="s">
        <v>214</v>
      </c>
      <c r="D10" s="2" t="s">
        <v>249</v>
      </c>
      <c r="E10" s="2">
        <v>13</v>
      </c>
      <c r="F10" s="2" t="s">
        <v>250</v>
      </c>
      <c r="G10" s="2" t="s">
        <v>251</v>
      </c>
      <c r="H10" s="2" t="s">
        <v>55</v>
      </c>
      <c r="I10" s="2" t="s">
        <v>56</v>
      </c>
    </row>
    <row r="11" spans="1:9">
      <c r="A11" s="2" t="s">
        <v>887</v>
      </c>
      <c r="B11" s="2" t="s">
        <v>888</v>
      </c>
      <c r="C11" s="2" t="s">
        <v>541</v>
      </c>
      <c r="D11" s="2" t="s">
        <v>889</v>
      </c>
      <c r="F11" s="2" t="s">
        <v>890</v>
      </c>
      <c r="G11" s="2" t="s">
        <v>891</v>
      </c>
      <c r="H11" s="2" t="s">
        <v>55</v>
      </c>
      <c r="I11" s="2" t="s">
        <v>56</v>
      </c>
    </row>
    <row r="12" spans="1:9">
      <c r="A12" s="2" t="s">
        <v>738</v>
      </c>
      <c r="B12" s="2" t="s">
        <v>739</v>
      </c>
      <c r="C12" s="2" t="s">
        <v>305</v>
      </c>
      <c r="D12" s="2" t="s">
        <v>740</v>
      </c>
      <c r="E12" s="2">
        <v>3</v>
      </c>
      <c r="F12" s="2" t="s">
        <v>741</v>
      </c>
      <c r="G12" s="2" t="s">
        <v>742</v>
      </c>
      <c r="H12" s="2" t="s">
        <v>55</v>
      </c>
      <c r="I12" s="2" t="s">
        <v>56</v>
      </c>
    </row>
    <row r="13" spans="1:9">
      <c r="A13" s="2" t="s">
        <v>876</v>
      </c>
      <c r="B13" s="2" t="s">
        <v>877</v>
      </c>
      <c r="C13" s="2" t="s">
        <v>878</v>
      </c>
      <c r="D13" s="2" t="s">
        <v>879</v>
      </c>
      <c r="E13" s="2">
        <v>182</v>
      </c>
      <c r="F13" s="2" t="s">
        <v>880</v>
      </c>
      <c r="G13" s="2" t="s">
        <v>881</v>
      </c>
      <c r="H13" s="2" t="s">
        <v>55</v>
      </c>
      <c r="I13" s="2" t="s">
        <v>56</v>
      </c>
    </row>
    <row r="14" spans="1:9">
      <c r="A14" s="2" t="s">
        <v>1311</v>
      </c>
      <c r="B14" s="2" t="s">
        <v>1312</v>
      </c>
      <c r="C14" s="2" t="s">
        <v>254</v>
      </c>
      <c r="D14" s="2" t="s">
        <v>1313</v>
      </c>
      <c r="F14" s="2" t="s">
        <v>1314</v>
      </c>
      <c r="G14" s="2" t="s">
        <v>1315</v>
      </c>
      <c r="H14" s="2" t="s">
        <v>55</v>
      </c>
      <c r="I14" s="2" t="s">
        <v>56</v>
      </c>
    </row>
    <row r="15" spans="1:9">
      <c r="A15" s="2" t="s">
        <v>1481</v>
      </c>
      <c r="B15" s="2" t="s">
        <v>1482</v>
      </c>
      <c r="C15" s="2" t="s">
        <v>232</v>
      </c>
      <c r="D15" s="2" t="s">
        <v>1227</v>
      </c>
      <c r="F15" s="2" t="s">
        <v>1483</v>
      </c>
      <c r="G15" s="2" t="s">
        <v>1484</v>
      </c>
      <c r="H15" s="2" t="s">
        <v>55</v>
      </c>
      <c r="I15" s="2" t="s">
        <v>56</v>
      </c>
    </row>
    <row r="16" spans="1:9">
      <c r="A16" s="2" t="s">
        <v>718</v>
      </c>
      <c r="B16" s="2" t="s">
        <v>719</v>
      </c>
      <c r="C16" s="2" t="s">
        <v>226</v>
      </c>
      <c r="D16" s="2" t="s">
        <v>720</v>
      </c>
      <c r="E16" s="2">
        <v>1</v>
      </c>
      <c r="F16" s="2" t="s">
        <v>721</v>
      </c>
      <c r="G16" s="2" t="s">
        <v>722</v>
      </c>
      <c r="H16" s="2" t="s">
        <v>55</v>
      </c>
      <c r="I16" s="2" t="s">
        <v>56</v>
      </c>
    </row>
    <row r="17" spans="1:9">
      <c r="A17" s="2" t="s">
        <v>1080</v>
      </c>
      <c r="B17" s="2" t="s">
        <v>1081</v>
      </c>
      <c r="C17" s="2" t="s">
        <v>214</v>
      </c>
      <c r="D17" s="2" t="s">
        <v>1082</v>
      </c>
      <c r="E17" s="2">
        <v>5</v>
      </c>
      <c r="F17" s="2" t="s">
        <v>1083</v>
      </c>
      <c r="G17" s="2" t="s">
        <v>1084</v>
      </c>
      <c r="H17" s="2" t="s">
        <v>55</v>
      </c>
      <c r="I17" s="2" t="s">
        <v>56</v>
      </c>
    </row>
    <row r="18" spans="1:9">
      <c r="A18" s="2" t="s">
        <v>1382</v>
      </c>
      <c r="B18" s="2" t="s">
        <v>1383</v>
      </c>
      <c r="C18" s="2" t="s">
        <v>394</v>
      </c>
      <c r="D18" s="2" t="s">
        <v>1384</v>
      </c>
      <c r="F18" s="2" t="s">
        <v>1385</v>
      </c>
      <c r="G18" s="2" t="s">
        <v>1386</v>
      </c>
      <c r="H18" s="2" t="s">
        <v>55</v>
      </c>
      <c r="I18" s="2" t="s">
        <v>56</v>
      </c>
    </row>
    <row r="19" spans="1:9">
      <c r="A19" s="2" t="s">
        <v>625</v>
      </c>
      <c r="B19" s="2" t="s">
        <v>626</v>
      </c>
      <c r="C19" s="2" t="s">
        <v>232</v>
      </c>
      <c r="D19" s="2" t="s">
        <v>627</v>
      </c>
      <c r="F19" s="2" t="s">
        <v>628</v>
      </c>
      <c r="G19" s="2" t="s">
        <v>629</v>
      </c>
      <c r="H19" s="2" t="s">
        <v>55</v>
      </c>
      <c r="I19" s="2" t="s">
        <v>56</v>
      </c>
    </row>
    <row r="20" spans="1:9">
      <c r="A20" s="2" t="s">
        <v>816</v>
      </c>
      <c r="B20" s="2" t="s">
        <v>817</v>
      </c>
      <c r="C20" s="2" t="s">
        <v>254</v>
      </c>
      <c r="D20" s="2" t="s">
        <v>818</v>
      </c>
      <c r="E20" s="2">
        <v>2</v>
      </c>
      <c r="F20" s="2" t="s">
        <v>819</v>
      </c>
      <c r="G20" s="2" t="s">
        <v>820</v>
      </c>
      <c r="H20" s="2" t="s">
        <v>309</v>
      </c>
      <c r="I20" s="2" t="s">
        <v>56</v>
      </c>
    </row>
    <row r="21" spans="1:9" ht="15.75" customHeight="1">
      <c r="A21" s="2" t="s">
        <v>1166</v>
      </c>
      <c r="B21" s="2" t="s">
        <v>1167</v>
      </c>
      <c r="C21" s="2" t="s">
        <v>232</v>
      </c>
      <c r="D21" s="2" t="s">
        <v>730</v>
      </c>
      <c r="E21" s="2">
        <v>2</v>
      </c>
      <c r="F21" s="2" t="s">
        <v>1168</v>
      </c>
      <c r="G21" s="2" t="s">
        <v>1169</v>
      </c>
      <c r="H21" s="2" t="s">
        <v>55</v>
      </c>
      <c r="I21" s="2" t="s">
        <v>56</v>
      </c>
    </row>
    <row r="22" spans="1:9" ht="15.75" customHeight="1">
      <c r="A22" s="2" t="s">
        <v>1378</v>
      </c>
      <c r="B22" s="2" t="s">
        <v>1379</v>
      </c>
      <c r="C22" s="2" t="s">
        <v>499</v>
      </c>
      <c r="D22" s="2" t="s">
        <v>500</v>
      </c>
      <c r="E22" s="2">
        <v>2</v>
      </c>
      <c r="F22" s="2" t="s">
        <v>1380</v>
      </c>
      <c r="G22" s="2" t="s">
        <v>1381</v>
      </c>
      <c r="H22" s="2" t="s">
        <v>55</v>
      </c>
      <c r="I22" s="2" t="s">
        <v>56</v>
      </c>
    </row>
    <row r="23" spans="1:9" ht="15.75" customHeight="1">
      <c r="A23" s="2" t="s">
        <v>835</v>
      </c>
      <c r="B23" s="2" t="s">
        <v>836</v>
      </c>
      <c r="C23" s="2" t="s">
        <v>232</v>
      </c>
      <c r="D23" s="2" t="s">
        <v>837</v>
      </c>
      <c r="E23" s="2">
        <v>1</v>
      </c>
      <c r="F23" s="2" t="s">
        <v>838</v>
      </c>
      <c r="G23" s="2" t="s">
        <v>839</v>
      </c>
      <c r="H23" s="2" t="s">
        <v>55</v>
      </c>
      <c r="I23" s="2" t="s">
        <v>56</v>
      </c>
    </row>
    <row r="24" spans="1:9" ht="15.75" customHeight="1">
      <c r="A24" s="2" t="s">
        <v>892</v>
      </c>
      <c r="B24" s="2" t="s">
        <v>893</v>
      </c>
      <c r="C24" s="2" t="s">
        <v>52</v>
      </c>
      <c r="D24" s="2" t="s">
        <v>894</v>
      </c>
      <c r="E24" s="2">
        <v>11</v>
      </c>
      <c r="F24" s="2" t="s">
        <v>895</v>
      </c>
      <c r="G24" s="2" t="s">
        <v>896</v>
      </c>
      <c r="H24" s="2" t="s">
        <v>55</v>
      </c>
      <c r="I24" s="2" t="s">
        <v>56</v>
      </c>
    </row>
    <row r="25" spans="1:9" ht="15.75" customHeight="1">
      <c r="A25" s="2" t="s">
        <v>669</v>
      </c>
      <c r="B25" s="2" t="s">
        <v>670</v>
      </c>
      <c r="C25" s="2" t="s">
        <v>541</v>
      </c>
      <c r="D25" s="2" t="s">
        <v>378</v>
      </c>
      <c r="E25" s="2">
        <v>12</v>
      </c>
      <c r="F25" s="2" t="s">
        <v>671</v>
      </c>
      <c r="G25" s="2" t="s">
        <v>672</v>
      </c>
      <c r="H25" s="2" t="s">
        <v>309</v>
      </c>
      <c r="I25" s="2" t="s">
        <v>56</v>
      </c>
    </row>
    <row r="26" spans="1:9" ht="15.75" customHeight="1">
      <c r="A26" s="2" t="s">
        <v>897</v>
      </c>
      <c r="B26" s="2" t="s">
        <v>898</v>
      </c>
      <c r="C26" s="2" t="s">
        <v>388</v>
      </c>
      <c r="D26" s="2" t="s">
        <v>899</v>
      </c>
      <c r="F26" s="2" t="s">
        <v>900</v>
      </c>
      <c r="G26" s="2" t="s">
        <v>901</v>
      </c>
      <c r="H26" s="2" t="s">
        <v>55</v>
      </c>
      <c r="I26" s="2" t="s">
        <v>56</v>
      </c>
    </row>
    <row r="27" spans="1:9" ht="15.75" customHeight="1">
      <c r="A27" s="2" t="s">
        <v>497</v>
      </c>
      <c r="B27" s="2" t="s">
        <v>498</v>
      </c>
      <c r="C27" s="2" t="s">
        <v>499</v>
      </c>
      <c r="D27" s="2" t="s">
        <v>500</v>
      </c>
      <c r="E27" s="2">
        <v>1</v>
      </c>
      <c r="F27" s="2" t="s">
        <v>501</v>
      </c>
      <c r="G27" s="2" t="s">
        <v>502</v>
      </c>
      <c r="H27" s="2" t="s">
        <v>55</v>
      </c>
      <c r="I27" s="2" t="s">
        <v>56</v>
      </c>
    </row>
    <row r="28" spans="1:9" ht="15.75" customHeight="1">
      <c r="A28" s="2" t="s">
        <v>1869</v>
      </c>
      <c r="B28" s="2" t="s">
        <v>1868</v>
      </c>
      <c r="C28" s="2" t="s">
        <v>220</v>
      </c>
      <c r="D28" s="2" t="s">
        <v>1867</v>
      </c>
      <c r="E28" s="2">
        <v>3</v>
      </c>
      <c r="F28" s="2" t="s">
        <v>291</v>
      </c>
      <c r="G28" s="2" t="s">
        <v>1866</v>
      </c>
      <c r="H28" s="2" t="s">
        <v>55</v>
      </c>
      <c r="I28" s="2" t="s">
        <v>56</v>
      </c>
    </row>
    <row r="29" spans="1:9" ht="15.75" customHeight="1">
      <c r="A29" s="2" t="s">
        <v>381</v>
      </c>
      <c r="B29" s="2" t="s">
        <v>382</v>
      </c>
      <c r="C29" s="2" t="s">
        <v>220</v>
      </c>
      <c r="D29" s="2" t="s">
        <v>383</v>
      </c>
      <c r="E29" s="2">
        <v>3</v>
      </c>
      <c r="F29" s="2" t="s">
        <v>384</v>
      </c>
      <c r="G29" s="2" t="s">
        <v>385</v>
      </c>
      <c r="H29" s="2" t="s">
        <v>55</v>
      </c>
      <c r="I29" s="2" t="s">
        <v>56</v>
      </c>
    </row>
    <row r="30" spans="1:9" ht="15.75" customHeight="1">
      <c r="A30" s="2" t="s">
        <v>315</v>
      </c>
      <c r="B30" s="2" t="s">
        <v>316</v>
      </c>
      <c r="C30" s="2" t="s">
        <v>317</v>
      </c>
      <c r="D30" s="2" t="s">
        <v>318</v>
      </c>
      <c r="E30" s="2">
        <v>2</v>
      </c>
      <c r="F30" s="2" t="s">
        <v>319</v>
      </c>
      <c r="G30" s="2" t="s">
        <v>320</v>
      </c>
      <c r="H30" s="2" t="s">
        <v>55</v>
      </c>
      <c r="I30" s="2" t="s">
        <v>56</v>
      </c>
    </row>
    <row r="31" spans="1:9" ht="15.75" customHeight="1">
      <c r="A31" s="2" t="s">
        <v>1235</v>
      </c>
      <c r="B31" s="2" t="s">
        <v>1236</v>
      </c>
      <c r="C31" s="2" t="s">
        <v>254</v>
      </c>
      <c r="D31" s="2" t="s">
        <v>597</v>
      </c>
      <c r="F31" s="2" t="s">
        <v>1237</v>
      </c>
      <c r="G31" s="2" t="s">
        <v>1238</v>
      </c>
      <c r="H31" s="2" t="s">
        <v>55</v>
      </c>
      <c r="I31" s="2" t="s">
        <v>56</v>
      </c>
    </row>
    <row r="32" spans="1:9" ht="15.75" customHeight="1">
      <c r="A32" s="2" t="s">
        <v>523</v>
      </c>
      <c r="B32" s="2" t="s">
        <v>524</v>
      </c>
      <c r="C32" s="2" t="s">
        <v>232</v>
      </c>
      <c r="D32" s="2" t="s">
        <v>525</v>
      </c>
      <c r="E32" s="2">
        <v>2</v>
      </c>
      <c r="F32" s="2" t="s">
        <v>526</v>
      </c>
      <c r="G32" s="2" t="s">
        <v>527</v>
      </c>
      <c r="H32" s="2" t="s">
        <v>55</v>
      </c>
      <c r="I32" s="2" t="s">
        <v>56</v>
      </c>
    </row>
    <row r="33" spans="1:9" ht="15.75" customHeight="1">
      <c r="A33" s="2" t="s">
        <v>1495</v>
      </c>
      <c r="B33" s="2" t="s">
        <v>1496</v>
      </c>
      <c r="C33" s="2" t="s">
        <v>83</v>
      </c>
      <c r="D33" s="2" t="s">
        <v>1497</v>
      </c>
      <c r="E33" s="2">
        <v>3</v>
      </c>
      <c r="F33" s="2" t="s">
        <v>1498</v>
      </c>
      <c r="G33" s="2" t="s">
        <v>1499</v>
      </c>
      <c r="H33" s="2" t="s">
        <v>55</v>
      </c>
      <c r="I33" s="2" t="s">
        <v>56</v>
      </c>
    </row>
    <row r="34" spans="1:9" ht="15.75" customHeight="1">
      <c r="A34" s="2" t="s">
        <v>1865</v>
      </c>
      <c r="B34" s="2" t="s">
        <v>1864</v>
      </c>
      <c r="C34" s="2" t="s">
        <v>535</v>
      </c>
      <c r="D34" s="2" t="s">
        <v>818</v>
      </c>
      <c r="E34" s="2">
        <v>126</v>
      </c>
      <c r="F34" s="2" t="s">
        <v>924</v>
      </c>
      <c r="G34" s="2" t="s">
        <v>1863</v>
      </c>
      <c r="H34" s="2" t="s">
        <v>309</v>
      </c>
      <c r="I34" s="2" t="s">
        <v>56</v>
      </c>
    </row>
    <row r="35" spans="1:9" ht="15.75" customHeight="1">
      <c r="A35" s="2" t="s">
        <v>539</v>
      </c>
      <c r="B35" s="2" t="s">
        <v>540</v>
      </c>
      <c r="C35" s="2" t="s">
        <v>541</v>
      </c>
      <c r="D35" s="2" t="s">
        <v>542</v>
      </c>
      <c r="E35" s="2">
        <v>1</v>
      </c>
      <c r="F35" s="2" t="s">
        <v>543</v>
      </c>
      <c r="G35" s="2" t="s">
        <v>544</v>
      </c>
      <c r="H35" s="2" t="s">
        <v>55</v>
      </c>
      <c r="I35" s="2" t="s">
        <v>56</v>
      </c>
    </row>
    <row r="36" spans="1:9" ht="15.75" customHeight="1">
      <c r="A36" s="2" t="s">
        <v>713</v>
      </c>
      <c r="B36" s="2" t="s">
        <v>714</v>
      </c>
      <c r="C36" s="2" t="s">
        <v>220</v>
      </c>
      <c r="D36" s="2" t="s">
        <v>715</v>
      </c>
      <c r="E36" s="2">
        <v>3</v>
      </c>
      <c r="F36" s="2" t="s">
        <v>716</v>
      </c>
      <c r="G36" s="2" t="s">
        <v>717</v>
      </c>
      <c r="H36" s="2" t="s">
        <v>55</v>
      </c>
      <c r="I36" s="2" t="s">
        <v>56</v>
      </c>
    </row>
    <row r="37" spans="1:9" ht="15.75" customHeight="1">
      <c r="A37" s="2" t="s">
        <v>310</v>
      </c>
      <c r="B37" s="2" t="s">
        <v>311</v>
      </c>
      <c r="C37" s="2" t="s">
        <v>214</v>
      </c>
      <c r="D37" s="2" t="s">
        <v>312</v>
      </c>
      <c r="E37" s="2">
        <v>22</v>
      </c>
      <c r="F37" s="2" t="s">
        <v>313</v>
      </c>
      <c r="G37" s="2" t="s">
        <v>314</v>
      </c>
      <c r="H37" s="2" t="s">
        <v>55</v>
      </c>
      <c r="I37" s="2" t="s">
        <v>56</v>
      </c>
    </row>
    <row r="38" spans="1:9" ht="15.75" customHeight="1">
      <c r="A38" s="2" t="s">
        <v>989</v>
      </c>
      <c r="B38" s="2" t="s">
        <v>990</v>
      </c>
      <c r="C38" s="2" t="s">
        <v>317</v>
      </c>
      <c r="D38" s="2" t="s">
        <v>991</v>
      </c>
      <c r="F38" s="2" t="s">
        <v>992</v>
      </c>
      <c r="G38" s="2" t="s">
        <v>993</v>
      </c>
      <c r="H38" s="2" t="s">
        <v>55</v>
      </c>
      <c r="I38" s="2" t="s">
        <v>56</v>
      </c>
    </row>
    <row r="39" spans="1:9" ht="15.75" customHeight="1">
      <c r="A39" s="2" t="s">
        <v>298</v>
      </c>
      <c r="B39" s="2" t="s">
        <v>299</v>
      </c>
      <c r="C39" s="2" t="s">
        <v>214</v>
      </c>
      <c r="D39" s="2" t="s">
        <v>300</v>
      </c>
      <c r="E39" s="2">
        <v>1</v>
      </c>
      <c r="F39" s="2" t="s">
        <v>301</v>
      </c>
      <c r="G39" s="2" t="s">
        <v>302</v>
      </c>
      <c r="H39" s="2" t="s">
        <v>55</v>
      </c>
      <c r="I39" s="2" t="s">
        <v>56</v>
      </c>
    </row>
    <row r="40" spans="1:9" ht="15.75" customHeight="1">
      <c r="A40" s="2" t="s">
        <v>1061</v>
      </c>
      <c r="B40" s="2" t="s">
        <v>1062</v>
      </c>
      <c r="C40" s="2" t="s">
        <v>388</v>
      </c>
      <c r="D40" s="2" t="s">
        <v>1063</v>
      </c>
      <c r="E40" s="2">
        <v>1</v>
      </c>
      <c r="F40" s="2" t="s">
        <v>1064</v>
      </c>
      <c r="G40" s="2" t="s">
        <v>1065</v>
      </c>
      <c r="H40" s="2" t="s">
        <v>55</v>
      </c>
      <c r="I40" s="2" t="s">
        <v>56</v>
      </c>
    </row>
    <row r="41" spans="1:9" ht="15.75" customHeight="1">
      <c r="A41" s="2" t="s">
        <v>984</v>
      </c>
      <c r="B41" s="2" t="s">
        <v>985</v>
      </c>
      <c r="C41" s="2" t="s">
        <v>541</v>
      </c>
      <c r="D41" s="2" t="s">
        <v>986</v>
      </c>
      <c r="F41" s="2" t="s">
        <v>987</v>
      </c>
      <c r="G41" s="2" t="s">
        <v>988</v>
      </c>
      <c r="H41" s="2" t="s">
        <v>55</v>
      </c>
      <c r="I41" s="2" t="s">
        <v>56</v>
      </c>
    </row>
    <row r="42" spans="1:9" ht="15.75" customHeight="1">
      <c r="A42" s="2" t="s">
        <v>728</v>
      </c>
      <c r="B42" s="2" t="s">
        <v>729</v>
      </c>
      <c r="C42" s="2" t="s">
        <v>232</v>
      </c>
      <c r="D42" s="2" t="s">
        <v>730</v>
      </c>
      <c r="E42" s="2">
        <v>2</v>
      </c>
      <c r="F42" s="2" t="s">
        <v>731</v>
      </c>
      <c r="G42" s="2" t="s">
        <v>732</v>
      </c>
      <c r="H42" s="2" t="s">
        <v>55</v>
      </c>
      <c r="I42" s="2" t="s">
        <v>56</v>
      </c>
    </row>
    <row r="43" spans="1:9" ht="15.75" customHeight="1">
      <c r="A43" s="2" t="s">
        <v>882</v>
      </c>
      <c r="B43" s="2" t="s">
        <v>883</v>
      </c>
      <c r="C43" s="2" t="s">
        <v>535</v>
      </c>
      <c r="D43" s="2" t="s">
        <v>884</v>
      </c>
      <c r="E43" s="2">
        <v>2</v>
      </c>
      <c r="F43" s="2" t="s">
        <v>885</v>
      </c>
      <c r="G43" s="2" t="s">
        <v>886</v>
      </c>
      <c r="H43" s="2" t="s">
        <v>55</v>
      </c>
      <c r="I43" s="2" t="s">
        <v>56</v>
      </c>
    </row>
    <row r="44" spans="1:9" ht="15.75" customHeight="1">
      <c r="A44" s="2" t="s">
        <v>144</v>
      </c>
      <c r="B44" s="2" t="s">
        <v>145</v>
      </c>
      <c r="F44" s="2" t="s">
        <v>12</v>
      </c>
    </row>
    <row r="45" spans="1:9" ht="15.75" customHeight="1">
      <c r="A45" s="2" t="s">
        <v>821</v>
      </c>
      <c r="B45" s="2" t="s">
        <v>822</v>
      </c>
      <c r="C45" s="2" t="s">
        <v>541</v>
      </c>
      <c r="D45" s="2" t="s">
        <v>823</v>
      </c>
      <c r="E45" s="2">
        <v>3</v>
      </c>
      <c r="F45" s="2" t="s">
        <v>824</v>
      </c>
      <c r="G45" s="2" t="s">
        <v>825</v>
      </c>
      <c r="H45" s="2" t="s">
        <v>55</v>
      </c>
      <c r="I45" s="2" t="s">
        <v>56</v>
      </c>
    </row>
    <row r="46" spans="1:9" ht="15.75" customHeight="1">
      <c r="A46" s="2" t="s">
        <v>1387</v>
      </c>
      <c r="B46" s="2" t="s">
        <v>1388</v>
      </c>
      <c r="C46" s="2" t="s">
        <v>388</v>
      </c>
      <c r="D46" s="2" t="s">
        <v>1389</v>
      </c>
      <c r="E46" s="2">
        <v>9</v>
      </c>
      <c r="F46" s="2" t="s">
        <v>1390</v>
      </c>
      <c r="G46" s="2" t="s">
        <v>1391</v>
      </c>
      <c r="H46" s="2" t="s">
        <v>55</v>
      </c>
      <c r="I46" s="2" t="s">
        <v>56</v>
      </c>
    </row>
    <row r="47" spans="1:9" ht="15.75" customHeight="1">
      <c r="A47" s="2" t="s">
        <v>1075</v>
      </c>
      <c r="B47" s="2" t="s">
        <v>1076</v>
      </c>
      <c r="C47" s="2" t="s">
        <v>878</v>
      </c>
      <c r="D47" s="2" t="s">
        <v>1077</v>
      </c>
      <c r="E47" s="2">
        <v>43</v>
      </c>
      <c r="F47" s="2" t="s">
        <v>1078</v>
      </c>
      <c r="G47" s="2" t="s">
        <v>1079</v>
      </c>
      <c r="H47" s="2" t="s">
        <v>55</v>
      </c>
      <c r="I47" s="2" t="s">
        <v>56</v>
      </c>
    </row>
    <row r="48" spans="1:9" ht="15.75" customHeight="1">
      <c r="A48" s="2" t="s">
        <v>1090</v>
      </c>
      <c r="B48" s="2" t="s">
        <v>1091</v>
      </c>
      <c r="C48" s="2" t="s">
        <v>254</v>
      </c>
      <c r="D48" s="2" t="s">
        <v>1092</v>
      </c>
      <c r="F48" s="2" t="s">
        <v>1093</v>
      </c>
      <c r="G48" s="2" t="s">
        <v>1094</v>
      </c>
      <c r="H48" s="2" t="s">
        <v>55</v>
      </c>
      <c r="I48" s="2" t="s">
        <v>56</v>
      </c>
    </row>
    <row r="49" spans="1:9" ht="15.75" customHeight="1">
      <c r="A49" s="2" t="s">
        <v>673</v>
      </c>
      <c r="B49" s="2" t="s">
        <v>674</v>
      </c>
      <c r="C49" s="2" t="s">
        <v>254</v>
      </c>
      <c r="D49" s="2" t="s">
        <v>547</v>
      </c>
      <c r="F49" s="2" t="s">
        <v>675</v>
      </c>
      <c r="G49" s="2" t="s">
        <v>676</v>
      </c>
      <c r="H49" s="2" t="s">
        <v>55</v>
      </c>
      <c r="I49" s="2" t="s">
        <v>56</v>
      </c>
    </row>
    <row r="50" spans="1:9" ht="15.75" customHeight="1">
      <c r="A50" s="2" t="s">
        <v>1220</v>
      </c>
      <c r="B50" s="2" t="s">
        <v>1221</v>
      </c>
      <c r="C50" s="2" t="s">
        <v>243</v>
      </c>
      <c r="D50" s="2" t="s">
        <v>1222</v>
      </c>
      <c r="E50" s="2">
        <v>2</v>
      </c>
      <c r="F50" s="2" t="s">
        <v>1223</v>
      </c>
      <c r="G50" s="2" t="s">
        <v>1224</v>
      </c>
      <c r="H50" s="2" t="s">
        <v>55</v>
      </c>
      <c r="I50" s="2" t="s">
        <v>56</v>
      </c>
    </row>
    <row r="51" spans="1:9" ht="15.75" customHeight="1">
      <c r="A51" s="2" t="s">
        <v>1195</v>
      </c>
      <c r="B51" s="2" t="s">
        <v>1196</v>
      </c>
      <c r="C51" s="2" t="s">
        <v>83</v>
      </c>
      <c r="D51" s="2" t="s">
        <v>1197</v>
      </c>
      <c r="E51" s="2">
        <v>10</v>
      </c>
      <c r="F51" s="2" t="s">
        <v>1198</v>
      </c>
      <c r="G51" s="2" t="s">
        <v>1199</v>
      </c>
      <c r="H51" s="2" t="s">
        <v>55</v>
      </c>
      <c r="I51" s="2" t="s">
        <v>56</v>
      </c>
    </row>
    <row r="52" spans="1:9" ht="15.75" customHeight="1">
      <c r="A52" s="2" t="s">
        <v>1085</v>
      </c>
      <c r="B52" s="2" t="s">
        <v>1086</v>
      </c>
      <c r="C52" s="2" t="s">
        <v>220</v>
      </c>
      <c r="D52" s="2" t="s">
        <v>1087</v>
      </c>
      <c r="E52" s="2">
        <v>1</v>
      </c>
      <c r="F52" s="2" t="s">
        <v>1088</v>
      </c>
      <c r="G52" s="2" t="s">
        <v>1089</v>
      </c>
      <c r="H52" s="2" t="s">
        <v>55</v>
      </c>
      <c r="I52" s="2" t="s">
        <v>56</v>
      </c>
    </row>
    <row r="53" spans="1:9" ht="15.75" customHeight="1">
      <c r="A53" s="2" t="s">
        <v>630</v>
      </c>
      <c r="B53" s="2" t="s">
        <v>631</v>
      </c>
      <c r="C53" s="2" t="s">
        <v>254</v>
      </c>
      <c r="D53" s="2" t="s">
        <v>547</v>
      </c>
      <c r="F53" s="2" t="s">
        <v>632</v>
      </c>
      <c r="G53" s="2" t="s">
        <v>633</v>
      </c>
      <c r="H53" s="2" t="s">
        <v>55</v>
      </c>
      <c r="I53" s="2" t="s">
        <v>56</v>
      </c>
    </row>
    <row r="54" spans="1:9" ht="15.75" customHeight="1">
      <c r="A54" s="2" t="s">
        <v>1485</v>
      </c>
      <c r="B54" s="2" t="s">
        <v>1486</v>
      </c>
      <c r="C54" s="2" t="s">
        <v>1487</v>
      </c>
      <c r="D54" s="2" t="s">
        <v>1488</v>
      </c>
      <c r="E54" s="2">
        <v>18</v>
      </c>
      <c r="F54" s="2" t="s">
        <v>1489</v>
      </c>
      <c r="G54" s="2" t="s">
        <v>1490</v>
      </c>
      <c r="H54" s="2" t="s">
        <v>55</v>
      </c>
      <c r="I54" s="2" t="s">
        <v>56</v>
      </c>
    </row>
    <row r="55" spans="1:9" ht="15.75" customHeight="1">
      <c r="A55" s="2" t="s">
        <v>1621</v>
      </c>
      <c r="B55" s="2" t="s">
        <v>1622</v>
      </c>
      <c r="C55" s="2" t="s">
        <v>214</v>
      </c>
      <c r="D55" s="2" t="s">
        <v>312</v>
      </c>
      <c r="E55" s="2">
        <v>7</v>
      </c>
      <c r="F55" s="2" t="s">
        <v>1623</v>
      </c>
      <c r="G55" s="2" t="s">
        <v>1624</v>
      </c>
      <c r="H55" s="2" t="s">
        <v>55</v>
      </c>
      <c r="I55" s="2" t="s">
        <v>56</v>
      </c>
    </row>
    <row r="56" spans="1:9" ht="15.75" customHeight="1">
      <c r="A56" s="2" t="s">
        <v>224</v>
      </c>
      <c r="B56" s="2" t="s">
        <v>225</v>
      </c>
      <c r="C56" s="2" t="s">
        <v>226</v>
      </c>
      <c r="D56" s="2" t="s">
        <v>227</v>
      </c>
      <c r="E56" s="2">
        <v>13</v>
      </c>
      <c r="F56" s="2" t="s">
        <v>228</v>
      </c>
      <c r="G56" s="2" t="s">
        <v>229</v>
      </c>
      <c r="H56" s="2" t="s">
        <v>55</v>
      </c>
      <c r="I56" s="2" t="s">
        <v>56</v>
      </c>
    </row>
    <row r="57" spans="1:9" ht="15.75" customHeight="1">
      <c r="A57" s="2" t="s">
        <v>230</v>
      </c>
      <c r="B57" s="2" t="s">
        <v>231</v>
      </c>
      <c r="C57" s="2" t="s">
        <v>232</v>
      </c>
      <c r="D57" s="2" t="s">
        <v>233</v>
      </c>
      <c r="E57" s="2">
        <v>1</v>
      </c>
      <c r="F57" s="2" t="s">
        <v>234</v>
      </c>
      <c r="G57" s="2" t="s">
        <v>235</v>
      </c>
      <c r="H57" s="2" t="s">
        <v>55</v>
      </c>
      <c r="I57" s="2" t="s">
        <v>56</v>
      </c>
    </row>
    <row r="58" spans="1:9" ht="15.75" customHeight="1">
      <c r="A58" s="2" t="s">
        <v>1557</v>
      </c>
      <c r="B58" s="2" t="s">
        <v>1558</v>
      </c>
      <c r="C58" s="2" t="s">
        <v>541</v>
      </c>
      <c r="D58" s="2" t="s">
        <v>1559</v>
      </c>
      <c r="F58" s="2" t="s">
        <v>1560</v>
      </c>
      <c r="G58" s="2" t="s">
        <v>1561</v>
      </c>
      <c r="H58" s="2" t="s">
        <v>55</v>
      </c>
      <c r="I58" s="2" t="s">
        <v>56</v>
      </c>
    </row>
    <row r="59" spans="1:9" ht="15.75" customHeight="1">
      <c r="A59" s="2" t="s">
        <v>81</v>
      </c>
      <c r="B59" s="2" t="s">
        <v>82</v>
      </c>
      <c r="C59" s="2" t="s">
        <v>83</v>
      </c>
      <c r="D59" s="2" t="s">
        <v>84</v>
      </c>
      <c r="F59" s="2" t="s">
        <v>12</v>
      </c>
      <c r="G59" s="2" t="s">
        <v>85</v>
      </c>
      <c r="H59" s="2" t="s">
        <v>55</v>
      </c>
      <c r="I59" s="2" t="s">
        <v>56</v>
      </c>
    </row>
    <row r="60" spans="1:9" ht="15.75" customHeight="1">
      <c r="A60" s="2" t="s">
        <v>376</v>
      </c>
      <c r="B60" s="2" t="s">
        <v>377</v>
      </c>
      <c r="C60" s="2" t="s">
        <v>254</v>
      </c>
      <c r="D60" s="2" t="s">
        <v>378</v>
      </c>
      <c r="F60" s="2" t="s">
        <v>379</v>
      </c>
      <c r="G60" s="2" t="s">
        <v>380</v>
      </c>
      <c r="H60" s="2" t="s">
        <v>309</v>
      </c>
      <c r="I60" s="2" t="s">
        <v>56</v>
      </c>
    </row>
    <row r="61" spans="1:9" ht="15.75" customHeight="1">
      <c r="A61" s="2" t="s">
        <v>1604</v>
      </c>
      <c r="B61" s="2" t="s">
        <v>1605</v>
      </c>
      <c r="C61" s="2" t="s">
        <v>52</v>
      </c>
      <c r="D61" s="2" t="s">
        <v>1606</v>
      </c>
      <c r="E61" s="2">
        <v>4</v>
      </c>
      <c r="F61" s="2" t="s">
        <v>1607</v>
      </c>
      <c r="G61" s="2" t="s">
        <v>1608</v>
      </c>
      <c r="H61" s="2" t="s">
        <v>55</v>
      </c>
      <c r="I61" s="2" t="s">
        <v>56</v>
      </c>
    </row>
    <row r="62" spans="1:9" ht="15.75" customHeight="1">
      <c r="A62" s="2" t="s">
        <v>508</v>
      </c>
      <c r="B62" s="2" t="s">
        <v>509</v>
      </c>
      <c r="C62" s="2" t="s">
        <v>232</v>
      </c>
      <c r="D62" s="2" t="s">
        <v>510</v>
      </c>
      <c r="E62" s="2">
        <v>1</v>
      </c>
      <c r="F62" s="2" t="s">
        <v>511</v>
      </c>
      <c r="G62" s="2" t="s">
        <v>512</v>
      </c>
      <c r="H62" s="2" t="s">
        <v>309</v>
      </c>
      <c r="I62" s="2" t="s">
        <v>56</v>
      </c>
    </row>
    <row r="63" spans="1:9" ht="15.75" customHeight="1">
      <c r="A63" s="2" t="s">
        <v>392</v>
      </c>
      <c r="B63" s="2" t="s">
        <v>393</v>
      </c>
      <c r="C63" s="2" t="s">
        <v>394</v>
      </c>
      <c r="D63" s="2" t="s">
        <v>395</v>
      </c>
      <c r="E63" s="2">
        <v>3</v>
      </c>
      <c r="F63" s="2" t="s">
        <v>396</v>
      </c>
      <c r="G63" s="2" t="s">
        <v>397</v>
      </c>
      <c r="H63" s="2" t="s">
        <v>55</v>
      </c>
      <c r="I63" s="2" t="s">
        <v>56</v>
      </c>
    </row>
    <row r="64" spans="1:9" ht="15.75" customHeight="1">
      <c r="A64" s="2" t="s">
        <v>1534</v>
      </c>
      <c r="B64" s="2" t="s">
        <v>1535</v>
      </c>
      <c r="C64" s="2" t="s">
        <v>232</v>
      </c>
      <c r="D64" s="2" t="s">
        <v>1536</v>
      </c>
      <c r="F64" s="2" t="s">
        <v>1537</v>
      </c>
      <c r="G64" s="2" t="s">
        <v>1538</v>
      </c>
      <c r="H64" s="2" t="s">
        <v>55</v>
      </c>
      <c r="I64" s="2" t="s">
        <v>56</v>
      </c>
    </row>
    <row r="65" spans="1:9" ht="15.75" customHeight="1">
      <c r="A65" s="2" t="s">
        <v>241</v>
      </c>
      <c r="B65" s="2" t="s">
        <v>242</v>
      </c>
      <c r="C65" s="2" t="s">
        <v>243</v>
      </c>
      <c r="D65" s="2" t="s">
        <v>244</v>
      </c>
      <c r="F65" s="2" t="s">
        <v>245</v>
      </c>
      <c r="G65" s="2" t="s">
        <v>246</v>
      </c>
      <c r="H65" s="2" t="s">
        <v>55</v>
      </c>
      <c r="I65" s="2" t="s">
        <v>56</v>
      </c>
    </row>
    <row r="66" spans="1:9" ht="15.75" customHeight="1">
      <c r="A66" s="2" t="s">
        <v>605</v>
      </c>
      <c r="B66" s="2" t="s">
        <v>606</v>
      </c>
      <c r="C66" s="2" t="s">
        <v>541</v>
      </c>
      <c r="D66" s="2" t="s">
        <v>607</v>
      </c>
      <c r="F66" s="2" t="s">
        <v>608</v>
      </c>
      <c r="G66" s="2" t="s">
        <v>609</v>
      </c>
      <c r="H66" s="2" t="s">
        <v>55</v>
      </c>
      <c r="I66" s="2" t="s">
        <v>56</v>
      </c>
    </row>
    <row r="67" spans="1:9" ht="15.75" customHeight="1">
      <c r="A67" s="2" t="s">
        <v>1612</v>
      </c>
      <c r="B67" s="2" t="s">
        <v>1613</v>
      </c>
      <c r="C67" s="2" t="s">
        <v>232</v>
      </c>
      <c r="D67" s="2" t="s">
        <v>525</v>
      </c>
      <c r="E67" s="2">
        <v>1</v>
      </c>
      <c r="F67" s="2" t="s">
        <v>1614</v>
      </c>
      <c r="G67" s="2" t="s">
        <v>1615</v>
      </c>
      <c r="H67" s="2" t="s">
        <v>55</v>
      </c>
      <c r="I67" s="2" t="s">
        <v>56</v>
      </c>
    </row>
    <row r="68" spans="1:9" ht="15.75" customHeight="1">
      <c r="A68" s="2" t="s">
        <v>1066</v>
      </c>
      <c r="B68" s="2" t="s">
        <v>1067</v>
      </c>
      <c r="C68" s="2" t="s">
        <v>541</v>
      </c>
      <c r="D68" s="2" t="s">
        <v>378</v>
      </c>
      <c r="E68" s="2">
        <v>6</v>
      </c>
      <c r="F68" s="2" t="s">
        <v>1068</v>
      </c>
      <c r="G68" s="2" t="s">
        <v>1069</v>
      </c>
      <c r="H68" s="2" t="s">
        <v>309</v>
      </c>
      <c r="I68" s="2" t="s">
        <v>56</v>
      </c>
    </row>
    <row r="69" spans="1:9" ht="15.75" customHeight="1">
      <c r="A69" s="2" t="s">
        <v>1491</v>
      </c>
      <c r="B69" s="2" t="s">
        <v>1492</v>
      </c>
      <c r="C69" s="2" t="s">
        <v>52</v>
      </c>
      <c r="D69" s="2" t="s">
        <v>520</v>
      </c>
      <c r="E69" s="2">
        <v>14</v>
      </c>
      <c r="F69" s="2" t="s">
        <v>1493</v>
      </c>
      <c r="G69" s="2" t="s">
        <v>1494</v>
      </c>
      <c r="H69" s="2" t="s">
        <v>55</v>
      </c>
      <c r="I69" s="2" t="s">
        <v>56</v>
      </c>
    </row>
    <row r="70" spans="1:9" ht="15.75" customHeight="1">
      <c r="A70" s="2" t="s">
        <v>545</v>
      </c>
      <c r="B70" s="2" t="s">
        <v>546</v>
      </c>
      <c r="C70" s="2" t="s">
        <v>254</v>
      </c>
      <c r="D70" s="2" t="s">
        <v>547</v>
      </c>
      <c r="F70" s="2" t="s">
        <v>548</v>
      </c>
      <c r="G70" s="2" t="s">
        <v>549</v>
      </c>
      <c r="H70" s="2" t="s">
        <v>55</v>
      </c>
      <c r="I70" s="2" t="s">
        <v>56</v>
      </c>
    </row>
    <row r="71" spans="1:9" ht="15.75" customHeight="1">
      <c r="A71" s="2" t="s">
        <v>1161</v>
      </c>
      <c r="B71" s="2" t="s">
        <v>1162</v>
      </c>
      <c r="C71" s="2" t="s">
        <v>232</v>
      </c>
      <c r="D71" s="2" t="s">
        <v>1163</v>
      </c>
      <c r="E71" s="2">
        <v>5</v>
      </c>
      <c r="F71" s="2" t="s">
        <v>1164</v>
      </c>
      <c r="G71" s="2" t="s">
        <v>1165</v>
      </c>
      <c r="H71" s="2" t="s">
        <v>55</v>
      </c>
      <c r="I71" s="2" t="s">
        <v>56</v>
      </c>
    </row>
    <row r="72" spans="1:9" ht="15.75" customHeight="1">
      <c r="A72" s="2" t="s">
        <v>830</v>
      </c>
      <c r="B72" s="2" t="s">
        <v>831</v>
      </c>
      <c r="C72" s="2" t="s">
        <v>254</v>
      </c>
      <c r="D72" s="2" t="s">
        <v>832</v>
      </c>
      <c r="F72" s="2" t="s">
        <v>833</v>
      </c>
      <c r="G72" s="2" t="s">
        <v>834</v>
      </c>
      <c r="H72" s="2" t="s">
        <v>55</v>
      </c>
      <c r="I72" s="2" t="s">
        <v>56</v>
      </c>
    </row>
    <row r="73" spans="1:9" ht="15.75" customHeight="1">
      <c r="A73" s="2" t="s">
        <v>664</v>
      </c>
      <c r="B73" s="2" t="s">
        <v>665</v>
      </c>
      <c r="C73" s="2" t="s">
        <v>52</v>
      </c>
      <c r="D73" s="2" t="s">
        <v>666</v>
      </c>
      <c r="E73" s="2">
        <v>20</v>
      </c>
      <c r="F73" s="2" t="s">
        <v>667</v>
      </c>
      <c r="G73" s="2" t="s">
        <v>668</v>
      </c>
      <c r="H73" s="2" t="s">
        <v>55</v>
      </c>
      <c r="I73" s="2" t="s">
        <v>56</v>
      </c>
    </row>
    <row r="74" spans="1:9" ht="15.75" customHeight="1">
      <c r="A74" s="2" t="s">
        <v>1225</v>
      </c>
      <c r="B74" s="2" t="s">
        <v>1226</v>
      </c>
      <c r="C74" s="2" t="s">
        <v>232</v>
      </c>
      <c r="D74" s="2" t="s">
        <v>1227</v>
      </c>
      <c r="E74" s="2">
        <v>1</v>
      </c>
      <c r="F74" s="2" t="s">
        <v>1228</v>
      </c>
      <c r="G74" s="2" t="s">
        <v>1229</v>
      </c>
      <c r="H74" s="2" t="s">
        <v>55</v>
      </c>
      <c r="I74" s="2" t="s">
        <v>56</v>
      </c>
    </row>
    <row r="75" spans="1:9" ht="15.75" customHeight="1">
      <c r="A75" s="2" t="s">
        <v>533</v>
      </c>
      <c r="B75" s="2" t="s">
        <v>534</v>
      </c>
      <c r="C75" s="2" t="s">
        <v>535</v>
      </c>
      <c r="D75" s="2" t="s">
        <v>536</v>
      </c>
      <c r="E75" s="2">
        <v>26</v>
      </c>
      <c r="F75" s="2" t="s">
        <v>537</v>
      </c>
      <c r="G75" s="2" t="s">
        <v>538</v>
      </c>
      <c r="H75" s="2" t="s">
        <v>55</v>
      </c>
      <c r="I75" s="2" t="s">
        <v>56</v>
      </c>
    </row>
    <row r="76" spans="1:9" ht="15.75" customHeight="1">
      <c r="A76" s="2" t="s">
        <v>844</v>
      </c>
      <c r="B76" s="2" t="s">
        <v>845</v>
      </c>
      <c r="C76" s="2" t="s">
        <v>499</v>
      </c>
      <c r="D76" s="2" t="s">
        <v>846</v>
      </c>
      <c r="E76" s="2">
        <v>34</v>
      </c>
      <c r="F76" s="2" t="s">
        <v>847</v>
      </c>
      <c r="G76" s="2" t="s">
        <v>848</v>
      </c>
      <c r="H76" s="2" t="s">
        <v>309</v>
      </c>
      <c r="I76" s="2" t="s">
        <v>56</v>
      </c>
    </row>
    <row r="77" spans="1:9" ht="15.75" customHeight="1">
      <c r="A77" s="2" t="s">
        <v>1625</v>
      </c>
      <c r="B77" s="2" t="s">
        <v>1626</v>
      </c>
      <c r="C77" s="2" t="s">
        <v>220</v>
      </c>
      <c r="D77" s="2" t="s">
        <v>1564</v>
      </c>
      <c r="E77" s="2">
        <v>2</v>
      </c>
      <c r="F77" s="2" t="s">
        <v>1627</v>
      </c>
      <c r="G77" s="2" t="s">
        <v>1628</v>
      </c>
      <c r="H77" s="2" t="s">
        <v>55</v>
      </c>
      <c r="I77" s="2" t="s">
        <v>56</v>
      </c>
    </row>
    <row r="78" spans="1:9" ht="15.75" customHeight="1">
      <c r="A78" s="2" t="s">
        <v>518</v>
      </c>
      <c r="B78" s="2" t="s">
        <v>519</v>
      </c>
      <c r="C78" s="2" t="s">
        <v>52</v>
      </c>
      <c r="D78" s="2" t="s">
        <v>520</v>
      </c>
      <c r="E78" s="2">
        <v>1</v>
      </c>
      <c r="F78" s="2" t="s">
        <v>521</v>
      </c>
      <c r="G78" s="2" t="s">
        <v>522</v>
      </c>
      <c r="H78" s="2" t="s">
        <v>55</v>
      </c>
      <c r="I78" s="2" t="s">
        <v>56</v>
      </c>
    </row>
    <row r="79" spans="1:9" ht="15.75" customHeight="1">
      <c r="A79" s="2" t="s">
        <v>595</v>
      </c>
      <c r="B79" s="2" t="s">
        <v>596</v>
      </c>
      <c r="C79" s="2" t="s">
        <v>254</v>
      </c>
      <c r="D79" s="2" t="s">
        <v>597</v>
      </c>
      <c r="F79" s="2" t="s">
        <v>598</v>
      </c>
      <c r="G79" s="2" t="s">
        <v>599</v>
      </c>
      <c r="H79" s="2" t="s">
        <v>55</v>
      </c>
      <c r="I79" s="2" t="s">
        <v>56</v>
      </c>
    </row>
    <row r="80" spans="1:9" ht="15.75" customHeight="1">
      <c r="A80" s="2" t="s">
        <v>826</v>
      </c>
      <c r="B80" s="2" t="s">
        <v>827</v>
      </c>
      <c r="C80" s="2" t="s">
        <v>535</v>
      </c>
      <c r="D80" s="2" t="s">
        <v>536</v>
      </c>
      <c r="E80" s="2">
        <v>3</v>
      </c>
      <c r="F80" s="2" t="s">
        <v>828</v>
      </c>
      <c r="G80" s="2" t="s">
        <v>829</v>
      </c>
      <c r="H80" s="2" t="s">
        <v>55</v>
      </c>
      <c r="I80" s="2" t="s">
        <v>56</v>
      </c>
    </row>
    <row r="81" spans="1:9" ht="15.75" customHeight="1">
      <c r="A81" s="2" t="s">
        <v>994</v>
      </c>
      <c r="B81" s="2" t="s">
        <v>995</v>
      </c>
      <c r="C81" s="2" t="s">
        <v>254</v>
      </c>
      <c r="D81" s="2" t="s">
        <v>996</v>
      </c>
      <c r="F81" s="2" t="s">
        <v>997</v>
      </c>
      <c r="G81" s="2" t="s">
        <v>998</v>
      </c>
      <c r="H81" s="2" t="s">
        <v>309</v>
      </c>
      <c r="I81" s="2" t="s">
        <v>56</v>
      </c>
    </row>
    <row r="82" spans="1:9" ht="15.75" customHeight="1">
      <c r="A82" s="2" t="s">
        <v>610</v>
      </c>
      <c r="B82" s="2" t="s">
        <v>611</v>
      </c>
      <c r="C82" s="2" t="s">
        <v>541</v>
      </c>
      <c r="D82" s="2" t="s">
        <v>612</v>
      </c>
      <c r="F82" s="2" t="s">
        <v>613</v>
      </c>
      <c r="G82" s="2" t="s">
        <v>614</v>
      </c>
      <c r="H82" s="2" t="s">
        <v>55</v>
      </c>
      <c r="I82" s="2" t="s">
        <v>56</v>
      </c>
    </row>
    <row r="83" spans="1:9" ht="15.75" customHeight="1">
      <c r="A83" s="2" t="s">
        <v>733</v>
      </c>
      <c r="B83" s="2" t="s">
        <v>734</v>
      </c>
      <c r="C83" s="2" t="s">
        <v>254</v>
      </c>
      <c r="D83" s="2" t="s">
        <v>735</v>
      </c>
      <c r="F83" s="2" t="s">
        <v>736</v>
      </c>
      <c r="G83" s="2" t="s">
        <v>737</v>
      </c>
      <c r="H83" s="2" t="s">
        <v>309</v>
      </c>
      <c r="I83" s="2" t="s">
        <v>56</v>
      </c>
    </row>
    <row r="84" spans="1:9" ht="15.75" customHeight="1">
      <c r="A84" s="2" t="s">
        <v>600</v>
      </c>
      <c r="B84" s="2" t="s">
        <v>601</v>
      </c>
      <c r="C84" s="2" t="s">
        <v>541</v>
      </c>
      <c r="D84" s="2" t="s">
        <v>602</v>
      </c>
      <c r="F84" s="2" t="s">
        <v>603</v>
      </c>
      <c r="G84" s="2" t="s">
        <v>604</v>
      </c>
      <c r="H84" s="2" t="s">
        <v>55</v>
      </c>
      <c r="I84" s="2" t="s">
        <v>56</v>
      </c>
    </row>
    <row r="85" spans="1:9" ht="15.75" customHeight="1">
      <c r="A85" s="2" t="s">
        <v>1175</v>
      </c>
      <c r="B85" s="2" t="s">
        <v>1176</v>
      </c>
      <c r="C85" s="2" t="s">
        <v>305</v>
      </c>
      <c r="D85" s="2" t="s">
        <v>1177</v>
      </c>
      <c r="F85" s="2" t="s">
        <v>1178</v>
      </c>
      <c r="G85" s="2" t="s">
        <v>1179</v>
      </c>
      <c r="H85" s="2" t="s">
        <v>55</v>
      </c>
      <c r="I85" s="2" t="s">
        <v>56</v>
      </c>
    </row>
    <row r="86" spans="1:9" ht="15.75" customHeight="1">
      <c r="A86" s="2" t="s">
        <v>550</v>
      </c>
      <c r="B86" s="2" t="s">
        <v>551</v>
      </c>
      <c r="C86" s="2" t="s">
        <v>254</v>
      </c>
      <c r="D86" s="2" t="s">
        <v>552</v>
      </c>
      <c r="E86" s="2">
        <v>1</v>
      </c>
      <c r="F86" s="2" t="s">
        <v>553</v>
      </c>
      <c r="G86" s="2" t="s">
        <v>554</v>
      </c>
      <c r="H86" s="2" t="s">
        <v>55</v>
      </c>
      <c r="I86" s="2" t="s">
        <v>56</v>
      </c>
    </row>
    <row r="87" spans="1:9" ht="15.75" customHeight="1">
      <c r="A87" s="2" t="s">
        <v>840</v>
      </c>
      <c r="B87" s="2" t="s">
        <v>841</v>
      </c>
      <c r="C87" s="2" t="s">
        <v>214</v>
      </c>
      <c r="D87" s="2" t="s">
        <v>312</v>
      </c>
      <c r="E87" s="2">
        <v>1</v>
      </c>
      <c r="F87" s="2" t="s">
        <v>842</v>
      </c>
      <c r="G87" s="2" t="s">
        <v>843</v>
      </c>
      <c r="H87" s="2" t="s">
        <v>55</v>
      </c>
      <c r="I87" s="2" t="s">
        <v>56</v>
      </c>
    </row>
    <row r="88" spans="1:9" ht="15.75" customHeight="1">
      <c r="A88" s="2" t="s">
        <v>1301</v>
      </c>
      <c r="B88" s="2" t="s">
        <v>1302</v>
      </c>
      <c r="C88" s="2" t="s">
        <v>535</v>
      </c>
      <c r="D88" s="2" t="s">
        <v>1303</v>
      </c>
      <c r="E88" s="2">
        <v>9</v>
      </c>
      <c r="F88" s="2" t="s">
        <v>1304</v>
      </c>
      <c r="G88" s="2" t="s">
        <v>1305</v>
      </c>
      <c r="H88" s="2" t="s">
        <v>55</v>
      </c>
      <c r="I88" s="2" t="s">
        <v>56</v>
      </c>
    </row>
    <row r="89" spans="1:9" ht="15.75" customHeight="1">
      <c r="A89" s="2" t="s">
        <v>303</v>
      </c>
      <c r="B89" s="2" t="s">
        <v>304</v>
      </c>
      <c r="C89" s="2" t="s">
        <v>305</v>
      </c>
      <c r="D89" s="2" t="s">
        <v>306</v>
      </c>
      <c r="E89" s="2">
        <v>1</v>
      </c>
      <c r="F89" s="2" t="s">
        <v>307</v>
      </c>
      <c r="G89" s="2" t="s">
        <v>308</v>
      </c>
      <c r="H89" s="2" t="s">
        <v>309</v>
      </c>
      <c r="I89" s="2" t="s">
        <v>56</v>
      </c>
    </row>
    <row r="90" spans="1:9" ht="15.75" customHeight="1">
      <c r="A90" s="2" t="s">
        <v>1306</v>
      </c>
      <c r="B90" s="2" t="s">
        <v>1307</v>
      </c>
      <c r="C90" s="2" t="s">
        <v>541</v>
      </c>
      <c r="D90" s="2" t="s">
        <v>1308</v>
      </c>
      <c r="F90" s="2" t="s">
        <v>1309</v>
      </c>
      <c r="G90" s="2" t="s">
        <v>1310</v>
      </c>
      <c r="H90" s="2" t="s">
        <v>55</v>
      </c>
      <c r="I90" s="2" t="s">
        <v>56</v>
      </c>
    </row>
    <row r="91" spans="1:9" ht="15.75" customHeight="1">
      <c r="A91" s="2" t="s">
        <v>1095</v>
      </c>
      <c r="B91" s="2" t="s">
        <v>1096</v>
      </c>
      <c r="C91" s="2" t="s">
        <v>52</v>
      </c>
      <c r="D91" s="2" t="s">
        <v>1097</v>
      </c>
      <c r="E91" s="2">
        <v>12</v>
      </c>
      <c r="F91" s="2" t="s">
        <v>1098</v>
      </c>
      <c r="G91" s="2" t="s">
        <v>1099</v>
      </c>
      <c r="H91" s="2" t="s">
        <v>55</v>
      </c>
      <c r="I91" s="2" t="s">
        <v>56</v>
      </c>
    </row>
    <row r="92" spans="1:9" ht="15.75" customHeight="1">
      <c r="A92" s="2" t="s">
        <v>1070</v>
      </c>
      <c r="B92" s="2" t="s">
        <v>1071</v>
      </c>
      <c r="C92" s="2" t="s">
        <v>83</v>
      </c>
      <c r="D92" s="2" t="s">
        <v>1072</v>
      </c>
      <c r="E92" s="2">
        <v>28</v>
      </c>
      <c r="F92" s="2" t="s">
        <v>1073</v>
      </c>
      <c r="G92" s="2" t="s">
        <v>1074</v>
      </c>
      <c r="H92" s="2" t="s">
        <v>55</v>
      </c>
      <c r="I92" s="2" t="s">
        <v>56</v>
      </c>
    </row>
    <row r="93" spans="1:9" ht="15.75" customHeight="1">
      <c r="A93" s="2" t="s">
        <v>252</v>
      </c>
      <c r="B93" s="2" t="s">
        <v>253</v>
      </c>
      <c r="C93" s="2" t="s">
        <v>254</v>
      </c>
      <c r="D93" s="2" t="s">
        <v>255</v>
      </c>
      <c r="F93" s="2" t="s">
        <v>256</v>
      </c>
      <c r="G93" s="2" t="s">
        <v>257</v>
      </c>
      <c r="H93" s="2" t="s">
        <v>55</v>
      </c>
      <c r="I93" s="2" t="s">
        <v>56</v>
      </c>
    </row>
    <row r="94" spans="1:9" ht="15.75" customHeight="1">
      <c r="A94" s="2" t="s">
        <v>723</v>
      </c>
      <c r="B94" s="2" t="s">
        <v>724</v>
      </c>
      <c r="C94" s="2" t="s">
        <v>232</v>
      </c>
      <c r="D94" s="2" t="s">
        <v>725</v>
      </c>
      <c r="E94" s="2">
        <v>2</v>
      </c>
      <c r="F94" s="2" t="s">
        <v>726</v>
      </c>
      <c r="G94" s="2" t="s">
        <v>727</v>
      </c>
      <c r="H94" s="2" t="s">
        <v>55</v>
      </c>
      <c r="I94" s="2" t="s">
        <v>56</v>
      </c>
    </row>
    <row r="95" spans="1:9" ht="15.75" customHeight="1">
      <c r="A95" s="2" t="s">
        <v>513</v>
      </c>
      <c r="B95" s="2" t="s">
        <v>514</v>
      </c>
      <c r="C95" s="2" t="s">
        <v>499</v>
      </c>
      <c r="D95" s="2" t="s">
        <v>515</v>
      </c>
      <c r="E95" s="2">
        <v>13</v>
      </c>
      <c r="F95" s="2" t="s">
        <v>516</v>
      </c>
      <c r="G95" s="2" t="s">
        <v>517</v>
      </c>
      <c r="H95" s="2" t="s">
        <v>309</v>
      </c>
      <c r="I95" s="2" t="s">
        <v>56</v>
      </c>
    </row>
    <row r="96" spans="1:9" ht="15.75" customHeight="1">
      <c r="A96" s="2" t="s">
        <v>1862</v>
      </c>
      <c r="B96" s="2" t="s">
        <v>1861</v>
      </c>
      <c r="C96" s="2" t="s">
        <v>226</v>
      </c>
      <c r="D96" s="2" t="s">
        <v>1860</v>
      </c>
      <c r="E96" s="2">
        <v>10</v>
      </c>
      <c r="F96" s="2" t="s">
        <v>1636</v>
      </c>
      <c r="G96" s="2" t="s">
        <v>1859</v>
      </c>
      <c r="H96" s="2" t="s">
        <v>55</v>
      </c>
      <c r="I96" s="2" t="s">
        <v>56</v>
      </c>
    </row>
    <row r="97" spans="1:9" ht="15.75" customHeight="1">
      <c r="A97" s="2" t="s">
        <v>1604</v>
      </c>
      <c r="B97" s="2" t="s">
        <v>1609</v>
      </c>
      <c r="C97" s="2" t="s">
        <v>305</v>
      </c>
      <c r="D97" s="2" t="s">
        <v>510</v>
      </c>
      <c r="E97" s="2">
        <v>16</v>
      </c>
      <c r="F97" s="2" t="s">
        <v>1610</v>
      </c>
      <c r="G97" s="2" t="s">
        <v>1611</v>
      </c>
      <c r="H97" s="2" t="s">
        <v>309</v>
      </c>
      <c r="I97" s="2" t="s">
        <v>56</v>
      </c>
    </row>
    <row r="98" spans="1:9" ht="15.75" customHeight="1">
      <c r="A98" s="2" t="s">
        <v>528</v>
      </c>
      <c r="B98" s="2" t="s">
        <v>529</v>
      </c>
      <c r="C98" s="2" t="s">
        <v>232</v>
      </c>
      <c r="D98" s="2" t="s">
        <v>530</v>
      </c>
      <c r="E98" s="2">
        <v>1</v>
      </c>
      <c r="F98" s="2" t="s">
        <v>531</v>
      </c>
      <c r="G98" s="2" t="s">
        <v>532</v>
      </c>
      <c r="H98" s="2" t="s">
        <v>309</v>
      </c>
      <c r="I98" s="2" t="s">
        <v>56</v>
      </c>
    </row>
    <row r="99" spans="1:9" ht="15.75" customHeight="1">
      <c r="A99" s="2" t="s">
        <v>1056</v>
      </c>
      <c r="B99" s="2" t="s">
        <v>1057</v>
      </c>
      <c r="C99" s="2" t="s">
        <v>499</v>
      </c>
      <c r="D99" s="2" t="s">
        <v>1058</v>
      </c>
      <c r="F99" s="2" t="s">
        <v>1059</v>
      </c>
      <c r="G99" s="2" t="s">
        <v>1060</v>
      </c>
      <c r="H99" s="2" t="s">
        <v>55</v>
      </c>
      <c r="I99" s="2" t="s">
        <v>56</v>
      </c>
    </row>
    <row r="100" spans="1:9" ht="15.75" customHeight="1">
      <c r="A100" s="2" t="s">
        <v>634</v>
      </c>
      <c r="B100" s="2" t="s">
        <v>635</v>
      </c>
      <c r="C100" s="2" t="s">
        <v>232</v>
      </c>
      <c r="D100" s="2" t="s">
        <v>636</v>
      </c>
      <c r="F100" s="2" t="s">
        <v>637</v>
      </c>
      <c r="G100" s="2" t="s">
        <v>638</v>
      </c>
      <c r="H100" s="2" t="s">
        <v>55</v>
      </c>
      <c r="I100" s="2" t="s">
        <v>56</v>
      </c>
    </row>
    <row r="101" spans="1:9" ht="15.75" customHeight="1">
      <c r="A101" s="2" t="s">
        <v>1230</v>
      </c>
      <c r="B101" s="2" t="s">
        <v>1231</v>
      </c>
      <c r="C101" s="2" t="s">
        <v>499</v>
      </c>
      <c r="D101" s="2" t="s">
        <v>1232</v>
      </c>
      <c r="E101" s="2">
        <v>3</v>
      </c>
      <c r="F101" s="2" t="s">
        <v>1233</v>
      </c>
      <c r="G101" s="2" t="s">
        <v>1234</v>
      </c>
      <c r="H101" s="2" t="s">
        <v>55</v>
      </c>
      <c r="I101" s="2" t="s">
        <v>56</v>
      </c>
    </row>
    <row r="102" spans="1:9" ht="15.75" customHeight="1">
      <c r="A102" s="2" t="s">
        <v>1170</v>
      </c>
      <c r="B102" s="2" t="s">
        <v>1171</v>
      </c>
      <c r="C102" s="2" t="s">
        <v>317</v>
      </c>
      <c r="D102" s="2" t="s">
        <v>1172</v>
      </c>
      <c r="F102" s="2" t="s">
        <v>1173</v>
      </c>
      <c r="G102" s="2" t="s">
        <v>1174</v>
      </c>
      <c r="H102" s="2" t="s">
        <v>55</v>
      </c>
      <c r="I102" s="2" t="s">
        <v>56</v>
      </c>
    </row>
    <row r="103" spans="1:9" ht="15.75" customHeight="1">
      <c r="A103" s="2" t="s">
        <v>12</v>
      </c>
      <c r="B103" s="2" t="s">
        <v>213</v>
      </c>
      <c r="C103" s="2" t="s">
        <v>214</v>
      </c>
      <c r="D103" s="2" t="s">
        <v>215</v>
      </c>
      <c r="F103" s="2" t="s">
        <v>216</v>
      </c>
      <c r="G103" s="2" t="s">
        <v>217</v>
      </c>
      <c r="H103" s="2" t="s">
        <v>55</v>
      </c>
      <c r="I103" s="2" t="s">
        <v>56</v>
      </c>
    </row>
    <row r="104" spans="1:9" ht="15.75" customHeight="1"/>
    <row r="105" spans="1:9" ht="15.75" customHeight="1">
      <c r="A105" s="1" t="s">
        <v>0</v>
      </c>
      <c r="B105" s="1" t="s">
        <v>1</v>
      </c>
      <c r="C105" s="1" t="s">
        <v>2</v>
      </c>
      <c r="D105" s="1" t="s">
        <v>3</v>
      </c>
      <c r="E105" s="1" t="s">
        <v>4</v>
      </c>
      <c r="F105" s="1" t="s">
        <v>5</v>
      </c>
      <c r="G105" s="1" t="s">
        <v>6</v>
      </c>
      <c r="H105" s="1" t="s">
        <v>7</v>
      </c>
      <c r="I105" s="1" t="s">
        <v>8</v>
      </c>
    </row>
    <row r="106" spans="1:9" ht="15.75" customHeight="1">
      <c r="A106" s="2" t="s">
        <v>2028</v>
      </c>
      <c r="B106" s="2" t="s">
        <v>556</v>
      </c>
      <c r="C106" s="2">
        <v>2019</v>
      </c>
      <c r="D106" s="2" t="s">
        <v>755</v>
      </c>
      <c r="F106" s="2" t="s">
        <v>558</v>
      </c>
      <c r="G106" s="2" t="s">
        <v>2027</v>
      </c>
      <c r="H106" s="2" t="s">
        <v>26</v>
      </c>
      <c r="I106" s="2" t="s">
        <v>21</v>
      </c>
    </row>
    <row r="107" spans="1:9" ht="15.75" customHeight="1">
      <c r="A107" s="2" t="s">
        <v>2026</v>
      </c>
      <c r="B107" s="2" t="s">
        <v>387</v>
      </c>
      <c r="C107" s="2">
        <v>2011</v>
      </c>
      <c r="D107" s="2" t="s">
        <v>2025</v>
      </c>
      <c r="E107" s="2">
        <v>22</v>
      </c>
      <c r="F107" s="2" t="s">
        <v>390</v>
      </c>
      <c r="G107" s="2" t="s">
        <v>2024</v>
      </c>
      <c r="H107" s="2" t="s">
        <v>26</v>
      </c>
      <c r="I107" s="2" t="s">
        <v>21</v>
      </c>
    </row>
    <row r="108" spans="1:9" ht="15.75" customHeight="1">
      <c r="A108" s="2" t="s">
        <v>1548</v>
      </c>
      <c r="B108" s="2" t="s">
        <v>1549</v>
      </c>
      <c r="C108" s="2">
        <v>2018</v>
      </c>
      <c r="D108" s="2" t="s">
        <v>1550</v>
      </c>
      <c r="F108" s="2" t="s">
        <v>1551</v>
      </c>
      <c r="G108" s="2" t="s">
        <v>1552</v>
      </c>
      <c r="H108" s="2" t="s">
        <v>26</v>
      </c>
      <c r="I108" s="2" t="s">
        <v>21</v>
      </c>
    </row>
    <row r="109" spans="1:9" ht="15.75" customHeight="1">
      <c r="A109" s="2" t="s">
        <v>1426</v>
      </c>
      <c r="B109" s="2" t="s">
        <v>1431</v>
      </c>
      <c r="C109" s="2">
        <v>2011</v>
      </c>
      <c r="D109" s="2" t="s">
        <v>1432</v>
      </c>
      <c r="E109" s="2">
        <v>9</v>
      </c>
      <c r="F109" s="2" t="s">
        <v>1433</v>
      </c>
      <c r="G109" s="2" t="s">
        <v>1434</v>
      </c>
      <c r="H109" s="2" t="s">
        <v>26</v>
      </c>
      <c r="I109" s="2" t="s">
        <v>21</v>
      </c>
    </row>
    <row r="110" spans="1:9" ht="15.75" customHeight="1">
      <c r="A110" s="2" t="s">
        <v>1321</v>
      </c>
      <c r="B110" s="2" t="s">
        <v>1322</v>
      </c>
      <c r="C110" s="2">
        <v>2011</v>
      </c>
      <c r="D110" s="2" t="s">
        <v>295</v>
      </c>
      <c r="F110" s="2" t="s">
        <v>1323</v>
      </c>
      <c r="G110" s="2" t="s">
        <v>1324</v>
      </c>
      <c r="H110" s="2" t="s">
        <v>26</v>
      </c>
      <c r="I110" s="2" t="s">
        <v>21</v>
      </c>
    </row>
    <row r="111" spans="1:9" ht="15.75" customHeight="1">
      <c r="A111" s="2" t="s">
        <v>1426</v>
      </c>
      <c r="B111" s="2" t="s">
        <v>1427</v>
      </c>
      <c r="C111" s="2">
        <v>2014</v>
      </c>
      <c r="D111" s="2" t="s">
        <v>1428</v>
      </c>
      <c r="E111" s="2">
        <v>22</v>
      </c>
      <c r="F111" s="2" t="s">
        <v>1429</v>
      </c>
      <c r="G111" s="2" t="s">
        <v>1430</v>
      </c>
      <c r="H111" s="2" t="s">
        <v>20</v>
      </c>
      <c r="I111" s="2" t="s">
        <v>21</v>
      </c>
    </row>
    <row r="112" spans="1:9" ht="15.75" customHeight="1">
      <c r="A112" s="2" t="s">
        <v>182</v>
      </c>
      <c r="B112" s="2" t="s">
        <v>183</v>
      </c>
      <c r="C112" s="2">
        <v>2019</v>
      </c>
      <c r="D112" s="2" t="s">
        <v>184</v>
      </c>
      <c r="F112" s="2" t="s">
        <v>12</v>
      </c>
      <c r="G112" s="2" t="s">
        <v>185</v>
      </c>
      <c r="H112" s="2" t="s">
        <v>26</v>
      </c>
      <c r="I112" s="2" t="s">
        <v>21</v>
      </c>
    </row>
    <row r="113" spans="1:9" ht="15.75" customHeight="1">
      <c r="A113" s="2" t="s">
        <v>118</v>
      </c>
      <c r="B113" s="2" t="s">
        <v>119</v>
      </c>
      <c r="C113" s="2">
        <v>2015</v>
      </c>
      <c r="D113" s="2" t="s">
        <v>120</v>
      </c>
      <c r="E113" s="2">
        <v>9</v>
      </c>
      <c r="F113" s="2" t="s">
        <v>12</v>
      </c>
      <c r="G113" s="2" t="s">
        <v>121</v>
      </c>
      <c r="H113" s="2" t="s">
        <v>20</v>
      </c>
      <c r="I113" s="2" t="s">
        <v>21</v>
      </c>
    </row>
    <row r="114" spans="1:9" ht="15.75" customHeight="1">
      <c r="A114" s="2" t="s">
        <v>2023</v>
      </c>
      <c r="B114" s="2" t="s">
        <v>2022</v>
      </c>
      <c r="C114" s="2">
        <v>2005</v>
      </c>
      <c r="D114" s="2" t="s">
        <v>2021</v>
      </c>
      <c r="E114" s="2">
        <v>265</v>
      </c>
      <c r="F114" s="2" t="s">
        <v>880</v>
      </c>
      <c r="G114" s="2" t="s">
        <v>2020</v>
      </c>
      <c r="H114" s="2" t="s">
        <v>26</v>
      </c>
      <c r="I114" s="2" t="s">
        <v>21</v>
      </c>
    </row>
    <row r="115" spans="1:9" ht="15.75" customHeight="1">
      <c r="A115" s="2" t="s">
        <v>182</v>
      </c>
      <c r="B115" s="2" t="s">
        <v>183</v>
      </c>
      <c r="C115" s="2">
        <v>2019</v>
      </c>
      <c r="D115" s="2" t="s">
        <v>2019</v>
      </c>
      <c r="E115" s="2">
        <v>3</v>
      </c>
      <c r="F115" s="2" t="s">
        <v>2018</v>
      </c>
      <c r="G115" s="2" t="s">
        <v>2017</v>
      </c>
      <c r="H115" s="2" t="s">
        <v>20</v>
      </c>
      <c r="I115" s="2" t="s">
        <v>21</v>
      </c>
    </row>
    <row r="116" spans="1:9" ht="15.75" customHeight="1">
      <c r="A116" s="2" t="s">
        <v>1392</v>
      </c>
      <c r="B116" s="2" t="s">
        <v>1393</v>
      </c>
      <c r="C116" s="2">
        <v>2010</v>
      </c>
      <c r="D116" s="2" t="s">
        <v>1394</v>
      </c>
      <c r="F116" s="2" t="s">
        <v>1395</v>
      </c>
      <c r="G116" s="2" t="s">
        <v>1396</v>
      </c>
      <c r="H116" s="2" t="s">
        <v>20</v>
      </c>
      <c r="I116" s="2" t="s">
        <v>21</v>
      </c>
    </row>
    <row r="117" spans="1:9" ht="15.75" customHeight="1">
      <c r="A117" s="2" t="s">
        <v>1138</v>
      </c>
      <c r="B117" s="2" t="s">
        <v>1139</v>
      </c>
      <c r="C117" s="2">
        <v>2017</v>
      </c>
      <c r="D117" s="2" t="s">
        <v>295</v>
      </c>
      <c r="F117" s="2" t="s">
        <v>1140</v>
      </c>
      <c r="G117" s="2" t="s">
        <v>1141</v>
      </c>
      <c r="H117" s="2" t="s">
        <v>26</v>
      </c>
      <c r="I117" s="2" t="s">
        <v>21</v>
      </c>
    </row>
    <row r="118" spans="1:9" ht="15.75" customHeight="1">
      <c r="A118" s="2" t="s">
        <v>1544</v>
      </c>
      <c r="B118" s="2" t="s">
        <v>1545</v>
      </c>
      <c r="C118" s="2">
        <v>2019</v>
      </c>
      <c r="D118" s="2" t="s">
        <v>448</v>
      </c>
      <c r="E118" s="2">
        <v>1</v>
      </c>
      <c r="F118" s="2" t="s">
        <v>1546</v>
      </c>
      <c r="G118" s="2" t="s">
        <v>1547</v>
      </c>
      <c r="H118" s="2" t="s">
        <v>20</v>
      </c>
      <c r="I118" s="2" t="s">
        <v>21</v>
      </c>
    </row>
    <row r="119" spans="1:9" ht="15.75" customHeight="1">
      <c r="A119" s="2" t="s">
        <v>917</v>
      </c>
      <c r="B119" s="2" t="s">
        <v>918</v>
      </c>
      <c r="C119" s="2">
        <v>2006</v>
      </c>
      <c r="D119" s="2" t="s">
        <v>919</v>
      </c>
      <c r="E119" s="2">
        <v>9</v>
      </c>
      <c r="F119" s="2" t="s">
        <v>920</v>
      </c>
      <c r="G119" s="2" t="s">
        <v>921</v>
      </c>
      <c r="H119" s="2" t="s">
        <v>20</v>
      </c>
      <c r="I119" s="2" t="s">
        <v>21</v>
      </c>
    </row>
    <row r="120" spans="1:9" ht="15.75" customHeight="1">
      <c r="A120" s="2" t="s">
        <v>66</v>
      </c>
      <c r="B120" s="2" t="s">
        <v>67</v>
      </c>
      <c r="C120" s="2">
        <v>2012</v>
      </c>
      <c r="D120" s="2" t="s">
        <v>68</v>
      </c>
      <c r="F120" s="2" t="s">
        <v>12</v>
      </c>
      <c r="G120" s="2" t="s">
        <v>69</v>
      </c>
      <c r="H120" s="2" t="s">
        <v>20</v>
      </c>
      <c r="I120" s="2" t="s">
        <v>21</v>
      </c>
    </row>
    <row r="121" spans="1:9" ht="15.75" customHeight="1">
      <c r="A121" s="2" t="s">
        <v>1119</v>
      </c>
      <c r="B121" s="2" t="s">
        <v>1120</v>
      </c>
      <c r="C121" s="2">
        <v>2018</v>
      </c>
      <c r="D121" s="2" t="s">
        <v>1121</v>
      </c>
      <c r="E121" s="2">
        <v>7</v>
      </c>
      <c r="F121" s="2" t="s">
        <v>1122</v>
      </c>
      <c r="G121" s="2" t="s">
        <v>1123</v>
      </c>
      <c r="H121" s="2" t="s">
        <v>20</v>
      </c>
      <c r="I121" s="2" t="s">
        <v>21</v>
      </c>
    </row>
    <row r="122" spans="1:9" ht="15.75" customHeight="1">
      <c r="A122" s="2" t="s">
        <v>946</v>
      </c>
      <c r="B122" s="2" t="s">
        <v>947</v>
      </c>
      <c r="C122" s="2">
        <v>2018</v>
      </c>
      <c r="D122" s="2" t="s">
        <v>755</v>
      </c>
      <c r="E122" s="2">
        <v>1</v>
      </c>
      <c r="F122" s="2" t="s">
        <v>948</v>
      </c>
      <c r="G122" s="2" t="s">
        <v>949</v>
      </c>
      <c r="H122" s="2" t="s">
        <v>26</v>
      </c>
      <c r="I122" s="2" t="s">
        <v>21</v>
      </c>
    </row>
    <row r="123" spans="1:9" ht="15.75" customHeight="1">
      <c r="A123" s="2" t="s">
        <v>1553</v>
      </c>
      <c r="B123" s="2" t="s">
        <v>1554</v>
      </c>
      <c r="C123" s="2">
        <v>2017</v>
      </c>
      <c r="D123" s="2" t="s">
        <v>125</v>
      </c>
      <c r="E123" s="2">
        <v>20</v>
      </c>
      <c r="F123" s="2" t="s">
        <v>1555</v>
      </c>
      <c r="G123" s="2" t="s">
        <v>1556</v>
      </c>
      <c r="H123" s="2" t="s">
        <v>20</v>
      </c>
      <c r="I123" s="2" t="s">
        <v>21</v>
      </c>
    </row>
    <row r="124" spans="1:9" ht="15.75" customHeight="1">
      <c r="A124" s="2" t="s">
        <v>2016</v>
      </c>
      <c r="B124" s="2" t="s">
        <v>1086</v>
      </c>
      <c r="C124" s="2">
        <v>2017</v>
      </c>
      <c r="D124" s="2" t="s">
        <v>2015</v>
      </c>
      <c r="E124" s="2">
        <v>5</v>
      </c>
      <c r="F124" s="2" t="s">
        <v>1088</v>
      </c>
      <c r="G124" s="2" t="s">
        <v>2014</v>
      </c>
      <c r="H124" s="2" t="s">
        <v>26</v>
      </c>
      <c r="I124" s="2" t="s">
        <v>21</v>
      </c>
    </row>
    <row r="125" spans="1:9" ht="15.75" customHeight="1">
      <c r="A125" s="2" t="s">
        <v>2013</v>
      </c>
      <c r="B125" s="2" t="s">
        <v>2012</v>
      </c>
      <c r="C125" s="2">
        <v>2012</v>
      </c>
      <c r="D125" s="2" t="s">
        <v>2011</v>
      </c>
      <c r="E125" s="2">
        <v>132</v>
      </c>
      <c r="F125" s="2" t="s">
        <v>910</v>
      </c>
      <c r="G125" s="2" t="s">
        <v>2010</v>
      </c>
      <c r="H125" s="2" t="s">
        <v>20</v>
      </c>
      <c r="I125" s="2" t="s">
        <v>21</v>
      </c>
    </row>
    <row r="126" spans="1:9" ht="15.75" customHeight="1">
      <c r="A126" s="2" t="s">
        <v>446</v>
      </c>
      <c r="B126" s="2" t="s">
        <v>451</v>
      </c>
      <c r="C126" s="2">
        <v>2017</v>
      </c>
      <c r="D126" s="2" t="s">
        <v>452</v>
      </c>
      <c r="E126" s="2">
        <v>2</v>
      </c>
      <c r="F126" s="2" t="s">
        <v>453</v>
      </c>
      <c r="G126" s="2" t="s">
        <v>454</v>
      </c>
      <c r="H126" s="2" t="s">
        <v>26</v>
      </c>
      <c r="I126" s="2" t="s">
        <v>21</v>
      </c>
    </row>
    <row r="127" spans="1:9" ht="15.75" customHeight="1">
      <c r="A127" s="2" t="s">
        <v>2009</v>
      </c>
      <c r="B127" s="2" t="s">
        <v>714</v>
      </c>
      <c r="C127" s="2">
        <v>2017</v>
      </c>
      <c r="D127" s="2" t="s">
        <v>2008</v>
      </c>
      <c r="E127" s="2">
        <v>4</v>
      </c>
      <c r="F127" s="2" t="s">
        <v>716</v>
      </c>
      <c r="G127" s="2" t="s">
        <v>2007</v>
      </c>
      <c r="H127" s="2" t="s">
        <v>26</v>
      </c>
      <c r="I127" s="2" t="s">
        <v>21</v>
      </c>
    </row>
    <row r="128" spans="1:9" ht="15.75" customHeight="1">
      <c r="A128" s="2" t="s">
        <v>2000</v>
      </c>
      <c r="B128" s="2" t="s">
        <v>248</v>
      </c>
      <c r="C128" s="2">
        <v>2014</v>
      </c>
      <c r="D128" s="2" t="s">
        <v>768</v>
      </c>
      <c r="E128" s="2">
        <v>1</v>
      </c>
      <c r="F128" s="2" t="s">
        <v>250</v>
      </c>
      <c r="G128" s="2" t="s">
        <v>1998</v>
      </c>
      <c r="H128" s="2" t="s">
        <v>26</v>
      </c>
      <c r="I128" s="2" t="s">
        <v>21</v>
      </c>
    </row>
    <row r="129" spans="1:9" ht="15.75" customHeight="1">
      <c r="A129" s="2" t="s">
        <v>288</v>
      </c>
      <c r="B129" s="2" t="s">
        <v>289</v>
      </c>
      <c r="C129" s="2">
        <v>2016</v>
      </c>
      <c r="D129" s="2" t="s">
        <v>290</v>
      </c>
      <c r="E129" s="2">
        <v>3</v>
      </c>
      <c r="F129" s="2" t="s">
        <v>291</v>
      </c>
      <c r="G129" s="2" t="s">
        <v>292</v>
      </c>
      <c r="H129" s="2" t="s">
        <v>26</v>
      </c>
      <c r="I129" s="2" t="s">
        <v>21</v>
      </c>
    </row>
    <row r="130" spans="1:9" ht="15.75" customHeight="1">
      <c r="A130" s="2" t="s">
        <v>2006</v>
      </c>
      <c r="B130" s="2" t="s">
        <v>1496</v>
      </c>
      <c r="C130" s="2">
        <v>2009</v>
      </c>
      <c r="D130" s="2" t="s">
        <v>2005</v>
      </c>
      <c r="E130" s="2">
        <v>4</v>
      </c>
      <c r="F130" s="2" t="s">
        <v>1498</v>
      </c>
      <c r="G130" s="2" t="s">
        <v>2004</v>
      </c>
      <c r="H130" s="2" t="s">
        <v>26</v>
      </c>
      <c r="I130" s="2" t="s">
        <v>21</v>
      </c>
    </row>
    <row r="131" spans="1:9" ht="15.75" customHeight="1">
      <c r="A131" s="2" t="s">
        <v>2003</v>
      </c>
      <c r="B131" s="2" t="s">
        <v>888</v>
      </c>
      <c r="C131" s="2">
        <v>2017</v>
      </c>
      <c r="D131" s="2" t="s">
        <v>2002</v>
      </c>
      <c r="F131" s="2" t="s">
        <v>890</v>
      </c>
      <c r="G131" s="2" t="s">
        <v>2001</v>
      </c>
      <c r="H131" s="2" t="s">
        <v>26</v>
      </c>
      <c r="I131" s="2" t="s">
        <v>21</v>
      </c>
    </row>
    <row r="132" spans="1:9" ht="15.75" customHeight="1">
      <c r="A132" s="2" t="s">
        <v>2000</v>
      </c>
      <c r="B132" s="2" t="s">
        <v>248</v>
      </c>
      <c r="C132" s="2">
        <v>2014</v>
      </c>
      <c r="D132" s="2" t="s">
        <v>1999</v>
      </c>
      <c r="E132" s="2">
        <v>10</v>
      </c>
      <c r="F132" s="2" t="s">
        <v>250</v>
      </c>
      <c r="G132" s="2" t="s">
        <v>1998</v>
      </c>
      <c r="H132" s="2" t="s">
        <v>26</v>
      </c>
      <c r="I132" s="2" t="s">
        <v>21</v>
      </c>
    </row>
    <row r="133" spans="1:9" ht="15.75" customHeight="1">
      <c r="A133" s="2" t="s">
        <v>474</v>
      </c>
      <c r="B133" s="2" t="s">
        <v>475</v>
      </c>
      <c r="C133" s="2">
        <v>2009</v>
      </c>
      <c r="D133" s="2" t="s">
        <v>328</v>
      </c>
      <c r="E133" s="2">
        <v>1</v>
      </c>
      <c r="F133" s="2" t="s">
        <v>476</v>
      </c>
      <c r="G133" s="2" t="s">
        <v>477</v>
      </c>
      <c r="H133" s="2" t="s">
        <v>26</v>
      </c>
      <c r="I133" s="2" t="s">
        <v>21</v>
      </c>
    </row>
    <row r="134" spans="1:9" ht="15.75" customHeight="1">
      <c r="A134" s="2" t="s">
        <v>482</v>
      </c>
      <c r="B134" s="2" t="s">
        <v>483</v>
      </c>
      <c r="C134" s="2">
        <v>2017</v>
      </c>
      <c r="D134" s="2" t="s">
        <v>484</v>
      </c>
      <c r="E134" s="2">
        <v>1</v>
      </c>
      <c r="F134" s="2" t="s">
        <v>485</v>
      </c>
      <c r="G134" s="2" t="s">
        <v>486</v>
      </c>
      <c r="H134" s="2" t="s">
        <v>26</v>
      </c>
      <c r="I134" s="2" t="s">
        <v>21</v>
      </c>
    </row>
    <row r="135" spans="1:9" ht="15.75" customHeight="1">
      <c r="A135" s="2" t="s">
        <v>1997</v>
      </c>
      <c r="B135" s="2" t="s">
        <v>1996</v>
      </c>
      <c r="C135" s="2">
        <v>2005</v>
      </c>
      <c r="D135" s="2" t="s">
        <v>1995</v>
      </c>
      <c r="E135" s="2">
        <v>75</v>
      </c>
      <c r="F135" s="2" t="s">
        <v>1078</v>
      </c>
      <c r="G135" s="2" t="s">
        <v>1994</v>
      </c>
      <c r="H135" s="2" t="s">
        <v>26</v>
      </c>
      <c r="I135" s="2" t="s">
        <v>21</v>
      </c>
    </row>
    <row r="136" spans="1:9" ht="15.75" customHeight="1">
      <c r="A136" s="2" t="s">
        <v>1993</v>
      </c>
      <c r="B136" s="2" t="s">
        <v>850</v>
      </c>
      <c r="C136" s="2">
        <v>2016</v>
      </c>
      <c r="D136" s="2" t="s">
        <v>755</v>
      </c>
      <c r="E136" s="2">
        <v>5</v>
      </c>
      <c r="F136" s="2" t="s">
        <v>851</v>
      </c>
      <c r="G136" s="2" t="s">
        <v>1992</v>
      </c>
      <c r="H136" s="2" t="s">
        <v>26</v>
      </c>
      <c r="I136" s="2" t="s">
        <v>21</v>
      </c>
    </row>
    <row r="137" spans="1:9" ht="15.75" customHeight="1">
      <c r="A137" s="2" t="s">
        <v>293</v>
      </c>
      <c r="B137" s="2" t="s">
        <v>294</v>
      </c>
      <c r="C137" s="2">
        <v>2013</v>
      </c>
      <c r="D137" s="2" t="s">
        <v>295</v>
      </c>
      <c r="E137" s="2">
        <v>1</v>
      </c>
      <c r="F137" s="2" t="s">
        <v>296</v>
      </c>
      <c r="G137" s="2" t="s">
        <v>297</v>
      </c>
      <c r="H137" s="2" t="s">
        <v>26</v>
      </c>
      <c r="I137" s="2" t="s">
        <v>21</v>
      </c>
    </row>
    <row r="138" spans="1:9" ht="15.75" customHeight="1">
      <c r="A138" s="2" t="s">
        <v>762</v>
      </c>
      <c r="B138" s="2" t="s">
        <v>763</v>
      </c>
      <c r="C138" s="2">
        <v>2019</v>
      </c>
      <c r="D138" s="2" t="s">
        <v>295</v>
      </c>
      <c r="F138" s="2" t="s">
        <v>764</v>
      </c>
      <c r="G138" s="2" t="s">
        <v>765</v>
      </c>
      <c r="H138" s="2" t="s">
        <v>26</v>
      </c>
      <c r="I138" s="2" t="s">
        <v>21</v>
      </c>
    </row>
    <row r="139" spans="1:9" ht="15.75" customHeight="1">
      <c r="A139" s="2" t="s">
        <v>1991</v>
      </c>
      <c r="B139" s="2" t="s">
        <v>1081</v>
      </c>
      <c r="C139" s="2">
        <v>2015</v>
      </c>
      <c r="D139" s="2" t="s">
        <v>1724</v>
      </c>
      <c r="E139" s="2">
        <v>6</v>
      </c>
      <c r="F139" s="2" t="s">
        <v>1083</v>
      </c>
      <c r="G139" s="2" t="s">
        <v>1990</v>
      </c>
      <c r="H139" s="2" t="s">
        <v>26</v>
      </c>
      <c r="I139" s="2" t="s">
        <v>21</v>
      </c>
    </row>
    <row r="140" spans="1:9" ht="15.75" customHeight="1">
      <c r="A140" s="2" t="s">
        <v>1205</v>
      </c>
      <c r="B140" s="2" t="s">
        <v>1206</v>
      </c>
      <c r="C140" s="2">
        <v>2013</v>
      </c>
      <c r="D140" s="2" t="s">
        <v>1207</v>
      </c>
      <c r="E140" s="2">
        <v>10</v>
      </c>
      <c r="F140" s="2" t="s">
        <v>1208</v>
      </c>
      <c r="G140" s="2" t="s">
        <v>1209</v>
      </c>
      <c r="H140" s="2" t="s">
        <v>20</v>
      </c>
      <c r="I140" s="2" t="s">
        <v>21</v>
      </c>
    </row>
    <row r="141" spans="1:9" ht="15.75" customHeight="1">
      <c r="A141" s="2" t="s">
        <v>1989</v>
      </c>
      <c r="B141" s="2" t="s">
        <v>626</v>
      </c>
      <c r="C141" s="2">
        <v>2018</v>
      </c>
      <c r="D141" s="2" t="s">
        <v>1988</v>
      </c>
      <c r="F141" s="2" t="s">
        <v>628</v>
      </c>
      <c r="G141" s="2" t="s">
        <v>1987</v>
      </c>
      <c r="H141" s="2" t="s">
        <v>26</v>
      </c>
      <c r="I141" s="2" t="s">
        <v>21</v>
      </c>
    </row>
    <row r="142" spans="1:9" ht="15.75" customHeight="1">
      <c r="A142" s="2" t="s">
        <v>1239</v>
      </c>
      <c r="B142" s="2" t="s">
        <v>1240</v>
      </c>
      <c r="C142" s="2">
        <v>2013</v>
      </c>
      <c r="D142" s="2" t="s">
        <v>1241</v>
      </c>
      <c r="E142" s="2">
        <v>26</v>
      </c>
      <c r="F142" s="2" t="s">
        <v>1242</v>
      </c>
      <c r="G142" s="2" t="s">
        <v>1243</v>
      </c>
      <c r="H142" s="2" t="s">
        <v>26</v>
      </c>
      <c r="I142" s="2" t="s">
        <v>21</v>
      </c>
    </row>
    <row r="143" spans="1:9" ht="15.75" customHeight="1">
      <c r="A143" s="2" t="s">
        <v>1986</v>
      </c>
      <c r="B143" s="2" t="s">
        <v>1482</v>
      </c>
      <c r="C143" s="2">
        <v>2019</v>
      </c>
      <c r="D143" s="2" t="s">
        <v>1375</v>
      </c>
      <c r="F143" s="2" t="s">
        <v>1483</v>
      </c>
      <c r="G143" s="2" t="s">
        <v>1985</v>
      </c>
      <c r="H143" s="2" t="s">
        <v>26</v>
      </c>
      <c r="I143" s="2" t="s">
        <v>21</v>
      </c>
    </row>
    <row r="144" spans="1:9" ht="15.75" customHeight="1">
      <c r="A144" s="2" t="s">
        <v>811</v>
      </c>
      <c r="B144" s="2" t="s">
        <v>812</v>
      </c>
      <c r="C144" s="2">
        <v>2020</v>
      </c>
      <c r="D144" s="2" t="s">
        <v>813</v>
      </c>
      <c r="F144" s="2" t="s">
        <v>814</v>
      </c>
      <c r="G144" s="2" t="s">
        <v>815</v>
      </c>
      <c r="H144" s="2" t="s">
        <v>26</v>
      </c>
      <c r="I144" s="2" t="s">
        <v>21</v>
      </c>
    </row>
    <row r="145" spans="1:9" ht="15.75" customHeight="1">
      <c r="A145" s="2" t="s">
        <v>1984</v>
      </c>
      <c r="B145" s="2" t="s">
        <v>1983</v>
      </c>
      <c r="C145" s="2">
        <v>2007</v>
      </c>
      <c r="D145" s="2" t="s">
        <v>1982</v>
      </c>
      <c r="E145" s="2">
        <v>3</v>
      </c>
      <c r="F145" s="2" t="s">
        <v>885</v>
      </c>
      <c r="G145" s="2" t="s">
        <v>1981</v>
      </c>
      <c r="H145" s="2" t="s">
        <v>26</v>
      </c>
      <c r="I145" s="2" t="s">
        <v>21</v>
      </c>
    </row>
    <row r="146" spans="1:9" ht="15.75" customHeight="1">
      <c r="A146" s="2" t="s">
        <v>1980</v>
      </c>
      <c r="B146" s="2" t="s">
        <v>51</v>
      </c>
      <c r="C146" s="2">
        <v>2012</v>
      </c>
      <c r="D146" s="2" t="s">
        <v>1979</v>
      </c>
      <c r="E146" s="2">
        <v>3</v>
      </c>
      <c r="F146" s="2" t="s">
        <v>12</v>
      </c>
      <c r="G146" s="2" t="s">
        <v>1978</v>
      </c>
      <c r="H146" s="2" t="s">
        <v>26</v>
      </c>
      <c r="I146" s="2" t="s">
        <v>21</v>
      </c>
    </row>
    <row r="147" spans="1:9" ht="15.75" customHeight="1">
      <c r="A147" s="2" t="s">
        <v>639</v>
      </c>
      <c r="B147" s="2" t="s">
        <v>640</v>
      </c>
      <c r="C147" s="2">
        <v>2010</v>
      </c>
      <c r="D147" s="2" t="s">
        <v>641</v>
      </c>
      <c r="E147" s="2">
        <v>17</v>
      </c>
      <c r="F147" s="2" t="s">
        <v>642</v>
      </c>
      <c r="G147" s="2" t="s">
        <v>643</v>
      </c>
      <c r="H147" s="2" t="s">
        <v>20</v>
      </c>
      <c r="I147" s="2" t="s">
        <v>21</v>
      </c>
    </row>
    <row r="148" spans="1:9" ht="15.75" customHeight="1">
      <c r="A148" s="2" t="s">
        <v>753</v>
      </c>
      <c r="B148" s="2" t="s">
        <v>754</v>
      </c>
      <c r="C148" s="2">
        <v>2018</v>
      </c>
      <c r="D148" s="2" t="s">
        <v>755</v>
      </c>
      <c r="F148" s="2" t="s">
        <v>756</v>
      </c>
      <c r="G148" s="2" t="s">
        <v>757</v>
      </c>
      <c r="H148" s="2" t="s">
        <v>26</v>
      </c>
      <c r="I148" s="2" t="s">
        <v>21</v>
      </c>
    </row>
    <row r="149" spans="1:9" ht="15.75" customHeight="1">
      <c r="A149" s="2" t="s">
        <v>1455</v>
      </c>
      <c r="B149" s="2" t="s">
        <v>1456</v>
      </c>
      <c r="C149" s="2">
        <v>2020</v>
      </c>
      <c r="D149" s="2" t="s">
        <v>813</v>
      </c>
      <c r="F149" s="2" t="s">
        <v>1457</v>
      </c>
      <c r="G149" s="2" t="s">
        <v>1458</v>
      </c>
      <c r="H149" s="2" t="s">
        <v>26</v>
      </c>
      <c r="I149" s="2" t="s">
        <v>21</v>
      </c>
    </row>
    <row r="150" spans="1:9" ht="15.75" customHeight="1">
      <c r="A150" s="2" t="s">
        <v>1435</v>
      </c>
      <c r="B150" s="2" t="s">
        <v>1436</v>
      </c>
      <c r="C150" s="2">
        <v>2016</v>
      </c>
      <c r="D150" s="2" t="s">
        <v>1437</v>
      </c>
      <c r="E150" s="2">
        <v>30</v>
      </c>
      <c r="F150" s="2" t="s">
        <v>1438</v>
      </c>
      <c r="G150" s="2" t="s">
        <v>1439</v>
      </c>
      <c r="H150" s="2" t="s">
        <v>20</v>
      </c>
      <c r="I150" s="2" t="s">
        <v>21</v>
      </c>
    </row>
    <row r="151" spans="1:9" ht="15.75" customHeight="1">
      <c r="A151" s="2" t="s">
        <v>1358</v>
      </c>
      <c r="B151" s="2" t="s">
        <v>1359</v>
      </c>
      <c r="C151" s="2">
        <v>2011</v>
      </c>
      <c r="D151" s="2" t="s">
        <v>1360</v>
      </c>
      <c r="E151" s="2">
        <v>45</v>
      </c>
      <c r="F151" s="2" t="s">
        <v>1361</v>
      </c>
      <c r="G151" s="2" t="s">
        <v>1362</v>
      </c>
      <c r="H151" s="2" t="s">
        <v>26</v>
      </c>
      <c r="I151" s="2" t="s">
        <v>21</v>
      </c>
    </row>
    <row r="152" spans="1:9" ht="15.75" customHeight="1">
      <c r="A152" s="2" t="s">
        <v>1977</v>
      </c>
      <c r="B152" s="2" t="s">
        <v>237</v>
      </c>
      <c r="C152" s="2">
        <v>2016</v>
      </c>
      <c r="D152" s="2" t="s">
        <v>755</v>
      </c>
      <c r="E152" s="2">
        <v>16</v>
      </c>
      <c r="F152" s="2" t="s">
        <v>239</v>
      </c>
      <c r="G152" s="2" t="s">
        <v>1976</v>
      </c>
      <c r="H152" s="2" t="s">
        <v>26</v>
      </c>
      <c r="I152" s="2" t="s">
        <v>21</v>
      </c>
    </row>
    <row r="153" spans="1:9" ht="15.75" customHeight="1">
      <c r="A153" s="2" t="s">
        <v>766</v>
      </c>
      <c r="B153" s="2" t="s">
        <v>767</v>
      </c>
      <c r="C153" s="2">
        <v>2009</v>
      </c>
      <c r="D153" s="2" t="s">
        <v>768</v>
      </c>
      <c r="E153" s="2">
        <v>9</v>
      </c>
      <c r="F153" s="2" t="s">
        <v>769</v>
      </c>
      <c r="G153" s="2" t="s">
        <v>770</v>
      </c>
      <c r="H153" s="2" t="s">
        <v>26</v>
      </c>
      <c r="I153" s="2" t="s">
        <v>21</v>
      </c>
    </row>
    <row r="154" spans="1:9" ht="15.75" customHeight="1">
      <c r="A154" s="2" t="s">
        <v>1416</v>
      </c>
      <c r="B154" s="2" t="s">
        <v>1417</v>
      </c>
      <c r="C154" s="2">
        <v>2012</v>
      </c>
      <c r="D154" s="2" t="s">
        <v>1418</v>
      </c>
      <c r="E154" s="2">
        <v>23</v>
      </c>
      <c r="F154" s="2" t="s">
        <v>1419</v>
      </c>
      <c r="G154" s="2" t="s">
        <v>1420</v>
      </c>
      <c r="H154" s="2" t="s">
        <v>20</v>
      </c>
      <c r="I154" s="2" t="s">
        <v>21</v>
      </c>
    </row>
    <row r="155" spans="1:9" ht="15.75" customHeight="1">
      <c r="A155" s="2" t="s">
        <v>1041</v>
      </c>
      <c r="B155" s="2" t="s">
        <v>1042</v>
      </c>
      <c r="C155" s="2">
        <v>2017</v>
      </c>
      <c r="D155" s="2" t="s">
        <v>1043</v>
      </c>
      <c r="E155" s="2">
        <v>7</v>
      </c>
      <c r="F155" s="2" t="s">
        <v>1044</v>
      </c>
      <c r="G155" s="2" t="s">
        <v>1045</v>
      </c>
      <c r="H155" s="2" t="s">
        <v>20</v>
      </c>
      <c r="I155" s="2" t="s">
        <v>21</v>
      </c>
    </row>
    <row r="156" spans="1:9" ht="15.75" customHeight="1">
      <c r="A156" s="2" t="s">
        <v>22</v>
      </c>
      <c r="B156" s="2" t="s">
        <v>23</v>
      </c>
      <c r="C156" s="2">
        <v>2016</v>
      </c>
      <c r="D156" s="2" t="s">
        <v>24</v>
      </c>
      <c r="E156" s="2">
        <v>1</v>
      </c>
      <c r="F156" s="2" t="s">
        <v>12</v>
      </c>
      <c r="G156" s="2" t="s">
        <v>25</v>
      </c>
      <c r="H156" s="2" t="s">
        <v>26</v>
      </c>
      <c r="I156" s="2" t="s">
        <v>21</v>
      </c>
    </row>
    <row r="157" spans="1:9" ht="15.75" customHeight="1">
      <c r="A157" s="2" t="s">
        <v>1023</v>
      </c>
      <c r="B157" s="2" t="s">
        <v>1024</v>
      </c>
      <c r="C157" s="2">
        <v>2016</v>
      </c>
      <c r="D157" s="2" t="s">
        <v>1025</v>
      </c>
      <c r="E157" s="2">
        <v>13</v>
      </c>
      <c r="F157" s="2" t="s">
        <v>1026</v>
      </c>
      <c r="G157" s="2" t="s">
        <v>1027</v>
      </c>
      <c r="H157" s="2" t="s">
        <v>26</v>
      </c>
      <c r="I157" s="2" t="s">
        <v>21</v>
      </c>
    </row>
    <row r="158" spans="1:9" ht="15.75" customHeight="1">
      <c r="A158" s="2" t="s">
        <v>798</v>
      </c>
      <c r="B158" s="2" t="s">
        <v>803</v>
      </c>
      <c r="C158" s="2">
        <v>2015</v>
      </c>
      <c r="D158" s="2" t="s">
        <v>755</v>
      </c>
      <c r="E158" s="2">
        <v>3</v>
      </c>
      <c r="F158" s="2" t="s">
        <v>804</v>
      </c>
      <c r="G158" s="2" t="s">
        <v>805</v>
      </c>
      <c r="H158" s="2" t="s">
        <v>26</v>
      </c>
      <c r="I158" s="2" t="s">
        <v>21</v>
      </c>
    </row>
    <row r="159" spans="1:9" ht="15.75" customHeight="1">
      <c r="A159" s="2" t="s">
        <v>1657</v>
      </c>
      <c r="B159" s="2" t="s">
        <v>1658</v>
      </c>
      <c r="C159" s="2">
        <v>2017</v>
      </c>
      <c r="D159" s="2" t="s">
        <v>1659</v>
      </c>
      <c r="F159" s="2" t="s">
        <v>1660</v>
      </c>
      <c r="G159" s="2" t="s">
        <v>1661</v>
      </c>
      <c r="H159" s="2" t="s">
        <v>20</v>
      </c>
      <c r="I159" s="2" t="s">
        <v>21</v>
      </c>
    </row>
    <row r="160" spans="1:9" ht="15.75" customHeight="1">
      <c r="A160" s="2" t="s">
        <v>470</v>
      </c>
      <c r="B160" s="2" t="s">
        <v>471</v>
      </c>
      <c r="C160" s="2">
        <v>2013</v>
      </c>
      <c r="D160" s="2" t="s">
        <v>295</v>
      </c>
      <c r="E160" s="2">
        <v>3</v>
      </c>
      <c r="F160" s="2" t="s">
        <v>472</v>
      </c>
      <c r="G160" s="2" t="s">
        <v>473</v>
      </c>
      <c r="H160" s="2" t="s">
        <v>26</v>
      </c>
      <c r="I160" s="2" t="s">
        <v>21</v>
      </c>
    </row>
    <row r="161" spans="1:9" ht="15.75" customHeight="1">
      <c r="A161" s="2" t="s">
        <v>794</v>
      </c>
      <c r="B161" s="2" t="s">
        <v>795</v>
      </c>
      <c r="C161" s="2">
        <v>2009</v>
      </c>
      <c r="D161" s="2" t="s">
        <v>768</v>
      </c>
      <c r="E161" s="2">
        <v>9</v>
      </c>
      <c r="F161" s="2" t="s">
        <v>796</v>
      </c>
      <c r="G161" s="2" t="s">
        <v>797</v>
      </c>
      <c r="H161" s="2" t="s">
        <v>26</v>
      </c>
      <c r="I161" s="2" t="s">
        <v>21</v>
      </c>
    </row>
    <row r="162" spans="1:9" ht="15.75" customHeight="1">
      <c r="A162" s="2" t="s">
        <v>1975</v>
      </c>
      <c r="B162" s="2" t="s">
        <v>1974</v>
      </c>
      <c r="C162" s="2">
        <v>2019</v>
      </c>
      <c r="D162" s="2" t="s">
        <v>1973</v>
      </c>
      <c r="E162" s="2">
        <v>1</v>
      </c>
      <c r="F162" s="2" t="s">
        <v>838</v>
      </c>
      <c r="G162" s="2" t="s">
        <v>1972</v>
      </c>
      <c r="H162" s="2" t="s">
        <v>26</v>
      </c>
      <c r="I162" s="2" t="s">
        <v>21</v>
      </c>
    </row>
    <row r="163" spans="1:9" ht="15.75" customHeight="1">
      <c r="A163" s="2" t="s">
        <v>862</v>
      </c>
      <c r="B163" s="2" t="s">
        <v>863</v>
      </c>
      <c r="C163" s="2">
        <v>2015</v>
      </c>
      <c r="D163" s="2" t="s">
        <v>755</v>
      </c>
      <c r="E163" s="2">
        <v>3</v>
      </c>
      <c r="F163" s="2" t="s">
        <v>864</v>
      </c>
      <c r="G163" s="2" t="s">
        <v>865</v>
      </c>
      <c r="H163" s="2" t="s">
        <v>26</v>
      </c>
      <c r="I163" s="2" t="s">
        <v>21</v>
      </c>
    </row>
    <row r="164" spans="1:9" ht="15.75" customHeight="1">
      <c r="A164" s="2" t="s">
        <v>94</v>
      </c>
      <c r="B164" s="2" t="s">
        <v>95</v>
      </c>
      <c r="C164" s="2">
        <v>2005</v>
      </c>
      <c r="D164" s="2" t="s">
        <v>96</v>
      </c>
      <c r="F164" s="2" t="s">
        <v>12</v>
      </c>
      <c r="G164" s="2" t="s">
        <v>97</v>
      </c>
      <c r="H164" s="2" t="s">
        <v>26</v>
      </c>
      <c r="I164" s="2" t="s">
        <v>21</v>
      </c>
    </row>
    <row r="165" spans="1:9" ht="15.75" customHeight="1">
      <c r="A165" s="2" t="s">
        <v>465</v>
      </c>
      <c r="B165" s="2" t="s">
        <v>466</v>
      </c>
      <c r="C165" s="2">
        <v>2018</v>
      </c>
      <c r="D165" s="2" t="s">
        <v>467</v>
      </c>
      <c r="F165" s="2" t="s">
        <v>468</v>
      </c>
      <c r="G165" s="2" t="s">
        <v>469</v>
      </c>
      <c r="H165" s="2" t="s">
        <v>26</v>
      </c>
      <c r="I165" s="2" t="s">
        <v>21</v>
      </c>
    </row>
    <row r="166" spans="1:9" ht="15.75" customHeight="1">
      <c r="A166" s="2" t="s">
        <v>1032</v>
      </c>
      <c r="B166" s="2" t="s">
        <v>1033</v>
      </c>
      <c r="C166" s="2">
        <v>2016</v>
      </c>
      <c r="D166" s="2" t="s">
        <v>295</v>
      </c>
      <c r="E166" s="2">
        <v>1</v>
      </c>
      <c r="F166" s="2" t="s">
        <v>1034</v>
      </c>
      <c r="G166" s="2" t="s">
        <v>1035</v>
      </c>
      <c r="H166" s="2" t="s">
        <v>26</v>
      </c>
      <c r="I166" s="2" t="s">
        <v>21</v>
      </c>
    </row>
    <row r="167" spans="1:9" ht="15.75" customHeight="1">
      <c r="A167" s="2" t="s">
        <v>474</v>
      </c>
      <c r="B167" s="2" t="s">
        <v>478</v>
      </c>
      <c r="C167" s="2">
        <v>2009</v>
      </c>
      <c r="D167" s="2" t="s">
        <v>479</v>
      </c>
      <c r="E167" s="2">
        <v>1</v>
      </c>
      <c r="F167" s="2" t="s">
        <v>480</v>
      </c>
      <c r="G167" s="2" t="s">
        <v>481</v>
      </c>
      <c r="H167" s="2" t="s">
        <v>26</v>
      </c>
      <c r="I167" s="2" t="s">
        <v>21</v>
      </c>
    </row>
    <row r="168" spans="1:9" ht="15.75" customHeight="1">
      <c r="A168" s="2" t="s">
        <v>950</v>
      </c>
      <c r="B168" s="2" t="s">
        <v>951</v>
      </c>
      <c r="C168" s="2">
        <v>2013</v>
      </c>
      <c r="D168" s="2" t="s">
        <v>952</v>
      </c>
      <c r="F168" s="2" t="s">
        <v>953</v>
      </c>
      <c r="G168" s="2" t="s">
        <v>954</v>
      </c>
      <c r="H168" s="2" t="s">
        <v>20</v>
      </c>
      <c r="I168" s="2" t="s">
        <v>21</v>
      </c>
    </row>
    <row r="169" spans="1:9" ht="15.75" customHeight="1">
      <c r="A169" s="2" t="s">
        <v>1971</v>
      </c>
      <c r="B169" s="2" t="s">
        <v>1196</v>
      </c>
      <c r="C169" s="2">
        <v>2009</v>
      </c>
      <c r="D169" s="2" t="s">
        <v>1970</v>
      </c>
      <c r="E169" s="2">
        <v>13</v>
      </c>
      <c r="F169" s="2" t="s">
        <v>1198</v>
      </c>
      <c r="G169" s="2" t="s">
        <v>1969</v>
      </c>
      <c r="H169" s="2" t="s">
        <v>26</v>
      </c>
      <c r="I169" s="2" t="s">
        <v>21</v>
      </c>
    </row>
    <row r="170" spans="1:9" ht="15.75" customHeight="1">
      <c r="A170" s="2" t="s">
        <v>912</v>
      </c>
      <c r="B170" s="2" t="s">
        <v>913</v>
      </c>
      <c r="C170" s="2">
        <v>2004</v>
      </c>
      <c r="D170" s="2" t="s">
        <v>914</v>
      </c>
      <c r="E170" s="2">
        <v>544</v>
      </c>
      <c r="F170" s="2" t="s">
        <v>915</v>
      </c>
      <c r="G170" s="2" t="s">
        <v>916</v>
      </c>
      <c r="H170" s="2" t="s">
        <v>20</v>
      </c>
      <c r="I170" s="2" t="s">
        <v>21</v>
      </c>
    </row>
    <row r="171" spans="1:9" ht="15.75" customHeight="1">
      <c r="A171" s="2" t="s">
        <v>1151</v>
      </c>
      <c r="B171" s="2" t="s">
        <v>1152</v>
      </c>
      <c r="C171" s="2">
        <v>2010</v>
      </c>
      <c r="D171" s="2" t="s">
        <v>1153</v>
      </c>
      <c r="E171" s="2">
        <v>25</v>
      </c>
      <c r="F171" s="2" t="s">
        <v>1154</v>
      </c>
      <c r="G171" s="2" t="s">
        <v>1155</v>
      </c>
      <c r="H171" s="2" t="s">
        <v>20</v>
      </c>
      <c r="I171" s="2" t="s">
        <v>21</v>
      </c>
    </row>
    <row r="172" spans="1:9" ht="15.75" customHeight="1">
      <c r="A172" s="2" t="s">
        <v>785</v>
      </c>
      <c r="B172" s="2" t="s">
        <v>786</v>
      </c>
      <c r="C172" s="2">
        <v>2017</v>
      </c>
      <c r="D172" s="2" t="s">
        <v>787</v>
      </c>
      <c r="E172" s="2">
        <v>2</v>
      </c>
      <c r="F172" s="2" t="s">
        <v>788</v>
      </c>
      <c r="G172" s="2" t="s">
        <v>789</v>
      </c>
      <c r="H172" s="2" t="s">
        <v>26</v>
      </c>
      <c r="I172" s="2" t="s">
        <v>21</v>
      </c>
    </row>
    <row r="173" spans="1:9" ht="15.75" customHeight="1">
      <c r="A173" s="2" t="s">
        <v>922</v>
      </c>
      <c r="B173" s="2" t="s">
        <v>923</v>
      </c>
      <c r="C173" s="2">
        <v>2007</v>
      </c>
      <c r="D173" s="2" t="s">
        <v>818</v>
      </c>
      <c r="E173" s="2">
        <v>154</v>
      </c>
      <c r="F173" s="2" t="s">
        <v>924</v>
      </c>
      <c r="G173" s="2" t="s">
        <v>925</v>
      </c>
      <c r="H173" s="2" t="s">
        <v>26</v>
      </c>
      <c r="I173" s="2" t="s">
        <v>21</v>
      </c>
    </row>
    <row r="174" spans="1:9" ht="15.75" customHeight="1">
      <c r="A174" s="2" t="s">
        <v>798</v>
      </c>
      <c r="B174" s="2" t="s">
        <v>799</v>
      </c>
      <c r="C174" s="2">
        <v>2015</v>
      </c>
      <c r="D174" s="2" t="s">
        <v>800</v>
      </c>
      <c r="F174" s="2" t="s">
        <v>801</v>
      </c>
      <c r="G174" s="2" t="s">
        <v>802</v>
      </c>
      <c r="H174" s="2" t="s">
        <v>20</v>
      </c>
      <c r="I174" s="2" t="s">
        <v>21</v>
      </c>
    </row>
    <row r="175" spans="1:9" ht="15.75" customHeight="1">
      <c r="A175" s="2" t="s">
        <v>31</v>
      </c>
      <c r="B175" s="2" t="s">
        <v>32</v>
      </c>
      <c r="C175" s="2">
        <v>2013</v>
      </c>
      <c r="D175" s="2" t="s">
        <v>33</v>
      </c>
      <c r="E175" s="2">
        <v>1</v>
      </c>
      <c r="F175" s="2" t="s">
        <v>12</v>
      </c>
      <c r="G175" s="2" t="s">
        <v>34</v>
      </c>
      <c r="H175" s="2" t="s">
        <v>20</v>
      </c>
      <c r="I175" s="2" t="s">
        <v>21</v>
      </c>
    </row>
    <row r="176" spans="1:9" ht="15.75" customHeight="1">
      <c r="A176" s="2" t="s">
        <v>1500</v>
      </c>
      <c r="B176" s="2" t="s">
        <v>1501</v>
      </c>
      <c r="C176" s="2">
        <v>2009</v>
      </c>
      <c r="D176" s="2" t="s">
        <v>1502</v>
      </c>
      <c r="F176" s="2" t="s">
        <v>1503</v>
      </c>
      <c r="G176" s="2" t="s">
        <v>1504</v>
      </c>
      <c r="H176" s="2" t="s">
        <v>26</v>
      </c>
      <c r="I176" s="2" t="s">
        <v>21</v>
      </c>
    </row>
    <row r="177" spans="1:9" ht="15.75" customHeight="1">
      <c r="A177" s="2" t="s">
        <v>1968</v>
      </c>
      <c r="B177" s="2" t="s">
        <v>231</v>
      </c>
      <c r="C177" s="2">
        <v>2018</v>
      </c>
      <c r="D177" s="2" t="s">
        <v>1967</v>
      </c>
      <c r="F177" s="2" t="s">
        <v>234</v>
      </c>
      <c r="G177" s="2" t="s">
        <v>1966</v>
      </c>
      <c r="H177" s="2" t="s">
        <v>26</v>
      </c>
      <c r="I177" s="2" t="s">
        <v>21</v>
      </c>
    </row>
    <row r="178" spans="1:9" ht="15.75" customHeight="1">
      <c r="A178" s="2" t="s">
        <v>1965</v>
      </c>
      <c r="B178" s="2" t="s">
        <v>540</v>
      </c>
      <c r="C178" s="2">
        <v>2018</v>
      </c>
      <c r="D178" s="2" t="s">
        <v>1964</v>
      </c>
      <c r="F178" s="2" t="s">
        <v>543</v>
      </c>
      <c r="G178" s="2" t="s">
        <v>1963</v>
      </c>
      <c r="H178" s="2" t="s">
        <v>26</v>
      </c>
      <c r="I178" s="2" t="s">
        <v>21</v>
      </c>
    </row>
    <row r="179" spans="1:9" ht="15.75" customHeight="1">
      <c r="A179" s="2" t="s">
        <v>1459</v>
      </c>
      <c r="B179" s="2" t="s">
        <v>1460</v>
      </c>
      <c r="C179" s="2">
        <v>2017</v>
      </c>
      <c r="D179" s="2" t="s">
        <v>1461</v>
      </c>
      <c r="E179" s="2">
        <v>2</v>
      </c>
      <c r="F179" s="2" t="s">
        <v>1462</v>
      </c>
      <c r="G179" s="2" t="s">
        <v>1463</v>
      </c>
      <c r="H179" s="2" t="s">
        <v>20</v>
      </c>
      <c r="I179" s="2" t="s">
        <v>21</v>
      </c>
    </row>
    <row r="180" spans="1:9" ht="15.75" customHeight="1">
      <c r="A180" s="2" t="s">
        <v>1578</v>
      </c>
      <c r="B180" s="2" t="s">
        <v>1579</v>
      </c>
      <c r="C180" s="2">
        <v>2016</v>
      </c>
      <c r="D180" s="2" t="s">
        <v>755</v>
      </c>
      <c r="E180" s="2">
        <v>9</v>
      </c>
      <c r="F180" s="2" t="s">
        <v>1580</v>
      </c>
      <c r="G180" s="2" t="s">
        <v>1581</v>
      </c>
      <c r="H180" s="2" t="s">
        <v>26</v>
      </c>
      <c r="I180" s="2" t="s">
        <v>21</v>
      </c>
    </row>
    <row r="181" spans="1:9" ht="15.75" customHeight="1">
      <c r="A181" s="2" t="s">
        <v>268</v>
      </c>
      <c r="B181" s="2" t="s">
        <v>269</v>
      </c>
      <c r="C181" s="2">
        <v>2013</v>
      </c>
      <c r="D181" s="2" t="s">
        <v>270</v>
      </c>
      <c r="F181" s="2" t="s">
        <v>271</v>
      </c>
      <c r="G181" s="2" t="s">
        <v>272</v>
      </c>
      <c r="H181" s="2" t="s">
        <v>26</v>
      </c>
      <c r="I181" s="2" t="s">
        <v>21</v>
      </c>
    </row>
    <row r="182" spans="1:9" ht="15.75" customHeight="1">
      <c r="A182" s="2" t="s">
        <v>1662</v>
      </c>
      <c r="B182" s="2" t="s">
        <v>1663</v>
      </c>
      <c r="C182" s="2">
        <v>2018</v>
      </c>
      <c r="D182" s="2" t="s">
        <v>280</v>
      </c>
      <c r="F182" s="2" t="s">
        <v>1664</v>
      </c>
      <c r="G182" s="2" t="s">
        <v>1665</v>
      </c>
      <c r="H182" s="2" t="s">
        <v>26</v>
      </c>
      <c r="I182" s="2" t="s">
        <v>21</v>
      </c>
    </row>
    <row r="183" spans="1:9" ht="15.75" customHeight="1">
      <c r="A183" s="2" t="s">
        <v>1468</v>
      </c>
      <c r="B183" s="2" t="s">
        <v>1469</v>
      </c>
      <c r="C183" s="2">
        <v>2014</v>
      </c>
      <c r="D183" s="2" t="s">
        <v>328</v>
      </c>
      <c r="E183" s="2">
        <v>3</v>
      </c>
      <c r="F183" s="2" t="s">
        <v>1470</v>
      </c>
      <c r="G183" s="2" t="s">
        <v>1471</v>
      </c>
      <c r="H183" s="2" t="s">
        <v>26</v>
      </c>
      <c r="I183" s="2" t="s">
        <v>21</v>
      </c>
    </row>
    <row r="184" spans="1:9" ht="15.75" customHeight="1">
      <c r="A184" s="2" t="s">
        <v>1524</v>
      </c>
      <c r="B184" s="2" t="s">
        <v>1525</v>
      </c>
      <c r="C184" s="2">
        <v>2009</v>
      </c>
      <c r="D184" s="2" t="s">
        <v>1526</v>
      </c>
      <c r="E184" s="2">
        <v>8</v>
      </c>
      <c r="F184" s="2" t="s">
        <v>1527</v>
      </c>
      <c r="G184" s="2" t="s">
        <v>1528</v>
      </c>
      <c r="H184" s="2" t="s">
        <v>26</v>
      </c>
      <c r="I184" s="2" t="s">
        <v>21</v>
      </c>
    </row>
    <row r="185" spans="1:9" ht="15.75" customHeight="1">
      <c r="A185" s="2" t="s">
        <v>1105</v>
      </c>
      <c r="B185" s="2" t="s">
        <v>990</v>
      </c>
      <c r="C185" s="2">
        <v>2010</v>
      </c>
      <c r="D185" s="2" t="s">
        <v>1962</v>
      </c>
      <c r="E185" s="2">
        <v>4</v>
      </c>
      <c r="F185" s="2" t="s">
        <v>992</v>
      </c>
      <c r="G185" s="2" t="s">
        <v>1961</v>
      </c>
      <c r="H185" s="2" t="s">
        <v>26</v>
      </c>
      <c r="I185" s="2" t="s">
        <v>21</v>
      </c>
    </row>
    <row r="186" spans="1:9" ht="15.75" customHeight="1">
      <c r="A186" s="2" t="s">
        <v>1445</v>
      </c>
      <c r="B186" s="2" t="s">
        <v>1446</v>
      </c>
      <c r="C186" s="2">
        <v>2019</v>
      </c>
      <c r="D186" s="2" t="s">
        <v>1447</v>
      </c>
      <c r="F186" s="2" t="s">
        <v>1448</v>
      </c>
      <c r="G186" s="2" t="s">
        <v>1449</v>
      </c>
      <c r="H186" s="2" t="s">
        <v>20</v>
      </c>
      <c r="I186" s="2" t="s">
        <v>21</v>
      </c>
    </row>
    <row r="187" spans="1:9" ht="15.75" customHeight="1">
      <c r="A187" s="2" t="s">
        <v>140</v>
      </c>
      <c r="B187" s="2" t="s">
        <v>141</v>
      </c>
      <c r="C187" s="2">
        <v>2019</v>
      </c>
      <c r="D187" s="2" t="s">
        <v>142</v>
      </c>
      <c r="F187" s="2" t="s">
        <v>12</v>
      </c>
      <c r="G187" s="2" t="s">
        <v>143</v>
      </c>
      <c r="H187" s="2" t="s">
        <v>26</v>
      </c>
      <c r="I187" s="2" t="s">
        <v>21</v>
      </c>
    </row>
    <row r="188" spans="1:9" ht="15.75" customHeight="1">
      <c r="A188" s="2" t="s">
        <v>790</v>
      </c>
      <c r="B188" s="2" t="s">
        <v>791</v>
      </c>
      <c r="C188" s="2">
        <v>2018</v>
      </c>
      <c r="D188" s="2" t="s">
        <v>755</v>
      </c>
      <c r="F188" s="2" t="s">
        <v>792</v>
      </c>
      <c r="G188" s="2" t="s">
        <v>793</v>
      </c>
      <c r="H188" s="2" t="s">
        <v>26</v>
      </c>
      <c r="I188" s="2" t="s">
        <v>21</v>
      </c>
    </row>
    <row r="189" spans="1:9" ht="15.75" customHeight="1">
      <c r="A189" s="2" t="s">
        <v>16</v>
      </c>
      <c r="B189" s="2" t="s">
        <v>17</v>
      </c>
      <c r="C189" s="2">
        <v>2014</v>
      </c>
      <c r="D189" s="2" t="s">
        <v>18</v>
      </c>
      <c r="F189" s="2" t="s">
        <v>12</v>
      </c>
      <c r="G189" s="2" t="s">
        <v>19</v>
      </c>
      <c r="H189" s="2" t="s">
        <v>20</v>
      </c>
      <c r="I189" s="2" t="s">
        <v>21</v>
      </c>
    </row>
    <row r="190" spans="1:9" ht="15.75" customHeight="1">
      <c r="A190" s="2" t="s">
        <v>446</v>
      </c>
      <c r="B190" s="2" t="s">
        <v>447</v>
      </c>
      <c r="C190" s="2">
        <v>2019</v>
      </c>
      <c r="D190" s="2" t="s">
        <v>448</v>
      </c>
      <c r="F190" s="2" t="s">
        <v>449</v>
      </c>
      <c r="G190" s="2" t="s">
        <v>450</v>
      </c>
      <c r="H190" s="2" t="s">
        <v>20</v>
      </c>
      <c r="I190" s="2" t="s">
        <v>21</v>
      </c>
    </row>
    <row r="191" spans="1:9" ht="15.75" customHeight="1">
      <c r="A191" s="2" t="s">
        <v>1960</v>
      </c>
      <c r="B191" s="2" t="s">
        <v>1959</v>
      </c>
      <c r="C191" s="2">
        <v>2006</v>
      </c>
      <c r="D191" s="2" t="s">
        <v>1958</v>
      </c>
      <c r="E191" s="2">
        <v>8</v>
      </c>
      <c r="F191" s="2" t="s">
        <v>1957</v>
      </c>
      <c r="G191" s="2" t="s">
        <v>1956</v>
      </c>
      <c r="H191" s="2" t="s">
        <v>26</v>
      </c>
      <c r="I191" s="2" t="s">
        <v>21</v>
      </c>
    </row>
    <row r="192" spans="1:9" ht="15.75" customHeight="1">
      <c r="A192" s="2" t="s">
        <v>1638</v>
      </c>
      <c r="B192" s="2" t="s">
        <v>1639</v>
      </c>
      <c r="C192" s="2">
        <v>2017</v>
      </c>
      <c r="D192" s="2" t="s">
        <v>755</v>
      </c>
      <c r="E192" s="2">
        <v>1</v>
      </c>
      <c r="F192" s="2" t="s">
        <v>1640</v>
      </c>
      <c r="G192" s="2" t="s">
        <v>1641</v>
      </c>
      <c r="H192" s="2" t="s">
        <v>26</v>
      </c>
      <c r="I192" s="2" t="s">
        <v>21</v>
      </c>
    </row>
    <row r="193" spans="1:9" ht="15.75" customHeight="1">
      <c r="A193" s="2" t="s">
        <v>575</v>
      </c>
      <c r="B193" s="2" t="s">
        <v>576</v>
      </c>
      <c r="C193" s="2">
        <v>2019</v>
      </c>
      <c r="D193" s="2" t="s">
        <v>577</v>
      </c>
      <c r="F193" s="2" t="s">
        <v>578</v>
      </c>
      <c r="G193" s="2" t="s">
        <v>579</v>
      </c>
      <c r="H193" s="2" t="s">
        <v>20</v>
      </c>
      <c r="I193" s="2" t="s">
        <v>21</v>
      </c>
    </row>
    <row r="194" spans="1:9" ht="15.75" customHeight="1">
      <c r="A194" s="2" t="s">
        <v>1642</v>
      </c>
      <c r="B194" s="2" t="s">
        <v>1643</v>
      </c>
      <c r="C194" s="2">
        <v>2016</v>
      </c>
      <c r="D194" s="2" t="s">
        <v>755</v>
      </c>
      <c r="E194" s="2">
        <v>1</v>
      </c>
      <c r="F194" s="2" t="s">
        <v>1644</v>
      </c>
      <c r="G194" s="2" t="s">
        <v>1645</v>
      </c>
      <c r="H194" s="2" t="s">
        <v>26</v>
      </c>
      <c r="I194" s="2" t="s">
        <v>21</v>
      </c>
    </row>
    <row r="195" spans="1:9" ht="15.75" customHeight="1">
      <c r="A195" s="2" t="s">
        <v>1955</v>
      </c>
      <c r="B195" s="2" t="s">
        <v>1954</v>
      </c>
      <c r="C195" s="2">
        <v>2018</v>
      </c>
      <c r="D195" s="2" t="s">
        <v>1953</v>
      </c>
      <c r="F195" s="2" t="s">
        <v>1537</v>
      </c>
      <c r="G195" s="2" t="s">
        <v>1952</v>
      </c>
      <c r="H195" s="2" t="s">
        <v>26</v>
      </c>
      <c r="I195" s="2" t="s">
        <v>21</v>
      </c>
    </row>
    <row r="196" spans="1:9" ht="15.75" customHeight="1">
      <c r="A196" s="2" t="s">
        <v>1287</v>
      </c>
      <c r="B196" s="2" t="s">
        <v>1288</v>
      </c>
      <c r="C196" s="2">
        <v>2015</v>
      </c>
      <c r="D196" s="2" t="s">
        <v>976</v>
      </c>
      <c r="E196" s="2">
        <v>2</v>
      </c>
      <c r="F196" s="2" t="s">
        <v>1289</v>
      </c>
      <c r="G196" s="2" t="s">
        <v>1290</v>
      </c>
      <c r="H196" s="2" t="s">
        <v>20</v>
      </c>
      <c r="I196" s="2" t="s">
        <v>21</v>
      </c>
    </row>
    <row r="197" spans="1:9" ht="15.75" customHeight="1">
      <c r="A197" s="2" t="s">
        <v>366</v>
      </c>
      <c r="B197" s="2" t="s">
        <v>367</v>
      </c>
      <c r="C197" s="2">
        <v>2012</v>
      </c>
      <c r="D197" s="2" t="s">
        <v>368</v>
      </c>
      <c r="E197" s="2">
        <v>15</v>
      </c>
      <c r="F197" s="2" t="s">
        <v>369</v>
      </c>
      <c r="G197" s="2" t="s">
        <v>370</v>
      </c>
      <c r="H197" s="2" t="s">
        <v>20</v>
      </c>
      <c r="I197" s="2" t="s">
        <v>21</v>
      </c>
    </row>
    <row r="198" spans="1:9" ht="15.75" customHeight="1">
      <c r="A198" s="2" t="s">
        <v>460</v>
      </c>
      <c r="B198" s="2" t="s">
        <v>461</v>
      </c>
      <c r="C198" s="2">
        <v>2015</v>
      </c>
      <c r="D198" s="2" t="s">
        <v>462</v>
      </c>
      <c r="E198" s="2">
        <v>4</v>
      </c>
      <c r="F198" s="2" t="s">
        <v>463</v>
      </c>
      <c r="G198" s="2" t="s">
        <v>464</v>
      </c>
      <c r="H198" s="2" t="s">
        <v>20</v>
      </c>
      <c r="I198" s="2" t="s">
        <v>21</v>
      </c>
    </row>
    <row r="199" spans="1:9" ht="15.75" customHeight="1">
      <c r="A199" s="2" t="s">
        <v>326</v>
      </c>
      <c r="B199" s="2" t="s">
        <v>327</v>
      </c>
      <c r="C199" s="2">
        <v>2016</v>
      </c>
      <c r="D199" s="2" t="s">
        <v>328</v>
      </c>
      <c r="E199" s="2">
        <v>1</v>
      </c>
      <c r="F199" s="2" t="s">
        <v>329</v>
      </c>
      <c r="G199" s="2" t="s">
        <v>330</v>
      </c>
      <c r="H199" s="2" t="s">
        <v>26</v>
      </c>
      <c r="I199" s="2" t="s">
        <v>21</v>
      </c>
    </row>
    <row r="200" spans="1:9" ht="15.75" customHeight="1">
      <c r="A200" s="2" t="s">
        <v>1951</v>
      </c>
      <c r="B200" s="2" t="s">
        <v>1950</v>
      </c>
      <c r="C200" s="2">
        <v>2012</v>
      </c>
      <c r="D200" s="2" t="s">
        <v>1949</v>
      </c>
      <c r="E200" s="2">
        <v>11</v>
      </c>
      <c r="F200" s="2" t="s">
        <v>895</v>
      </c>
      <c r="G200" s="2" t="s">
        <v>1948</v>
      </c>
      <c r="H200" s="2" t="s">
        <v>26</v>
      </c>
      <c r="I200" s="2" t="s">
        <v>21</v>
      </c>
    </row>
    <row r="201" spans="1:9" ht="15.75" customHeight="1">
      <c r="A201" s="2" t="s">
        <v>1397</v>
      </c>
      <c r="B201" s="2" t="s">
        <v>1398</v>
      </c>
      <c r="C201" s="2">
        <v>2015</v>
      </c>
      <c r="D201" s="2" t="s">
        <v>1399</v>
      </c>
      <c r="E201" s="2">
        <v>26</v>
      </c>
      <c r="F201" s="2" t="s">
        <v>1400</v>
      </c>
      <c r="G201" s="2" t="s">
        <v>1401</v>
      </c>
      <c r="H201" s="2" t="s">
        <v>20</v>
      </c>
      <c r="I201" s="2" t="s">
        <v>21</v>
      </c>
    </row>
    <row r="202" spans="1:9" ht="15.75" customHeight="1">
      <c r="A202" s="2" t="s">
        <v>644</v>
      </c>
      <c r="B202" s="2" t="s">
        <v>645</v>
      </c>
      <c r="C202" s="2">
        <v>2018</v>
      </c>
      <c r="D202" s="2" t="s">
        <v>646</v>
      </c>
      <c r="F202" s="2" t="s">
        <v>647</v>
      </c>
      <c r="G202" s="2" t="s">
        <v>648</v>
      </c>
      <c r="H202" s="2" t="s">
        <v>20</v>
      </c>
      <c r="I202" s="2" t="s">
        <v>21</v>
      </c>
    </row>
    <row r="203" spans="1:9" ht="15.75" customHeight="1">
      <c r="A203" s="2" t="s">
        <v>1464</v>
      </c>
      <c r="B203" s="2" t="s">
        <v>1465</v>
      </c>
      <c r="C203" s="2">
        <v>2020</v>
      </c>
      <c r="D203" s="2" t="s">
        <v>1158</v>
      </c>
      <c r="F203" s="2" t="s">
        <v>1466</v>
      </c>
      <c r="G203" s="2" t="s">
        <v>1467</v>
      </c>
      <c r="H203" s="2" t="s">
        <v>20</v>
      </c>
      <c r="I203" s="2" t="s">
        <v>21</v>
      </c>
    </row>
    <row r="204" spans="1:9" ht="15.75" customHeight="1">
      <c r="A204" s="2" t="s">
        <v>1947</v>
      </c>
      <c r="B204" s="2" t="s">
        <v>82</v>
      </c>
      <c r="C204" s="2">
        <v>2009</v>
      </c>
      <c r="D204" s="2" t="s">
        <v>1946</v>
      </c>
      <c r="F204" s="2" t="s">
        <v>12</v>
      </c>
      <c r="G204" s="2" t="s">
        <v>1945</v>
      </c>
      <c r="H204" s="2" t="s">
        <v>26</v>
      </c>
      <c r="I204" s="2" t="s">
        <v>21</v>
      </c>
    </row>
    <row r="205" spans="1:9" ht="15.75" customHeight="1">
      <c r="A205" s="2" t="s">
        <v>1028</v>
      </c>
      <c r="B205" s="2" t="s">
        <v>1029</v>
      </c>
      <c r="C205" s="2">
        <v>2018</v>
      </c>
      <c r="D205" s="2" t="s">
        <v>755</v>
      </c>
      <c r="E205" s="2">
        <v>2</v>
      </c>
      <c r="F205" s="2" t="s">
        <v>1030</v>
      </c>
      <c r="G205" s="2" t="s">
        <v>1031</v>
      </c>
      <c r="H205" s="2" t="s">
        <v>26</v>
      </c>
      <c r="I205" s="2" t="s">
        <v>21</v>
      </c>
    </row>
    <row r="206" spans="1:9" ht="15.75" customHeight="1">
      <c r="A206" s="2" t="s">
        <v>659</v>
      </c>
      <c r="B206" s="2" t="s">
        <v>660</v>
      </c>
      <c r="C206" s="2">
        <v>2019</v>
      </c>
      <c r="D206" s="2" t="s">
        <v>661</v>
      </c>
      <c r="F206" s="2" t="s">
        <v>662</v>
      </c>
      <c r="G206" s="2" t="s">
        <v>663</v>
      </c>
      <c r="H206" s="2" t="s">
        <v>20</v>
      </c>
      <c r="I206" s="2" t="s">
        <v>21</v>
      </c>
    </row>
    <row r="207" spans="1:9" ht="15.75" customHeight="1">
      <c r="A207" s="2" t="s">
        <v>979</v>
      </c>
      <c r="B207" s="2" t="s">
        <v>980</v>
      </c>
      <c r="C207" s="2">
        <v>2017</v>
      </c>
      <c r="D207" s="2" t="s">
        <v>981</v>
      </c>
      <c r="E207" s="2">
        <v>7</v>
      </c>
      <c r="F207" s="2" t="s">
        <v>982</v>
      </c>
      <c r="G207" s="2" t="s">
        <v>983</v>
      </c>
      <c r="H207" s="2" t="s">
        <v>20</v>
      </c>
      <c r="I207" s="2" t="s">
        <v>21</v>
      </c>
    </row>
    <row r="208" spans="1:9" ht="15.75" customHeight="1">
      <c r="A208" s="2" t="s">
        <v>1944</v>
      </c>
      <c r="B208" s="2" t="s">
        <v>1379</v>
      </c>
      <c r="C208" s="2">
        <v>2015</v>
      </c>
      <c r="D208" s="2" t="s">
        <v>1901</v>
      </c>
      <c r="E208" s="2">
        <v>2</v>
      </c>
      <c r="F208" s="2" t="s">
        <v>1380</v>
      </c>
      <c r="G208" s="2" t="s">
        <v>1943</v>
      </c>
      <c r="H208" s="2" t="s">
        <v>26</v>
      </c>
      <c r="I208" s="2" t="s">
        <v>21</v>
      </c>
    </row>
    <row r="209" spans="1:9" ht="15.75" customHeight="1">
      <c r="A209" s="2" t="s">
        <v>73</v>
      </c>
      <c r="B209" s="2" t="s">
        <v>771</v>
      </c>
      <c r="C209" s="2">
        <v>1998</v>
      </c>
      <c r="D209" s="2" t="s">
        <v>772</v>
      </c>
      <c r="E209" s="2">
        <v>14</v>
      </c>
      <c r="F209" s="2" t="s">
        <v>773</v>
      </c>
      <c r="G209" s="2" t="s">
        <v>774</v>
      </c>
      <c r="H209" s="2" t="s">
        <v>20</v>
      </c>
      <c r="I209" s="2" t="s">
        <v>21</v>
      </c>
    </row>
    <row r="210" spans="1:9" ht="15.75" customHeight="1">
      <c r="A210" s="2" t="s">
        <v>941</v>
      </c>
      <c r="B210" s="2" t="s">
        <v>942</v>
      </c>
      <c r="C210" s="2">
        <v>2004</v>
      </c>
      <c r="D210" s="2" t="s">
        <v>943</v>
      </c>
      <c r="E210" s="2">
        <v>36</v>
      </c>
      <c r="F210" s="2" t="s">
        <v>944</v>
      </c>
      <c r="G210" s="2" t="s">
        <v>945</v>
      </c>
      <c r="H210" s="2" t="s">
        <v>20</v>
      </c>
      <c r="I210" s="2" t="s">
        <v>21</v>
      </c>
    </row>
    <row r="211" spans="1:9" ht="15.75" customHeight="1">
      <c r="A211" s="2" t="s">
        <v>170</v>
      </c>
      <c r="B211" s="2" t="s">
        <v>171</v>
      </c>
      <c r="C211" s="2">
        <v>2002</v>
      </c>
      <c r="D211" s="2" t="s">
        <v>172</v>
      </c>
      <c r="E211" s="2">
        <v>3</v>
      </c>
      <c r="F211" s="2" t="s">
        <v>12</v>
      </c>
      <c r="G211" s="2" t="s">
        <v>173</v>
      </c>
      <c r="H211" s="2" t="s">
        <v>26</v>
      </c>
      <c r="I211" s="2" t="s">
        <v>21</v>
      </c>
    </row>
    <row r="212" spans="1:9" ht="15.75" customHeight="1">
      <c r="A212" s="2" t="s">
        <v>1339</v>
      </c>
      <c r="B212" s="2" t="s">
        <v>1340</v>
      </c>
      <c r="C212" s="2">
        <v>2016</v>
      </c>
      <c r="D212" s="2" t="s">
        <v>1341</v>
      </c>
      <c r="E212" s="2">
        <v>12</v>
      </c>
      <c r="F212" s="2" t="s">
        <v>1342</v>
      </c>
      <c r="G212" s="2" t="s">
        <v>1343</v>
      </c>
      <c r="H212" s="2" t="s">
        <v>20</v>
      </c>
      <c r="I212" s="2" t="s">
        <v>21</v>
      </c>
    </row>
    <row r="213" spans="1:9" ht="15.75" customHeight="1">
      <c r="A213" s="2" t="s">
        <v>1942</v>
      </c>
      <c r="B213" s="2" t="s">
        <v>739</v>
      </c>
      <c r="C213" s="2">
        <v>2013</v>
      </c>
      <c r="D213" s="2" t="s">
        <v>1941</v>
      </c>
      <c r="E213" s="2">
        <v>6</v>
      </c>
      <c r="F213" s="2" t="s">
        <v>12</v>
      </c>
      <c r="G213" s="2" t="s">
        <v>1940</v>
      </c>
      <c r="H213" s="2" t="s">
        <v>26</v>
      </c>
      <c r="I213" s="2" t="s">
        <v>21</v>
      </c>
    </row>
    <row r="214" spans="1:9" ht="15.75" customHeight="1">
      <c r="A214" s="2" t="s">
        <v>1939</v>
      </c>
      <c r="B214" s="2" t="s">
        <v>1938</v>
      </c>
      <c r="C214" s="2">
        <v>2016</v>
      </c>
      <c r="D214" s="2" t="s">
        <v>1937</v>
      </c>
      <c r="E214" s="2">
        <v>1</v>
      </c>
      <c r="F214" s="2" t="s">
        <v>874</v>
      </c>
      <c r="G214" s="2" t="s">
        <v>1936</v>
      </c>
      <c r="H214" s="2" t="s">
        <v>26</v>
      </c>
      <c r="I214" s="2" t="s">
        <v>21</v>
      </c>
    </row>
    <row r="215" spans="1:9" ht="15.75" customHeight="1">
      <c r="A215" s="2" t="s">
        <v>1935</v>
      </c>
      <c r="B215" s="2" t="s">
        <v>1934</v>
      </c>
      <c r="C215" s="2">
        <v>2017</v>
      </c>
      <c r="D215" s="2" t="s">
        <v>813</v>
      </c>
      <c r="E215" s="2">
        <v>1</v>
      </c>
      <c r="F215" s="2" t="s">
        <v>339</v>
      </c>
      <c r="G215" s="2" t="s">
        <v>1933</v>
      </c>
      <c r="H215" s="2" t="s">
        <v>26</v>
      </c>
      <c r="I215" s="2" t="s">
        <v>21</v>
      </c>
    </row>
    <row r="216" spans="1:9" ht="15.75" customHeight="1">
      <c r="A216" s="2" t="s">
        <v>1932</v>
      </c>
      <c r="B216" s="2" t="s">
        <v>1176</v>
      </c>
      <c r="C216" s="2">
        <v>2013</v>
      </c>
      <c r="D216" s="2" t="s">
        <v>1931</v>
      </c>
      <c r="E216" s="2">
        <v>3</v>
      </c>
      <c r="F216" s="2" t="s">
        <v>1178</v>
      </c>
      <c r="G216" s="2" t="s">
        <v>1930</v>
      </c>
      <c r="H216" s="2" t="s">
        <v>26</v>
      </c>
      <c r="I216" s="2" t="s">
        <v>21</v>
      </c>
    </row>
    <row r="217" spans="1:9" ht="15.75" customHeight="1">
      <c r="A217" s="2" t="s">
        <v>694</v>
      </c>
      <c r="B217" s="2" t="s">
        <v>695</v>
      </c>
      <c r="C217" s="2">
        <v>2019</v>
      </c>
      <c r="D217" s="2" t="s">
        <v>462</v>
      </c>
      <c r="F217" s="2" t="s">
        <v>696</v>
      </c>
      <c r="G217" s="2" t="s">
        <v>697</v>
      </c>
      <c r="H217" s="2" t="s">
        <v>20</v>
      </c>
      <c r="I217" s="2" t="s">
        <v>21</v>
      </c>
    </row>
    <row r="218" spans="1:9" ht="15.75" customHeight="1">
      <c r="A218" s="2" t="s">
        <v>1929</v>
      </c>
      <c r="B218" s="2" t="s">
        <v>1563</v>
      </c>
      <c r="C218" s="2">
        <v>2016</v>
      </c>
      <c r="D218" s="2" t="s">
        <v>343</v>
      </c>
      <c r="E218" s="2">
        <v>9</v>
      </c>
      <c r="F218" s="2" t="s">
        <v>1565</v>
      </c>
      <c r="G218" s="2" t="s">
        <v>1928</v>
      </c>
      <c r="H218" s="2" t="s">
        <v>26</v>
      </c>
      <c r="I218" s="2" t="s">
        <v>21</v>
      </c>
    </row>
    <row r="219" spans="1:9" ht="15.75" customHeight="1">
      <c r="A219" s="2" t="s">
        <v>73</v>
      </c>
      <c r="B219" s="2" t="s">
        <v>74</v>
      </c>
      <c r="C219" s="2">
        <v>1997</v>
      </c>
      <c r="D219" s="2" t="s">
        <v>75</v>
      </c>
      <c r="F219" s="2" t="s">
        <v>12</v>
      </c>
      <c r="G219" s="2" t="s">
        <v>76</v>
      </c>
      <c r="H219" s="2" t="s">
        <v>26</v>
      </c>
      <c r="I219" s="2" t="s">
        <v>21</v>
      </c>
    </row>
    <row r="220" spans="1:9" ht="15.75" customHeight="1">
      <c r="A220" s="2" t="s">
        <v>758</v>
      </c>
      <c r="B220" s="2" t="s">
        <v>759</v>
      </c>
      <c r="C220" s="2">
        <v>2017</v>
      </c>
      <c r="D220" s="2" t="s">
        <v>755</v>
      </c>
      <c r="E220" s="2">
        <v>2</v>
      </c>
      <c r="F220" s="2" t="s">
        <v>760</v>
      </c>
      <c r="G220" s="2" t="s">
        <v>761</v>
      </c>
      <c r="H220" s="2" t="s">
        <v>26</v>
      </c>
      <c r="I220" s="2" t="s">
        <v>21</v>
      </c>
    </row>
    <row r="221" spans="1:9" ht="15.75" customHeight="1">
      <c r="A221" s="2" t="s">
        <v>858</v>
      </c>
      <c r="B221" s="2" t="s">
        <v>859</v>
      </c>
      <c r="C221" s="2">
        <v>2020</v>
      </c>
      <c r="D221" s="2" t="s">
        <v>813</v>
      </c>
      <c r="F221" s="2" t="s">
        <v>860</v>
      </c>
      <c r="G221" s="2" t="s">
        <v>861</v>
      </c>
      <c r="H221" s="2" t="s">
        <v>26</v>
      </c>
      <c r="I221" s="2" t="s">
        <v>21</v>
      </c>
    </row>
    <row r="222" spans="1:9" ht="15.75" customHeight="1">
      <c r="A222" s="2" t="s">
        <v>1927</v>
      </c>
      <c r="B222" s="2" t="s">
        <v>1926</v>
      </c>
      <c r="C222" s="2">
        <v>2006</v>
      </c>
      <c r="D222" s="2" t="s">
        <v>1925</v>
      </c>
      <c r="F222" s="2" t="s">
        <v>12</v>
      </c>
      <c r="G222" s="2" t="s">
        <v>1924</v>
      </c>
      <c r="H222" s="2" t="s">
        <v>26</v>
      </c>
      <c r="I222" s="2" t="s">
        <v>21</v>
      </c>
    </row>
    <row r="223" spans="1:9" ht="15.75" customHeight="1">
      <c r="A223" s="2" t="s">
        <v>43</v>
      </c>
      <c r="B223" s="2" t="s">
        <v>44</v>
      </c>
      <c r="C223" s="2">
        <v>1990</v>
      </c>
      <c r="D223" s="2" t="s">
        <v>45</v>
      </c>
      <c r="E223" s="2">
        <v>8</v>
      </c>
      <c r="F223" s="2" t="s">
        <v>12</v>
      </c>
      <c r="G223" s="2" t="s">
        <v>46</v>
      </c>
      <c r="H223" s="2" t="s">
        <v>20</v>
      </c>
      <c r="I223" s="2" t="s">
        <v>21</v>
      </c>
    </row>
    <row r="224" spans="1:9" ht="15.75" customHeight="1">
      <c r="A224" s="2" t="s">
        <v>503</v>
      </c>
      <c r="B224" s="2" t="s">
        <v>504</v>
      </c>
      <c r="C224" s="2">
        <v>2018</v>
      </c>
      <c r="D224" s="2" t="s">
        <v>505</v>
      </c>
      <c r="E224" s="2">
        <v>6</v>
      </c>
      <c r="F224" s="2" t="s">
        <v>506</v>
      </c>
      <c r="G224" s="2" t="s">
        <v>507</v>
      </c>
      <c r="H224" s="2" t="s">
        <v>20</v>
      </c>
      <c r="I224" s="2" t="s">
        <v>21</v>
      </c>
    </row>
    <row r="225" spans="1:9" ht="15.75" customHeight="1">
      <c r="A225" s="2" t="s">
        <v>1616</v>
      </c>
      <c r="B225" s="2" t="s">
        <v>1617</v>
      </c>
      <c r="C225" s="2">
        <v>2014</v>
      </c>
      <c r="D225" s="2" t="s">
        <v>1618</v>
      </c>
      <c r="F225" s="2" t="s">
        <v>1619</v>
      </c>
      <c r="G225" s="2" t="s">
        <v>1620</v>
      </c>
      <c r="H225" s="2" t="s">
        <v>26</v>
      </c>
      <c r="I225" s="2" t="s">
        <v>21</v>
      </c>
    </row>
    <row r="226" spans="1:9" ht="15.75" customHeight="1">
      <c r="A226" s="2" t="s">
        <v>492</v>
      </c>
      <c r="B226" s="2" t="s">
        <v>493</v>
      </c>
      <c r="C226" s="2">
        <v>2017</v>
      </c>
      <c r="D226" s="2" t="s">
        <v>494</v>
      </c>
      <c r="E226" s="2">
        <v>6</v>
      </c>
      <c r="F226" s="2" t="s">
        <v>495</v>
      </c>
      <c r="G226" s="2" t="s">
        <v>496</v>
      </c>
      <c r="H226" s="2" t="s">
        <v>20</v>
      </c>
      <c r="I226" s="2" t="s">
        <v>21</v>
      </c>
    </row>
    <row r="227" spans="1:9" ht="15.75" customHeight="1">
      <c r="A227" s="2" t="s">
        <v>806</v>
      </c>
      <c r="B227" s="2" t="s">
        <v>807</v>
      </c>
      <c r="C227" s="2">
        <v>2006</v>
      </c>
      <c r="D227" s="2" t="s">
        <v>808</v>
      </c>
      <c r="E227" s="2">
        <v>17</v>
      </c>
      <c r="F227" s="2" t="s">
        <v>809</v>
      </c>
      <c r="G227" s="2" t="s">
        <v>810</v>
      </c>
      <c r="H227" s="2" t="s">
        <v>26</v>
      </c>
      <c r="I227" s="2" t="s">
        <v>21</v>
      </c>
    </row>
    <row r="228" spans="1:9" ht="15.75" customHeight="1">
      <c r="A228" s="2" t="s">
        <v>1923</v>
      </c>
      <c r="B228" s="2" t="s">
        <v>1922</v>
      </c>
      <c r="C228" s="2">
        <v>2018</v>
      </c>
      <c r="D228" s="2" t="s">
        <v>1915</v>
      </c>
      <c r="E228" s="2">
        <v>1</v>
      </c>
      <c r="F228" s="2" t="s">
        <v>526</v>
      </c>
      <c r="G228" s="2" t="s">
        <v>1921</v>
      </c>
      <c r="H228" s="2" t="s">
        <v>26</v>
      </c>
      <c r="I228" s="2" t="s">
        <v>21</v>
      </c>
    </row>
    <row r="229" spans="1:9" ht="15.75" customHeight="1">
      <c r="A229" s="2" t="s">
        <v>110</v>
      </c>
      <c r="B229" s="2" t="s">
        <v>111</v>
      </c>
      <c r="C229" s="2">
        <v>2019</v>
      </c>
      <c r="D229" s="2" t="s">
        <v>112</v>
      </c>
      <c r="E229" s="2">
        <v>1</v>
      </c>
      <c r="F229" s="2" t="s">
        <v>12</v>
      </c>
      <c r="G229" s="2" t="s">
        <v>113</v>
      </c>
      <c r="H229" s="2" t="s">
        <v>26</v>
      </c>
      <c r="I229" s="2" t="s">
        <v>21</v>
      </c>
    </row>
    <row r="230" spans="1:9" ht="15.75" customHeight="1">
      <c r="A230" s="2" t="s">
        <v>1629</v>
      </c>
      <c r="B230" s="2" t="s">
        <v>1630</v>
      </c>
      <c r="C230" s="2">
        <v>2018</v>
      </c>
      <c r="D230" s="2" t="s">
        <v>1584</v>
      </c>
      <c r="E230" s="2">
        <v>4</v>
      </c>
      <c r="F230" s="2" t="s">
        <v>1631</v>
      </c>
      <c r="G230" s="2" t="s">
        <v>1632</v>
      </c>
      <c r="H230" s="2" t="s">
        <v>26</v>
      </c>
      <c r="I230" s="2" t="s">
        <v>21</v>
      </c>
    </row>
    <row r="231" spans="1:9" ht="15.75" customHeight="1">
      <c r="A231" s="2" t="s">
        <v>902</v>
      </c>
      <c r="B231" s="2" t="s">
        <v>903</v>
      </c>
      <c r="C231" s="2">
        <v>2014</v>
      </c>
      <c r="D231" s="2" t="s">
        <v>904</v>
      </c>
      <c r="F231" s="2" t="s">
        <v>905</v>
      </c>
      <c r="G231" s="2" t="s">
        <v>906</v>
      </c>
      <c r="H231" s="2" t="s">
        <v>20</v>
      </c>
      <c r="I231" s="2" t="s">
        <v>21</v>
      </c>
    </row>
    <row r="232" spans="1:9" ht="15.75" customHeight="1">
      <c r="A232" s="2" t="s">
        <v>1920</v>
      </c>
      <c r="B232" s="2" t="s">
        <v>898</v>
      </c>
      <c r="C232" s="2">
        <v>2011</v>
      </c>
      <c r="D232" s="2" t="s">
        <v>1919</v>
      </c>
      <c r="E232" s="2">
        <v>1</v>
      </c>
      <c r="F232" s="2" t="s">
        <v>900</v>
      </c>
      <c r="G232" s="2" t="s">
        <v>1918</v>
      </c>
      <c r="H232" s="2" t="s">
        <v>26</v>
      </c>
      <c r="I232" s="2" t="s">
        <v>21</v>
      </c>
    </row>
    <row r="233" spans="1:9" ht="15.75" customHeight="1">
      <c r="A233" s="2" t="s">
        <v>1156</v>
      </c>
      <c r="B233" s="2" t="s">
        <v>1157</v>
      </c>
      <c r="C233" s="2">
        <v>2010</v>
      </c>
      <c r="D233" s="2" t="s">
        <v>1158</v>
      </c>
      <c r="E233" s="2">
        <v>9</v>
      </c>
      <c r="F233" s="2" t="s">
        <v>1159</v>
      </c>
      <c r="G233" s="2" t="s">
        <v>1160</v>
      </c>
      <c r="H233" s="2" t="s">
        <v>20</v>
      </c>
      <c r="I233" s="2" t="s">
        <v>21</v>
      </c>
    </row>
    <row r="234" spans="1:9" ht="15.75" customHeight="1">
      <c r="A234" s="2" t="s">
        <v>1646</v>
      </c>
      <c r="B234" s="2" t="s">
        <v>1647</v>
      </c>
      <c r="C234" s="2">
        <v>2005</v>
      </c>
      <c r="D234" s="2" t="s">
        <v>1526</v>
      </c>
      <c r="E234" s="2">
        <v>2</v>
      </c>
      <c r="F234" s="2" t="s">
        <v>1648</v>
      </c>
      <c r="G234" s="2" t="s">
        <v>1649</v>
      </c>
      <c r="H234" s="2" t="s">
        <v>26</v>
      </c>
      <c r="I234" s="2" t="s">
        <v>21</v>
      </c>
    </row>
    <row r="235" spans="1:9" ht="15.75" customHeight="1">
      <c r="A235" s="2" t="s">
        <v>1215</v>
      </c>
      <c r="B235" s="2" t="s">
        <v>1216</v>
      </c>
      <c r="C235" s="2">
        <v>2016</v>
      </c>
      <c r="D235" s="2" t="s">
        <v>1217</v>
      </c>
      <c r="E235" s="2">
        <v>31</v>
      </c>
      <c r="F235" s="2" t="s">
        <v>1218</v>
      </c>
      <c r="G235" s="2" t="s">
        <v>1219</v>
      </c>
      <c r="H235" s="2" t="s">
        <v>20</v>
      </c>
      <c r="I235" s="2" t="s">
        <v>21</v>
      </c>
    </row>
    <row r="236" spans="1:9" ht="15.75" customHeight="1">
      <c r="A236" s="2" t="s">
        <v>1582</v>
      </c>
      <c r="B236" s="2" t="s">
        <v>1583</v>
      </c>
      <c r="C236" s="2">
        <v>2018</v>
      </c>
      <c r="D236" s="2" t="s">
        <v>1584</v>
      </c>
      <c r="E236" s="2">
        <v>5</v>
      </c>
      <c r="F236" s="2" t="s">
        <v>1585</v>
      </c>
      <c r="G236" s="2" t="s">
        <v>1586</v>
      </c>
      <c r="H236" s="2" t="s">
        <v>26</v>
      </c>
      <c r="I236" s="2" t="s">
        <v>21</v>
      </c>
    </row>
    <row r="237" spans="1:9" ht="15.75" customHeight="1">
      <c r="A237" s="2" t="s">
        <v>560</v>
      </c>
      <c r="B237" s="2" t="s">
        <v>561</v>
      </c>
      <c r="C237" s="2">
        <v>2014</v>
      </c>
      <c r="D237" s="2" t="s">
        <v>562</v>
      </c>
      <c r="E237" s="2">
        <v>35</v>
      </c>
      <c r="F237" s="2" t="s">
        <v>563</v>
      </c>
      <c r="G237" s="2" t="s">
        <v>564</v>
      </c>
      <c r="H237" s="2" t="s">
        <v>20</v>
      </c>
      <c r="I237" s="2" t="s">
        <v>21</v>
      </c>
    </row>
    <row r="238" spans="1:9" ht="15.75" customHeight="1">
      <c r="A238" s="2" t="s">
        <v>1510</v>
      </c>
      <c r="B238" s="2" t="s">
        <v>1511</v>
      </c>
      <c r="C238" s="2">
        <v>2007</v>
      </c>
      <c r="D238" s="2" t="s">
        <v>1512</v>
      </c>
      <c r="E238" s="2">
        <v>6</v>
      </c>
      <c r="F238" s="2" t="s">
        <v>1513</v>
      </c>
      <c r="G238" s="2" t="s">
        <v>1514</v>
      </c>
      <c r="H238" s="2" t="s">
        <v>26</v>
      </c>
      <c r="I238" s="2" t="s">
        <v>21</v>
      </c>
    </row>
    <row r="239" spans="1:9" ht="15.75" customHeight="1">
      <c r="A239" s="2" t="s">
        <v>1917</v>
      </c>
      <c r="B239" s="2" t="s">
        <v>1916</v>
      </c>
      <c r="C239" s="2">
        <v>2018</v>
      </c>
      <c r="D239" s="2" t="s">
        <v>1915</v>
      </c>
      <c r="E239" s="2">
        <v>1</v>
      </c>
      <c r="F239" s="2" t="s">
        <v>1614</v>
      </c>
      <c r="G239" s="2" t="s">
        <v>1914</v>
      </c>
      <c r="H239" s="2" t="s">
        <v>26</v>
      </c>
      <c r="I239" s="2" t="s">
        <v>21</v>
      </c>
    </row>
    <row r="240" spans="1:9" ht="15.75" customHeight="1">
      <c r="A240" s="2" t="s">
        <v>866</v>
      </c>
      <c r="B240" s="2" t="s">
        <v>867</v>
      </c>
      <c r="C240" s="2">
        <v>2000</v>
      </c>
      <c r="D240" s="2" t="s">
        <v>868</v>
      </c>
      <c r="E240" s="2">
        <v>73</v>
      </c>
      <c r="F240" s="2" t="s">
        <v>869</v>
      </c>
      <c r="G240" s="2" t="s">
        <v>870</v>
      </c>
      <c r="H240" s="2" t="s">
        <v>20</v>
      </c>
      <c r="I240" s="2" t="s">
        <v>21</v>
      </c>
    </row>
    <row r="241" spans="1:9" ht="15.75" customHeight="1">
      <c r="A241" s="2" t="s">
        <v>1600</v>
      </c>
      <c r="B241" s="2" t="s">
        <v>1601</v>
      </c>
      <c r="C241" s="2">
        <v>2016</v>
      </c>
      <c r="D241" s="2" t="s">
        <v>919</v>
      </c>
      <c r="E241" s="2">
        <v>3</v>
      </c>
      <c r="F241" s="2" t="s">
        <v>1602</v>
      </c>
      <c r="G241" s="2" t="s">
        <v>1603</v>
      </c>
      <c r="H241" s="2" t="s">
        <v>20</v>
      </c>
      <c r="I241" s="2" t="s">
        <v>21</v>
      </c>
    </row>
    <row r="242" spans="1:9" ht="15.75" customHeight="1">
      <c r="A242" s="2" t="s">
        <v>1529</v>
      </c>
      <c r="B242" s="2" t="s">
        <v>1530</v>
      </c>
      <c r="C242" s="2">
        <v>2019</v>
      </c>
      <c r="D242" s="2" t="s">
        <v>1531</v>
      </c>
      <c r="F242" s="2" t="s">
        <v>1532</v>
      </c>
      <c r="G242" s="2" t="s">
        <v>1533</v>
      </c>
      <c r="H242" s="2" t="s">
        <v>20</v>
      </c>
      <c r="I242" s="2" t="s">
        <v>21</v>
      </c>
    </row>
    <row r="243" spans="1:9" ht="15.75" customHeight="1">
      <c r="A243" s="2" t="s">
        <v>931</v>
      </c>
      <c r="B243" s="2" t="s">
        <v>932</v>
      </c>
      <c r="C243" s="2">
        <v>2001</v>
      </c>
      <c r="D243" s="2" t="s">
        <v>933</v>
      </c>
      <c r="E243" s="2">
        <v>154</v>
      </c>
      <c r="F243" s="2" t="s">
        <v>934</v>
      </c>
      <c r="G243" s="2" t="s">
        <v>935</v>
      </c>
      <c r="H243" s="2" t="s">
        <v>20</v>
      </c>
      <c r="I243" s="2" t="s">
        <v>21</v>
      </c>
    </row>
    <row r="244" spans="1:9" ht="15.75" customHeight="1">
      <c r="A244" s="2" t="s">
        <v>186</v>
      </c>
      <c r="B244" s="2" t="s">
        <v>187</v>
      </c>
      <c r="C244" s="2">
        <v>2010</v>
      </c>
      <c r="D244" s="2" t="s">
        <v>188</v>
      </c>
      <c r="F244" s="2" t="s">
        <v>12</v>
      </c>
      <c r="G244" s="2" t="s">
        <v>189</v>
      </c>
      <c r="H244" s="2" t="s">
        <v>26</v>
      </c>
      <c r="I244" s="2" t="s">
        <v>21</v>
      </c>
    </row>
    <row r="245" spans="1:9" ht="15.75" customHeight="1">
      <c r="A245" s="2" t="s">
        <v>341</v>
      </c>
      <c r="B245" s="2" t="s">
        <v>342</v>
      </c>
      <c r="C245" s="2">
        <v>2016</v>
      </c>
      <c r="D245" s="2" t="s">
        <v>343</v>
      </c>
      <c r="E245" s="2">
        <v>9</v>
      </c>
      <c r="F245" s="2" t="s">
        <v>344</v>
      </c>
      <c r="G245" s="2" t="s">
        <v>345</v>
      </c>
      <c r="H245" s="2" t="s">
        <v>26</v>
      </c>
      <c r="I245" s="2" t="s">
        <v>21</v>
      </c>
    </row>
    <row r="246" spans="1:9" ht="15.75" customHeight="1">
      <c r="A246" s="2" t="s">
        <v>1913</v>
      </c>
      <c r="B246" s="2" t="s">
        <v>1912</v>
      </c>
      <c r="C246" s="2">
        <v>2018</v>
      </c>
      <c r="D246" s="2" t="s">
        <v>1442</v>
      </c>
      <c r="E246" s="2">
        <v>7</v>
      </c>
      <c r="F246" s="2" t="s">
        <v>778</v>
      </c>
      <c r="G246" s="2" t="s">
        <v>1911</v>
      </c>
      <c r="H246" s="2" t="s">
        <v>20</v>
      </c>
      <c r="I246" s="2" t="s">
        <v>21</v>
      </c>
    </row>
    <row r="247" spans="1:9" ht="15.75" customHeight="1">
      <c r="A247" s="2" t="s">
        <v>1592</v>
      </c>
      <c r="B247" s="2" t="s">
        <v>1593</v>
      </c>
      <c r="C247" s="2">
        <v>2013</v>
      </c>
      <c r="D247" s="2" t="s">
        <v>295</v>
      </c>
      <c r="E247" s="2">
        <v>7</v>
      </c>
      <c r="F247" s="2" t="s">
        <v>1594</v>
      </c>
      <c r="G247" s="2" t="s">
        <v>1595</v>
      </c>
      <c r="H247" s="2" t="s">
        <v>26</v>
      </c>
      <c r="I247" s="2" t="s">
        <v>21</v>
      </c>
    </row>
    <row r="248" spans="1:9" ht="15.75" customHeight="1">
      <c r="A248" s="2" t="s">
        <v>570</v>
      </c>
      <c r="B248" s="2" t="s">
        <v>571</v>
      </c>
      <c r="C248" s="2">
        <v>2019</v>
      </c>
      <c r="D248" s="2" t="s">
        <v>572</v>
      </c>
      <c r="E248" s="2">
        <v>1</v>
      </c>
      <c r="F248" s="2" t="s">
        <v>573</v>
      </c>
      <c r="G248" s="2" t="s">
        <v>574</v>
      </c>
      <c r="H248" s="2" t="s">
        <v>20</v>
      </c>
      <c r="I248" s="2" t="s">
        <v>21</v>
      </c>
    </row>
    <row r="249" spans="1:9" ht="15.75" customHeight="1">
      <c r="A249" s="2" t="s">
        <v>1018</v>
      </c>
      <c r="B249" s="2" t="s">
        <v>1019</v>
      </c>
      <c r="C249" s="2">
        <v>2014</v>
      </c>
      <c r="D249" s="2" t="s">
        <v>1020</v>
      </c>
      <c r="E249" s="2">
        <v>49</v>
      </c>
      <c r="F249" s="2" t="s">
        <v>1021</v>
      </c>
      <c r="G249" s="2" t="s">
        <v>1022</v>
      </c>
      <c r="H249" s="2" t="s">
        <v>20</v>
      </c>
      <c r="I249" s="2" t="s">
        <v>21</v>
      </c>
    </row>
    <row r="250" spans="1:9" ht="15.75" customHeight="1">
      <c r="A250" s="2" t="s">
        <v>690</v>
      </c>
      <c r="B250" s="2" t="s">
        <v>691</v>
      </c>
      <c r="C250" s="2">
        <v>2016</v>
      </c>
      <c r="D250" s="2" t="s">
        <v>265</v>
      </c>
      <c r="E250" s="2">
        <v>70</v>
      </c>
      <c r="F250" s="2" t="s">
        <v>692</v>
      </c>
      <c r="G250" s="2" t="s">
        <v>693</v>
      </c>
      <c r="H250" s="2" t="s">
        <v>20</v>
      </c>
      <c r="I250" s="2" t="s">
        <v>21</v>
      </c>
    </row>
    <row r="251" spans="1:9" ht="15.75" customHeight="1">
      <c r="A251" s="2" t="s">
        <v>1329</v>
      </c>
      <c r="B251" s="2" t="s">
        <v>1330</v>
      </c>
      <c r="C251" s="2">
        <v>2012</v>
      </c>
      <c r="D251" s="2" t="s">
        <v>1331</v>
      </c>
      <c r="E251" s="2">
        <v>25</v>
      </c>
      <c r="F251" s="2" t="s">
        <v>1332</v>
      </c>
      <c r="G251" s="2" t="s">
        <v>1333</v>
      </c>
      <c r="H251" s="2" t="s">
        <v>26</v>
      </c>
      <c r="I251" s="2" t="s">
        <v>21</v>
      </c>
    </row>
    <row r="252" spans="1:9" ht="15.75" customHeight="1">
      <c r="A252" s="2" t="s">
        <v>703</v>
      </c>
      <c r="B252" s="2" t="s">
        <v>704</v>
      </c>
      <c r="C252" s="2">
        <v>2019</v>
      </c>
      <c r="D252" s="2" t="s">
        <v>705</v>
      </c>
      <c r="F252" s="2" t="s">
        <v>706</v>
      </c>
      <c r="G252" s="2" t="s">
        <v>707</v>
      </c>
      <c r="H252" s="2" t="s">
        <v>20</v>
      </c>
      <c r="I252" s="2" t="s">
        <v>21</v>
      </c>
    </row>
    <row r="253" spans="1:9" ht="15.75" customHeight="1">
      <c r="A253" s="2" t="s">
        <v>1910</v>
      </c>
      <c r="B253" s="2" t="s">
        <v>1909</v>
      </c>
      <c r="C253" s="2">
        <v>2013</v>
      </c>
      <c r="D253" s="2" t="s">
        <v>306</v>
      </c>
      <c r="E253" s="2">
        <v>1</v>
      </c>
      <c r="F253" s="2" t="s">
        <v>307</v>
      </c>
      <c r="G253" s="2" t="s">
        <v>1908</v>
      </c>
      <c r="H253" s="2" t="s">
        <v>20</v>
      </c>
      <c r="I253" s="2" t="s">
        <v>21</v>
      </c>
    </row>
    <row r="254" spans="1:9" ht="15.75" customHeight="1">
      <c r="A254" s="2" t="s">
        <v>1129</v>
      </c>
      <c r="B254" s="2" t="s">
        <v>1130</v>
      </c>
      <c r="C254" s="2">
        <v>2013</v>
      </c>
      <c r="D254" s="2" t="s">
        <v>1131</v>
      </c>
      <c r="E254" s="2">
        <v>31</v>
      </c>
      <c r="F254" s="2" t="s">
        <v>1132</v>
      </c>
      <c r="G254" s="2" t="s">
        <v>1133</v>
      </c>
      <c r="H254" s="2" t="s">
        <v>20</v>
      </c>
      <c r="I254" s="2" t="s">
        <v>21</v>
      </c>
    </row>
    <row r="255" spans="1:9" ht="15.75" customHeight="1">
      <c r="A255" s="2" t="s">
        <v>1600</v>
      </c>
      <c r="B255" s="2" t="s">
        <v>1907</v>
      </c>
      <c r="C255" s="2">
        <v>2014</v>
      </c>
      <c r="D255" s="2" t="s">
        <v>1906</v>
      </c>
      <c r="E255" s="2">
        <v>1</v>
      </c>
      <c r="F255" s="2" t="s">
        <v>12</v>
      </c>
      <c r="G255" s="2" t="s">
        <v>1905</v>
      </c>
      <c r="H255" s="2" t="s">
        <v>26</v>
      </c>
      <c r="I255" s="2" t="s">
        <v>21</v>
      </c>
    </row>
    <row r="256" spans="1:9" ht="15.75" customHeight="1">
      <c r="A256" s="2" t="s">
        <v>194</v>
      </c>
      <c r="B256" s="2" t="s">
        <v>195</v>
      </c>
      <c r="C256" s="2">
        <v>2009</v>
      </c>
      <c r="D256" s="2" t="s">
        <v>196</v>
      </c>
      <c r="F256" s="2" t="s">
        <v>12</v>
      </c>
      <c r="G256" s="2" t="s">
        <v>197</v>
      </c>
      <c r="H256" s="2" t="s">
        <v>20</v>
      </c>
      <c r="I256" s="2" t="s">
        <v>21</v>
      </c>
    </row>
    <row r="257" spans="1:9" ht="15.75" customHeight="1">
      <c r="A257" s="2" t="s">
        <v>351</v>
      </c>
      <c r="B257" s="2" t="s">
        <v>352</v>
      </c>
      <c r="C257" s="2">
        <v>2018</v>
      </c>
      <c r="D257" s="2" t="s">
        <v>353</v>
      </c>
      <c r="E257" s="2">
        <v>6</v>
      </c>
      <c r="F257" s="2" t="s">
        <v>354</v>
      </c>
      <c r="G257" s="2" t="s">
        <v>355</v>
      </c>
      <c r="H257" s="2" t="s">
        <v>20</v>
      </c>
      <c r="I257" s="2" t="s">
        <v>21</v>
      </c>
    </row>
    <row r="258" spans="1:9" ht="15.75" customHeight="1">
      <c r="A258" s="2" t="s">
        <v>1440</v>
      </c>
      <c r="B258" s="2" t="s">
        <v>1441</v>
      </c>
      <c r="C258" s="2">
        <v>2019</v>
      </c>
      <c r="D258" s="2" t="s">
        <v>1442</v>
      </c>
      <c r="E258" s="2">
        <v>1</v>
      </c>
      <c r="F258" s="2" t="s">
        <v>1443</v>
      </c>
      <c r="G258" s="2" t="s">
        <v>1444</v>
      </c>
      <c r="H258" s="2" t="s">
        <v>20</v>
      </c>
      <c r="I258" s="2" t="s">
        <v>21</v>
      </c>
    </row>
    <row r="259" spans="1:9" ht="15.75" customHeight="1">
      <c r="A259" s="2" t="s">
        <v>1277</v>
      </c>
      <c r="B259" s="2" t="s">
        <v>1278</v>
      </c>
      <c r="C259" s="2">
        <v>2018</v>
      </c>
      <c r="D259" s="2" t="s">
        <v>1279</v>
      </c>
      <c r="E259" s="2">
        <v>4</v>
      </c>
      <c r="F259" s="2" t="s">
        <v>1280</v>
      </c>
      <c r="G259" s="2" t="s">
        <v>1281</v>
      </c>
      <c r="H259" s="2" t="s">
        <v>26</v>
      </c>
      <c r="I259" s="2" t="s">
        <v>21</v>
      </c>
    </row>
    <row r="260" spans="1:9" ht="15.75" customHeight="1">
      <c r="A260" s="2" t="s">
        <v>273</v>
      </c>
      <c r="B260" s="2" t="s">
        <v>274</v>
      </c>
      <c r="C260" s="2">
        <v>2010</v>
      </c>
      <c r="D260" s="2" t="s">
        <v>275</v>
      </c>
      <c r="E260" s="2">
        <v>37</v>
      </c>
      <c r="F260" s="2" t="s">
        <v>276</v>
      </c>
      <c r="G260" s="2" t="s">
        <v>277</v>
      </c>
      <c r="H260" s="2" t="s">
        <v>20</v>
      </c>
      <c r="I260" s="2" t="s">
        <v>21</v>
      </c>
    </row>
    <row r="261" spans="1:9" ht="15.75" customHeight="1">
      <c r="A261" s="2" t="s">
        <v>1904</v>
      </c>
      <c r="B261" s="2" t="s">
        <v>1626</v>
      </c>
      <c r="C261" s="2">
        <v>2016</v>
      </c>
      <c r="D261" s="2" t="s">
        <v>343</v>
      </c>
      <c r="E261" s="2">
        <v>3</v>
      </c>
      <c r="F261" s="2" t="s">
        <v>1627</v>
      </c>
      <c r="G261" s="2" t="s">
        <v>1903</v>
      </c>
      <c r="H261" s="2" t="s">
        <v>26</v>
      </c>
      <c r="I261" s="2" t="s">
        <v>21</v>
      </c>
    </row>
    <row r="262" spans="1:9" ht="15.75" customHeight="1">
      <c r="A262" s="2" t="s">
        <v>1902</v>
      </c>
      <c r="B262" s="2" t="s">
        <v>827</v>
      </c>
      <c r="C262" s="2">
        <v>2007</v>
      </c>
      <c r="D262" s="2" t="s">
        <v>1901</v>
      </c>
      <c r="E262" s="2">
        <v>6</v>
      </c>
      <c r="F262" s="2" t="s">
        <v>828</v>
      </c>
      <c r="G262" s="2" t="s">
        <v>1900</v>
      </c>
      <c r="H262" s="2" t="s">
        <v>26</v>
      </c>
      <c r="I262" s="2" t="s">
        <v>21</v>
      </c>
    </row>
    <row r="263" spans="1:9" ht="15.75" customHeight="1">
      <c r="A263" s="2" t="s">
        <v>1539</v>
      </c>
      <c r="B263" s="2" t="s">
        <v>1540</v>
      </c>
      <c r="C263" s="2">
        <v>2007</v>
      </c>
      <c r="D263" s="2" t="s">
        <v>1541</v>
      </c>
      <c r="E263" s="2">
        <v>27</v>
      </c>
      <c r="F263" s="2" t="s">
        <v>1542</v>
      </c>
      <c r="G263" s="2" t="s">
        <v>1543</v>
      </c>
      <c r="H263" s="2" t="s">
        <v>20</v>
      </c>
      <c r="I263" s="2" t="s">
        <v>21</v>
      </c>
    </row>
    <row r="264" spans="1:9" ht="15.75" customHeight="1">
      <c r="A264" s="2" t="s">
        <v>114</v>
      </c>
      <c r="B264" s="2" t="s">
        <v>115</v>
      </c>
      <c r="C264" s="2">
        <v>2011</v>
      </c>
      <c r="D264" s="2" t="s">
        <v>116</v>
      </c>
      <c r="E264" s="2">
        <v>6</v>
      </c>
      <c r="F264" s="2" t="s">
        <v>12</v>
      </c>
      <c r="G264" s="2" t="s">
        <v>117</v>
      </c>
      <c r="H264" s="2" t="s">
        <v>20</v>
      </c>
      <c r="I264" s="2" t="s">
        <v>21</v>
      </c>
    </row>
    <row r="265" spans="1:9" ht="15.75" customHeight="1">
      <c r="A265" s="2" t="s">
        <v>1254</v>
      </c>
      <c r="B265" s="2" t="s">
        <v>1255</v>
      </c>
      <c r="C265" s="2">
        <v>2013</v>
      </c>
      <c r="D265" s="2" t="s">
        <v>1256</v>
      </c>
      <c r="E265" s="2">
        <v>36</v>
      </c>
      <c r="F265" s="2" t="s">
        <v>1257</v>
      </c>
      <c r="G265" s="2" t="s">
        <v>1258</v>
      </c>
      <c r="H265" s="2" t="s">
        <v>20</v>
      </c>
      <c r="I265" s="2" t="s">
        <v>21</v>
      </c>
    </row>
    <row r="266" spans="1:9" ht="15.75" customHeight="1">
      <c r="A266" s="2" t="s">
        <v>1592</v>
      </c>
      <c r="B266" s="2" t="s">
        <v>1596</v>
      </c>
      <c r="C266" s="2">
        <v>2013</v>
      </c>
      <c r="D266" s="2" t="s">
        <v>1597</v>
      </c>
      <c r="E266" s="2">
        <v>2</v>
      </c>
      <c r="F266" s="2" t="s">
        <v>1598</v>
      </c>
      <c r="G266" s="2" t="s">
        <v>1599</v>
      </c>
      <c r="H266" s="2" t="s">
        <v>26</v>
      </c>
      <c r="I266" s="2" t="s">
        <v>21</v>
      </c>
    </row>
    <row r="267" spans="1:9" ht="15.75" customHeight="1">
      <c r="A267" s="2" t="s">
        <v>1899</v>
      </c>
      <c r="B267" s="2" t="s">
        <v>1558</v>
      </c>
      <c r="C267" s="2">
        <v>2018</v>
      </c>
      <c r="D267" s="2" t="s">
        <v>1898</v>
      </c>
      <c r="F267" s="2" t="s">
        <v>1560</v>
      </c>
      <c r="G267" s="2" t="s">
        <v>1897</v>
      </c>
      <c r="H267" s="2" t="s">
        <v>26</v>
      </c>
      <c r="I267" s="2" t="s">
        <v>21</v>
      </c>
    </row>
    <row r="268" spans="1:9" ht="15.75" customHeight="1">
      <c r="A268" s="2" t="s">
        <v>442</v>
      </c>
      <c r="B268" s="2" t="s">
        <v>443</v>
      </c>
      <c r="C268" s="2">
        <v>2016</v>
      </c>
      <c r="D268" s="2" t="s">
        <v>343</v>
      </c>
      <c r="E268" s="2">
        <v>7</v>
      </c>
      <c r="F268" s="2" t="s">
        <v>444</v>
      </c>
      <c r="G268" s="2" t="s">
        <v>445</v>
      </c>
      <c r="H268" s="2" t="s">
        <v>26</v>
      </c>
      <c r="I268" s="2" t="s">
        <v>21</v>
      </c>
    </row>
    <row r="269" spans="1:9" ht="15.75" customHeight="1">
      <c r="A269" s="2" t="s">
        <v>98</v>
      </c>
      <c r="B269" s="2" t="s">
        <v>99</v>
      </c>
      <c r="C269" s="2">
        <v>2010</v>
      </c>
      <c r="D269" s="2" t="s">
        <v>100</v>
      </c>
      <c r="E269" s="2">
        <v>1</v>
      </c>
      <c r="F269" s="2" t="s">
        <v>12</v>
      </c>
      <c r="G269" s="2" t="s">
        <v>101</v>
      </c>
      <c r="H269" s="2" t="s">
        <v>20</v>
      </c>
      <c r="I269" s="2" t="s">
        <v>21</v>
      </c>
    </row>
    <row r="270" spans="1:9" ht="15.75" customHeight="1">
      <c r="A270" s="2" t="s">
        <v>1896</v>
      </c>
      <c r="B270" s="2" t="s">
        <v>1895</v>
      </c>
      <c r="C270" s="2">
        <v>2019</v>
      </c>
      <c r="D270" s="2" t="s">
        <v>1885</v>
      </c>
      <c r="F270" s="2" t="s">
        <v>833</v>
      </c>
      <c r="G270" s="2" t="s">
        <v>1894</v>
      </c>
      <c r="H270" s="2" t="s">
        <v>26</v>
      </c>
      <c r="I270" s="2" t="s">
        <v>21</v>
      </c>
    </row>
    <row r="271" spans="1:9" ht="15.75" customHeight="1">
      <c r="A271" s="2" t="s">
        <v>86</v>
      </c>
      <c r="B271" s="2" t="s">
        <v>87</v>
      </c>
      <c r="C271" s="2">
        <v>2011</v>
      </c>
      <c r="D271" s="2" t="s">
        <v>88</v>
      </c>
      <c r="E271" s="2">
        <v>1</v>
      </c>
      <c r="F271" s="2" t="s">
        <v>12</v>
      </c>
      <c r="G271" s="2" t="s">
        <v>89</v>
      </c>
      <c r="H271" s="2" t="s">
        <v>26</v>
      </c>
      <c r="I271" s="2" t="s">
        <v>21</v>
      </c>
    </row>
    <row r="272" spans="1:9" ht="15.75" customHeight="1">
      <c r="A272" s="2" t="s">
        <v>432</v>
      </c>
      <c r="B272" s="2" t="s">
        <v>433</v>
      </c>
      <c r="C272" s="2">
        <v>2012</v>
      </c>
      <c r="D272" s="2" t="s">
        <v>434</v>
      </c>
      <c r="E272" s="2">
        <v>18</v>
      </c>
      <c r="F272" s="2" t="s">
        <v>435</v>
      </c>
      <c r="G272" s="2" t="s">
        <v>436</v>
      </c>
      <c r="H272" s="2" t="s">
        <v>20</v>
      </c>
      <c r="I272" s="2" t="s">
        <v>21</v>
      </c>
    </row>
    <row r="273" spans="1:9" ht="15.75" customHeight="1">
      <c r="A273" s="2" t="s">
        <v>413</v>
      </c>
      <c r="B273" s="2" t="s">
        <v>414</v>
      </c>
      <c r="C273" s="2">
        <v>2013</v>
      </c>
      <c r="D273" s="2" t="s">
        <v>265</v>
      </c>
      <c r="E273" s="2">
        <v>218</v>
      </c>
      <c r="F273" s="2" t="s">
        <v>415</v>
      </c>
      <c r="G273" s="2" t="s">
        <v>416</v>
      </c>
      <c r="H273" s="2" t="s">
        <v>20</v>
      </c>
      <c r="I273" s="2" t="s">
        <v>21</v>
      </c>
    </row>
    <row r="274" spans="1:9" ht="15.75" customHeight="1">
      <c r="A274" s="2" t="s">
        <v>1210</v>
      </c>
      <c r="B274" s="2" t="s">
        <v>1211</v>
      </c>
      <c r="C274" s="2">
        <v>2017</v>
      </c>
      <c r="D274" s="2" t="s">
        <v>1212</v>
      </c>
      <c r="E274" s="2">
        <v>7</v>
      </c>
      <c r="F274" s="2" t="s">
        <v>1213</v>
      </c>
      <c r="G274" s="2" t="s">
        <v>1214</v>
      </c>
      <c r="H274" s="2" t="s">
        <v>20</v>
      </c>
      <c r="I274" s="2" t="s">
        <v>21</v>
      </c>
    </row>
    <row r="275" spans="1:9" ht="15.75" customHeight="1">
      <c r="A275" s="2" t="s">
        <v>1893</v>
      </c>
      <c r="B275" s="2" t="s">
        <v>985</v>
      </c>
      <c r="C275" s="2">
        <v>2017</v>
      </c>
      <c r="D275" s="2" t="s">
        <v>1892</v>
      </c>
      <c r="E275" s="2">
        <v>1</v>
      </c>
      <c r="F275" s="2" t="s">
        <v>987</v>
      </c>
      <c r="G275" s="2" t="s">
        <v>1891</v>
      </c>
      <c r="H275" s="2" t="s">
        <v>26</v>
      </c>
      <c r="I275" s="2" t="s">
        <v>21</v>
      </c>
    </row>
    <row r="276" spans="1:9" ht="15.75" customHeight="1">
      <c r="A276" s="2" t="s">
        <v>1890</v>
      </c>
      <c r="B276" s="2" t="s">
        <v>1889</v>
      </c>
      <c r="C276" s="2">
        <v>2008</v>
      </c>
      <c r="D276" s="2" t="s">
        <v>1888</v>
      </c>
      <c r="E276" s="2">
        <v>20</v>
      </c>
      <c r="F276" s="2" t="s">
        <v>228</v>
      </c>
      <c r="G276" s="2" t="s">
        <v>1887</v>
      </c>
      <c r="H276" s="2" t="s">
        <v>26</v>
      </c>
      <c r="I276" s="2" t="s">
        <v>21</v>
      </c>
    </row>
    <row r="277" spans="1:9" ht="15.75" customHeight="1">
      <c r="A277" s="2" t="s">
        <v>1009</v>
      </c>
      <c r="B277" s="2" t="s">
        <v>1010</v>
      </c>
      <c r="C277" s="2">
        <v>2019</v>
      </c>
      <c r="D277" s="2" t="s">
        <v>295</v>
      </c>
      <c r="F277" s="2" t="s">
        <v>1011</v>
      </c>
      <c r="G277" s="2" t="s">
        <v>1012</v>
      </c>
      <c r="H277" s="2" t="s">
        <v>26</v>
      </c>
      <c r="I277" s="2" t="s">
        <v>21</v>
      </c>
    </row>
    <row r="278" spans="1:9" ht="15.75" customHeight="1">
      <c r="A278" s="2" t="s">
        <v>1886</v>
      </c>
      <c r="B278" s="2" t="s">
        <v>606</v>
      </c>
      <c r="C278" s="2">
        <v>2017</v>
      </c>
      <c r="D278" s="2" t="s">
        <v>1885</v>
      </c>
      <c r="E278" s="2">
        <v>1</v>
      </c>
      <c r="F278" s="2" t="s">
        <v>608</v>
      </c>
      <c r="G278" s="2" t="s">
        <v>1884</v>
      </c>
      <c r="H278" s="2" t="s">
        <v>26</v>
      </c>
      <c r="I278" s="2" t="s">
        <v>21</v>
      </c>
    </row>
    <row r="279" spans="1:9" ht="15.75" customHeight="1">
      <c r="A279" s="2" t="s">
        <v>321</v>
      </c>
      <c r="B279" s="2" t="s">
        <v>322</v>
      </c>
      <c r="C279" s="2">
        <v>2015</v>
      </c>
      <c r="D279" s="2" t="s">
        <v>323</v>
      </c>
      <c r="E279" s="2">
        <v>11</v>
      </c>
      <c r="F279" s="2" t="s">
        <v>324</v>
      </c>
      <c r="G279" s="2" t="s">
        <v>325</v>
      </c>
      <c r="H279" s="2" t="s">
        <v>20</v>
      </c>
      <c r="I279" s="2" t="s">
        <v>21</v>
      </c>
    </row>
    <row r="280" spans="1:9" ht="15.75" customHeight="1">
      <c r="A280" s="2" t="s">
        <v>371</v>
      </c>
      <c r="B280" s="2" t="s">
        <v>372</v>
      </c>
      <c r="C280" s="2">
        <v>2019</v>
      </c>
      <c r="D280" s="2" t="s">
        <v>373</v>
      </c>
      <c r="F280" s="2" t="s">
        <v>374</v>
      </c>
      <c r="G280" s="2" t="s">
        <v>375</v>
      </c>
      <c r="H280" s="2" t="s">
        <v>20</v>
      </c>
      <c r="I280" s="2" t="s">
        <v>21</v>
      </c>
    </row>
    <row r="281" spans="1:9" ht="15.75" customHeight="1">
      <c r="A281" s="2" t="s">
        <v>129</v>
      </c>
      <c r="B281" s="2" t="s">
        <v>130</v>
      </c>
      <c r="C281" s="2">
        <v>2017</v>
      </c>
      <c r="D281" s="2" t="s">
        <v>131</v>
      </c>
      <c r="E281" s="2">
        <v>1</v>
      </c>
      <c r="F281" s="2" t="s">
        <v>12</v>
      </c>
      <c r="G281" s="2" t="s">
        <v>132</v>
      </c>
      <c r="H281" s="2" t="s">
        <v>20</v>
      </c>
      <c r="I281" s="2" t="s">
        <v>21</v>
      </c>
    </row>
    <row r="282" spans="1:9" ht="15.75" customHeight="1">
      <c r="A282" s="2" t="s">
        <v>403</v>
      </c>
      <c r="B282" s="2" t="s">
        <v>404</v>
      </c>
      <c r="C282" s="2">
        <v>2018</v>
      </c>
      <c r="D282" s="2" t="s">
        <v>405</v>
      </c>
      <c r="E282" s="2">
        <v>1</v>
      </c>
      <c r="F282" s="2" t="s">
        <v>406</v>
      </c>
      <c r="G282" s="2" t="s">
        <v>407</v>
      </c>
      <c r="H282" s="2" t="s">
        <v>20</v>
      </c>
      <c r="I282" s="2" t="s">
        <v>21</v>
      </c>
    </row>
    <row r="283" spans="1:9" ht="15.75" customHeight="1">
      <c r="A283" s="2" t="s">
        <v>955</v>
      </c>
      <c r="B283" s="2" t="s">
        <v>956</v>
      </c>
      <c r="C283" s="2">
        <v>2019</v>
      </c>
      <c r="D283" s="2" t="s">
        <v>957</v>
      </c>
      <c r="E283" s="2">
        <v>1</v>
      </c>
      <c r="F283" s="2" t="s">
        <v>958</v>
      </c>
      <c r="G283" s="2" t="s">
        <v>959</v>
      </c>
      <c r="H283" s="2" t="s">
        <v>20</v>
      </c>
      <c r="I283" s="2" t="s">
        <v>21</v>
      </c>
    </row>
    <row r="284" spans="1:9" ht="15.75" customHeight="1">
      <c r="A284" s="2" t="s">
        <v>1373</v>
      </c>
      <c r="B284" s="2" t="s">
        <v>1374</v>
      </c>
      <c r="C284" s="2">
        <v>2013</v>
      </c>
      <c r="D284" s="2" t="s">
        <v>1375</v>
      </c>
      <c r="E284" s="2">
        <v>1</v>
      </c>
      <c r="F284" s="2" t="s">
        <v>1376</v>
      </c>
      <c r="G284" s="2" t="s">
        <v>1377</v>
      </c>
      <c r="H284" s="2" t="s">
        <v>26</v>
      </c>
      <c r="I284" s="2" t="s">
        <v>21</v>
      </c>
    </row>
    <row r="285" spans="1:9" ht="15.75" customHeight="1">
      <c r="A285" s="2" t="s">
        <v>974</v>
      </c>
      <c r="B285" s="2" t="s">
        <v>975</v>
      </c>
      <c r="C285" s="2">
        <v>2019</v>
      </c>
      <c r="D285" s="2" t="s">
        <v>976</v>
      </c>
      <c r="F285" s="2" t="s">
        <v>977</v>
      </c>
      <c r="G285" s="2" t="s">
        <v>978</v>
      </c>
      <c r="H285" s="2" t="s">
        <v>20</v>
      </c>
      <c r="I285" s="2" t="s">
        <v>21</v>
      </c>
    </row>
    <row r="286" spans="1:9" ht="15.75" customHeight="1">
      <c r="A286" s="2" t="s">
        <v>1142</v>
      </c>
      <c r="B286" s="2" t="s">
        <v>1143</v>
      </c>
      <c r="C286" s="2">
        <v>2008</v>
      </c>
      <c r="D286" s="2" t="s">
        <v>1144</v>
      </c>
      <c r="E286" s="2">
        <v>1</v>
      </c>
      <c r="F286" s="2" t="s">
        <v>1145</v>
      </c>
      <c r="G286" s="2" t="s">
        <v>1146</v>
      </c>
      <c r="H286" s="2" t="s">
        <v>26</v>
      </c>
      <c r="I286" s="2" t="s">
        <v>21</v>
      </c>
    </row>
    <row r="287" spans="1:9" ht="15.75" customHeight="1">
      <c r="A287" s="2" t="s">
        <v>1325</v>
      </c>
      <c r="B287" s="2" t="s">
        <v>1326</v>
      </c>
      <c r="C287" s="2">
        <v>2017</v>
      </c>
      <c r="D287" s="2" t="s">
        <v>813</v>
      </c>
      <c r="E287" s="2">
        <v>1</v>
      </c>
      <c r="F287" s="2" t="s">
        <v>1327</v>
      </c>
      <c r="G287" s="2" t="s">
        <v>1328</v>
      </c>
      <c r="H287" s="2" t="s">
        <v>26</v>
      </c>
      <c r="I287" s="2" t="s">
        <v>21</v>
      </c>
    </row>
    <row r="288" spans="1:9" ht="15.75" customHeight="1">
      <c r="A288" s="2" t="s">
        <v>278</v>
      </c>
      <c r="B288" s="2" t="s">
        <v>279</v>
      </c>
      <c r="C288" s="2">
        <v>2018</v>
      </c>
      <c r="D288" s="2" t="s">
        <v>280</v>
      </c>
      <c r="E288" s="2">
        <v>1</v>
      </c>
      <c r="F288" s="2" t="s">
        <v>281</v>
      </c>
      <c r="G288" s="2" t="s">
        <v>282</v>
      </c>
      <c r="H288" s="2" t="s">
        <v>26</v>
      </c>
      <c r="I288" s="2" t="s">
        <v>21</v>
      </c>
    </row>
    <row r="289" spans="1:9" ht="15.75" customHeight="1">
      <c r="A289" s="2" t="s">
        <v>1334</v>
      </c>
      <c r="B289" s="2" t="s">
        <v>1335</v>
      </c>
      <c r="C289" s="2">
        <v>2013</v>
      </c>
      <c r="D289" s="2" t="s">
        <v>1336</v>
      </c>
      <c r="E289" s="2">
        <v>5</v>
      </c>
      <c r="F289" s="2" t="s">
        <v>1337</v>
      </c>
      <c r="G289" s="2" t="s">
        <v>1338</v>
      </c>
      <c r="H289" s="2" t="s">
        <v>26</v>
      </c>
      <c r="I289" s="2" t="s">
        <v>21</v>
      </c>
    </row>
    <row r="290" spans="1:9" ht="15.75" customHeight="1">
      <c r="A290" s="2" t="s">
        <v>654</v>
      </c>
      <c r="B290" s="2" t="s">
        <v>655</v>
      </c>
      <c r="C290" s="2">
        <v>2008</v>
      </c>
      <c r="D290" s="2" t="s">
        <v>656</v>
      </c>
      <c r="E290" s="2">
        <v>3</v>
      </c>
      <c r="F290" s="2" t="s">
        <v>657</v>
      </c>
      <c r="G290" s="2" t="s">
        <v>658</v>
      </c>
      <c r="H290" s="2" t="s">
        <v>26</v>
      </c>
      <c r="I290" s="2" t="s">
        <v>21</v>
      </c>
    </row>
    <row r="291" spans="1:9" ht="15.75" customHeight="1">
      <c r="A291" s="2" t="s">
        <v>1633</v>
      </c>
      <c r="B291" s="2" t="s">
        <v>1634</v>
      </c>
      <c r="C291" s="2">
        <v>2008</v>
      </c>
      <c r="D291" s="2" t="s">
        <v>1635</v>
      </c>
      <c r="E291" s="2">
        <v>11</v>
      </c>
      <c r="F291" s="2" t="s">
        <v>1636</v>
      </c>
      <c r="G291" s="2" t="s">
        <v>1637</v>
      </c>
      <c r="H291" s="2" t="s">
        <v>26</v>
      </c>
      <c r="I291" s="2" t="s">
        <v>21</v>
      </c>
    </row>
    <row r="292" spans="1:9" ht="15.75" customHeight="1">
      <c r="A292" s="2" t="s">
        <v>1883</v>
      </c>
      <c r="B292" s="2" t="s">
        <v>1882</v>
      </c>
      <c r="C292" s="2">
        <v>2019</v>
      </c>
      <c r="D292" s="2" t="s">
        <v>1375</v>
      </c>
      <c r="F292" s="2" t="s">
        <v>1228</v>
      </c>
      <c r="G292" s="2" t="s">
        <v>1881</v>
      </c>
      <c r="H292" s="2" t="s">
        <v>26</v>
      </c>
      <c r="I292" s="2" t="s">
        <v>21</v>
      </c>
    </row>
    <row r="293" spans="1:9" ht="15.75" customHeight="1">
      <c r="A293" s="2" t="s">
        <v>1880</v>
      </c>
      <c r="B293" s="2" t="s">
        <v>635</v>
      </c>
      <c r="C293" s="2">
        <v>2018</v>
      </c>
      <c r="D293" s="2" t="s">
        <v>1879</v>
      </c>
      <c r="F293" s="2" t="s">
        <v>637</v>
      </c>
      <c r="G293" s="2" t="s">
        <v>1878</v>
      </c>
      <c r="H293" s="2" t="s">
        <v>26</v>
      </c>
      <c r="I293" s="2" t="s">
        <v>21</v>
      </c>
    </row>
    <row r="294" spans="1:9" ht="15.75" customHeight="1">
      <c r="A294" s="2" t="s">
        <v>1296</v>
      </c>
      <c r="B294" s="2" t="s">
        <v>1297</v>
      </c>
      <c r="C294" s="2">
        <v>2015</v>
      </c>
      <c r="D294" s="2" t="s">
        <v>1298</v>
      </c>
      <c r="E294" s="2">
        <v>1</v>
      </c>
      <c r="F294" s="2" t="s">
        <v>1299</v>
      </c>
      <c r="G294" s="2" t="s">
        <v>1300</v>
      </c>
      <c r="H294" s="2" t="s">
        <v>26</v>
      </c>
      <c r="I294" s="2" t="s">
        <v>21</v>
      </c>
    </row>
    <row r="295" spans="1:9" ht="15.75" customHeight="1">
      <c r="A295" s="2" t="s">
        <v>1877</v>
      </c>
      <c r="B295" s="2" t="s">
        <v>1876</v>
      </c>
      <c r="C295" s="2">
        <v>2017</v>
      </c>
      <c r="D295" s="2" t="s">
        <v>1875</v>
      </c>
      <c r="E295" s="2">
        <v>2</v>
      </c>
      <c r="F295" s="2" t="s">
        <v>783</v>
      </c>
      <c r="G295" s="2" t="s">
        <v>1874</v>
      </c>
      <c r="H295" s="2" t="s">
        <v>20</v>
      </c>
      <c r="I295" s="2" t="s">
        <v>21</v>
      </c>
    </row>
    <row r="296" spans="1:9" ht="15.75" customHeight="1">
      <c r="A296" s="2" t="s">
        <v>677</v>
      </c>
      <c r="B296" s="2" t="s">
        <v>678</v>
      </c>
      <c r="C296" s="2">
        <v>1992</v>
      </c>
      <c r="D296" s="2" t="s">
        <v>679</v>
      </c>
      <c r="E296" s="2">
        <v>13</v>
      </c>
      <c r="F296" s="2" t="s">
        <v>680</v>
      </c>
      <c r="G296" s="2" t="s">
        <v>681</v>
      </c>
      <c r="H296" s="2" t="s">
        <v>20</v>
      </c>
      <c r="I296" s="2" t="s">
        <v>21</v>
      </c>
    </row>
    <row r="297" spans="1:9" ht="15.75" customHeight="1">
      <c r="A297" s="2" t="s">
        <v>677</v>
      </c>
      <c r="B297" s="2" t="s">
        <v>682</v>
      </c>
      <c r="C297" s="2">
        <v>1991</v>
      </c>
      <c r="D297" s="2" t="s">
        <v>651</v>
      </c>
      <c r="E297" s="2">
        <v>94</v>
      </c>
      <c r="F297" s="2" t="s">
        <v>683</v>
      </c>
      <c r="G297" s="2" t="s">
        <v>684</v>
      </c>
      <c r="H297" s="2" t="s">
        <v>20</v>
      </c>
      <c r="I297" s="2" t="s">
        <v>21</v>
      </c>
    </row>
    <row r="298" spans="1:9" ht="15.75" customHeight="1">
      <c r="A298" s="2" t="s">
        <v>346</v>
      </c>
      <c r="B298" s="2" t="s">
        <v>347</v>
      </c>
      <c r="C298" s="2">
        <v>2019</v>
      </c>
      <c r="D298" s="2" t="s">
        <v>348</v>
      </c>
      <c r="E298" s="2">
        <v>1</v>
      </c>
      <c r="F298" s="2" t="s">
        <v>349</v>
      </c>
      <c r="G298" s="2" t="s">
        <v>350</v>
      </c>
      <c r="H298" s="2" t="s">
        <v>20</v>
      </c>
      <c r="I298" s="2" t="s">
        <v>21</v>
      </c>
    </row>
    <row r="299" spans="1:9" ht="15.75" customHeight="1">
      <c r="A299" s="2" t="s">
        <v>1259</v>
      </c>
      <c r="B299" s="2" t="s">
        <v>1260</v>
      </c>
      <c r="C299" s="2">
        <v>2009</v>
      </c>
      <c r="D299" s="2" t="s">
        <v>1261</v>
      </c>
      <c r="E299" s="2">
        <v>100</v>
      </c>
      <c r="F299" s="2" t="s">
        <v>1262</v>
      </c>
      <c r="G299" s="2" t="s">
        <v>1263</v>
      </c>
      <c r="H299" s="2" t="s">
        <v>20</v>
      </c>
      <c r="I299" s="2" t="s">
        <v>21</v>
      </c>
    </row>
    <row r="300" spans="1:9" ht="15.75" customHeight="1">
      <c r="A300" s="2" t="s">
        <v>698</v>
      </c>
      <c r="B300" s="2" t="s">
        <v>699</v>
      </c>
      <c r="C300" s="2">
        <v>2018</v>
      </c>
      <c r="D300" s="2" t="s">
        <v>700</v>
      </c>
      <c r="E300" s="2">
        <v>1</v>
      </c>
      <c r="F300" s="2" t="s">
        <v>701</v>
      </c>
      <c r="G300" s="2" t="s">
        <v>702</v>
      </c>
      <c r="H300" s="2" t="s">
        <v>20</v>
      </c>
      <c r="I300" s="2" t="s">
        <v>21</v>
      </c>
    </row>
    <row r="301" spans="1:9" ht="15.75" customHeight="1">
      <c r="A301" s="2" t="s">
        <v>487</v>
      </c>
      <c r="B301" s="2" t="s">
        <v>488</v>
      </c>
      <c r="C301" s="2">
        <v>2018</v>
      </c>
      <c r="D301" s="2" t="s">
        <v>489</v>
      </c>
      <c r="E301" s="2">
        <v>7</v>
      </c>
      <c r="F301" s="2" t="s">
        <v>490</v>
      </c>
      <c r="G301" s="2" t="s">
        <v>491</v>
      </c>
      <c r="H301" s="2" t="s">
        <v>20</v>
      </c>
      <c r="I301" s="2" t="s">
        <v>21</v>
      </c>
    </row>
    <row r="302" spans="1:9" ht="15.75" customHeight="1">
      <c r="A302" s="2" t="s">
        <v>1353</v>
      </c>
      <c r="B302" s="2" t="s">
        <v>1354</v>
      </c>
      <c r="C302" s="2">
        <v>2019</v>
      </c>
      <c r="D302" s="2" t="s">
        <v>1355</v>
      </c>
      <c r="F302" s="2" t="s">
        <v>1356</v>
      </c>
      <c r="G302" s="2" t="s">
        <v>1357</v>
      </c>
      <c r="H302" s="2" t="s">
        <v>20</v>
      </c>
      <c r="I302" s="2" t="s">
        <v>21</v>
      </c>
    </row>
    <row r="303" spans="1:9" ht="15.75" customHeight="1">
      <c r="A303" s="2" t="s">
        <v>1013</v>
      </c>
      <c r="B303" s="2" t="s">
        <v>1014</v>
      </c>
      <c r="C303" s="2">
        <v>2019</v>
      </c>
      <c r="D303" s="2" t="s">
        <v>1015</v>
      </c>
      <c r="F303" s="2" t="s">
        <v>1016</v>
      </c>
      <c r="G303" s="2" t="s">
        <v>1017</v>
      </c>
      <c r="H303" s="2" t="s">
        <v>26</v>
      </c>
      <c r="I303" s="2" t="s">
        <v>21</v>
      </c>
    </row>
    <row r="304" spans="1:9" ht="15.75" customHeight="1">
      <c r="A304" s="2" t="s">
        <v>565</v>
      </c>
      <c r="B304" s="2" t="s">
        <v>566</v>
      </c>
      <c r="C304" s="2">
        <v>1997</v>
      </c>
      <c r="D304" s="2" t="s">
        <v>567</v>
      </c>
      <c r="E304" s="2">
        <v>22</v>
      </c>
      <c r="F304" s="2" t="s">
        <v>568</v>
      </c>
      <c r="G304" s="2" t="s">
        <v>569</v>
      </c>
      <c r="H304" s="2" t="s">
        <v>20</v>
      </c>
      <c r="I304" s="2" t="s">
        <v>21</v>
      </c>
    </row>
    <row r="305" spans="1:9" ht="15.75" customHeight="1">
      <c r="A305" s="2" t="s">
        <v>1185</v>
      </c>
      <c r="B305" s="2" t="s">
        <v>1186</v>
      </c>
      <c r="C305" s="2">
        <v>2014</v>
      </c>
      <c r="D305" s="2" t="s">
        <v>1187</v>
      </c>
      <c r="E305" s="2">
        <v>4</v>
      </c>
      <c r="F305" s="2" t="s">
        <v>1188</v>
      </c>
      <c r="G305" s="2" t="s">
        <v>1189</v>
      </c>
      <c r="H305" s="2" t="s">
        <v>20</v>
      </c>
      <c r="I305" s="2" t="s">
        <v>21</v>
      </c>
    </row>
    <row r="306" spans="1:9" ht="15.75" customHeight="1">
      <c r="A306" s="2" t="s">
        <v>1180</v>
      </c>
      <c r="B306" s="2" t="s">
        <v>1181</v>
      </c>
      <c r="C306" s="2">
        <v>2018</v>
      </c>
      <c r="D306" s="2" t="s">
        <v>1182</v>
      </c>
      <c r="F306" s="2" t="s">
        <v>1183</v>
      </c>
      <c r="G306" s="2" t="s">
        <v>1184</v>
      </c>
      <c r="H306" s="2" t="s">
        <v>20</v>
      </c>
      <c r="I306" s="2" t="s">
        <v>21</v>
      </c>
    </row>
    <row r="307" spans="1:9" ht="15.75" customHeight="1">
      <c r="A307" s="2" t="s">
        <v>1316</v>
      </c>
      <c r="B307" s="2" t="s">
        <v>1317</v>
      </c>
      <c r="C307" s="2">
        <v>2013</v>
      </c>
      <c r="D307" s="2" t="s">
        <v>1318</v>
      </c>
      <c r="E307" s="2">
        <v>2</v>
      </c>
      <c r="F307" s="2" t="s">
        <v>1319</v>
      </c>
      <c r="G307" s="2" t="s">
        <v>1320</v>
      </c>
      <c r="H307" s="2" t="s">
        <v>20</v>
      </c>
      <c r="I307" s="2" t="s">
        <v>21</v>
      </c>
    </row>
    <row r="308" spans="1:9" ht="15.75" customHeight="1">
      <c r="A308" s="2" t="s">
        <v>970</v>
      </c>
      <c r="B308" s="2" t="s">
        <v>971</v>
      </c>
      <c r="C308" s="2">
        <v>2018</v>
      </c>
      <c r="D308" s="2" t="s">
        <v>434</v>
      </c>
      <c r="E308" s="2">
        <v>2</v>
      </c>
      <c r="F308" s="2" t="s">
        <v>972</v>
      </c>
      <c r="G308" s="2" t="s">
        <v>973</v>
      </c>
      <c r="H308" s="2" t="s">
        <v>20</v>
      </c>
      <c r="I308" s="2" t="s">
        <v>21</v>
      </c>
    </row>
    <row r="309" spans="1:9" ht="15.75" customHeight="1">
      <c r="A309" s="2" t="s">
        <v>936</v>
      </c>
      <c r="B309" s="2" t="s">
        <v>937</v>
      </c>
      <c r="C309" s="2">
        <v>2019</v>
      </c>
      <c r="D309" s="2" t="s">
        <v>938</v>
      </c>
      <c r="E309" s="2">
        <v>3</v>
      </c>
      <c r="F309" s="2" t="s">
        <v>939</v>
      </c>
      <c r="G309" s="2" t="s">
        <v>940</v>
      </c>
      <c r="H309" s="2" t="s">
        <v>20</v>
      </c>
      <c r="I309" s="2" t="s">
        <v>21</v>
      </c>
    </row>
    <row r="310" spans="1:9" ht="15.75" customHeight="1">
      <c r="A310" s="2" t="s">
        <v>1105</v>
      </c>
      <c r="B310" s="2" t="s">
        <v>1106</v>
      </c>
      <c r="C310" s="2">
        <v>2011</v>
      </c>
      <c r="D310" s="2" t="s">
        <v>434</v>
      </c>
      <c r="E310" s="2">
        <v>22</v>
      </c>
      <c r="F310" s="2" t="s">
        <v>1107</v>
      </c>
      <c r="G310" s="2" t="s">
        <v>1108</v>
      </c>
      <c r="H310" s="2" t="s">
        <v>20</v>
      </c>
      <c r="I310" s="2" t="s">
        <v>21</v>
      </c>
    </row>
    <row r="311" spans="1:9" ht="15.75" customHeight="1">
      <c r="A311" s="2" t="s">
        <v>649</v>
      </c>
      <c r="B311" s="2" t="s">
        <v>650</v>
      </c>
      <c r="C311" s="2">
        <v>2009</v>
      </c>
      <c r="D311" s="2" t="s">
        <v>651</v>
      </c>
      <c r="E311" s="2">
        <v>44</v>
      </c>
      <c r="F311" s="2" t="s">
        <v>652</v>
      </c>
      <c r="G311" s="2" t="s">
        <v>653</v>
      </c>
      <c r="H311" s="2" t="s">
        <v>20</v>
      </c>
      <c r="I311" s="2" t="s">
        <v>21</v>
      </c>
    </row>
    <row r="312" spans="1:9" ht="15.75" customHeight="1">
      <c r="A312" s="2" t="s">
        <v>77</v>
      </c>
      <c r="B312" s="2" t="s">
        <v>78</v>
      </c>
      <c r="C312" s="2">
        <v>1995</v>
      </c>
      <c r="D312" s="2" t="s">
        <v>79</v>
      </c>
      <c r="F312" s="2" t="s">
        <v>12</v>
      </c>
      <c r="G312" s="2" t="s">
        <v>80</v>
      </c>
      <c r="H312" s="2" t="s">
        <v>20</v>
      </c>
      <c r="I312" s="2" t="s">
        <v>21</v>
      </c>
    </row>
    <row r="313" spans="1:9" ht="15.75" customHeight="1">
      <c r="A313" s="2" t="s">
        <v>27</v>
      </c>
      <c r="B313" s="2" t="s">
        <v>28</v>
      </c>
      <c r="C313" s="2">
        <v>2013</v>
      </c>
      <c r="D313" s="2" t="s">
        <v>29</v>
      </c>
      <c r="E313" s="2">
        <v>21</v>
      </c>
      <c r="F313" s="2" t="s">
        <v>12</v>
      </c>
      <c r="G313" s="2" t="s">
        <v>30</v>
      </c>
      <c r="H313" s="2" t="s">
        <v>26</v>
      </c>
      <c r="I313" s="2" t="s">
        <v>21</v>
      </c>
    </row>
    <row r="314" spans="1:9" ht="15.75" customHeight="1">
      <c r="A314" s="2" t="s">
        <v>1134</v>
      </c>
      <c r="B314" s="2" t="s">
        <v>1135</v>
      </c>
      <c r="C314" s="2">
        <v>2014</v>
      </c>
      <c r="D314" s="2" t="s">
        <v>125</v>
      </c>
      <c r="E314" s="2">
        <v>9</v>
      </c>
      <c r="F314" s="2" t="s">
        <v>1136</v>
      </c>
      <c r="G314" s="2" t="s">
        <v>1137</v>
      </c>
      <c r="H314" s="2" t="s">
        <v>20</v>
      </c>
      <c r="I314" s="2" t="s">
        <v>21</v>
      </c>
    </row>
    <row r="315" spans="1:9" ht="15.75" customHeight="1">
      <c r="A315" s="2" t="s">
        <v>620</v>
      </c>
      <c r="B315" s="2" t="s">
        <v>621</v>
      </c>
      <c r="C315" s="2">
        <v>2006</v>
      </c>
      <c r="D315" s="2" t="s">
        <v>622</v>
      </c>
      <c r="E315" s="2">
        <v>7</v>
      </c>
      <c r="F315" s="2" t="s">
        <v>623</v>
      </c>
      <c r="G315" s="2" t="s">
        <v>624</v>
      </c>
      <c r="H315" s="2" t="s">
        <v>20</v>
      </c>
      <c r="I315" s="2" t="s">
        <v>21</v>
      </c>
    </row>
    <row r="316" spans="1:9" ht="15.75" customHeight="1">
      <c r="A316" s="2" t="s">
        <v>263</v>
      </c>
      <c r="B316" s="2" t="s">
        <v>264</v>
      </c>
      <c r="C316" s="2">
        <v>1999</v>
      </c>
      <c r="D316" s="2" t="s">
        <v>265</v>
      </c>
      <c r="E316" s="2">
        <v>312</v>
      </c>
      <c r="F316" s="2" t="s">
        <v>266</v>
      </c>
      <c r="G316" s="2" t="s">
        <v>267</v>
      </c>
      <c r="H316" s="2" t="s">
        <v>20</v>
      </c>
      <c r="I316" s="2" t="s">
        <v>21</v>
      </c>
    </row>
    <row r="317" spans="1:9" ht="15.75" customHeight="1">
      <c r="A317" s="2" t="s">
        <v>1109</v>
      </c>
      <c r="B317" s="2" t="s">
        <v>1110</v>
      </c>
      <c r="C317" s="2">
        <v>2019</v>
      </c>
      <c r="D317" s="2" t="s">
        <v>1111</v>
      </c>
      <c r="F317" s="2" t="s">
        <v>1112</v>
      </c>
      <c r="G317" s="2" t="s">
        <v>1113</v>
      </c>
      <c r="H317" s="2" t="s">
        <v>20</v>
      </c>
      <c r="I317" s="2" t="s">
        <v>21</v>
      </c>
    </row>
    <row r="318" spans="1:9" ht="15.75" customHeight="1">
      <c r="A318" s="2" t="s">
        <v>1244</v>
      </c>
      <c r="B318" s="2" t="s">
        <v>1245</v>
      </c>
      <c r="C318" s="2">
        <v>2011</v>
      </c>
      <c r="D318" s="2" t="s">
        <v>1246</v>
      </c>
      <c r="E318" s="2">
        <v>20</v>
      </c>
      <c r="F318" s="2" t="s">
        <v>1247</v>
      </c>
      <c r="G318" s="2" t="s">
        <v>1248</v>
      </c>
      <c r="H318" s="2" t="s">
        <v>20</v>
      </c>
      <c r="I318" s="2" t="s">
        <v>21</v>
      </c>
    </row>
    <row r="319" spans="1:9" ht="15.75" customHeight="1">
      <c r="A319" s="2" t="s">
        <v>437</v>
      </c>
      <c r="B319" s="2" t="s">
        <v>438</v>
      </c>
      <c r="C319" s="2">
        <v>2017</v>
      </c>
      <c r="D319" s="2" t="s">
        <v>439</v>
      </c>
      <c r="E319" s="2">
        <v>14</v>
      </c>
      <c r="F319" s="2" t="s">
        <v>440</v>
      </c>
      <c r="G319" s="2" t="s">
        <v>441</v>
      </c>
      <c r="H319" s="2" t="s">
        <v>20</v>
      </c>
      <c r="I319" s="2" t="s">
        <v>21</v>
      </c>
    </row>
    <row r="320" spans="1:9" ht="15.75" customHeight="1">
      <c r="A320" s="2" t="s">
        <v>1587</v>
      </c>
      <c r="B320" s="2" t="s">
        <v>1588</v>
      </c>
      <c r="C320" s="2">
        <v>1998</v>
      </c>
      <c r="D320" s="2" t="s">
        <v>1589</v>
      </c>
      <c r="E320" s="2">
        <v>1</v>
      </c>
      <c r="F320" s="2" t="s">
        <v>1590</v>
      </c>
      <c r="G320" s="2" t="s">
        <v>1591</v>
      </c>
      <c r="H320" s="2" t="s">
        <v>20</v>
      </c>
      <c r="I320" s="2" t="s">
        <v>21</v>
      </c>
    </row>
    <row r="321" spans="1:9" ht="15.75" customHeight="1">
      <c r="A321" s="2" t="s">
        <v>853</v>
      </c>
      <c r="B321" s="2" t="s">
        <v>854</v>
      </c>
      <c r="C321" s="2">
        <v>2019</v>
      </c>
      <c r="D321" s="2" t="s">
        <v>855</v>
      </c>
      <c r="E321" s="2">
        <v>3</v>
      </c>
      <c r="F321" s="2" t="s">
        <v>856</v>
      </c>
      <c r="G321" s="2" t="s">
        <v>857</v>
      </c>
      <c r="H321" s="2" t="s">
        <v>20</v>
      </c>
      <c r="I321" s="2" t="s">
        <v>21</v>
      </c>
    </row>
    <row r="322" spans="1:9" ht="15.75" customHeight="1"/>
    <row r="323" spans="1:9" ht="15.75" customHeight="1">
      <c r="A323" s="1" t="s">
        <v>0</v>
      </c>
      <c r="B323" s="1" t="s">
        <v>1</v>
      </c>
      <c r="C323" s="1" t="s">
        <v>2</v>
      </c>
      <c r="D323" s="1" t="s">
        <v>3</v>
      </c>
      <c r="E323" s="1" t="s">
        <v>4</v>
      </c>
      <c r="F323" s="1" t="s">
        <v>5</v>
      </c>
      <c r="G323" s="1" t="s">
        <v>6</v>
      </c>
      <c r="H323" s="1" t="s">
        <v>7</v>
      </c>
      <c r="I323" s="1" t="s">
        <v>8</v>
      </c>
    </row>
    <row r="324" spans="1:9" ht="15.75" customHeight="1">
      <c r="A324" s="2" t="s">
        <v>122</v>
      </c>
      <c r="B324" s="2" t="s">
        <v>123</v>
      </c>
      <c r="C324" s="2" t="s">
        <v>124</v>
      </c>
      <c r="D324" s="2" t="s">
        <v>125</v>
      </c>
      <c r="F324" s="2" t="s">
        <v>12</v>
      </c>
      <c r="G324" s="2" t="s">
        <v>126</v>
      </c>
      <c r="H324" s="2" t="s">
        <v>127</v>
      </c>
      <c r="I324" s="2" t="s">
        <v>128</v>
      </c>
    </row>
    <row r="325" spans="1:9" ht="15.75" customHeight="1">
      <c r="A325" s="2" t="s">
        <v>1847</v>
      </c>
      <c r="B325" s="2" t="s">
        <v>1848</v>
      </c>
      <c r="C325" s="2" t="s">
        <v>2101</v>
      </c>
      <c r="D325" s="2" t="s">
        <v>1849</v>
      </c>
      <c r="F325" s="2" t="s">
        <v>1850</v>
      </c>
      <c r="G325" s="2" t="s">
        <v>1851</v>
      </c>
      <c r="H325" s="2" t="s">
        <v>1852</v>
      </c>
      <c r="I325" s="2" t="s">
        <v>128</v>
      </c>
    </row>
    <row r="326" spans="1:9" ht="15.75" customHeight="1">
      <c r="A326" s="2" t="s">
        <v>2100</v>
      </c>
      <c r="B326" s="2" t="s">
        <v>2099</v>
      </c>
      <c r="C326" s="2" t="s">
        <v>2098</v>
      </c>
      <c r="D326" s="2" t="s">
        <v>2038</v>
      </c>
      <c r="F326" s="2" t="s">
        <v>920</v>
      </c>
      <c r="G326" s="2" t="s">
        <v>126</v>
      </c>
      <c r="H326" s="2" t="s">
        <v>2097</v>
      </c>
      <c r="I326" s="2" t="s">
        <v>128</v>
      </c>
    </row>
    <row r="327" spans="1:9" ht="15.75" customHeight="1">
      <c r="A327" s="2" t="s">
        <v>2096</v>
      </c>
      <c r="B327" s="2" t="s">
        <v>2095</v>
      </c>
      <c r="C327" s="2" t="s">
        <v>2094</v>
      </c>
      <c r="D327" s="2" t="s">
        <v>1153</v>
      </c>
      <c r="F327" s="2" t="s">
        <v>1154</v>
      </c>
      <c r="G327" s="2" t="s">
        <v>126</v>
      </c>
      <c r="H327" s="2" t="s">
        <v>2093</v>
      </c>
      <c r="I327" s="2" t="s">
        <v>128</v>
      </c>
    </row>
    <row r="328" spans="1:9" ht="15.75" customHeight="1">
      <c r="A328" s="2" t="s">
        <v>2092</v>
      </c>
      <c r="B328" s="2" t="s">
        <v>2091</v>
      </c>
      <c r="C328" s="2" t="s">
        <v>2090</v>
      </c>
      <c r="D328" s="2" t="s">
        <v>448</v>
      </c>
      <c r="F328" s="2" t="s">
        <v>449</v>
      </c>
      <c r="G328" s="2" t="s">
        <v>12</v>
      </c>
      <c r="H328" s="2" t="s">
        <v>2089</v>
      </c>
      <c r="I328" s="2" t="s">
        <v>128</v>
      </c>
    </row>
    <row r="329" spans="1:9" ht="15.75" customHeight="1">
      <c r="A329" s="2" t="s">
        <v>2088</v>
      </c>
      <c r="B329" s="2" t="s">
        <v>2087</v>
      </c>
      <c r="C329" s="2" t="s">
        <v>2086</v>
      </c>
      <c r="D329" s="2" t="s">
        <v>1428</v>
      </c>
      <c r="F329" s="2" t="s">
        <v>1429</v>
      </c>
      <c r="G329" s="2" t="s">
        <v>126</v>
      </c>
      <c r="H329" s="2" t="s">
        <v>2085</v>
      </c>
      <c r="I329" s="2" t="s">
        <v>128</v>
      </c>
    </row>
    <row r="330" spans="1:9" ht="15.75" customHeight="1">
      <c r="A330" s="2" t="s">
        <v>2084</v>
      </c>
      <c r="B330" s="2" t="s">
        <v>2083</v>
      </c>
      <c r="C330" s="2" t="s">
        <v>2082</v>
      </c>
      <c r="D330" s="2" t="s">
        <v>125</v>
      </c>
      <c r="F330" s="2" t="s">
        <v>12</v>
      </c>
      <c r="G330" s="2" t="s">
        <v>126</v>
      </c>
      <c r="H330" s="2" t="s">
        <v>2081</v>
      </c>
      <c r="I330" s="2" t="s">
        <v>128</v>
      </c>
    </row>
    <row r="331" spans="1:9" ht="15.75" customHeight="1">
      <c r="A331" s="2" t="s">
        <v>2080</v>
      </c>
      <c r="B331" s="2" t="s">
        <v>2079</v>
      </c>
      <c r="C331" s="2" t="s">
        <v>2078</v>
      </c>
      <c r="D331" s="2" t="s">
        <v>448</v>
      </c>
      <c r="F331" s="2" t="s">
        <v>1546</v>
      </c>
      <c r="G331" s="2" t="s">
        <v>12</v>
      </c>
      <c r="H331" s="2" t="s">
        <v>2077</v>
      </c>
      <c r="I331" s="2" t="s">
        <v>128</v>
      </c>
    </row>
    <row r="332" spans="1:9" ht="15.75" customHeight="1">
      <c r="A332" s="2" t="s">
        <v>2076</v>
      </c>
      <c r="B332" s="2" t="s">
        <v>2075</v>
      </c>
      <c r="C332" s="2" t="s">
        <v>2074</v>
      </c>
      <c r="D332" s="2" t="s">
        <v>448</v>
      </c>
      <c r="F332" s="2" t="s">
        <v>2073</v>
      </c>
      <c r="G332" s="2" t="s">
        <v>2047</v>
      </c>
      <c r="H332" s="2" t="s">
        <v>2072</v>
      </c>
      <c r="I332" s="2" t="s">
        <v>128</v>
      </c>
    </row>
    <row r="333" spans="1:9" ht="15.75" customHeight="1">
      <c r="A333" s="2" t="s">
        <v>2071</v>
      </c>
      <c r="B333" s="2" t="s">
        <v>2070</v>
      </c>
      <c r="C333" s="2" t="s">
        <v>2069</v>
      </c>
      <c r="D333" s="2" t="s">
        <v>1158</v>
      </c>
      <c r="F333" s="2" t="s">
        <v>1159</v>
      </c>
      <c r="G333" s="2" t="s">
        <v>126</v>
      </c>
      <c r="H333" s="2" t="s">
        <v>2068</v>
      </c>
      <c r="I333" s="2" t="s">
        <v>128</v>
      </c>
    </row>
    <row r="334" spans="1:9" ht="15.75" customHeight="1">
      <c r="A334" s="2" t="s">
        <v>2067</v>
      </c>
      <c r="B334" s="2" t="s">
        <v>2066</v>
      </c>
      <c r="C334" s="2" t="s">
        <v>2065</v>
      </c>
      <c r="D334" s="2" t="s">
        <v>1541</v>
      </c>
      <c r="F334" s="2" t="s">
        <v>1542</v>
      </c>
      <c r="G334" s="2" t="s">
        <v>126</v>
      </c>
      <c r="H334" s="2" t="s">
        <v>2064</v>
      </c>
      <c r="I334" s="2" t="s">
        <v>128</v>
      </c>
    </row>
    <row r="335" spans="1:9" ht="15.75" customHeight="1">
      <c r="A335" s="2" t="s">
        <v>2063</v>
      </c>
      <c r="B335" s="2" t="s">
        <v>2062</v>
      </c>
      <c r="C335" s="2" t="s">
        <v>2061</v>
      </c>
      <c r="D335" s="2" t="s">
        <v>1256</v>
      </c>
      <c r="F335" s="2" t="s">
        <v>1257</v>
      </c>
      <c r="G335" s="2" t="s">
        <v>126</v>
      </c>
      <c r="H335" s="2" t="s">
        <v>2060</v>
      </c>
      <c r="I335" s="2" t="s">
        <v>128</v>
      </c>
    </row>
    <row r="336" spans="1:9" ht="15.75" customHeight="1">
      <c r="A336" s="2" t="s">
        <v>2059</v>
      </c>
      <c r="B336" s="2" t="s">
        <v>2058</v>
      </c>
      <c r="C336" s="2" t="s">
        <v>2057</v>
      </c>
      <c r="D336" s="2" t="s">
        <v>772</v>
      </c>
      <c r="F336" s="2" t="s">
        <v>773</v>
      </c>
      <c r="G336" s="2" t="s">
        <v>126</v>
      </c>
      <c r="H336" s="2" t="s">
        <v>2056</v>
      </c>
      <c r="I336" s="2" t="s">
        <v>128</v>
      </c>
    </row>
    <row r="337" spans="1:9" ht="15.75" customHeight="1">
      <c r="A337" s="2" t="s">
        <v>2055</v>
      </c>
      <c r="B337" s="2" t="s">
        <v>2054</v>
      </c>
      <c r="C337" s="2" t="s">
        <v>2053</v>
      </c>
      <c r="D337" s="2" t="s">
        <v>914</v>
      </c>
      <c r="F337" s="2" t="s">
        <v>1821</v>
      </c>
      <c r="G337" s="2" t="s">
        <v>126</v>
      </c>
      <c r="H337" s="2" t="s">
        <v>2052</v>
      </c>
      <c r="I337" s="2" t="s">
        <v>128</v>
      </c>
    </row>
    <row r="338" spans="1:9" ht="15.75" customHeight="1">
      <c r="A338" s="2" t="s">
        <v>2051</v>
      </c>
      <c r="B338" s="2" t="s">
        <v>2050</v>
      </c>
      <c r="C338" s="2" t="s">
        <v>2049</v>
      </c>
      <c r="D338" s="2" t="s">
        <v>2048</v>
      </c>
      <c r="F338" s="2" t="s">
        <v>12</v>
      </c>
      <c r="G338" s="2" t="s">
        <v>2047</v>
      </c>
      <c r="H338" s="2" t="s">
        <v>2046</v>
      </c>
      <c r="I338" s="2" t="s">
        <v>128</v>
      </c>
    </row>
    <row r="339" spans="1:9" ht="15.75" customHeight="1">
      <c r="A339" s="2" t="s">
        <v>2045</v>
      </c>
      <c r="B339" s="2" t="s">
        <v>2044</v>
      </c>
      <c r="C339" s="2" t="s">
        <v>2043</v>
      </c>
      <c r="D339" s="2" t="s">
        <v>1418</v>
      </c>
      <c r="F339" s="2" t="s">
        <v>1419</v>
      </c>
      <c r="G339" s="2" t="s">
        <v>126</v>
      </c>
      <c r="H339" s="2" t="s">
        <v>2042</v>
      </c>
      <c r="I339" s="2" t="s">
        <v>128</v>
      </c>
    </row>
    <row r="340" spans="1:9" ht="15.75" customHeight="1">
      <c r="A340" s="2" t="s">
        <v>2041</v>
      </c>
      <c r="B340" s="2" t="s">
        <v>2040</v>
      </c>
      <c r="C340" s="2" t="s">
        <v>2039</v>
      </c>
      <c r="D340" s="2" t="s">
        <v>2038</v>
      </c>
      <c r="F340" s="2" t="s">
        <v>1602</v>
      </c>
      <c r="G340" s="2" t="s">
        <v>126</v>
      </c>
      <c r="H340" s="2" t="s">
        <v>2037</v>
      </c>
      <c r="I340" s="2" t="s">
        <v>128</v>
      </c>
    </row>
    <row r="341" spans="1:9" ht="15.75" customHeight="1">
      <c r="A341" s="2" t="s">
        <v>2036</v>
      </c>
      <c r="B341" s="2" t="s">
        <v>2035</v>
      </c>
      <c r="C341" s="2" t="s">
        <v>2034</v>
      </c>
      <c r="D341" s="2" t="s">
        <v>2011</v>
      </c>
      <c r="F341" s="2" t="s">
        <v>910</v>
      </c>
      <c r="G341" s="2" t="s">
        <v>126</v>
      </c>
      <c r="H341" s="2" t="s">
        <v>2033</v>
      </c>
      <c r="I341" s="2" t="s">
        <v>128</v>
      </c>
    </row>
    <row r="342" spans="1:9" ht="15.75" customHeight="1">
      <c r="A342" s="2" t="s">
        <v>2032</v>
      </c>
      <c r="B342" s="2" t="s">
        <v>2031</v>
      </c>
      <c r="C342" s="2" t="s">
        <v>2030</v>
      </c>
      <c r="D342" s="2" t="s">
        <v>1207</v>
      </c>
      <c r="F342" s="2" t="s">
        <v>1208</v>
      </c>
      <c r="G342" s="2" t="s">
        <v>126</v>
      </c>
      <c r="H342" s="2" t="s">
        <v>2029</v>
      </c>
      <c r="I342" s="2" t="s">
        <v>128</v>
      </c>
    </row>
    <row r="343" spans="1:9" ht="15.75" customHeight="1"/>
    <row r="344" spans="1:9" ht="15.75" customHeight="1">
      <c r="A344" s="1" t="s">
        <v>0</v>
      </c>
      <c r="B344" s="1" t="s">
        <v>1</v>
      </c>
      <c r="C344" s="1" t="s">
        <v>2</v>
      </c>
      <c r="D344" s="1" t="s">
        <v>3</v>
      </c>
      <c r="E344" s="1" t="s">
        <v>4</v>
      </c>
      <c r="F344" s="1" t="s">
        <v>5</v>
      </c>
      <c r="G344" s="1" t="s">
        <v>6</v>
      </c>
      <c r="H344" s="1" t="s">
        <v>7</v>
      </c>
      <c r="I344" s="1" t="s">
        <v>8</v>
      </c>
    </row>
    <row r="345" spans="1:9" ht="15.75" customHeight="1">
      <c r="A345" s="2" t="s">
        <v>427</v>
      </c>
      <c r="B345" s="2" t="s">
        <v>428</v>
      </c>
      <c r="C345" s="2">
        <v>2019</v>
      </c>
      <c r="D345" s="2" t="s">
        <v>429</v>
      </c>
      <c r="E345" s="2">
        <v>0</v>
      </c>
      <c r="F345" s="2" t="s">
        <v>430</v>
      </c>
      <c r="G345" s="2" t="s">
        <v>431</v>
      </c>
      <c r="H345" s="2" t="s">
        <v>20</v>
      </c>
      <c r="I345" s="2" t="s">
        <v>15</v>
      </c>
    </row>
    <row r="346" spans="1:9" ht="15.75" customHeight="1">
      <c r="A346" s="2" t="s">
        <v>1519</v>
      </c>
      <c r="B346" s="2" t="s">
        <v>1520</v>
      </c>
      <c r="C346" s="2">
        <v>2019</v>
      </c>
      <c r="D346" s="2" t="s">
        <v>1521</v>
      </c>
      <c r="E346" s="2">
        <v>0</v>
      </c>
      <c r="F346" s="2" t="s">
        <v>1522</v>
      </c>
      <c r="G346" s="2" t="s">
        <v>1523</v>
      </c>
      <c r="H346" s="2" t="s">
        <v>20</v>
      </c>
      <c r="I346" s="2" t="s">
        <v>15</v>
      </c>
    </row>
    <row r="347" spans="1:9" ht="15.75" customHeight="1">
      <c r="A347" s="2" t="s">
        <v>258</v>
      </c>
      <c r="B347" s="2" t="s">
        <v>259</v>
      </c>
      <c r="C347" s="2">
        <v>2019</v>
      </c>
      <c r="D347" s="2" t="s">
        <v>260</v>
      </c>
      <c r="E347" s="2">
        <v>0</v>
      </c>
      <c r="F347" s="2" t="s">
        <v>261</v>
      </c>
      <c r="G347" s="2" t="s">
        <v>262</v>
      </c>
      <c r="H347" s="2" t="s">
        <v>20</v>
      </c>
      <c r="I347" s="2" t="s">
        <v>15</v>
      </c>
    </row>
    <row r="348" spans="1:9" ht="15.75" customHeight="1">
      <c r="A348" s="2" t="s">
        <v>2458</v>
      </c>
      <c r="B348" s="2" t="s">
        <v>571</v>
      </c>
      <c r="C348" s="2">
        <v>2019</v>
      </c>
      <c r="D348" s="2" t="s">
        <v>2457</v>
      </c>
      <c r="E348" s="2">
        <v>0</v>
      </c>
      <c r="F348" s="2" t="s">
        <v>573</v>
      </c>
      <c r="G348" s="2" t="s">
        <v>2456</v>
      </c>
      <c r="H348" s="2" t="s">
        <v>20</v>
      </c>
      <c r="I348" s="2" t="s">
        <v>15</v>
      </c>
    </row>
    <row r="349" spans="1:9" ht="15.75" customHeight="1">
      <c r="A349" s="2" t="s">
        <v>1051</v>
      </c>
      <c r="B349" s="2" t="s">
        <v>1052</v>
      </c>
      <c r="C349" s="2">
        <v>2019</v>
      </c>
      <c r="D349" s="2" t="s">
        <v>1053</v>
      </c>
      <c r="E349" s="2">
        <v>0</v>
      </c>
      <c r="F349" s="2" t="s">
        <v>1054</v>
      </c>
      <c r="G349" s="2" t="s">
        <v>1055</v>
      </c>
      <c r="H349" s="2" t="s">
        <v>20</v>
      </c>
      <c r="I349" s="2" t="s">
        <v>15</v>
      </c>
    </row>
    <row r="350" spans="1:9" ht="15.75" customHeight="1">
      <c r="A350" s="2" t="s">
        <v>960</v>
      </c>
      <c r="B350" s="2" t="s">
        <v>961</v>
      </c>
      <c r="C350" s="2">
        <v>2019</v>
      </c>
      <c r="D350" s="2" t="s">
        <v>962</v>
      </c>
      <c r="E350" s="2">
        <v>1</v>
      </c>
      <c r="F350" s="2" t="s">
        <v>963</v>
      </c>
      <c r="G350" s="2" t="s">
        <v>964</v>
      </c>
      <c r="H350" s="2" t="s">
        <v>20</v>
      </c>
      <c r="I350" s="2" t="s">
        <v>15</v>
      </c>
    </row>
    <row r="351" spans="1:9" ht="15.75" customHeight="1">
      <c r="A351" s="2" t="s">
        <v>748</v>
      </c>
      <c r="B351" s="2" t="s">
        <v>749</v>
      </c>
      <c r="C351" s="2">
        <v>2019</v>
      </c>
      <c r="D351" s="2" t="s">
        <v>750</v>
      </c>
      <c r="E351" s="2">
        <v>0</v>
      </c>
      <c r="F351" s="2" t="s">
        <v>751</v>
      </c>
      <c r="G351" s="2" t="s">
        <v>752</v>
      </c>
      <c r="H351" s="2" t="s">
        <v>20</v>
      </c>
      <c r="I351" s="2" t="s">
        <v>15</v>
      </c>
    </row>
    <row r="352" spans="1:9" ht="15.75" customHeight="1">
      <c r="A352" s="2" t="s">
        <v>1124</v>
      </c>
      <c r="B352" s="2" t="s">
        <v>1125</v>
      </c>
      <c r="C352" s="2">
        <v>2019</v>
      </c>
      <c r="D352" s="2" t="s">
        <v>1126</v>
      </c>
      <c r="E352" s="2">
        <v>0</v>
      </c>
      <c r="F352" s="2" t="s">
        <v>1127</v>
      </c>
      <c r="G352" s="2" t="s">
        <v>1128</v>
      </c>
      <c r="H352" s="2" t="s">
        <v>20</v>
      </c>
      <c r="I352" s="2" t="s">
        <v>15</v>
      </c>
    </row>
    <row r="353" spans="1:9" ht="15.75" customHeight="1">
      <c r="A353" s="2" t="s">
        <v>2455</v>
      </c>
      <c r="B353" s="2" t="s">
        <v>2454</v>
      </c>
      <c r="C353" s="2">
        <v>2019</v>
      </c>
      <c r="D353" s="2" t="s">
        <v>2270</v>
      </c>
      <c r="E353" s="2">
        <v>0</v>
      </c>
      <c r="F353" s="2" t="s">
        <v>696</v>
      </c>
      <c r="G353" s="2" t="s">
        <v>2453</v>
      </c>
      <c r="H353" s="2" t="s">
        <v>20</v>
      </c>
      <c r="I353" s="2" t="s">
        <v>15</v>
      </c>
    </row>
    <row r="354" spans="1:9" ht="15.75" customHeight="1">
      <c r="A354" s="2" t="s">
        <v>2452</v>
      </c>
      <c r="B354" s="2" t="s">
        <v>2451</v>
      </c>
      <c r="C354" s="2">
        <v>2019</v>
      </c>
      <c r="D354" s="2" t="s">
        <v>2450</v>
      </c>
      <c r="E354" s="2">
        <v>1</v>
      </c>
      <c r="F354" s="2" t="s">
        <v>958</v>
      </c>
      <c r="G354" s="2" t="s">
        <v>2449</v>
      </c>
      <c r="H354" s="2" t="s">
        <v>20</v>
      </c>
      <c r="I354" s="2" t="s">
        <v>15</v>
      </c>
    </row>
    <row r="355" spans="1:9" ht="15.75" customHeight="1">
      <c r="A355" s="2" t="s">
        <v>2448</v>
      </c>
      <c r="B355" s="2" t="s">
        <v>660</v>
      </c>
      <c r="C355" s="2">
        <v>2019</v>
      </c>
      <c r="D355" s="2" t="s">
        <v>2447</v>
      </c>
      <c r="E355" s="2">
        <v>0</v>
      </c>
      <c r="F355" s="2" t="s">
        <v>662</v>
      </c>
      <c r="G355" s="2" t="s">
        <v>2446</v>
      </c>
      <c r="H355" s="2" t="s">
        <v>20</v>
      </c>
      <c r="I355" s="2" t="s">
        <v>15</v>
      </c>
    </row>
    <row r="356" spans="1:9" ht="15.75" customHeight="1">
      <c r="A356" s="2" t="s">
        <v>2445</v>
      </c>
      <c r="B356" s="2" t="s">
        <v>2444</v>
      </c>
      <c r="C356" s="2">
        <v>2019</v>
      </c>
      <c r="D356" s="2" t="s">
        <v>2443</v>
      </c>
      <c r="E356" s="2">
        <v>1</v>
      </c>
      <c r="F356" s="2" t="s">
        <v>349</v>
      </c>
      <c r="G356" s="2" t="s">
        <v>2442</v>
      </c>
      <c r="H356" s="2" t="s">
        <v>20</v>
      </c>
      <c r="I356" s="2" t="s">
        <v>15</v>
      </c>
    </row>
    <row r="357" spans="1:9" ht="15.75" customHeight="1">
      <c r="A357" s="2" t="s">
        <v>2441</v>
      </c>
      <c r="B357" s="2" t="s">
        <v>183</v>
      </c>
      <c r="C357" s="2">
        <v>2019</v>
      </c>
      <c r="D357" s="2" t="s">
        <v>2440</v>
      </c>
      <c r="E357" s="2">
        <v>1</v>
      </c>
      <c r="F357" s="2" t="s">
        <v>2018</v>
      </c>
      <c r="G357" s="2" t="s">
        <v>2439</v>
      </c>
      <c r="H357" s="2" t="s">
        <v>20</v>
      </c>
      <c r="I357" s="2" t="s">
        <v>15</v>
      </c>
    </row>
    <row r="358" spans="1:9" ht="15.75" customHeight="1">
      <c r="A358" s="2" t="s">
        <v>2438</v>
      </c>
      <c r="B358" s="2" t="s">
        <v>1441</v>
      </c>
      <c r="C358" s="2">
        <v>2019</v>
      </c>
      <c r="D358" s="2" t="s">
        <v>777</v>
      </c>
      <c r="E358" s="2">
        <v>0</v>
      </c>
      <c r="F358" s="2" t="s">
        <v>1443</v>
      </c>
      <c r="G358" s="2" t="s">
        <v>2437</v>
      </c>
      <c r="H358" s="2" t="s">
        <v>20</v>
      </c>
      <c r="I358" s="2" t="s">
        <v>15</v>
      </c>
    </row>
    <row r="359" spans="1:9" ht="15.75" customHeight="1">
      <c r="A359" s="2" t="s">
        <v>2428</v>
      </c>
      <c r="B359" s="2" t="s">
        <v>975</v>
      </c>
      <c r="C359" s="2">
        <v>2019</v>
      </c>
      <c r="D359" s="2" t="s">
        <v>2257</v>
      </c>
      <c r="E359" s="2">
        <v>0</v>
      </c>
      <c r="F359" s="2" t="s">
        <v>977</v>
      </c>
      <c r="G359" s="2" t="s">
        <v>2427</v>
      </c>
      <c r="H359" s="2" t="s">
        <v>20</v>
      </c>
      <c r="I359" s="2" t="s">
        <v>15</v>
      </c>
    </row>
    <row r="360" spans="1:9" ht="15.75" customHeight="1">
      <c r="A360" s="2" t="s">
        <v>408</v>
      </c>
      <c r="B360" s="2" t="s">
        <v>409</v>
      </c>
      <c r="C360" s="2">
        <v>2019</v>
      </c>
      <c r="D360" s="2" t="s">
        <v>410</v>
      </c>
      <c r="E360" s="2">
        <v>1</v>
      </c>
      <c r="F360" s="2" t="s">
        <v>411</v>
      </c>
      <c r="G360" s="2" t="s">
        <v>412</v>
      </c>
      <c r="H360" s="2" t="s">
        <v>20</v>
      </c>
      <c r="I360" s="2" t="s">
        <v>15</v>
      </c>
    </row>
    <row r="361" spans="1:9" ht="15.75" customHeight="1">
      <c r="A361" s="2" t="s">
        <v>2424</v>
      </c>
      <c r="B361" s="2" t="s">
        <v>2423</v>
      </c>
      <c r="C361" s="2">
        <v>2019</v>
      </c>
      <c r="D361" s="2" t="s">
        <v>2422</v>
      </c>
      <c r="E361" s="2">
        <v>0</v>
      </c>
      <c r="F361" s="2" t="s">
        <v>1112</v>
      </c>
      <c r="G361" s="2" t="s">
        <v>2421</v>
      </c>
      <c r="H361" s="2" t="s">
        <v>20</v>
      </c>
      <c r="I361" s="2" t="s">
        <v>15</v>
      </c>
    </row>
    <row r="362" spans="1:9" ht="15.75" customHeight="1">
      <c r="A362" s="2" t="s">
        <v>2420</v>
      </c>
      <c r="B362" s="2" t="s">
        <v>404</v>
      </c>
      <c r="C362" s="2">
        <v>2018</v>
      </c>
      <c r="D362" s="2" t="s">
        <v>2419</v>
      </c>
      <c r="E362" s="2">
        <v>1</v>
      </c>
      <c r="F362" s="2" t="s">
        <v>406</v>
      </c>
      <c r="G362" s="2" t="s">
        <v>2418</v>
      </c>
      <c r="H362" s="2" t="s">
        <v>20</v>
      </c>
      <c r="I362" s="2" t="s">
        <v>15</v>
      </c>
    </row>
    <row r="363" spans="1:9" ht="15.75" customHeight="1">
      <c r="A363" s="2" t="s">
        <v>283</v>
      </c>
      <c r="B363" s="2" t="s">
        <v>284</v>
      </c>
      <c r="C363" s="2">
        <v>2018</v>
      </c>
      <c r="D363" s="2" t="s">
        <v>285</v>
      </c>
      <c r="E363" s="2">
        <v>1</v>
      </c>
      <c r="F363" s="2" t="s">
        <v>286</v>
      </c>
      <c r="G363" s="2" t="s">
        <v>287</v>
      </c>
      <c r="H363" s="2" t="s">
        <v>20</v>
      </c>
      <c r="I363" s="2" t="s">
        <v>15</v>
      </c>
    </row>
    <row r="364" spans="1:9" ht="15.75" customHeight="1">
      <c r="A364" s="2" t="s">
        <v>2417</v>
      </c>
      <c r="B364" s="2" t="s">
        <v>699</v>
      </c>
      <c r="C364" s="2">
        <v>2018</v>
      </c>
      <c r="D364" s="2" t="s">
        <v>2416</v>
      </c>
      <c r="E364" s="2">
        <v>0</v>
      </c>
      <c r="F364" s="2" t="s">
        <v>701</v>
      </c>
      <c r="G364" s="2" t="s">
        <v>2415</v>
      </c>
      <c r="H364" s="2" t="s">
        <v>20</v>
      </c>
      <c r="I364" s="2" t="s">
        <v>15</v>
      </c>
    </row>
    <row r="365" spans="1:9" ht="15.75" customHeight="1">
      <c r="A365" s="2" t="s">
        <v>775</v>
      </c>
      <c r="B365" s="2" t="s">
        <v>776</v>
      </c>
      <c r="C365" s="2">
        <v>2018</v>
      </c>
      <c r="D365" s="2" t="s">
        <v>777</v>
      </c>
      <c r="E365" s="2">
        <v>9</v>
      </c>
      <c r="F365" s="2" t="s">
        <v>778</v>
      </c>
      <c r="G365" s="2" t="s">
        <v>779</v>
      </c>
      <c r="H365" s="2" t="s">
        <v>20</v>
      </c>
      <c r="I365" s="2" t="s">
        <v>15</v>
      </c>
    </row>
    <row r="366" spans="1:9" ht="15.75" customHeight="1">
      <c r="A366" s="2" t="s">
        <v>2414</v>
      </c>
      <c r="B366" s="2" t="s">
        <v>2413</v>
      </c>
      <c r="C366" s="2">
        <v>2018</v>
      </c>
      <c r="D366" s="2" t="s">
        <v>2412</v>
      </c>
      <c r="E366" s="2">
        <v>0</v>
      </c>
      <c r="F366" s="2" t="s">
        <v>1183</v>
      </c>
      <c r="G366" s="2" t="s">
        <v>2411</v>
      </c>
      <c r="H366" s="2" t="s">
        <v>20</v>
      </c>
      <c r="I366" s="2" t="s">
        <v>15</v>
      </c>
    </row>
    <row r="367" spans="1:9" ht="15.75" customHeight="1">
      <c r="A367" s="2" t="s">
        <v>1249</v>
      </c>
      <c r="B367" s="2" t="s">
        <v>1250</v>
      </c>
      <c r="C367" s="2">
        <v>2018</v>
      </c>
      <c r="D367" s="2" t="s">
        <v>1251</v>
      </c>
      <c r="E367" s="2">
        <v>1</v>
      </c>
      <c r="F367" s="2" t="s">
        <v>1252</v>
      </c>
      <c r="G367" s="2" t="s">
        <v>1253</v>
      </c>
      <c r="H367" s="2" t="s">
        <v>20</v>
      </c>
      <c r="I367" s="2" t="s">
        <v>15</v>
      </c>
    </row>
    <row r="368" spans="1:9" ht="15.75" customHeight="1">
      <c r="A368" s="2" t="s">
        <v>2410</v>
      </c>
      <c r="B368" s="2" t="s">
        <v>2409</v>
      </c>
      <c r="C368" s="2">
        <v>2018</v>
      </c>
      <c r="D368" s="2" t="s">
        <v>1038</v>
      </c>
      <c r="E368" s="2">
        <v>3</v>
      </c>
      <c r="F368" s="2" t="s">
        <v>972</v>
      </c>
      <c r="G368" s="2" t="s">
        <v>2408</v>
      </c>
      <c r="H368" s="2" t="s">
        <v>20</v>
      </c>
      <c r="I368" s="2" t="s">
        <v>15</v>
      </c>
    </row>
    <row r="369" spans="1:9" ht="15.75" customHeight="1">
      <c r="A369" s="2" t="s">
        <v>2407</v>
      </c>
      <c r="B369" s="2" t="s">
        <v>2406</v>
      </c>
      <c r="C369" s="2">
        <v>2018</v>
      </c>
      <c r="D369" s="2" t="s">
        <v>962</v>
      </c>
      <c r="E369" s="2">
        <v>0</v>
      </c>
      <c r="F369" s="2" t="s">
        <v>647</v>
      </c>
      <c r="G369" s="2" t="s">
        <v>2405</v>
      </c>
      <c r="H369" s="2" t="s">
        <v>20</v>
      </c>
      <c r="I369" s="2" t="s">
        <v>15</v>
      </c>
    </row>
    <row r="370" spans="1:9" ht="15.75" customHeight="1">
      <c r="A370" s="2" t="s">
        <v>2404</v>
      </c>
      <c r="B370" s="2" t="s">
        <v>1120</v>
      </c>
      <c r="C370" s="2">
        <v>2018</v>
      </c>
      <c r="D370" s="2" t="s">
        <v>2403</v>
      </c>
      <c r="E370" s="2">
        <v>4</v>
      </c>
      <c r="F370" s="2" t="s">
        <v>1122</v>
      </c>
      <c r="G370" s="2" t="s">
        <v>2402</v>
      </c>
      <c r="H370" s="2" t="s">
        <v>20</v>
      </c>
      <c r="I370" s="2" t="s">
        <v>15</v>
      </c>
    </row>
    <row r="371" spans="1:9" ht="15.75" customHeight="1">
      <c r="A371" s="2" t="s">
        <v>1472</v>
      </c>
      <c r="B371" s="2" t="s">
        <v>1473</v>
      </c>
      <c r="C371" s="2">
        <v>2018</v>
      </c>
      <c r="D371" s="2" t="s">
        <v>333</v>
      </c>
      <c r="E371" s="2">
        <v>6</v>
      </c>
      <c r="F371" s="2" t="s">
        <v>1474</v>
      </c>
      <c r="G371" s="2" t="s">
        <v>1475</v>
      </c>
      <c r="H371" s="2" t="s">
        <v>20</v>
      </c>
      <c r="I371" s="2" t="s">
        <v>15</v>
      </c>
    </row>
    <row r="372" spans="1:9" ht="15.75" customHeight="1">
      <c r="A372" s="2" t="s">
        <v>1476</v>
      </c>
      <c r="B372" s="2" t="s">
        <v>1477</v>
      </c>
      <c r="C372" s="2">
        <v>2018</v>
      </c>
      <c r="D372" s="2" t="s">
        <v>1478</v>
      </c>
      <c r="E372" s="2">
        <v>2</v>
      </c>
      <c r="F372" s="2" t="s">
        <v>1479</v>
      </c>
      <c r="G372" s="2" t="s">
        <v>1480</v>
      </c>
      <c r="H372" s="2" t="s">
        <v>20</v>
      </c>
      <c r="I372" s="2" t="s">
        <v>15</v>
      </c>
    </row>
    <row r="373" spans="1:9" ht="15.75" customHeight="1">
      <c r="A373" s="2" t="s">
        <v>2378</v>
      </c>
      <c r="B373" s="2" t="s">
        <v>509</v>
      </c>
      <c r="C373" s="2">
        <v>2018</v>
      </c>
      <c r="D373" s="2" t="s">
        <v>2377</v>
      </c>
      <c r="E373" s="2">
        <v>3</v>
      </c>
      <c r="F373" s="2" t="s">
        <v>511</v>
      </c>
      <c r="G373" s="2" t="s">
        <v>512</v>
      </c>
      <c r="H373" s="2" t="s">
        <v>20</v>
      </c>
      <c r="I373" s="2" t="s">
        <v>15</v>
      </c>
    </row>
    <row r="374" spans="1:9" ht="15.75" customHeight="1">
      <c r="A374" s="2" t="s">
        <v>2368</v>
      </c>
      <c r="B374" s="2" t="s">
        <v>504</v>
      </c>
      <c r="C374" s="2">
        <v>2018</v>
      </c>
      <c r="D374" s="2" t="s">
        <v>2367</v>
      </c>
      <c r="E374" s="2">
        <v>6</v>
      </c>
      <c r="F374" s="2" t="s">
        <v>506</v>
      </c>
      <c r="G374" s="2" t="s">
        <v>2366</v>
      </c>
      <c r="H374" s="2" t="s">
        <v>20</v>
      </c>
      <c r="I374" s="2" t="s">
        <v>15</v>
      </c>
    </row>
    <row r="375" spans="1:9" ht="15.75" customHeight="1">
      <c r="A375" s="2" t="s">
        <v>2365</v>
      </c>
      <c r="B375" s="2" t="s">
        <v>2364</v>
      </c>
      <c r="C375" s="2">
        <v>2017</v>
      </c>
      <c r="D375" s="2" t="s">
        <v>2363</v>
      </c>
      <c r="E375" s="2">
        <v>1</v>
      </c>
      <c r="F375" s="2" t="s">
        <v>12</v>
      </c>
      <c r="G375" s="2" t="s">
        <v>2362</v>
      </c>
      <c r="H375" s="2" t="s">
        <v>20</v>
      </c>
      <c r="I375" s="2" t="s">
        <v>15</v>
      </c>
    </row>
    <row r="376" spans="1:9" ht="15.75" customHeight="1">
      <c r="A376" s="2" t="s">
        <v>2361</v>
      </c>
      <c r="B376" s="2" t="s">
        <v>2360</v>
      </c>
      <c r="C376" s="2">
        <v>2017</v>
      </c>
      <c r="D376" s="2" t="s">
        <v>2359</v>
      </c>
      <c r="E376" s="2">
        <v>4</v>
      </c>
      <c r="F376" s="2" t="s">
        <v>1044</v>
      </c>
      <c r="G376" s="2" t="s">
        <v>2358</v>
      </c>
      <c r="H376" s="2" t="s">
        <v>20</v>
      </c>
      <c r="I376" s="2" t="s">
        <v>15</v>
      </c>
    </row>
    <row r="377" spans="1:9" ht="15.75" customHeight="1">
      <c r="A377" s="2" t="s">
        <v>2357</v>
      </c>
      <c r="B377" s="2" t="s">
        <v>493</v>
      </c>
      <c r="C377" s="2">
        <v>2017</v>
      </c>
      <c r="D377" s="2" t="s">
        <v>2356</v>
      </c>
      <c r="E377" s="2">
        <v>4</v>
      </c>
      <c r="F377" s="2" t="s">
        <v>495</v>
      </c>
      <c r="G377" s="2" t="s">
        <v>2355</v>
      </c>
      <c r="H377" s="2" t="s">
        <v>20</v>
      </c>
      <c r="I377" s="2" t="s">
        <v>15</v>
      </c>
    </row>
    <row r="378" spans="1:9" ht="15.75" customHeight="1">
      <c r="A378" s="2" t="s">
        <v>331</v>
      </c>
      <c r="B378" s="2" t="s">
        <v>332</v>
      </c>
      <c r="C378" s="2">
        <v>2017</v>
      </c>
      <c r="D378" s="2" t="s">
        <v>333</v>
      </c>
      <c r="E378" s="2">
        <v>7</v>
      </c>
      <c r="F378" s="2" t="s">
        <v>334</v>
      </c>
      <c r="G378" s="2" t="s">
        <v>335</v>
      </c>
      <c r="H378" s="2" t="s">
        <v>20</v>
      </c>
      <c r="I378" s="2" t="s">
        <v>15</v>
      </c>
    </row>
    <row r="379" spans="1:9" ht="15.75" customHeight="1">
      <c r="A379" s="2" t="s">
        <v>1114</v>
      </c>
      <c r="B379" s="2" t="s">
        <v>1115</v>
      </c>
      <c r="C379" s="2">
        <v>2017</v>
      </c>
      <c r="D379" s="2" t="s">
        <v>1116</v>
      </c>
      <c r="E379" s="2">
        <v>2</v>
      </c>
      <c r="F379" s="2" t="s">
        <v>1117</v>
      </c>
      <c r="G379" s="2" t="s">
        <v>1118</v>
      </c>
      <c r="H379" s="2" t="s">
        <v>20</v>
      </c>
      <c r="I379" s="2" t="s">
        <v>15</v>
      </c>
    </row>
    <row r="380" spans="1:9" ht="15.75" customHeight="1">
      <c r="A380" s="2" t="s">
        <v>965</v>
      </c>
      <c r="B380" s="2" t="s">
        <v>966</v>
      </c>
      <c r="C380" s="2">
        <v>2017</v>
      </c>
      <c r="D380" s="2" t="s">
        <v>967</v>
      </c>
      <c r="E380" s="2">
        <v>7</v>
      </c>
      <c r="F380" s="2" t="s">
        <v>968</v>
      </c>
      <c r="G380" s="2" t="s">
        <v>969</v>
      </c>
      <c r="H380" s="2" t="s">
        <v>20</v>
      </c>
      <c r="I380" s="2" t="s">
        <v>15</v>
      </c>
    </row>
    <row r="381" spans="1:9" ht="15.75" customHeight="1">
      <c r="A381" s="2" t="s">
        <v>1282</v>
      </c>
      <c r="B381" s="2" t="s">
        <v>1283</v>
      </c>
      <c r="C381" s="2">
        <v>2017</v>
      </c>
      <c r="D381" s="2" t="s">
        <v>1284</v>
      </c>
      <c r="E381" s="2">
        <v>4</v>
      </c>
      <c r="F381" s="2" t="s">
        <v>1285</v>
      </c>
      <c r="G381" s="2" t="s">
        <v>1286</v>
      </c>
      <c r="H381" s="2" t="s">
        <v>20</v>
      </c>
      <c r="I381" s="2" t="s">
        <v>15</v>
      </c>
    </row>
    <row r="382" spans="1:9" ht="15.75" customHeight="1">
      <c r="A382" s="2" t="s">
        <v>417</v>
      </c>
      <c r="B382" s="2" t="s">
        <v>418</v>
      </c>
      <c r="C382" s="2">
        <v>2017</v>
      </c>
      <c r="D382" s="2" t="s">
        <v>419</v>
      </c>
      <c r="E382" s="2">
        <v>11</v>
      </c>
      <c r="F382" s="2" t="s">
        <v>420</v>
      </c>
      <c r="G382" s="2" t="s">
        <v>421</v>
      </c>
      <c r="H382" s="2" t="s">
        <v>20</v>
      </c>
      <c r="I382" s="2" t="s">
        <v>15</v>
      </c>
    </row>
    <row r="383" spans="1:9" ht="15.75" customHeight="1">
      <c r="A383" s="2" t="s">
        <v>2354</v>
      </c>
      <c r="B383" s="2" t="s">
        <v>1658</v>
      </c>
      <c r="C383" s="2">
        <v>2017</v>
      </c>
      <c r="D383" s="2" t="s">
        <v>2353</v>
      </c>
      <c r="E383" s="2">
        <v>0</v>
      </c>
      <c r="F383" s="2" t="s">
        <v>1660</v>
      </c>
      <c r="G383" s="2" t="s">
        <v>2352</v>
      </c>
      <c r="H383" s="2" t="s">
        <v>20</v>
      </c>
      <c r="I383" s="2" t="s">
        <v>15</v>
      </c>
    </row>
    <row r="384" spans="1:9" ht="15.75" customHeight="1">
      <c r="A384" s="2" t="s">
        <v>2351</v>
      </c>
      <c r="B384" s="2" t="s">
        <v>980</v>
      </c>
      <c r="C384" s="2">
        <v>2017</v>
      </c>
      <c r="D384" s="2" t="s">
        <v>2350</v>
      </c>
      <c r="E384" s="2">
        <v>5</v>
      </c>
      <c r="F384" s="2" t="s">
        <v>982</v>
      </c>
      <c r="G384" s="2" t="s">
        <v>2349</v>
      </c>
      <c r="H384" s="2" t="s">
        <v>20</v>
      </c>
      <c r="I384" s="2" t="s">
        <v>15</v>
      </c>
    </row>
    <row r="385" spans="1:9" ht="15.75" customHeight="1">
      <c r="A385" s="2" t="s">
        <v>2084</v>
      </c>
      <c r="B385" s="2" t="s">
        <v>2348</v>
      </c>
      <c r="C385" s="2">
        <v>2017</v>
      </c>
      <c r="D385" s="2" t="s">
        <v>1713</v>
      </c>
      <c r="E385" s="2">
        <v>19</v>
      </c>
      <c r="F385" s="2" t="s">
        <v>1555</v>
      </c>
      <c r="G385" s="2" t="s">
        <v>2347</v>
      </c>
      <c r="H385" s="2" t="s">
        <v>20</v>
      </c>
      <c r="I385" s="2" t="s">
        <v>15</v>
      </c>
    </row>
    <row r="386" spans="1:9" ht="15.75" customHeight="1">
      <c r="A386" s="2" t="s">
        <v>2346</v>
      </c>
      <c r="B386" s="2" t="s">
        <v>2345</v>
      </c>
      <c r="C386" s="2">
        <v>2017</v>
      </c>
      <c r="D386" s="2" t="s">
        <v>2344</v>
      </c>
      <c r="E386" s="2">
        <v>1</v>
      </c>
      <c r="F386" s="2" t="s">
        <v>1462</v>
      </c>
      <c r="G386" s="2" t="s">
        <v>2343</v>
      </c>
      <c r="H386" s="2" t="s">
        <v>20</v>
      </c>
      <c r="I386" s="2" t="s">
        <v>15</v>
      </c>
    </row>
    <row r="387" spans="1:9" ht="15.75" customHeight="1">
      <c r="A387" s="2" t="s">
        <v>1046</v>
      </c>
      <c r="B387" s="2" t="s">
        <v>1047</v>
      </c>
      <c r="C387" s="2">
        <v>2017</v>
      </c>
      <c r="D387" s="2" t="s">
        <v>1048</v>
      </c>
      <c r="E387" s="2">
        <v>1</v>
      </c>
      <c r="F387" s="2" t="s">
        <v>1049</v>
      </c>
      <c r="G387" s="2" t="s">
        <v>1050</v>
      </c>
      <c r="H387" s="2" t="s">
        <v>20</v>
      </c>
      <c r="I387" s="2" t="s">
        <v>15</v>
      </c>
    </row>
    <row r="388" spans="1:9" ht="15.75" customHeight="1">
      <c r="A388" s="2" t="s">
        <v>780</v>
      </c>
      <c r="B388" s="2" t="s">
        <v>781</v>
      </c>
      <c r="C388" s="2">
        <v>2017</v>
      </c>
      <c r="D388" s="2" t="s">
        <v>782</v>
      </c>
      <c r="E388" s="2">
        <v>3</v>
      </c>
      <c r="F388" s="2" t="s">
        <v>783</v>
      </c>
      <c r="G388" s="2" t="s">
        <v>784</v>
      </c>
      <c r="H388" s="2" t="s">
        <v>20</v>
      </c>
      <c r="I388" s="2" t="s">
        <v>15</v>
      </c>
    </row>
    <row r="389" spans="1:9" ht="15.75" customHeight="1">
      <c r="A389" s="2" t="s">
        <v>2325</v>
      </c>
      <c r="B389" s="2" t="s">
        <v>1436</v>
      </c>
      <c r="C389" s="2">
        <v>2016</v>
      </c>
      <c r="D389" s="2" t="s">
        <v>2324</v>
      </c>
      <c r="E389" s="2">
        <v>24</v>
      </c>
      <c r="F389" s="2" t="s">
        <v>1438</v>
      </c>
      <c r="G389" s="2" t="s">
        <v>2323</v>
      </c>
      <c r="H389" s="2" t="s">
        <v>20</v>
      </c>
      <c r="I389" s="2" t="s">
        <v>15</v>
      </c>
    </row>
    <row r="390" spans="1:9" ht="15.75" customHeight="1">
      <c r="A390" s="2" t="s">
        <v>1147</v>
      </c>
      <c r="B390" s="2" t="s">
        <v>1148</v>
      </c>
      <c r="C390" s="2">
        <v>2016</v>
      </c>
      <c r="D390" s="2" t="s">
        <v>962</v>
      </c>
      <c r="E390" s="2">
        <v>2</v>
      </c>
      <c r="F390" s="2" t="s">
        <v>1149</v>
      </c>
      <c r="G390" s="2" t="s">
        <v>1150</v>
      </c>
      <c r="H390" s="2" t="s">
        <v>20</v>
      </c>
      <c r="I390" s="2" t="s">
        <v>15</v>
      </c>
    </row>
    <row r="391" spans="1:9" ht="15.75" customHeight="1">
      <c r="A391" s="2" t="s">
        <v>2322</v>
      </c>
      <c r="B391" s="2" t="s">
        <v>1340</v>
      </c>
      <c r="C391" s="2">
        <v>2016</v>
      </c>
      <c r="D391" s="2" t="s">
        <v>2321</v>
      </c>
      <c r="E391" s="2">
        <v>10</v>
      </c>
      <c r="F391" s="2" t="s">
        <v>1342</v>
      </c>
      <c r="G391" s="2" t="s">
        <v>2320</v>
      </c>
      <c r="H391" s="2" t="s">
        <v>20</v>
      </c>
      <c r="I391" s="2" t="s">
        <v>15</v>
      </c>
    </row>
    <row r="392" spans="1:9" ht="15.75" customHeight="1">
      <c r="A392" s="2" t="s">
        <v>1412</v>
      </c>
      <c r="B392" s="2" t="s">
        <v>1413</v>
      </c>
      <c r="C392" s="2">
        <v>2016</v>
      </c>
      <c r="D392" s="2" t="s">
        <v>285</v>
      </c>
      <c r="E392" s="2">
        <v>3</v>
      </c>
      <c r="F392" s="2" t="s">
        <v>1414</v>
      </c>
      <c r="G392" s="2" t="s">
        <v>1415</v>
      </c>
      <c r="H392" s="2" t="s">
        <v>20</v>
      </c>
      <c r="I392" s="2" t="s">
        <v>15</v>
      </c>
    </row>
    <row r="393" spans="1:9" ht="15.75" customHeight="1">
      <c r="A393" s="2" t="s">
        <v>356</v>
      </c>
      <c r="B393" s="2" t="s">
        <v>357</v>
      </c>
      <c r="C393" s="2">
        <v>2016</v>
      </c>
      <c r="D393" s="2" t="s">
        <v>358</v>
      </c>
      <c r="E393" s="2">
        <v>21</v>
      </c>
      <c r="F393" s="2" t="s">
        <v>359</v>
      </c>
      <c r="G393" s="2" t="s">
        <v>360</v>
      </c>
      <c r="H393" s="2" t="s">
        <v>20</v>
      </c>
      <c r="I393" s="2" t="s">
        <v>15</v>
      </c>
    </row>
    <row r="394" spans="1:9" ht="15.75" customHeight="1">
      <c r="A394" s="2" t="s">
        <v>1200</v>
      </c>
      <c r="B394" s="2" t="s">
        <v>1201</v>
      </c>
      <c r="C394" s="2">
        <v>2016</v>
      </c>
      <c r="D394" s="2" t="s">
        <v>1202</v>
      </c>
      <c r="E394" s="2">
        <v>3</v>
      </c>
      <c r="F394" s="2" t="s">
        <v>1203</v>
      </c>
      <c r="G394" s="2" t="s">
        <v>1204</v>
      </c>
      <c r="H394" s="2" t="s">
        <v>20</v>
      </c>
      <c r="I394" s="2" t="s">
        <v>15</v>
      </c>
    </row>
    <row r="395" spans="1:9" ht="15.75" customHeight="1">
      <c r="A395" s="2" t="s">
        <v>2041</v>
      </c>
      <c r="B395" s="2" t="s">
        <v>2310</v>
      </c>
      <c r="C395" s="2">
        <v>2016</v>
      </c>
      <c r="D395" s="2" t="s">
        <v>928</v>
      </c>
      <c r="E395" s="2">
        <v>1</v>
      </c>
      <c r="F395" s="2" t="s">
        <v>1602</v>
      </c>
      <c r="G395" s="2" t="s">
        <v>2309</v>
      </c>
      <c r="H395" s="2" t="s">
        <v>20</v>
      </c>
      <c r="I395" s="2" t="s">
        <v>15</v>
      </c>
    </row>
    <row r="396" spans="1:9" ht="15.75" customHeight="1">
      <c r="A396" s="2" t="s">
        <v>1036</v>
      </c>
      <c r="B396" s="2" t="s">
        <v>1037</v>
      </c>
      <c r="C396" s="2">
        <v>2015</v>
      </c>
      <c r="D396" s="2" t="s">
        <v>1038</v>
      </c>
      <c r="E396" s="2">
        <v>13</v>
      </c>
      <c r="F396" s="2" t="s">
        <v>1039</v>
      </c>
      <c r="G396" s="2" t="s">
        <v>1040</v>
      </c>
      <c r="H396" s="2" t="s">
        <v>20</v>
      </c>
      <c r="I396" s="2" t="s">
        <v>15</v>
      </c>
    </row>
    <row r="397" spans="1:9" ht="15.75" customHeight="1">
      <c r="A397" s="2" t="s">
        <v>685</v>
      </c>
      <c r="B397" s="2" t="s">
        <v>686</v>
      </c>
      <c r="C397" s="2">
        <v>2015</v>
      </c>
      <c r="D397" s="2" t="s">
        <v>687</v>
      </c>
      <c r="E397" s="2">
        <v>8</v>
      </c>
      <c r="F397" s="2" t="s">
        <v>688</v>
      </c>
      <c r="G397" s="2" t="s">
        <v>689</v>
      </c>
      <c r="H397" s="2" t="s">
        <v>20</v>
      </c>
      <c r="I397" s="2" t="s">
        <v>15</v>
      </c>
    </row>
    <row r="398" spans="1:9" ht="15.75" customHeight="1">
      <c r="A398" s="2" t="s">
        <v>1567</v>
      </c>
      <c r="B398" s="2" t="s">
        <v>1568</v>
      </c>
      <c r="C398" s="2">
        <v>2015</v>
      </c>
      <c r="D398" s="2" t="s">
        <v>1569</v>
      </c>
      <c r="E398" s="2">
        <v>13</v>
      </c>
      <c r="F398" s="2" t="s">
        <v>1570</v>
      </c>
      <c r="G398" s="2" t="s">
        <v>1571</v>
      </c>
      <c r="H398" s="2" t="s">
        <v>20</v>
      </c>
      <c r="I398" s="2" t="s">
        <v>15</v>
      </c>
    </row>
    <row r="399" spans="1:9" ht="15.75" customHeight="1">
      <c r="A399" s="2" t="s">
        <v>2277</v>
      </c>
      <c r="B399" s="2" t="s">
        <v>2276</v>
      </c>
      <c r="C399" s="2">
        <v>2015</v>
      </c>
      <c r="D399" s="2" t="s">
        <v>2275</v>
      </c>
      <c r="E399" s="2">
        <v>6</v>
      </c>
      <c r="F399" s="2" t="s">
        <v>2274</v>
      </c>
      <c r="G399" s="2" t="s">
        <v>2273</v>
      </c>
      <c r="H399" s="2" t="s">
        <v>20</v>
      </c>
      <c r="I399" s="2" t="s">
        <v>15</v>
      </c>
    </row>
    <row r="400" spans="1:9" ht="15.75" customHeight="1">
      <c r="A400" s="2" t="s">
        <v>2272</v>
      </c>
      <c r="B400" s="2" t="s">
        <v>2271</v>
      </c>
      <c r="C400" s="2">
        <v>2015</v>
      </c>
      <c r="D400" s="2" t="s">
        <v>2270</v>
      </c>
      <c r="E400" s="2">
        <v>2</v>
      </c>
      <c r="F400" s="2" t="s">
        <v>463</v>
      </c>
      <c r="G400" s="2" t="s">
        <v>2269</v>
      </c>
      <c r="H400" s="2" t="s">
        <v>20</v>
      </c>
      <c r="I400" s="2" t="s">
        <v>15</v>
      </c>
    </row>
    <row r="401" spans="1:9" ht="15.75" customHeight="1">
      <c r="A401" s="2" t="s">
        <v>2268</v>
      </c>
      <c r="B401" s="2" t="s">
        <v>322</v>
      </c>
      <c r="C401" s="2">
        <v>2015</v>
      </c>
      <c r="D401" s="2" t="s">
        <v>2267</v>
      </c>
      <c r="E401" s="2">
        <v>8</v>
      </c>
      <c r="F401" s="2" t="s">
        <v>324</v>
      </c>
      <c r="G401" s="2" t="s">
        <v>2266</v>
      </c>
      <c r="H401" s="2" t="s">
        <v>20</v>
      </c>
      <c r="I401" s="2" t="s">
        <v>15</v>
      </c>
    </row>
    <row r="402" spans="1:9" ht="15.75" customHeight="1">
      <c r="A402" s="2" t="s">
        <v>1291</v>
      </c>
      <c r="B402" s="2" t="s">
        <v>1292</v>
      </c>
      <c r="C402" s="2">
        <v>2015</v>
      </c>
      <c r="D402" s="2" t="s">
        <v>1293</v>
      </c>
      <c r="E402" s="2">
        <v>1</v>
      </c>
      <c r="F402" s="2" t="s">
        <v>1294</v>
      </c>
      <c r="G402" s="2" t="s">
        <v>1295</v>
      </c>
      <c r="H402" s="2" t="s">
        <v>20</v>
      </c>
      <c r="I402" s="2" t="s">
        <v>15</v>
      </c>
    </row>
    <row r="403" spans="1:9" ht="15.75" customHeight="1">
      <c r="A403" s="2" t="s">
        <v>1348</v>
      </c>
      <c r="B403" s="2" t="s">
        <v>1349</v>
      </c>
      <c r="C403" s="2">
        <v>2015</v>
      </c>
      <c r="D403" s="2" t="s">
        <v>1350</v>
      </c>
      <c r="E403" s="2">
        <v>14</v>
      </c>
      <c r="F403" s="2" t="s">
        <v>1351</v>
      </c>
      <c r="G403" s="2" t="s">
        <v>1352</v>
      </c>
      <c r="H403" s="2" t="s">
        <v>20</v>
      </c>
      <c r="I403" s="2" t="s">
        <v>15</v>
      </c>
    </row>
    <row r="404" spans="1:9" ht="15.75" customHeight="1">
      <c r="A404" s="2" t="s">
        <v>2256</v>
      </c>
      <c r="B404" s="2" t="s">
        <v>1398</v>
      </c>
      <c r="C404" s="2">
        <v>2015</v>
      </c>
      <c r="D404" s="2" t="s">
        <v>2255</v>
      </c>
      <c r="E404" s="2">
        <v>14</v>
      </c>
      <c r="F404" s="2" t="s">
        <v>1400</v>
      </c>
      <c r="G404" s="2" t="s">
        <v>2254</v>
      </c>
      <c r="H404" s="2" t="s">
        <v>20</v>
      </c>
      <c r="I404" s="2" t="s">
        <v>15</v>
      </c>
    </row>
    <row r="405" spans="1:9" ht="15.75" customHeight="1">
      <c r="A405" s="2" t="s">
        <v>122</v>
      </c>
      <c r="B405" s="2" t="s">
        <v>2253</v>
      </c>
      <c r="C405" s="2">
        <v>2014</v>
      </c>
      <c r="D405" s="2" t="s">
        <v>1713</v>
      </c>
      <c r="E405" s="2">
        <v>9</v>
      </c>
      <c r="F405" s="2" t="s">
        <v>1136</v>
      </c>
      <c r="G405" s="2" t="s">
        <v>2252</v>
      </c>
      <c r="H405" s="2" t="s">
        <v>20</v>
      </c>
      <c r="I405" s="2" t="s">
        <v>15</v>
      </c>
    </row>
    <row r="406" spans="1:9" ht="15.75" customHeight="1">
      <c r="A406" s="2" t="s">
        <v>2088</v>
      </c>
      <c r="B406" s="2" t="s">
        <v>1427</v>
      </c>
      <c r="C406" s="2">
        <v>2014</v>
      </c>
      <c r="D406" s="2" t="s">
        <v>687</v>
      </c>
      <c r="E406" s="2">
        <v>17</v>
      </c>
      <c r="F406" s="2" t="s">
        <v>1429</v>
      </c>
      <c r="G406" s="2" t="s">
        <v>2251</v>
      </c>
      <c r="H406" s="2" t="s">
        <v>20</v>
      </c>
      <c r="I406" s="2" t="s">
        <v>15</v>
      </c>
    </row>
    <row r="407" spans="1:9" ht="15.75" customHeight="1">
      <c r="A407" s="2" t="s">
        <v>2250</v>
      </c>
      <c r="B407" s="2" t="s">
        <v>2249</v>
      </c>
      <c r="C407" s="2">
        <v>2014</v>
      </c>
      <c r="D407" s="2" t="s">
        <v>260</v>
      </c>
      <c r="E407" s="2">
        <v>23</v>
      </c>
      <c r="F407" s="2" t="s">
        <v>563</v>
      </c>
      <c r="G407" s="2" t="s">
        <v>2248</v>
      </c>
      <c r="H407" s="2" t="s">
        <v>20</v>
      </c>
      <c r="I407" s="2" t="s">
        <v>15</v>
      </c>
    </row>
    <row r="408" spans="1:9" ht="15.75" customHeight="1">
      <c r="A408" s="2" t="s">
        <v>1515</v>
      </c>
      <c r="B408" s="2" t="s">
        <v>1516</v>
      </c>
      <c r="C408" s="2">
        <v>2013</v>
      </c>
      <c r="D408" s="2" t="s">
        <v>582</v>
      </c>
      <c r="E408" s="2">
        <v>2</v>
      </c>
      <c r="F408" s="2" t="s">
        <v>1517</v>
      </c>
      <c r="G408" s="2" t="s">
        <v>1518</v>
      </c>
      <c r="H408" s="2" t="s">
        <v>20</v>
      </c>
      <c r="I408" s="2" t="s">
        <v>15</v>
      </c>
    </row>
    <row r="409" spans="1:9" ht="15.75" customHeight="1">
      <c r="A409" s="2" t="s">
        <v>1273</v>
      </c>
      <c r="B409" s="2" t="s">
        <v>1274</v>
      </c>
      <c r="C409" s="2">
        <v>2013</v>
      </c>
      <c r="D409" s="2" t="s">
        <v>1116</v>
      </c>
      <c r="E409" s="2">
        <v>4</v>
      </c>
      <c r="F409" s="2" t="s">
        <v>1275</v>
      </c>
      <c r="G409" s="2" t="s">
        <v>1276</v>
      </c>
      <c r="H409" s="2" t="s">
        <v>20</v>
      </c>
      <c r="I409" s="2" t="s">
        <v>15</v>
      </c>
    </row>
    <row r="410" spans="1:9" ht="15.75" customHeight="1">
      <c r="A410" s="2" t="s">
        <v>2243</v>
      </c>
      <c r="B410" s="2" t="s">
        <v>1240</v>
      </c>
      <c r="C410" s="2">
        <v>2013</v>
      </c>
      <c r="D410" s="2" t="s">
        <v>2242</v>
      </c>
      <c r="E410" s="2">
        <v>19</v>
      </c>
      <c r="F410" s="2" t="s">
        <v>1242</v>
      </c>
      <c r="G410" s="2" t="s">
        <v>2241</v>
      </c>
      <c r="H410" s="2" t="s">
        <v>20</v>
      </c>
      <c r="I410" s="2" t="s">
        <v>15</v>
      </c>
    </row>
    <row r="411" spans="1:9" ht="15.75" customHeight="1">
      <c r="A411" s="2" t="s">
        <v>2240</v>
      </c>
      <c r="B411" s="2" t="s">
        <v>304</v>
      </c>
      <c r="C411" s="2">
        <v>2013</v>
      </c>
      <c r="D411" s="2" t="s">
        <v>1001</v>
      </c>
      <c r="E411" s="2">
        <v>1</v>
      </c>
      <c r="F411" s="2" t="s">
        <v>307</v>
      </c>
      <c r="G411" s="2" t="s">
        <v>308</v>
      </c>
      <c r="H411" s="2" t="s">
        <v>20</v>
      </c>
      <c r="I411" s="2" t="s">
        <v>15</v>
      </c>
    </row>
    <row r="412" spans="1:9" ht="15.75" customHeight="1">
      <c r="A412" s="2" t="s">
        <v>1855</v>
      </c>
      <c r="B412" s="2" t="s">
        <v>1856</v>
      </c>
      <c r="C412" s="2">
        <v>2013</v>
      </c>
      <c r="D412" s="2" t="s">
        <v>1857</v>
      </c>
      <c r="E412" s="2">
        <v>1</v>
      </c>
      <c r="F412" s="2" t="s">
        <v>12</v>
      </c>
      <c r="G412" s="2" t="s">
        <v>1858</v>
      </c>
      <c r="H412" s="2" t="s">
        <v>20</v>
      </c>
      <c r="I412" s="2" t="s">
        <v>15</v>
      </c>
    </row>
    <row r="413" spans="1:9" ht="15.75" customHeight="1">
      <c r="A413" s="2" t="s">
        <v>2063</v>
      </c>
      <c r="B413" s="2" t="s">
        <v>1255</v>
      </c>
      <c r="C413" s="2">
        <v>2013</v>
      </c>
      <c r="D413" s="2" t="s">
        <v>2239</v>
      </c>
      <c r="E413" s="2">
        <v>30</v>
      </c>
      <c r="F413" s="2" t="s">
        <v>1257</v>
      </c>
      <c r="G413" s="2" t="s">
        <v>2238</v>
      </c>
      <c r="H413" s="2" t="s">
        <v>20</v>
      </c>
      <c r="I413" s="2" t="s">
        <v>15</v>
      </c>
    </row>
    <row r="414" spans="1:9" ht="15.75" customHeight="1">
      <c r="A414" s="2" t="s">
        <v>1264</v>
      </c>
      <c r="B414" s="2" t="s">
        <v>1265</v>
      </c>
      <c r="C414" s="2">
        <v>2013</v>
      </c>
      <c r="D414" s="2" t="s">
        <v>1001</v>
      </c>
      <c r="E414" s="2">
        <v>25</v>
      </c>
      <c r="F414" s="2" t="s">
        <v>1266</v>
      </c>
      <c r="G414" s="2" t="s">
        <v>1267</v>
      </c>
      <c r="H414" s="2" t="s">
        <v>20</v>
      </c>
      <c r="I414" s="2" t="s">
        <v>15</v>
      </c>
    </row>
    <row r="415" spans="1:9" ht="15.75" customHeight="1">
      <c r="A415" s="2" t="s">
        <v>2228</v>
      </c>
      <c r="B415" s="2" t="s">
        <v>2227</v>
      </c>
      <c r="C415" s="2">
        <v>2012</v>
      </c>
      <c r="D415" s="2" t="s">
        <v>2226</v>
      </c>
      <c r="E415" s="2">
        <v>18</v>
      </c>
      <c r="F415" s="2" t="s">
        <v>1419</v>
      </c>
      <c r="G415" s="2" t="s">
        <v>2225</v>
      </c>
      <c r="H415" s="2" t="s">
        <v>20</v>
      </c>
      <c r="I415" s="2" t="s">
        <v>15</v>
      </c>
    </row>
    <row r="416" spans="1:9" ht="15.75" customHeight="1">
      <c r="A416" s="2" t="s">
        <v>999</v>
      </c>
      <c r="B416" s="2" t="s">
        <v>1000</v>
      </c>
      <c r="C416" s="2">
        <v>2012</v>
      </c>
      <c r="D416" s="2" t="s">
        <v>1001</v>
      </c>
      <c r="E416" s="2">
        <v>31</v>
      </c>
      <c r="F416" s="2" t="s">
        <v>1002</v>
      </c>
      <c r="G416" s="2" t="s">
        <v>1003</v>
      </c>
      <c r="H416" s="2" t="s">
        <v>20</v>
      </c>
      <c r="I416" s="2" t="s">
        <v>15</v>
      </c>
    </row>
    <row r="417" spans="1:9" ht="15.75" customHeight="1">
      <c r="A417" s="2" t="s">
        <v>2224</v>
      </c>
      <c r="B417" s="2" t="s">
        <v>433</v>
      </c>
      <c r="C417" s="2">
        <v>2012</v>
      </c>
      <c r="D417" s="2" t="s">
        <v>1038</v>
      </c>
      <c r="E417" s="2">
        <v>14</v>
      </c>
      <c r="F417" s="2" t="s">
        <v>435</v>
      </c>
      <c r="G417" s="2" t="s">
        <v>2223</v>
      </c>
      <c r="H417" s="2" t="s">
        <v>20</v>
      </c>
      <c r="I417" s="2" t="s">
        <v>15</v>
      </c>
    </row>
    <row r="418" spans="1:9" ht="15.75" customHeight="1">
      <c r="A418" s="2" t="s">
        <v>907</v>
      </c>
      <c r="B418" s="2" t="s">
        <v>908</v>
      </c>
      <c r="C418" s="2">
        <v>2012</v>
      </c>
      <c r="D418" s="2" t="s">
        <v>909</v>
      </c>
      <c r="E418" s="2">
        <v>105</v>
      </c>
      <c r="F418" s="2" t="s">
        <v>910</v>
      </c>
      <c r="G418" s="2" t="s">
        <v>911</v>
      </c>
      <c r="H418" s="2" t="s">
        <v>20</v>
      </c>
      <c r="I418" s="2" t="s">
        <v>15</v>
      </c>
    </row>
    <row r="419" spans="1:9" ht="15.75" customHeight="1">
      <c r="A419" s="2" t="s">
        <v>590</v>
      </c>
      <c r="B419" s="2" t="s">
        <v>591</v>
      </c>
      <c r="C419" s="2">
        <v>2012</v>
      </c>
      <c r="D419" s="2" t="s">
        <v>592</v>
      </c>
      <c r="E419" s="2">
        <v>4</v>
      </c>
      <c r="F419" s="2" t="s">
        <v>593</v>
      </c>
      <c r="G419" s="2" t="s">
        <v>594</v>
      </c>
      <c r="H419" s="2" t="s">
        <v>20</v>
      </c>
      <c r="I419" s="2" t="s">
        <v>15</v>
      </c>
    </row>
    <row r="420" spans="1:9" ht="15.75" customHeight="1">
      <c r="A420" s="2" t="s">
        <v>2222</v>
      </c>
      <c r="B420" s="2" t="s">
        <v>2221</v>
      </c>
      <c r="C420" s="2">
        <v>2012</v>
      </c>
      <c r="D420" s="2" t="s">
        <v>2220</v>
      </c>
      <c r="E420" s="2">
        <v>9</v>
      </c>
      <c r="F420" s="2" t="s">
        <v>2219</v>
      </c>
      <c r="G420" s="2" t="s">
        <v>2218</v>
      </c>
      <c r="H420" s="2" t="s">
        <v>20</v>
      </c>
      <c r="I420" s="2" t="s">
        <v>15</v>
      </c>
    </row>
    <row r="421" spans="1:9" ht="15.75" customHeight="1">
      <c r="A421" s="2" t="s">
        <v>1407</v>
      </c>
      <c r="B421" s="2" t="s">
        <v>1408</v>
      </c>
      <c r="C421" s="2">
        <v>2011</v>
      </c>
      <c r="D421" s="2" t="s">
        <v>1409</v>
      </c>
      <c r="E421" s="2">
        <v>9</v>
      </c>
      <c r="F421" s="2" t="s">
        <v>1410</v>
      </c>
      <c r="G421" s="2" t="s">
        <v>1411</v>
      </c>
      <c r="H421" s="2" t="s">
        <v>20</v>
      </c>
      <c r="I421" s="2" t="s">
        <v>15</v>
      </c>
    </row>
    <row r="422" spans="1:9" ht="15.75" customHeight="1">
      <c r="A422" s="2" t="s">
        <v>580</v>
      </c>
      <c r="B422" s="2" t="s">
        <v>581</v>
      </c>
      <c r="C422" s="2">
        <v>2011</v>
      </c>
      <c r="D422" s="2" t="s">
        <v>582</v>
      </c>
      <c r="E422" s="2">
        <v>23</v>
      </c>
      <c r="F422" s="2" t="s">
        <v>583</v>
      </c>
      <c r="G422" s="2" t="s">
        <v>584</v>
      </c>
      <c r="H422" s="2" t="s">
        <v>20</v>
      </c>
      <c r="I422" s="2" t="s">
        <v>15</v>
      </c>
    </row>
    <row r="423" spans="1:9" ht="15.75" customHeight="1">
      <c r="A423" s="2" t="s">
        <v>455</v>
      </c>
      <c r="B423" s="2" t="s">
        <v>456</v>
      </c>
      <c r="C423" s="2">
        <v>2011</v>
      </c>
      <c r="D423" s="2" t="s">
        <v>457</v>
      </c>
      <c r="E423" s="2">
        <v>12</v>
      </c>
      <c r="F423" s="2" t="s">
        <v>458</v>
      </c>
      <c r="G423" s="2" t="s">
        <v>459</v>
      </c>
      <c r="H423" s="2" t="s">
        <v>20</v>
      </c>
      <c r="I423" s="2" t="s">
        <v>15</v>
      </c>
    </row>
    <row r="424" spans="1:9" ht="15.75" customHeight="1">
      <c r="A424" s="2" t="s">
        <v>2217</v>
      </c>
      <c r="B424" s="2" t="s">
        <v>1106</v>
      </c>
      <c r="C424" s="2">
        <v>2011</v>
      </c>
      <c r="D424" s="2" t="s">
        <v>1038</v>
      </c>
      <c r="E424" s="2">
        <v>17</v>
      </c>
      <c r="F424" s="2" t="s">
        <v>1107</v>
      </c>
      <c r="G424" s="2" t="s">
        <v>2216</v>
      </c>
      <c r="H424" s="2" t="s">
        <v>20</v>
      </c>
      <c r="I424" s="2" t="s">
        <v>15</v>
      </c>
    </row>
    <row r="425" spans="1:9" ht="15.75" customHeight="1">
      <c r="A425" s="2" t="s">
        <v>1268</v>
      </c>
      <c r="B425" s="2" t="s">
        <v>1269</v>
      </c>
      <c r="C425" s="2">
        <v>2011</v>
      </c>
      <c r="D425" s="2" t="s">
        <v>1270</v>
      </c>
      <c r="E425" s="2">
        <v>4</v>
      </c>
      <c r="F425" s="2" t="s">
        <v>1271</v>
      </c>
      <c r="G425" s="2" t="s">
        <v>1272</v>
      </c>
      <c r="H425" s="2" t="s">
        <v>20</v>
      </c>
      <c r="I425" s="2" t="s">
        <v>15</v>
      </c>
    </row>
    <row r="426" spans="1:9" ht="15.75" customHeight="1">
      <c r="A426" s="2" t="s">
        <v>2207</v>
      </c>
      <c r="B426" s="2" t="s">
        <v>2206</v>
      </c>
      <c r="C426" s="2">
        <v>2011</v>
      </c>
      <c r="D426" s="2" t="s">
        <v>2205</v>
      </c>
      <c r="E426" s="2">
        <v>19</v>
      </c>
      <c r="F426" s="2" t="s">
        <v>1247</v>
      </c>
      <c r="G426" s="2" t="s">
        <v>2204</v>
      </c>
      <c r="H426" s="2" t="s">
        <v>20</v>
      </c>
      <c r="I426" s="2" t="s">
        <v>15</v>
      </c>
    </row>
    <row r="427" spans="1:9" ht="15.75" customHeight="1">
      <c r="A427" s="2" t="s">
        <v>2071</v>
      </c>
      <c r="B427" s="2" t="s">
        <v>1157</v>
      </c>
      <c r="C427" s="2">
        <v>2010</v>
      </c>
      <c r="D427" s="2" t="s">
        <v>2199</v>
      </c>
      <c r="E427" s="2">
        <v>11</v>
      </c>
      <c r="F427" s="2" t="s">
        <v>1159</v>
      </c>
      <c r="G427" s="2" t="s">
        <v>2198</v>
      </c>
      <c r="H427" s="2" t="s">
        <v>20</v>
      </c>
      <c r="I427" s="2" t="s">
        <v>15</v>
      </c>
    </row>
    <row r="428" spans="1:9" ht="15.75" customHeight="1">
      <c r="A428" s="2" t="s">
        <v>1421</v>
      </c>
      <c r="B428" s="2" t="s">
        <v>1422</v>
      </c>
      <c r="C428" s="2">
        <v>2010</v>
      </c>
      <c r="D428" s="2" t="s">
        <v>1423</v>
      </c>
      <c r="E428" s="2">
        <v>19</v>
      </c>
      <c r="F428" s="2" t="s">
        <v>1424</v>
      </c>
      <c r="G428" s="2" t="s">
        <v>1425</v>
      </c>
      <c r="H428" s="2" t="s">
        <v>20</v>
      </c>
      <c r="I428" s="2" t="s">
        <v>15</v>
      </c>
    </row>
    <row r="429" spans="1:9" ht="15.75" customHeight="1">
      <c r="A429" s="2" t="s">
        <v>2197</v>
      </c>
      <c r="B429" s="2" t="s">
        <v>145</v>
      </c>
      <c r="C429" s="2">
        <v>2010</v>
      </c>
      <c r="D429" s="2" t="s">
        <v>2196</v>
      </c>
      <c r="E429" s="2">
        <v>8</v>
      </c>
      <c r="F429" s="2" t="s">
        <v>2195</v>
      </c>
      <c r="G429" s="2" t="s">
        <v>2194</v>
      </c>
      <c r="H429" s="2" t="s">
        <v>20</v>
      </c>
      <c r="I429" s="2" t="s">
        <v>15</v>
      </c>
    </row>
    <row r="430" spans="1:9" ht="15.75" customHeight="1">
      <c r="A430" s="2" t="s">
        <v>2193</v>
      </c>
      <c r="B430" s="2" t="s">
        <v>2192</v>
      </c>
      <c r="C430" s="2">
        <v>2010</v>
      </c>
      <c r="D430" s="2" t="s">
        <v>2191</v>
      </c>
      <c r="E430" s="2">
        <v>28</v>
      </c>
      <c r="F430" s="2" t="s">
        <v>276</v>
      </c>
      <c r="G430" s="2" t="s">
        <v>2190</v>
      </c>
      <c r="H430" s="2" t="s">
        <v>20</v>
      </c>
      <c r="I430" s="2" t="s">
        <v>15</v>
      </c>
    </row>
    <row r="431" spans="1:9" ht="15.75" customHeight="1">
      <c r="A431" s="2" t="s">
        <v>1368</v>
      </c>
      <c r="B431" s="2" t="s">
        <v>1369</v>
      </c>
      <c r="C431" s="2">
        <v>2010</v>
      </c>
      <c r="D431" s="2" t="s">
        <v>1370</v>
      </c>
      <c r="E431" s="2">
        <v>22</v>
      </c>
      <c r="F431" s="2" t="s">
        <v>1371</v>
      </c>
      <c r="G431" s="2" t="s">
        <v>1372</v>
      </c>
      <c r="H431" s="2" t="s">
        <v>20</v>
      </c>
      <c r="I431" s="2" t="s">
        <v>15</v>
      </c>
    </row>
    <row r="432" spans="1:9" ht="15.75" customHeight="1">
      <c r="A432" s="2" t="s">
        <v>2096</v>
      </c>
      <c r="B432" s="2" t="s">
        <v>1152</v>
      </c>
      <c r="C432" s="2">
        <v>2010</v>
      </c>
      <c r="D432" s="2" t="s">
        <v>2186</v>
      </c>
      <c r="E432" s="2">
        <v>20</v>
      </c>
      <c r="F432" s="2" t="s">
        <v>1154</v>
      </c>
      <c r="G432" s="2" t="s">
        <v>2185</v>
      </c>
      <c r="H432" s="2" t="s">
        <v>20</v>
      </c>
      <c r="I432" s="2" t="s">
        <v>15</v>
      </c>
    </row>
    <row r="433" spans="1:9" ht="15.75" customHeight="1">
      <c r="A433" s="2" t="s">
        <v>2183</v>
      </c>
      <c r="B433" s="2" t="s">
        <v>2182</v>
      </c>
      <c r="C433" s="2">
        <v>2009</v>
      </c>
      <c r="D433" s="2" t="s">
        <v>2181</v>
      </c>
      <c r="E433" s="2">
        <v>84</v>
      </c>
      <c r="F433" s="2" t="s">
        <v>1262</v>
      </c>
      <c r="G433" s="2" t="s">
        <v>2180</v>
      </c>
      <c r="H433" s="2" t="s">
        <v>20</v>
      </c>
      <c r="I433" s="2" t="s">
        <v>15</v>
      </c>
    </row>
    <row r="434" spans="1:9" ht="15.75" customHeight="1">
      <c r="A434" s="2" t="s">
        <v>1100</v>
      </c>
      <c r="B434" s="2" t="s">
        <v>1101</v>
      </c>
      <c r="C434" s="2">
        <v>2007</v>
      </c>
      <c r="D434" s="2" t="s">
        <v>1102</v>
      </c>
      <c r="E434" s="2">
        <v>13</v>
      </c>
      <c r="F434" s="2" t="s">
        <v>1103</v>
      </c>
      <c r="G434" s="2" t="s">
        <v>1104</v>
      </c>
      <c r="H434" s="2" t="s">
        <v>20</v>
      </c>
      <c r="I434" s="2" t="s">
        <v>15</v>
      </c>
    </row>
    <row r="435" spans="1:9" ht="15.75" customHeight="1">
      <c r="A435" s="2" t="s">
        <v>2067</v>
      </c>
      <c r="B435" s="2" t="s">
        <v>2150</v>
      </c>
      <c r="C435" s="2">
        <v>2007</v>
      </c>
      <c r="D435" s="2" t="s">
        <v>2149</v>
      </c>
      <c r="E435" s="2">
        <v>24</v>
      </c>
      <c r="F435" s="2" t="s">
        <v>1542</v>
      </c>
      <c r="G435" s="2" t="s">
        <v>2148</v>
      </c>
      <c r="H435" s="2" t="s">
        <v>20</v>
      </c>
      <c r="I435" s="2" t="s">
        <v>15</v>
      </c>
    </row>
    <row r="436" spans="1:9" ht="15.75" customHeight="1">
      <c r="A436" s="2" t="s">
        <v>398</v>
      </c>
      <c r="B436" s="2" t="s">
        <v>399</v>
      </c>
      <c r="C436" s="2">
        <v>2006</v>
      </c>
      <c r="D436" s="2" t="s">
        <v>400</v>
      </c>
      <c r="E436" s="2">
        <v>11</v>
      </c>
      <c r="F436" s="2" t="s">
        <v>401</v>
      </c>
      <c r="G436" s="2" t="s">
        <v>402</v>
      </c>
      <c r="H436" s="2" t="s">
        <v>20</v>
      </c>
      <c r="I436" s="2" t="s">
        <v>15</v>
      </c>
    </row>
    <row r="437" spans="1:9" ht="15.75" customHeight="1">
      <c r="A437" s="2" t="s">
        <v>2100</v>
      </c>
      <c r="B437" s="2" t="s">
        <v>2136</v>
      </c>
      <c r="C437" s="2">
        <v>2006</v>
      </c>
      <c r="D437" s="2" t="s">
        <v>928</v>
      </c>
      <c r="E437" s="2">
        <v>7</v>
      </c>
      <c r="F437" s="2" t="s">
        <v>920</v>
      </c>
      <c r="G437" s="2" t="s">
        <v>2135</v>
      </c>
      <c r="H437" s="2" t="s">
        <v>20</v>
      </c>
      <c r="I437" s="2" t="s">
        <v>15</v>
      </c>
    </row>
    <row r="438" spans="1:9" ht="15.75" customHeight="1">
      <c r="A438" s="2" t="s">
        <v>1818</v>
      </c>
      <c r="B438" s="2" t="s">
        <v>1819</v>
      </c>
      <c r="C438" s="2">
        <v>2004</v>
      </c>
      <c r="D438" s="2" t="s">
        <v>1820</v>
      </c>
      <c r="E438" s="2">
        <v>397</v>
      </c>
      <c r="F438" s="2" t="s">
        <v>1821</v>
      </c>
      <c r="G438" s="2" t="s">
        <v>1822</v>
      </c>
      <c r="H438" s="2" t="s">
        <v>20</v>
      </c>
      <c r="I438" s="2" t="s">
        <v>15</v>
      </c>
    </row>
    <row r="439" spans="1:9" ht="15.75" customHeight="1">
      <c r="A439" s="2" t="s">
        <v>1363</v>
      </c>
      <c r="B439" s="2" t="s">
        <v>1364</v>
      </c>
      <c r="C439" s="2">
        <v>2002</v>
      </c>
      <c r="D439" s="2" t="s">
        <v>1365</v>
      </c>
      <c r="E439" s="2">
        <v>15</v>
      </c>
      <c r="F439" s="2" t="s">
        <v>1366</v>
      </c>
      <c r="G439" s="2" t="s">
        <v>1367</v>
      </c>
      <c r="H439" s="2" t="s">
        <v>20</v>
      </c>
      <c r="I439" s="2" t="s">
        <v>15</v>
      </c>
    </row>
    <row r="440" spans="1:9" ht="15.75" customHeight="1">
      <c r="A440" s="2" t="s">
        <v>2117</v>
      </c>
      <c r="B440" s="2" t="s">
        <v>932</v>
      </c>
      <c r="C440" s="2">
        <v>2001</v>
      </c>
      <c r="D440" s="2" t="s">
        <v>2116</v>
      </c>
      <c r="E440" s="2">
        <v>121</v>
      </c>
      <c r="F440" s="2" t="s">
        <v>934</v>
      </c>
      <c r="G440" s="2" t="s">
        <v>2115</v>
      </c>
      <c r="H440" s="2" t="s">
        <v>20</v>
      </c>
      <c r="I440" s="2" t="s">
        <v>15</v>
      </c>
    </row>
    <row r="441" spans="1:9" ht="15.75" customHeight="1">
      <c r="A441" s="2" t="s">
        <v>2114</v>
      </c>
      <c r="B441" s="2" t="s">
        <v>2113</v>
      </c>
      <c r="C441" s="2">
        <v>2000</v>
      </c>
      <c r="D441" s="2" t="s">
        <v>2112</v>
      </c>
      <c r="E441" s="2">
        <v>73</v>
      </c>
      <c r="F441" s="2" t="s">
        <v>869</v>
      </c>
      <c r="G441" s="2" t="s">
        <v>2111</v>
      </c>
      <c r="H441" s="2" t="s">
        <v>20</v>
      </c>
      <c r="I441" s="2" t="s">
        <v>15</v>
      </c>
    </row>
    <row r="442" spans="1:9" ht="15.75" customHeight="1">
      <c r="A442" s="2" t="s">
        <v>2109</v>
      </c>
      <c r="B442" s="2" t="s">
        <v>771</v>
      </c>
      <c r="C442" s="2">
        <v>1998</v>
      </c>
      <c r="D442" s="2" t="s">
        <v>1409</v>
      </c>
      <c r="E442" s="2">
        <v>10</v>
      </c>
      <c r="F442" s="2" t="s">
        <v>773</v>
      </c>
      <c r="G442" s="2" t="s">
        <v>2110</v>
      </c>
      <c r="H442" s="2" t="s">
        <v>20</v>
      </c>
      <c r="I442" s="2" t="s">
        <v>15</v>
      </c>
    </row>
    <row r="443" spans="1:9" ht="15.75" customHeight="1">
      <c r="A443" s="2" t="s">
        <v>1505</v>
      </c>
      <c r="B443" s="2" t="s">
        <v>1506</v>
      </c>
      <c r="C443" s="2">
        <v>1995</v>
      </c>
      <c r="D443" s="2" t="s">
        <v>1507</v>
      </c>
      <c r="E443" s="2">
        <v>1</v>
      </c>
      <c r="F443" s="2" t="s">
        <v>1508</v>
      </c>
      <c r="G443" s="2" t="s">
        <v>1509</v>
      </c>
      <c r="H443" s="2" t="s">
        <v>20</v>
      </c>
      <c r="I443" s="2" t="s">
        <v>15</v>
      </c>
    </row>
    <row r="444" spans="1:9" ht="15.75" customHeight="1">
      <c r="A444" s="2" t="s">
        <v>585</v>
      </c>
      <c r="B444" s="2" t="s">
        <v>586</v>
      </c>
      <c r="C444" s="2">
        <v>1994</v>
      </c>
      <c r="D444" s="2" t="s">
        <v>587</v>
      </c>
      <c r="E444" s="2">
        <v>64</v>
      </c>
      <c r="F444" s="2" t="s">
        <v>588</v>
      </c>
      <c r="G444" s="2" t="s">
        <v>589</v>
      </c>
      <c r="H444" s="2" t="s">
        <v>20</v>
      </c>
      <c r="I444" s="2" t="s">
        <v>15</v>
      </c>
    </row>
    <row r="445" spans="1:9" ht="15.75" customHeight="1">
      <c r="A445" s="2" t="s">
        <v>2104</v>
      </c>
      <c r="B445" s="2" t="s">
        <v>2107</v>
      </c>
      <c r="C445" s="2">
        <v>1992</v>
      </c>
      <c r="D445" s="2" t="s">
        <v>2106</v>
      </c>
      <c r="E445" s="2">
        <v>13</v>
      </c>
      <c r="F445" s="2" t="s">
        <v>680</v>
      </c>
      <c r="G445" s="2" t="s">
        <v>2105</v>
      </c>
      <c r="H445" s="2" t="s">
        <v>20</v>
      </c>
      <c r="I445" s="2" t="s">
        <v>15</v>
      </c>
    </row>
    <row r="446" spans="1:9" ht="15.75" customHeight="1">
      <c r="A446" s="2" t="s">
        <v>2104</v>
      </c>
      <c r="B446" s="2" t="s">
        <v>2103</v>
      </c>
      <c r="C446" s="2">
        <v>1991</v>
      </c>
      <c r="D446" s="2" t="s">
        <v>1423</v>
      </c>
      <c r="E446" s="2">
        <v>93</v>
      </c>
      <c r="F446" s="2" t="s">
        <v>683</v>
      </c>
      <c r="G446" s="2" t="s">
        <v>2102</v>
      </c>
      <c r="H446" s="2" t="s">
        <v>20</v>
      </c>
      <c r="I446" s="2" t="s">
        <v>15</v>
      </c>
    </row>
    <row r="447" spans="1:9" ht="15.75" customHeight="1">
      <c r="A447" s="2" t="s">
        <v>1572</v>
      </c>
      <c r="B447" s="2" t="s">
        <v>1573</v>
      </c>
      <c r="D447" s="2" t="s">
        <v>1574</v>
      </c>
      <c r="E447" s="2">
        <v>0</v>
      </c>
      <c r="F447" s="2" t="s">
        <v>1575</v>
      </c>
      <c r="G447" s="2" t="s">
        <v>1576</v>
      </c>
      <c r="H447" s="2" t="s">
        <v>1577</v>
      </c>
      <c r="I447" s="2" t="s">
        <v>15</v>
      </c>
    </row>
    <row r="448" spans="1:9" ht="15.75" customHeight="1">
      <c r="A448" s="2" t="s">
        <v>2461</v>
      </c>
      <c r="B448" s="2" t="s">
        <v>372</v>
      </c>
      <c r="D448" s="2" t="s">
        <v>2460</v>
      </c>
      <c r="E448" s="2">
        <v>0</v>
      </c>
      <c r="F448" s="2" t="s">
        <v>374</v>
      </c>
      <c r="G448" s="2" t="s">
        <v>2459</v>
      </c>
      <c r="H448" s="2" t="s">
        <v>1577</v>
      </c>
      <c r="I448" s="2" t="s">
        <v>15</v>
      </c>
    </row>
    <row r="449" spans="1:9" ht="15.75" customHeight="1">
      <c r="A449" s="2" t="s">
        <v>1004</v>
      </c>
      <c r="B449" s="2" t="s">
        <v>1005</v>
      </c>
      <c r="C449" s="2">
        <v>2016</v>
      </c>
      <c r="D449" s="2" t="s">
        <v>1006</v>
      </c>
      <c r="E449" s="2">
        <v>1</v>
      </c>
      <c r="F449" s="2" t="s">
        <v>1007</v>
      </c>
      <c r="G449" s="2" t="s">
        <v>1008</v>
      </c>
      <c r="H449" s="2" t="s">
        <v>65</v>
      </c>
      <c r="I449" s="2" t="s">
        <v>15</v>
      </c>
    </row>
    <row r="450" spans="1:9" ht="15.75" customHeight="1">
      <c r="A450" s="2" t="s">
        <v>2153</v>
      </c>
      <c r="B450" s="2" t="s">
        <v>923</v>
      </c>
      <c r="C450" s="2">
        <v>2007</v>
      </c>
      <c r="D450" s="2" t="s">
        <v>2152</v>
      </c>
      <c r="E450" s="2">
        <v>120</v>
      </c>
      <c r="F450" s="2" t="s">
        <v>924</v>
      </c>
      <c r="G450" s="2" t="s">
        <v>2151</v>
      </c>
      <c r="H450" s="2" t="s">
        <v>65</v>
      </c>
      <c r="I450" s="2" t="s">
        <v>15</v>
      </c>
    </row>
    <row r="451" spans="1:9" ht="15.75" customHeight="1">
      <c r="A451" s="2" t="s">
        <v>926</v>
      </c>
      <c r="B451" s="2" t="s">
        <v>927</v>
      </c>
      <c r="C451" s="2">
        <v>2006</v>
      </c>
      <c r="D451" s="2" t="s">
        <v>928</v>
      </c>
      <c r="E451" s="2">
        <v>55</v>
      </c>
      <c r="F451" s="2" t="s">
        <v>929</v>
      </c>
      <c r="G451" s="2" t="s">
        <v>930</v>
      </c>
      <c r="H451" s="2" t="s">
        <v>65</v>
      </c>
      <c r="I451" s="2" t="s">
        <v>15</v>
      </c>
    </row>
    <row r="452" spans="1:9" ht="15.75" customHeight="1">
      <c r="A452" s="2" t="s">
        <v>61</v>
      </c>
      <c r="B452" s="2" t="s">
        <v>62</v>
      </c>
      <c r="C452" s="2">
        <v>2005</v>
      </c>
      <c r="D452" s="2" t="s">
        <v>63</v>
      </c>
      <c r="E452" s="2">
        <v>12</v>
      </c>
      <c r="F452" s="2" t="s">
        <v>12</v>
      </c>
      <c r="G452" s="2" t="s">
        <v>64</v>
      </c>
      <c r="H452" s="2" t="s">
        <v>65</v>
      </c>
      <c r="I452" s="2" t="s">
        <v>15</v>
      </c>
    </row>
    <row r="453" spans="1:9" ht="15.75" customHeight="1">
      <c r="A453" s="2" t="s">
        <v>2126</v>
      </c>
      <c r="B453" s="2" t="s">
        <v>942</v>
      </c>
      <c r="C453" s="2">
        <v>2004</v>
      </c>
      <c r="D453" s="2" t="s">
        <v>2125</v>
      </c>
      <c r="E453" s="2">
        <v>31</v>
      </c>
      <c r="F453" s="2" t="s">
        <v>944</v>
      </c>
      <c r="G453" s="2" t="s">
        <v>2124</v>
      </c>
      <c r="H453" s="2" t="s">
        <v>65</v>
      </c>
      <c r="I453" s="2" t="s">
        <v>15</v>
      </c>
    </row>
    <row r="454" spans="1:9" ht="15.75" customHeight="1">
      <c r="A454" s="2" t="s">
        <v>206</v>
      </c>
      <c r="B454" s="2" t="s">
        <v>1650</v>
      </c>
      <c r="C454" s="2">
        <v>2003</v>
      </c>
      <c r="D454" s="2" t="s">
        <v>1102</v>
      </c>
      <c r="E454" s="2">
        <v>23</v>
      </c>
      <c r="F454" s="2" t="s">
        <v>1651</v>
      </c>
      <c r="G454" s="2" t="s">
        <v>1652</v>
      </c>
      <c r="H454" s="2" t="s">
        <v>65</v>
      </c>
      <c r="I454" s="2" t="s">
        <v>15</v>
      </c>
    </row>
    <row r="455" spans="1:9" ht="15.75" customHeight="1">
      <c r="A455" s="2" t="s">
        <v>2468</v>
      </c>
      <c r="B455" s="2" t="s">
        <v>2467</v>
      </c>
      <c r="C455" s="2">
        <v>2020</v>
      </c>
      <c r="D455" s="2" t="s">
        <v>2463</v>
      </c>
      <c r="E455" s="2">
        <v>0</v>
      </c>
      <c r="F455" s="2" t="s">
        <v>860</v>
      </c>
      <c r="G455" s="2" t="s">
        <v>2466</v>
      </c>
      <c r="H455" s="2" t="s">
        <v>14</v>
      </c>
      <c r="I455" s="2" t="s">
        <v>15</v>
      </c>
    </row>
    <row r="456" spans="1:9" ht="15.75" customHeight="1">
      <c r="A456" s="2" t="s">
        <v>2465</v>
      </c>
      <c r="B456" s="2" t="s">
        <v>2464</v>
      </c>
      <c r="C456" s="2">
        <v>2020</v>
      </c>
      <c r="D456" s="2" t="s">
        <v>2463</v>
      </c>
      <c r="E456" s="2">
        <v>0</v>
      </c>
      <c r="F456" s="2" t="s">
        <v>1457</v>
      </c>
      <c r="G456" s="2" t="s">
        <v>2462</v>
      </c>
      <c r="H456" s="2" t="s">
        <v>14</v>
      </c>
      <c r="I456" s="2" t="s">
        <v>15</v>
      </c>
    </row>
    <row r="457" spans="1:9" ht="15.75" customHeight="1">
      <c r="A457" s="2" t="s">
        <v>2436</v>
      </c>
      <c r="B457" s="2" t="s">
        <v>2435</v>
      </c>
      <c r="C457" s="2">
        <v>2019</v>
      </c>
      <c r="D457" s="2" t="s">
        <v>2434</v>
      </c>
      <c r="E457" s="2">
        <v>0</v>
      </c>
      <c r="F457" s="2" t="s">
        <v>1011</v>
      </c>
      <c r="G457" s="2" t="s">
        <v>2433</v>
      </c>
      <c r="H457" s="2" t="s">
        <v>14</v>
      </c>
      <c r="I457" s="2" t="s">
        <v>15</v>
      </c>
    </row>
    <row r="458" spans="1:9" ht="15.75" customHeight="1">
      <c r="A458" s="2" t="s">
        <v>2432</v>
      </c>
      <c r="B458" s="2" t="s">
        <v>2431</v>
      </c>
      <c r="C458" s="2">
        <v>2019</v>
      </c>
      <c r="D458" s="2" t="s">
        <v>2430</v>
      </c>
      <c r="E458" s="2">
        <v>0</v>
      </c>
      <c r="F458" s="2" t="s">
        <v>12</v>
      </c>
      <c r="G458" s="2" t="s">
        <v>2429</v>
      </c>
      <c r="H458" s="2" t="s">
        <v>14</v>
      </c>
      <c r="I458" s="2" t="s">
        <v>15</v>
      </c>
    </row>
    <row r="459" spans="1:9" ht="15.75" customHeight="1">
      <c r="A459" s="2" t="s">
        <v>2426</v>
      </c>
      <c r="B459" s="2" t="s">
        <v>556</v>
      </c>
      <c r="C459" s="2">
        <v>2019</v>
      </c>
      <c r="D459" s="2" t="s">
        <v>2425</v>
      </c>
      <c r="E459" s="2">
        <v>0</v>
      </c>
      <c r="F459" s="2" t="s">
        <v>12</v>
      </c>
      <c r="G459" s="2" t="s">
        <v>559</v>
      </c>
      <c r="H459" s="2" t="s">
        <v>14</v>
      </c>
      <c r="I459" s="2" t="s">
        <v>15</v>
      </c>
    </row>
    <row r="460" spans="1:9" ht="15.75" customHeight="1">
      <c r="A460" s="2" t="s">
        <v>2401</v>
      </c>
      <c r="B460" s="2" t="s">
        <v>524</v>
      </c>
      <c r="C460" s="2">
        <v>2018</v>
      </c>
      <c r="D460" s="2" t="s">
        <v>2399</v>
      </c>
      <c r="E460" s="2">
        <v>0</v>
      </c>
      <c r="F460" s="2" t="s">
        <v>12</v>
      </c>
      <c r="G460" s="2" t="s">
        <v>527</v>
      </c>
      <c r="H460" s="2" t="s">
        <v>14</v>
      </c>
      <c r="I460" s="2" t="s">
        <v>15</v>
      </c>
    </row>
    <row r="461" spans="1:9" ht="15.75" customHeight="1">
      <c r="A461" s="2" t="s">
        <v>2400</v>
      </c>
      <c r="B461" s="2" t="s">
        <v>1613</v>
      </c>
      <c r="C461" s="2">
        <v>2018</v>
      </c>
      <c r="D461" s="2" t="s">
        <v>2399</v>
      </c>
      <c r="E461" s="2">
        <v>0</v>
      </c>
      <c r="F461" s="2" t="s">
        <v>12</v>
      </c>
      <c r="G461" s="2" t="s">
        <v>1615</v>
      </c>
      <c r="H461" s="2" t="s">
        <v>14</v>
      </c>
      <c r="I461" s="2" t="s">
        <v>15</v>
      </c>
    </row>
    <row r="462" spans="1:9" ht="15.75" customHeight="1">
      <c r="A462" s="2" t="s">
        <v>2398</v>
      </c>
      <c r="B462" s="2" t="s">
        <v>2397</v>
      </c>
      <c r="C462" s="2">
        <v>2018</v>
      </c>
      <c r="D462" s="2" t="s">
        <v>2396</v>
      </c>
      <c r="E462" s="2">
        <v>0</v>
      </c>
      <c r="F462" s="2" t="s">
        <v>1664</v>
      </c>
      <c r="G462" s="2" t="s">
        <v>2395</v>
      </c>
      <c r="H462" s="2" t="s">
        <v>14</v>
      </c>
      <c r="I462" s="2" t="s">
        <v>15</v>
      </c>
    </row>
    <row r="463" spans="1:9" ht="15.75" customHeight="1">
      <c r="A463" s="2" t="s">
        <v>2394</v>
      </c>
      <c r="B463" s="2" t="s">
        <v>1882</v>
      </c>
      <c r="C463" s="2">
        <v>2018</v>
      </c>
      <c r="D463" s="2" t="s">
        <v>168</v>
      </c>
      <c r="E463" s="2">
        <v>0</v>
      </c>
      <c r="F463" s="2" t="s">
        <v>12</v>
      </c>
      <c r="G463" s="2" t="s">
        <v>1229</v>
      </c>
      <c r="H463" s="2" t="s">
        <v>14</v>
      </c>
      <c r="I463" s="2" t="s">
        <v>15</v>
      </c>
    </row>
    <row r="464" spans="1:9" ht="15.75" customHeight="1">
      <c r="A464" s="2" t="s">
        <v>166</v>
      </c>
      <c r="B464" s="2" t="s">
        <v>167</v>
      </c>
      <c r="C464" s="2">
        <v>2018</v>
      </c>
      <c r="D464" s="2" t="s">
        <v>168</v>
      </c>
      <c r="E464" s="2">
        <v>0</v>
      </c>
      <c r="F464" s="2" t="s">
        <v>12</v>
      </c>
      <c r="G464" s="2" t="s">
        <v>169</v>
      </c>
      <c r="H464" s="2" t="s">
        <v>14</v>
      </c>
      <c r="I464" s="2" t="s">
        <v>15</v>
      </c>
    </row>
    <row r="465" spans="1:9" ht="15.75" customHeight="1">
      <c r="A465" s="2" t="s">
        <v>2393</v>
      </c>
      <c r="B465" s="2" t="s">
        <v>626</v>
      </c>
      <c r="C465" s="2">
        <v>2018</v>
      </c>
      <c r="D465" s="2" t="s">
        <v>2392</v>
      </c>
      <c r="E465" s="2">
        <v>0</v>
      </c>
      <c r="F465" s="2" t="s">
        <v>12</v>
      </c>
      <c r="G465" s="2" t="s">
        <v>2391</v>
      </c>
      <c r="H465" s="2" t="s">
        <v>14</v>
      </c>
      <c r="I465" s="2" t="s">
        <v>15</v>
      </c>
    </row>
    <row r="466" spans="1:9" ht="15.75" customHeight="1">
      <c r="A466" s="2" t="s">
        <v>2390</v>
      </c>
      <c r="B466" s="2" t="s">
        <v>1014</v>
      </c>
      <c r="C466" s="2">
        <v>2018</v>
      </c>
      <c r="D466" s="2" t="s">
        <v>2389</v>
      </c>
      <c r="E466" s="2">
        <v>0</v>
      </c>
      <c r="F466" s="2" t="s">
        <v>1016</v>
      </c>
      <c r="G466" s="2" t="s">
        <v>2388</v>
      </c>
      <c r="H466" s="2" t="s">
        <v>14</v>
      </c>
      <c r="I466" s="2" t="s">
        <v>15</v>
      </c>
    </row>
    <row r="467" spans="1:9" ht="15.75" customHeight="1">
      <c r="A467" s="2" t="s">
        <v>2387</v>
      </c>
      <c r="B467" s="2" t="s">
        <v>836</v>
      </c>
      <c r="C467" s="2">
        <v>2018</v>
      </c>
      <c r="D467" s="2" t="s">
        <v>2386</v>
      </c>
      <c r="E467" s="2">
        <v>0</v>
      </c>
      <c r="F467" s="2" t="s">
        <v>12</v>
      </c>
      <c r="G467" s="2" t="s">
        <v>839</v>
      </c>
      <c r="H467" s="2" t="s">
        <v>14</v>
      </c>
      <c r="I467" s="2" t="s">
        <v>15</v>
      </c>
    </row>
    <row r="468" spans="1:9" ht="15.75" customHeight="1">
      <c r="A468" s="2" t="s">
        <v>2385</v>
      </c>
      <c r="B468" s="2" t="s">
        <v>2384</v>
      </c>
      <c r="C468" s="2">
        <v>2018</v>
      </c>
      <c r="D468" s="2" t="s">
        <v>2383</v>
      </c>
      <c r="E468" s="2">
        <v>0</v>
      </c>
      <c r="F468" s="2" t="s">
        <v>1551</v>
      </c>
      <c r="G468" s="2" t="s">
        <v>2382</v>
      </c>
      <c r="H468" s="2" t="s">
        <v>14</v>
      </c>
      <c r="I468" s="2" t="s">
        <v>15</v>
      </c>
    </row>
    <row r="469" spans="1:9" ht="15.75" customHeight="1">
      <c r="A469" s="2" t="s">
        <v>2381</v>
      </c>
      <c r="B469" s="2" t="s">
        <v>2380</v>
      </c>
      <c r="C469" s="2">
        <v>2018</v>
      </c>
      <c r="D469" s="2" t="s">
        <v>2379</v>
      </c>
      <c r="E469" s="2">
        <v>0</v>
      </c>
      <c r="F469" s="2" t="s">
        <v>1537</v>
      </c>
      <c r="G469" s="2" t="s">
        <v>1538</v>
      </c>
      <c r="H469" s="2" t="s">
        <v>14</v>
      </c>
      <c r="I469" s="2" t="s">
        <v>15</v>
      </c>
    </row>
    <row r="470" spans="1:9" ht="15.75" customHeight="1">
      <c r="A470" s="2" t="s">
        <v>2376</v>
      </c>
      <c r="B470" s="2" t="s">
        <v>2375</v>
      </c>
      <c r="C470" s="2">
        <v>2018</v>
      </c>
      <c r="D470" s="2" t="s">
        <v>2374</v>
      </c>
      <c r="E470" s="2">
        <v>1</v>
      </c>
      <c r="F470" s="2" t="s">
        <v>281</v>
      </c>
      <c r="G470" s="2" t="s">
        <v>2373</v>
      </c>
      <c r="H470" s="2" t="s">
        <v>14</v>
      </c>
      <c r="I470" s="2" t="s">
        <v>15</v>
      </c>
    </row>
    <row r="471" spans="1:9" ht="15.75" customHeight="1">
      <c r="A471" s="2" t="s">
        <v>2372</v>
      </c>
      <c r="B471" s="2" t="s">
        <v>2371</v>
      </c>
      <c r="C471" s="2">
        <v>2018</v>
      </c>
      <c r="D471" s="2" t="s">
        <v>2370</v>
      </c>
      <c r="E471" s="2">
        <v>3</v>
      </c>
      <c r="F471" s="2" t="s">
        <v>12</v>
      </c>
      <c r="G471" s="2" t="s">
        <v>2369</v>
      </c>
      <c r="H471" s="2" t="s">
        <v>14</v>
      </c>
      <c r="I471" s="2" t="s">
        <v>15</v>
      </c>
    </row>
    <row r="472" spans="1:9" ht="15.75" customHeight="1">
      <c r="A472" s="2" t="s">
        <v>2342</v>
      </c>
      <c r="B472" s="2" t="s">
        <v>2341</v>
      </c>
      <c r="C472" s="2">
        <v>2017</v>
      </c>
      <c r="D472" s="2" t="s">
        <v>2340</v>
      </c>
      <c r="E472" s="2">
        <v>0</v>
      </c>
      <c r="F472" s="2" t="s">
        <v>12</v>
      </c>
      <c r="G472" s="2" t="s">
        <v>891</v>
      </c>
      <c r="H472" s="2" t="s">
        <v>14</v>
      </c>
      <c r="I472" s="2" t="s">
        <v>15</v>
      </c>
    </row>
    <row r="473" spans="1:9" ht="15.75" customHeight="1">
      <c r="A473" s="2" t="s">
        <v>2339</v>
      </c>
      <c r="B473" s="2" t="s">
        <v>985</v>
      </c>
      <c r="C473" s="2">
        <v>2017</v>
      </c>
      <c r="D473" s="2" t="s">
        <v>2338</v>
      </c>
      <c r="E473" s="2">
        <v>0</v>
      </c>
      <c r="F473" s="2" t="s">
        <v>12</v>
      </c>
      <c r="G473" s="2" t="s">
        <v>2337</v>
      </c>
      <c r="H473" s="2" t="s">
        <v>14</v>
      </c>
      <c r="I473" s="2" t="s">
        <v>15</v>
      </c>
    </row>
    <row r="474" spans="1:9" ht="15.75" customHeight="1">
      <c r="A474" s="2" t="s">
        <v>2336</v>
      </c>
      <c r="B474" s="2" t="s">
        <v>466</v>
      </c>
      <c r="C474" s="2">
        <v>2017</v>
      </c>
      <c r="D474" s="2" t="s">
        <v>2335</v>
      </c>
      <c r="E474" s="2">
        <v>0</v>
      </c>
      <c r="F474" s="2" t="s">
        <v>12</v>
      </c>
      <c r="G474" s="2" t="s">
        <v>2334</v>
      </c>
      <c r="H474" s="2" t="s">
        <v>14</v>
      </c>
      <c r="I474" s="2" t="s">
        <v>15</v>
      </c>
    </row>
    <row r="475" spans="1:9" ht="15.75" customHeight="1">
      <c r="A475" s="2" t="s">
        <v>39</v>
      </c>
      <c r="B475" s="2" t="s">
        <v>40</v>
      </c>
      <c r="C475" s="2">
        <v>2017</v>
      </c>
      <c r="D475" s="2" t="s">
        <v>41</v>
      </c>
      <c r="E475" s="2">
        <v>0</v>
      </c>
      <c r="F475" s="2" t="s">
        <v>12</v>
      </c>
      <c r="G475" s="2" t="s">
        <v>42</v>
      </c>
      <c r="H475" s="2" t="s">
        <v>14</v>
      </c>
      <c r="I475" s="2" t="s">
        <v>15</v>
      </c>
    </row>
    <row r="476" spans="1:9" ht="15.75" customHeight="1">
      <c r="A476" s="2" t="s">
        <v>137</v>
      </c>
      <c r="B476" s="2" t="s">
        <v>138</v>
      </c>
      <c r="C476" s="2">
        <v>2017</v>
      </c>
      <c r="D476" s="2" t="s">
        <v>135</v>
      </c>
      <c r="E476" s="2">
        <v>1</v>
      </c>
      <c r="F476" s="2" t="s">
        <v>12</v>
      </c>
      <c r="G476" s="2" t="s">
        <v>139</v>
      </c>
      <c r="H476" s="2" t="s">
        <v>14</v>
      </c>
      <c r="I476" s="2" t="s">
        <v>15</v>
      </c>
    </row>
    <row r="477" spans="1:9" ht="15.75" customHeight="1">
      <c r="A477" s="2" t="s">
        <v>133</v>
      </c>
      <c r="B477" s="2" t="s">
        <v>134</v>
      </c>
      <c r="C477" s="2">
        <v>2017</v>
      </c>
      <c r="D477" s="2" t="s">
        <v>135</v>
      </c>
      <c r="E477" s="2">
        <v>0</v>
      </c>
      <c r="F477" s="2" t="s">
        <v>12</v>
      </c>
      <c r="G477" s="2" t="s">
        <v>136</v>
      </c>
      <c r="H477" s="2" t="s">
        <v>14</v>
      </c>
      <c r="I477" s="2" t="s">
        <v>15</v>
      </c>
    </row>
    <row r="478" spans="1:9" ht="15.75" customHeight="1">
      <c r="A478" s="2" t="s">
        <v>2333</v>
      </c>
      <c r="B478" s="2" t="s">
        <v>2332</v>
      </c>
      <c r="C478" s="2">
        <v>2017</v>
      </c>
      <c r="D478" s="2" t="s">
        <v>2331</v>
      </c>
      <c r="E478" s="2">
        <v>0</v>
      </c>
      <c r="F478" s="2" t="s">
        <v>12</v>
      </c>
      <c r="G478" s="2" t="s">
        <v>2330</v>
      </c>
      <c r="H478" s="2" t="s">
        <v>14</v>
      </c>
      <c r="I478" s="2" t="s">
        <v>15</v>
      </c>
    </row>
    <row r="479" spans="1:9" ht="15.75" customHeight="1">
      <c r="A479" s="2" t="s">
        <v>106</v>
      </c>
      <c r="B479" s="2" t="s">
        <v>107</v>
      </c>
      <c r="C479" s="2">
        <v>2017</v>
      </c>
      <c r="D479" s="2" t="s">
        <v>108</v>
      </c>
      <c r="E479" s="2">
        <v>0</v>
      </c>
      <c r="F479" s="2" t="s">
        <v>12</v>
      </c>
      <c r="G479" s="2" t="s">
        <v>109</v>
      </c>
      <c r="H479" s="2" t="s">
        <v>14</v>
      </c>
      <c r="I479" s="2" t="s">
        <v>15</v>
      </c>
    </row>
    <row r="480" spans="1:9" ht="15.75" customHeight="1">
      <c r="A480" s="2" t="s">
        <v>336</v>
      </c>
      <c r="B480" s="2" t="s">
        <v>337</v>
      </c>
      <c r="C480" s="2">
        <v>2017</v>
      </c>
      <c r="D480" s="2" t="s">
        <v>338</v>
      </c>
      <c r="E480" s="2">
        <v>0</v>
      </c>
      <c r="F480" s="2" t="s">
        <v>339</v>
      </c>
      <c r="G480" s="2" t="s">
        <v>340</v>
      </c>
      <c r="H480" s="2" t="s">
        <v>14</v>
      </c>
      <c r="I480" s="2" t="s">
        <v>15</v>
      </c>
    </row>
    <row r="481" spans="1:9" ht="15.75" customHeight="1">
      <c r="A481" s="2" t="s">
        <v>2329</v>
      </c>
      <c r="B481" s="2" t="s">
        <v>2328</v>
      </c>
      <c r="C481" s="2">
        <v>2017</v>
      </c>
      <c r="D481" s="2" t="s">
        <v>2327</v>
      </c>
      <c r="E481" s="2">
        <v>0</v>
      </c>
      <c r="F481" s="2" t="s">
        <v>12</v>
      </c>
      <c r="G481" s="2" t="s">
        <v>2326</v>
      </c>
      <c r="H481" s="2" t="s">
        <v>14</v>
      </c>
      <c r="I481" s="2" t="s">
        <v>15</v>
      </c>
    </row>
    <row r="482" spans="1:9" ht="15.75" customHeight="1">
      <c r="A482" s="2" t="s">
        <v>2319</v>
      </c>
      <c r="B482" s="2" t="s">
        <v>2318</v>
      </c>
      <c r="C482" s="2">
        <v>2016</v>
      </c>
      <c r="D482" s="2" t="s">
        <v>2317</v>
      </c>
      <c r="E482" s="2">
        <v>2</v>
      </c>
      <c r="F482" s="2" t="s">
        <v>12</v>
      </c>
      <c r="G482" s="2" t="s">
        <v>717</v>
      </c>
      <c r="H482" s="2" t="s">
        <v>14</v>
      </c>
      <c r="I482" s="2" t="s">
        <v>15</v>
      </c>
    </row>
    <row r="483" spans="1:9" ht="15.75" customHeight="1">
      <c r="A483" s="2" t="s">
        <v>2316</v>
      </c>
      <c r="B483" s="2" t="s">
        <v>2315</v>
      </c>
      <c r="C483" s="2">
        <v>2016</v>
      </c>
      <c r="D483" s="2" t="s">
        <v>11</v>
      </c>
      <c r="E483" s="2">
        <v>5</v>
      </c>
      <c r="F483" s="2" t="s">
        <v>12</v>
      </c>
      <c r="G483" s="2" t="s">
        <v>2314</v>
      </c>
      <c r="H483" s="2" t="s">
        <v>14</v>
      </c>
      <c r="I483" s="2" t="s">
        <v>15</v>
      </c>
    </row>
    <row r="484" spans="1:9" ht="15.75" customHeight="1">
      <c r="A484" s="2" t="s">
        <v>2313</v>
      </c>
      <c r="B484" s="2" t="s">
        <v>2312</v>
      </c>
      <c r="C484" s="2">
        <v>2016</v>
      </c>
      <c r="D484" s="2" t="s">
        <v>2311</v>
      </c>
      <c r="E484" s="2">
        <v>2</v>
      </c>
      <c r="F484" s="2" t="s">
        <v>12</v>
      </c>
      <c r="G484" s="2" t="s">
        <v>1089</v>
      </c>
      <c r="H484" s="2" t="s">
        <v>14</v>
      </c>
      <c r="I484" s="2" t="s">
        <v>15</v>
      </c>
    </row>
    <row r="485" spans="1:9" ht="15.75" customHeight="1">
      <c r="A485" s="2" t="s">
        <v>2308</v>
      </c>
      <c r="B485" s="2" t="s">
        <v>2307</v>
      </c>
      <c r="C485" s="2">
        <v>2016</v>
      </c>
      <c r="D485" s="2" t="s">
        <v>2306</v>
      </c>
      <c r="E485" s="2">
        <v>1</v>
      </c>
      <c r="F485" s="2" t="s">
        <v>2305</v>
      </c>
      <c r="G485" s="2" t="s">
        <v>2304</v>
      </c>
      <c r="H485" s="2" t="s">
        <v>14</v>
      </c>
      <c r="I485" s="2" t="s">
        <v>15</v>
      </c>
    </row>
    <row r="486" spans="1:9" ht="15.75" customHeight="1">
      <c r="A486" s="2" t="s">
        <v>35</v>
      </c>
      <c r="B486" s="2" t="s">
        <v>36</v>
      </c>
      <c r="C486" s="2">
        <v>2016</v>
      </c>
      <c r="D486" s="2" t="s">
        <v>37</v>
      </c>
      <c r="E486" s="2">
        <v>3</v>
      </c>
      <c r="F486" s="2" t="s">
        <v>12</v>
      </c>
      <c r="G486" s="2" t="s">
        <v>38</v>
      </c>
      <c r="H486" s="2" t="s">
        <v>14</v>
      </c>
      <c r="I486" s="2" t="s">
        <v>15</v>
      </c>
    </row>
    <row r="487" spans="1:9" ht="15.75" customHeight="1">
      <c r="A487" s="2" t="s">
        <v>2303</v>
      </c>
      <c r="B487" s="2" t="s">
        <v>2302</v>
      </c>
      <c r="C487" s="2">
        <v>2016</v>
      </c>
      <c r="D487" s="2" t="s">
        <v>2292</v>
      </c>
      <c r="E487" s="2">
        <v>5</v>
      </c>
      <c r="F487" s="2" t="s">
        <v>12</v>
      </c>
      <c r="G487" s="2" t="s">
        <v>2301</v>
      </c>
      <c r="H487" s="2" t="s">
        <v>14</v>
      </c>
      <c r="I487" s="2" t="s">
        <v>15</v>
      </c>
    </row>
    <row r="488" spans="1:9" ht="15.75" customHeight="1">
      <c r="A488" s="2" t="s">
        <v>2300</v>
      </c>
      <c r="B488" s="2" t="s">
        <v>2299</v>
      </c>
      <c r="C488" s="2">
        <v>2016</v>
      </c>
      <c r="D488" s="2" t="s">
        <v>2292</v>
      </c>
      <c r="E488" s="2">
        <v>2</v>
      </c>
      <c r="F488" s="2" t="s">
        <v>12</v>
      </c>
      <c r="G488" s="2" t="s">
        <v>2298</v>
      </c>
      <c r="H488" s="2" t="s">
        <v>14</v>
      </c>
      <c r="I488" s="2" t="s">
        <v>15</v>
      </c>
    </row>
    <row r="489" spans="1:9" ht="15.75" customHeight="1">
      <c r="A489" s="2" t="s">
        <v>2297</v>
      </c>
      <c r="B489" s="2" t="s">
        <v>2296</v>
      </c>
      <c r="C489" s="2">
        <v>2016</v>
      </c>
      <c r="D489" s="2" t="s">
        <v>2292</v>
      </c>
      <c r="E489" s="2">
        <v>5</v>
      </c>
      <c r="F489" s="2" t="s">
        <v>12</v>
      </c>
      <c r="G489" s="2" t="s">
        <v>2295</v>
      </c>
      <c r="H489" s="2" t="s">
        <v>14</v>
      </c>
      <c r="I489" s="2" t="s">
        <v>15</v>
      </c>
    </row>
    <row r="490" spans="1:9" ht="15.75" customHeight="1">
      <c r="A490" s="2" t="s">
        <v>2294</v>
      </c>
      <c r="B490" s="2" t="s">
        <v>2293</v>
      </c>
      <c r="C490" s="2">
        <v>2016</v>
      </c>
      <c r="D490" s="2" t="s">
        <v>2292</v>
      </c>
      <c r="E490" s="2">
        <v>2</v>
      </c>
      <c r="F490" s="2" t="s">
        <v>12</v>
      </c>
      <c r="G490" s="2" t="s">
        <v>2291</v>
      </c>
      <c r="H490" s="2" t="s">
        <v>14</v>
      </c>
      <c r="I490" s="2" t="s">
        <v>15</v>
      </c>
    </row>
    <row r="491" spans="1:9" ht="15.75" customHeight="1">
      <c r="A491" s="2" t="s">
        <v>871</v>
      </c>
      <c r="B491" s="2" t="s">
        <v>872</v>
      </c>
      <c r="C491" s="2">
        <v>2016</v>
      </c>
      <c r="D491" s="2" t="s">
        <v>873</v>
      </c>
      <c r="E491" s="2">
        <v>0</v>
      </c>
      <c r="F491" s="2" t="s">
        <v>874</v>
      </c>
      <c r="G491" s="2" t="s">
        <v>875</v>
      </c>
      <c r="H491" s="2" t="s">
        <v>14</v>
      </c>
      <c r="I491" s="2" t="s">
        <v>15</v>
      </c>
    </row>
    <row r="492" spans="1:9" ht="15.75" customHeight="1">
      <c r="A492" s="2" t="s">
        <v>1344</v>
      </c>
      <c r="B492" s="2" t="s">
        <v>1345</v>
      </c>
      <c r="C492" s="2">
        <v>2016</v>
      </c>
      <c r="D492" s="2" t="s">
        <v>873</v>
      </c>
      <c r="E492" s="2">
        <v>0</v>
      </c>
      <c r="F492" s="2" t="s">
        <v>1346</v>
      </c>
      <c r="G492" s="2" t="s">
        <v>1347</v>
      </c>
      <c r="H492" s="2" t="s">
        <v>14</v>
      </c>
      <c r="I492" s="2" t="s">
        <v>15</v>
      </c>
    </row>
    <row r="493" spans="1:9" ht="15.75" customHeight="1">
      <c r="A493" s="2" t="s">
        <v>9</v>
      </c>
      <c r="B493" s="2" t="s">
        <v>10</v>
      </c>
      <c r="C493" s="2">
        <v>2016</v>
      </c>
      <c r="D493" s="2" t="s">
        <v>11</v>
      </c>
      <c r="E493" s="2">
        <v>0</v>
      </c>
      <c r="F493" s="2" t="s">
        <v>12</v>
      </c>
      <c r="G493" s="2" t="s">
        <v>13</v>
      </c>
      <c r="H493" s="2" t="s">
        <v>14</v>
      </c>
      <c r="I493" s="2" t="s">
        <v>15</v>
      </c>
    </row>
    <row r="494" spans="1:9" ht="15.75" customHeight="1">
      <c r="A494" s="2" t="s">
        <v>70</v>
      </c>
      <c r="B494" s="2" t="s">
        <v>71</v>
      </c>
      <c r="C494" s="2">
        <v>2016</v>
      </c>
      <c r="D494" s="2" t="s">
        <v>11</v>
      </c>
      <c r="E494" s="2">
        <v>1</v>
      </c>
      <c r="F494" s="2" t="s">
        <v>12</v>
      </c>
      <c r="G494" s="2" t="s">
        <v>72</v>
      </c>
      <c r="H494" s="2" t="s">
        <v>14</v>
      </c>
      <c r="I494" s="2" t="s">
        <v>15</v>
      </c>
    </row>
    <row r="495" spans="1:9" ht="15.75" customHeight="1">
      <c r="A495" s="2" t="s">
        <v>2290</v>
      </c>
      <c r="B495" s="2" t="s">
        <v>2289</v>
      </c>
      <c r="C495" s="2">
        <v>2016</v>
      </c>
      <c r="D495" s="2" t="s">
        <v>11</v>
      </c>
      <c r="E495" s="2">
        <v>0</v>
      </c>
      <c r="F495" s="2" t="s">
        <v>12</v>
      </c>
      <c r="G495" s="2" t="s">
        <v>2288</v>
      </c>
      <c r="H495" s="2" t="s">
        <v>14</v>
      </c>
      <c r="I495" s="2" t="s">
        <v>15</v>
      </c>
    </row>
    <row r="496" spans="1:9" ht="15.75" customHeight="1">
      <c r="A496" s="2" t="s">
        <v>47</v>
      </c>
      <c r="B496" s="2" t="s">
        <v>48</v>
      </c>
      <c r="C496" s="2">
        <v>2016</v>
      </c>
      <c r="D496" s="2" t="s">
        <v>11</v>
      </c>
      <c r="E496" s="2">
        <v>0</v>
      </c>
      <c r="F496" s="2" t="s">
        <v>12</v>
      </c>
      <c r="G496" s="2" t="s">
        <v>49</v>
      </c>
      <c r="H496" s="2" t="s">
        <v>14</v>
      </c>
      <c r="I496" s="2" t="s">
        <v>15</v>
      </c>
    </row>
    <row r="497" spans="1:9" ht="15.75" customHeight="1">
      <c r="A497" s="2" t="s">
        <v>2287</v>
      </c>
      <c r="B497" s="2" t="s">
        <v>2286</v>
      </c>
      <c r="C497" s="2">
        <v>2016</v>
      </c>
      <c r="D497" s="2" t="s">
        <v>11</v>
      </c>
      <c r="E497" s="2">
        <v>1</v>
      </c>
      <c r="F497" s="2" t="s">
        <v>12</v>
      </c>
      <c r="G497" s="2" t="s">
        <v>852</v>
      </c>
      <c r="H497" s="2" t="s">
        <v>14</v>
      </c>
      <c r="I497" s="2" t="s">
        <v>15</v>
      </c>
    </row>
    <row r="498" spans="1:9" ht="15.75" customHeight="1">
      <c r="A498" s="2" t="s">
        <v>2285</v>
      </c>
      <c r="B498" s="2" t="s">
        <v>2284</v>
      </c>
      <c r="C498" s="2">
        <v>2016</v>
      </c>
      <c r="D498" s="2" t="s">
        <v>11</v>
      </c>
      <c r="E498" s="2">
        <v>8</v>
      </c>
      <c r="F498" s="2" t="s">
        <v>12</v>
      </c>
      <c r="G498" s="2" t="s">
        <v>240</v>
      </c>
      <c r="H498" s="2" t="s">
        <v>14</v>
      </c>
      <c r="I498" s="2" t="s">
        <v>15</v>
      </c>
    </row>
    <row r="499" spans="1:9" ht="15.75" customHeight="1">
      <c r="A499" s="2" t="s">
        <v>422</v>
      </c>
      <c r="B499" s="2" t="s">
        <v>423</v>
      </c>
      <c r="C499" s="2">
        <v>2016</v>
      </c>
      <c r="D499" s="2" t="s">
        <v>424</v>
      </c>
      <c r="E499" s="2">
        <v>0</v>
      </c>
      <c r="F499" s="2" t="s">
        <v>425</v>
      </c>
      <c r="G499" s="2" t="s">
        <v>426</v>
      </c>
      <c r="H499" s="2" t="s">
        <v>14</v>
      </c>
      <c r="I499" s="2" t="s">
        <v>15</v>
      </c>
    </row>
    <row r="500" spans="1:9" ht="15.75" customHeight="1">
      <c r="A500" s="2" t="s">
        <v>2283</v>
      </c>
      <c r="B500" s="2" t="s">
        <v>2282</v>
      </c>
      <c r="C500" s="2">
        <v>2016</v>
      </c>
      <c r="D500" s="2" t="s">
        <v>2281</v>
      </c>
      <c r="E500" s="2">
        <v>4</v>
      </c>
      <c r="F500" s="2" t="s">
        <v>1026</v>
      </c>
      <c r="G500" s="2" t="s">
        <v>2280</v>
      </c>
      <c r="H500" s="2" t="s">
        <v>14</v>
      </c>
      <c r="I500" s="2" t="s">
        <v>15</v>
      </c>
    </row>
    <row r="501" spans="1:9" ht="15.75" customHeight="1">
      <c r="A501" s="2" t="s">
        <v>2279</v>
      </c>
      <c r="B501" s="2" t="s">
        <v>289</v>
      </c>
      <c r="C501" s="2">
        <v>2016</v>
      </c>
      <c r="D501" s="2" t="s">
        <v>2278</v>
      </c>
      <c r="E501" s="2">
        <v>4</v>
      </c>
      <c r="F501" s="2" t="s">
        <v>291</v>
      </c>
      <c r="G501" s="2" t="s">
        <v>1866</v>
      </c>
      <c r="H501" s="2" t="s">
        <v>14</v>
      </c>
      <c r="I501" s="2" t="s">
        <v>15</v>
      </c>
    </row>
    <row r="502" spans="1:9" ht="15.75" customHeight="1">
      <c r="A502" s="2" t="s">
        <v>174</v>
      </c>
      <c r="B502" s="2" t="s">
        <v>175</v>
      </c>
      <c r="C502" s="2">
        <v>2015</v>
      </c>
      <c r="D502" s="2" t="s">
        <v>176</v>
      </c>
      <c r="E502" s="2">
        <v>2</v>
      </c>
      <c r="F502" s="2" t="s">
        <v>12</v>
      </c>
      <c r="G502" s="2" t="s">
        <v>177</v>
      </c>
      <c r="H502" s="2" t="s">
        <v>14</v>
      </c>
      <c r="I502" s="2" t="s">
        <v>15</v>
      </c>
    </row>
    <row r="503" spans="1:9" ht="15.75" customHeight="1">
      <c r="A503" s="2" t="s">
        <v>1450</v>
      </c>
      <c r="B503" s="2" t="s">
        <v>1451</v>
      </c>
      <c r="C503" s="2">
        <v>2015</v>
      </c>
      <c r="D503" s="2" t="s">
        <v>1452</v>
      </c>
      <c r="E503" s="2">
        <v>6</v>
      </c>
      <c r="F503" s="2" t="s">
        <v>1453</v>
      </c>
      <c r="G503" s="2" t="s">
        <v>1454</v>
      </c>
      <c r="H503" s="2" t="s">
        <v>14</v>
      </c>
      <c r="I503" s="2" t="s">
        <v>15</v>
      </c>
    </row>
    <row r="504" spans="1:9" ht="15.75" customHeight="1">
      <c r="A504" s="2" t="s">
        <v>57</v>
      </c>
      <c r="B504" s="2" t="s">
        <v>58</v>
      </c>
      <c r="C504" s="2">
        <v>2015</v>
      </c>
      <c r="D504" s="2" t="s">
        <v>59</v>
      </c>
      <c r="E504" s="2">
        <v>1</v>
      </c>
      <c r="F504" s="2" t="s">
        <v>12</v>
      </c>
      <c r="G504" s="2" t="s">
        <v>60</v>
      </c>
      <c r="H504" s="2" t="s">
        <v>14</v>
      </c>
      <c r="I504" s="2" t="s">
        <v>15</v>
      </c>
    </row>
    <row r="505" spans="1:9" ht="15.75" customHeight="1">
      <c r="A505" s="2" t="s">
        <v>158</v>
      </c>
      <c r="B505" s="2" t="s">
        <v>159</v>
      </c>
      <c r="C505" s="2">
        <v>2015</v>
      </c>
      <c r="D505" s="2" t="s">
        <v>160</v>
      </c>
      <c r="E505" s="2">
        <v>0</v>
      </c>
      <c r="F505" s="2" t="s">
        <v>12</v>
      </c>
      <c r="G505" s="2" t="s">
        <v>161</v>
      </c>
      <c r="H505" s="2" t="s">
        <v>14</v>
      </c>
      <c r="I505" s="2" t="s">
        <v>15</v>
      </c>
    </row>
    <row r="506" spans="1:9" ht="15.75" customHeight="1">
      <c r="A506" s="2" t="s">
        <v>2265</v>
      </c>
      <c r="B506" s="2" t="s">
        <v>2264</v>
      </c>
      <c r="C506" s="2">
        <v>2015</v>
      </c>
      <c r="D506" s="2" t="s">
        <v>2263</v>
      </c>
      <c r="E506" s="2">
        <v>0</v>
      </c>
      <c r="F506" s="2" t="s">
        <v>1299</v>
      </c>
      <c r="G506" s="2" t="s">
        <v>2262</v>
      </c>
      <c r="H506" s="2" t="s">
        <v>14</v>
      </c>
      <c r="I506" s="2" t="s">
        <v>15</v>
      </c>
    </row>
    <row r="507" spans="1:9" ht="15.75" customHeight="1">
      <c r="A507" s="2" t="s">
        <v>2261</v>
      </c>
      <c r="B507" s="2" t="s">
        <v>2260</v>
      </c>
      <c r="C507" s="2">
        <v>2015</v>
      </c>
      <c r="D507" s="2" t="s">
        <v>2259</v>
      </c>
      <c r="E507" s="2">
        <v>2</v>
      </c>
      <c r="F507" s="2" t="s">
        <v>12</v>
      </c>
      <c r="G507" s="2" t="s">
        <v>2258</v>
      </c>
      <c r="H507" s="2" t="s">
        <v>14</v>
      </c>
      <c r="I507" s="2" t="s">
        <v>15</v>
      </c>
    </row>
    <row r="508" spans="1:9" ht="15.75" customHeight="1">
      <c r="A508" s="2" t="s">
        <v>361</v>
      </c>
      <c r="B508" s="2" t="s">
        <v>362</v>
      </c>
      <c r="C508" s="2">
        <v>2015</v>
      </c>
      <c r="D508" s="2" t="s">
        <v>363</v>
      </c>
      <c r="E508" s="2">
        <v>6</v>
      </c>
      <c r="F508" s="2" t="s">
        <v>364</v>
      </c>
      <c r="G508" s="2" t="s">
        <v>365</v>
      </c>
      <c r="H508" s="2" t="s">
        <v>14</v>
      </c>
      <c r="I508" s="2" t="s">
        <v>15</v>
      </c>
    </row>
    <row r="509" spans="1:9" ht="15.75" customHeight="1">
      <c r="A509" s="2" t="s">
        <v>162</v>
      </c>
      <c r="B509" s="2" t="s">
        <v>163</v>
      </c>
      <c r="C509" s="2">
        <v>2014</v>
      </c>
      <c r="D509" s="2" t="s">
        <v>164</v>
      </c>
      <c r="E509" s="2">
        <v>1</v>
      </c>
      <c r="F509" s="2" t="s">
        <v>12</v>
      </c>
      <c r="G509" s="2" t="s">
        <v>165</v>
      </c>
      <c r="H509" s="2" t="s">
        <v>14</v>
      </c>
      <c r="I509" s="2" t="s">
        <v>15</v>
      </c>
    </row>
    <row r="510" spans="1:9" ht="15.75" customHeight="1">
      <c r="A510" s="2" t="s">
        <v>2247</v>
      </c>
      <c r="B510" s="2" t="s">
        <v>1081</v>
      </c>
      <c r="C510" s="2">
        <v>2014</v>
      </c>
      <c r="D510" s="2" t="s">
        <v>2246</v>
      </c>
      <c r="E510" s="2">
        <v>3</v>
      </c>
      <c r="F510" s="2" t="s">
        <v>12</v>
      </c>
      <c r="G510" s="2" t="s">
        <v>1084</v>
      </c>
      <c r="H510" s="2" t="s">
        <v>14</v>
      </c>
      <c r="I510" s="2" t="s">
        <v>15</v>
      </c>
    </row>
    <row r="511" spans="1:9" ht="15.75" customHeight="1">
      <c r="A511" s="2" t="s">
        <v>2245</v>
      </c>
      <c r="B511" s="2" t="s">
        <v>248</v>
      </c>
      <c r="C511" s="2">
        <v>2014</v>
      </c>
      <c r="D511" s="2" t="s">
        <v>2244</v>
      </c>
      <c r="E511" s="2">
        <v>10</v>
      </c>
      <c r="F511" s="2" t="s">
        <v>12</v>
      </c>
      <c r="G511" s="2" t="s">
        <v>251</v>
      </c>
      <c r="H511" s="2" t="s">
        <v>14</v>
      </c>
      <c r="I511" s="2" t="s">
        <v>15</v>
      </c>
    </row>
    <row r="512" spans="1:9" ht="15.75" customHeight="1">
      <c r="A512" s="2" t="s">
        <v>743</v>
      </c>
      <c r="B512" s="2" t="s">
        <v>744</v>
      </c>
      <c r="C512" s="2">
        <v>2014</v>
      </c>
      <c r="D512" s="2" t="s">
        <v>745</v>
      </c>
      <c r="E512" s="2">
        <v>0</v>
      </c>
      <c r="F512" s="2" t="s">
        <v>746</v>
      </c>
      <c r="G512" s="2" t="s">
        <v>747</v>
      </c>
      <c r="H512" s="2" t="s">
        <v>14</v>
      </c>
      <c r="I512" s="2" t="s">
        <v>15</v>
      </c>
    </row>
    <row r="513" spans="1:9" ht="15.75" customHeight="1">
      <c r="A513" s="2" t="s">
        <v>2237</v>
      </c>
      <c r="B513" s="2" t="s">
        <v>2236</v>
      </c>
      <c r="C513" s="2">
        <v>2013</v>
      </c>
      <c r="D513" s="2" t="s">
        <v>2235</v>
      </c>
      <c r="E513" s="2">
        <v>4</v>
      </c>
      <c r="F513" s="2" t="s">
        <v>12</v>
      </c>
      <c r="G513" s="2" t="s">
        <v>2234</v>
      </c>
      <c r="H513" s="2" t="s">
        <v>14</v>
      </c>
      <c r="I513" s="2" t="s">
        <v>15</v>
      </c>
    </row>
    <row r="514" spans="1:9" ht="15.75" customHeight="1">
      <c r="A514" s="2" t="s">
        <v>2233</v>
      </c>
      <c r="B514" s="2" t="s">
        <v>2232</v>
      </c>
      <c r="C514" s="2">
        <v>2013</v>
      </c>
      <c r="D514" s="2" t="s">
        <v>2231</v>
      </c>
      <c r="E514" s="2">
        <v>0</v>
      </c>
      <c r="F514" s="2" t="s">
        <v>12</v>
      </c>
      <c r="G514" s="2" t="s">
        <v>1179</v>
      </c>
      <c r="H514" s="2" t="s">
        <v>14</v>
      </c>
      <c r="I514" s="2" t="s">
        <v>15</v>
      </c>
    </row>
    <row r="515" spans="1:9" ht="15.75" customHeight="1">
      <c r="A515" s="2" t="s">
        <v>102</v>
      </c>
      <c r="B515" s="2" t="s">
        <v>103</v>
      </c>
      <c r="C515" s="2">
        <v>2013</v>
      </c>
      <c r="D515" s="2" t="s">
        <v>104</v>
      </c>
      <c r="E515" s="2">
        <v>12</v>
      </c>
      <c r="F515" s="2" t="s">
        <v>12</v>
      </c>
      <c r="G515" s="2" t="s">
        <v>105</v>
      </c>
      <c r="H515" s="2" t="s">
        <v>14</v>
      </c>
      <c r="I515" s="2" t="s">
        <v>15</v>
      </c>
    </row>
    <row r="516" spans="1:9" ht="15.75" customHeight="1">
      <c r="A516" s="2" t="s">
        <v>2230</v>
      </c>
      <c r="B516" s="2" t="s">
        <v>739</v>
      </c>
      <c r="C516" s="2">
        <v>2013</v>
      </c>
      <c r="D516" s="2" t="s">
        <v>2229</v>
      </c>
      <c r="E516" s="2">
        <v>2</v>
      </c>
      <c r="F516" s="2" t="s">
        <v>12</v>
      </c>
      <c r="G516" s="2" t="s">
        <v>742</v>
      </c>
      <c r="H516" s="2" t="s">
        <v>14</v>
      </c>
      <c r="I516" s="2" t="s">
        <v>15</v>
      </c>
    </row>
    <row r="517" spans="1:9" ht="15.75" customHeight="1">
      <c r="A517" s="2" t="s">
        <v>190</v>
      </c>
      <c r="B517" s="2" t="s">
        <v>191</v>
      </c>
      <c r="C517" s="2">
        <v>2013</v>
      </c>
      <c r="D517" s="2" t="s">
        <v>192</v>
      </c>
      <c r="E517" s="2">
        <v>0</v>
      </c>
      <c r="F517" s="2" t="s">
        <v>12</v>
      </c>
      <c r="G517" s="2" t="s">
        <v>193</v>
      </c>
      <c r="H517" s="2" t="s">
        <v>14</v>
      </c>
      <c r="I517" s="2" t="s">
        <v>15</v>
      </c>
    </row>
    <row r="518" spans="1:9" ht="15.75" customHeight="1">
      <c r="A518" s="2" t="s">
        <v>708</v>
      </c>
      <c r="B518" s="2" t="s">
        <v>709</v>
      </c>
      <c r="C518" s="2">
        <v>2012</v>
      </c>
      <c r="D518" s="2" t="s">
        <v>710</v>
      </c>
      <c r="E518" s="2">
        <v>0</v>
      </c>
      <c r="F518" s="2" t="s">
        <v>711</v>
      </c>
      <c r="G518" s="2" t="s">
        <v>712</v>
      </c>
      <c r="H518" s="2" t="s">
        <v>14</v>
      </c>
      <c r="I518" s="2" t="s">
        <v>15</v>
      </c>
    </row>
    <row r="519" spans="1:9" ht="15.75" customHeight="1">
      <c r="A519" s="2" t="s">
        <v>1190</v>
      </c>
      <c r="B519" s="2" t="s">
        <v>1191</v>
      </c>
      <c r="C519" s="2">
        <v>2012</v>
      </c>
      <c r="D519" s="2" t="s">
        <v>1192</v>
      </c>
      <c r="E519" s="2">
        <v>1</v>
      </c>
      <c r="F519" s="2" t="s">
        <v>1193</v>
      </c>
      <c r="G519" s="2" t="s">
        <v>1194</v>
      </c>
      <c r="H519" s="2" t="s">
        <v>14</v>
      </c>
      <c r="I519" s="2" t="s">
        <v>15</v>
      </c>
    </row>
    <row r="520" spans="1:9" ht="15.75" customHeight="1">
      <c r="A520" s="2" t="s">
        <v>150</v>
      </c>
      <c r="B520" s="2" t="s">
        <v>151</v>
      </c>
      <c r="C520" s="2">
        <v>2011</v>
      </c>
      <c r="D520" s="2" t="s">
        <v>152</v>
      </c>
      <c r="E520" s="2">
        <v>0</v>
      </c>
      <c r="F520" s="2" t="s">
        <v>12</v>
      </c>
      <c r="G520" s="2" t="s">
        <v>153</v>
      </c>
      <c r="H520" s="2" t="s">
        <v>14</v>
      </c>
      <c r="I520" s="2" t="s">
        <v>15</v>
      </c>
    </row>
    <row r="521" spans="1:9" ht="15.75" customHeight="1">
      <c r="A521" s="2" t="s">
        <v>2215</v>
      </c>
      <c r="B521" s="2" t="s">
        <v>2214</v>
      </c>
      <c r="C521" s="2">
        <v>2011</v>
      </c>
      <c r="D521" s="2" t="s">
        <v>2213</v>
      </c>
      <c r="E521" s="2">
        <v>11</v>
      </c>
      <c r="F521" s="2" t="s">
        <v>12</v>
      </c>
      <c r="G521" s="2" t="s">
        <v>2212</v>
      </c>
      <c r="H521" s="2" t="s">
        <v>14</v>
      </c>
      <c r="I521" s="2" t="s">
        <v>15</v>
      </c>
    </row>
    <row r="522" spans="1:9" ht="15.75" customHeight="1">
      <c r="A522" s="2" t="s">
        <v>615</v>
      </c>
      <c r="B522" s="2" t="s">
        <v>616</v>
      </c>
      <c r="C522" s="2">
        <v>2011</v>
      </c>
      <c r="D522" s="2" t="s">
        <v>617</v>
      </c>
      <c r="E522" s="2">
        <v>2</v>
      </c>
      <c r="F522" s="2" t="s">
        <v>618</v>
      </c>
      <c r="G522" s="2" t="s">
        <v>619</v>
      </c>
      <c r="H522" s="2" t="s">
        <v>14</v>
      </c>
      <c r="I522" s="2" t="s">
        <v>15</v>
      </c>
    </row>
    <row r="523" spans="1:9" ht="15.75" customHeight="1">
      <c r="A523" s="2" t="s">
        <v>2211</v>
      </c>
      <c r="B523" s="2" t="s">
        <v>2210</v>
      </c>
      <c r="C523" s="2">
        <v>2011</v>
      </c>
      <c r="D523" s="2" t="s">
        <v>2209</v>
      </c>
      <c r="E523" s="2">
        <v>0</v>
      </c>
      <c r="F523" s="2" t="s">
        <v>12</v>
      </c>
      <c r="G523" s="2" t="s">
        <v>2208</v>
      </c>
      <c r="H523" s="2" t="s">
        <v>14</v>
      </c>
      <c r="I523" s="2" t="s">
        <v>15</v>
      </c>
    </row>
    <row r="524" spans="1:9" ht="15.75" customHeight="1">
      <c r="A524" s="2" t="s">
        <v>2203</v>
      </c>
      <c r="B524" s="2" t="s">
        <v>2202</v>
      </c>
      <c r="C524" s="2">
        <v>2011</v>
      </c>
      <c r="D524" s="2" t="s">
        <v>2201</v>
      </c>
      <c r="E524" s="2">
        <v>1</v>
      </c>
      <c r="F524" s="2" t="s">
        <v>900</v>
      </c>
      <c r="G524" s="2" t="s">
        <v>2200</v>
      </c>
      <c r="H524" s="2" t="s">
        <v>14</v>
      </c>
      <c r="I524" s="2" t="s">
        <v>15</v>
      </c>
    </row>
    <row r="525" spans="1:9" ht="15.75" customHeight="1">
      <c r="A525" s="2" t="s">
        <v>2189</v>
      </c>
      <c r="B525" s="2" t="s">
        <v>990</v>
      </c>
      <c r="C525" s="2">
        <v>2010</v>
      </c>
      <c r="D525" s="2" t="s">
        <v>2188</v>
      </c>
      <c r="E525" s="2">
        <v>3</v>
      </c>
      <c r="F525" s="2" t="s">
        <v>992</v>
      </c>
      <c r="G525" s="2" t="s">
        <v>2187</v>
      </c>
      <c r="H525" s="2" t="s">
        <v>14</v>
      </c>
      <c r="I525" s="2" t="s">
        <v>15</v>
      </c>
    </row>
    <row r="526" spans="1:9" ht="15.75" customHeight="1">
      <c r="A526" s="2" t="s">
        <v>146</v>
      </c>
      <c r="B526" s="2" t="s">
        <v>147</v>
      </c>
      <c r="C526" s="2">
        <v>2010</v>
      </c>
      <c r="D526" s="2" t="s">
        <v>148</v>
      </c>
      <c r="E526" s="2">
        <v>8</v>
      </c>
      <c r="F526" s="2" t="s">
        <v>12</v>
      </c>
      <c r="G526" s="2" t="s">
        <v>149</v>
      </c>
      <c r="H526" s="2" t="s">
        <v>14</v>
      </c>
      <c r="I526" s="2" t="s">
        <v>15</v>
      </c>
    </row>
    <row r="527" spans="1:9" ht="15.75" customHeight="1">
      <c r="A527" s="2" t="s">
        <v>2179</v>
      </c>
      <c r="B527" s="2" t="s">
        <v>2178</v>
      </c>
      <c r="C527" s="2">
        <v>2009</v>
      </c>
      <c r="D527" s="2" t="s">
        <v>2177</v>
      </c>
      <c r="E527" s="2">
        <v>0</v>
      </c>
      <c r="F527" s="2" t="s">
        <v>1503</v>
      </c>
      <c r="G527" s="2" t="s">
        <v>2176</v>
      </c>
      <c r="H527" s="2" t="s">
        <v>14</v>
      </c>
      <c r="I527" s="2" t="s">
        <v>15</v>
      </c>
    </row>
    <row r="528" spans="1:9" ht="15.75" customHeight="1">
      <c r="A528" s="2" t="s">
        <v>2175</v>
      </c>
      <c r="B528" s="2" t="s">
        <v>1496</v>
      </c>
      <c r="C528" s="2">
        <v>2009</v>
      </c>
      <c r="D528" s="2" t="s">
        <v>2174</v>
      </c>
      <c r="E528" s="2">
        <v>1</v>
      </c>
      <c r="F528" s="2" t="s">
        <v>1498</v>
      </c>
      <c r="G528" s="2" t="s">
        <v>2173</v>
      </c>
      <c r="H528" s="2" t="s">
        <v>14</v>
      </c>
      <c r="I528" s="2" t="s">
        <v>15</v>
      </c>
    </row>
    <row r="529" spans="1:9" ht="15.75" customHeight="1">
      <c r="A529" s="2" t="s">
        <v>2172</v>
      </c>
      <c r="B529" s="2" t="s">
        <v>2171</v>
      </c>
      <c r="C529" s="2">
        <v>2009</v>
      </c>
      <c r="D529" s="2" t="s">
        <v>2170</v>
      </c>
      <c r="E529" s="2">
        <v>4</v>
      </c>
      <c r="F529" s="2" t="s">
        <v>1198</v>
      </c>
      <c r="G529" s="2" t="s">
        <v>2169</v>
      </c>
      <c r="H529" s="2" t="s">
        <v>14</v>
      </c>
      <c r="I529" s="2" t="s">
        <v>15</v>
      </c>
    </row>
    <row r="530" spans="1:9" ht="15.75" customHeight="1">
      <c r="A530" s="2" t="s">
        <v>1402</v>
      </c>
      <c r="B530" s="2" t="s">
        <v>1403</v>
      </c>
      <c r="C530" s="2">
        <v>2009</v>
      </c>
      <c r="D530" s="2" t="s">
        <v>1404</v>
      </c>
      <c r="E530" s="2">
        <v>2</v>
      </c>
      <c r="F530" s="2" t="s">
        <v>1405</v>
      </c>
      <c r="G530" s="2" t="s">
        <v>1406</v>
      </c>
      <c r="H530" s="2" t="s">
        <v>14</v>
      </c>
      <c r="I530" s="2" t="s">
        <v>15</v>
      </c>
    </row>
    <row r="531" spans="1:9" ht="15.75" customHeight="1">
      <c r="A531" s="2" t="s">
        <v>2168</v>
      </c>
      <c r="B531" s="2" t="s">
        <v>2167</v>
      </c>
      <c r="C531" s="2">
        <v>2009</v>
      </c>
      <c r="D531" s="2" t="s">
        <v>2166</v>
      </c>
      <c r="E531" s="2">
        <v>0</v>
      </c>
      <c r="F531" s="2" t="s">
        <v>12</v>
      </c>
      <c r="G531" s="2" t="s">
        <v>2165</v>
      </c>
      <c r="H531" s="2" t="s">
        <v>14</v>
      </c>
      <c r="I531" s="2" t="s">
        <v>15</v>
      </c>
    </row>
    <row r="532" spans="1:9" ht="15.75" customHeight="1">
      <c r="A532" s="2" t="s">
        <v>2164</v>
      </c>
      <c r="B532" s="2" t="s">
        <v>2163</v>
      </c>
      <c r="C532" s="2">
        <v>2009</v>
      </c>
      <c r="D532" s="2" t="s">
        <v>2159</v>
      </c>
      <c r="E532" s="2">
        <v>0</v>
      </c>
      <c r="F532" s="2" t="s">
        <v>12</v>
      </c>
      <c r="G532" s="2" t="s">
        <v>2162</v>
      </c>
      <c r="H532" s="2" t="s">
        <v>14</v>
      </c>
      <c r="I532" s="2" t="s">
        <v>15</v>
      </c>
    </row>
    <row r="533" spans="1:9" ht="15.75" customHeight="1">
      <c r="A533" s="2" t="s">
        <v>2161</v>
      </c>
      <c r="B533" s="2" t="s">
        <v>2160</v>
      </c>
      <c r="C533" s="2">
        <v>2009</v>
      </c>
      <c r="D533" s="2" t="s">
        <v>2159</v>
      </c>
      <c r="E533" s="2">
        <v>0</v>
      </c>
      <c r="F533" s="2" t="s">
        <v>12</v>
      </c>
      <c r="G533" s="2" t="s">
        <v>2158</v>
      </c>
      <c r="H533" s="2" t="s">
        <v>14</v>
      </c>
      <c r="I533" s="2" t="s">
        <v>15</v>
      </c>
    </row>
    <row r="534" spans="1:9" ht="15.75" customHeight="1">
      <c r="A534" s="2" t="s">
        <v>2157</v>
      </c>
      <c r="B534" s="2" t="s">
        <v>2156</v>
      </c>
      <c r="C534" s="2">
        <v>2008</v>
      </c>
      <c r="D534" s="2" t="s">
        <v>2155</v>
      </c>
      <c r="E534" s="2">
        <v>3</v>
      </c>
      <c r="F534" s="2" t="s">
        <v>1636</v>
      </c>
      <c r="G534" s="2" t="s">
        <v>2154</v>
      </c>
      <c r="H534" s="2" t="s">
        <v>14</v>
      </c>
      <c r="I534" s="2" t="s">
        <v>15</v>
      </c>
    </row>
    <row r="535" spans="1:9" ht="15.75" customHeight="1">
      <c r="A535" s="2" t="s">
        <v>2147</v>
      </c>
      <c r="B535" s="2" t="s">
        <v>1983</v>
      </c>
      <c r="C535" s="2">
        <v>2007</v>
      </c>
      <c r="D535" s="2" t="s">
        <v>2146</v>
      </c>
      <c r="E535" s="2">
        <v>0</v>
      </c>
      <c r="F535" s="2" t="s">
        <v>12</v>
      </c>
      <c r="G535" s="2" t="s">
        <v>2145</v>
      </c>
      <c r="H535" s="2" t="s">
        <v>14</v>
      </c>
      <c r="I535" s="2" t="s">
        <v>15</v>
      </c>
    </row>
    <row r="536" spans="1:9" ht="15.75" customHeight="1">
      <c r="A536" s="2" t="s">
        <v>2144</v>
      </c>
      <c r="B536" s="2" t="s">
        <v>827</v>
      </c>
      <c r="C536" s="2">
        <v>2007</v>
      </c>
      <c r="D536" s="2" t="s">
        <v>2143</v>
      </c>
      <c r="E536" s="2">
        <v>3</v>
      </c>
      <c r="F536" s="2" t="s">
        <v>12</v>
      </c>
      <c r="G536" s="2" t="s">
        <v>2142</v>
      </c>
      <c r="H536" s="2" t="s">
        <v>14</v>
      </c>
      <c r="I536" s="2" t="s">
        <v>15</v>
      </c>
    </row>
    <row r="537" spans="1:9" ht="15.75" customHeight="1">
      <c r="A537" s="2" t="s">
        <v>2141</v>
      </c>
      <c r="B537" s="2" t="s">
        <v>1926</v>
      </c>
      <c r="C537" s="2">
        <v>2006</v>
      </c>
      <c r="D537" s="2" t="s">
        <v>2140</v>
      </c>
      <c r="E537" s="2">
        <v>0</v>
      </c>
      <c r="F537" s="2" t="s">
        <v>12</v>
      </c>
      <c r="G537" s="2" t="s">
        <v>246</v>
      </c>
      <c r="H537" s="2" t="s">
        <v>14</v>
      </c>
      <c r="I537" s="2" t="s">
        <v>15</v>
      </c>
    </row>
    <row r="538" spans="1:9" ht="15.75" customHeight="1">
      <c r="A538" s="2" t="s">
        <v>2139</v>
      </c>
      <c r="B538" s="2" t="s">
        <v>1959</v>
      </c>
      <c r="C538" s="2">
        <v>2006</v>
      </c>
      <c r="D538" s="2" t="s">
        <v>2138</v>
      </c>
      <c r="E538" s="2">
        <v>2</v>
      </c>
      <c r="F538" s="2" t="s">
        <v>1957</v>
      </c>
      <c r="G538" s="2" t="s">
        <v>2137</v>
      </c>
      <c r="H538" s="2" t="s">
        <v>14</v>
      </c>
      <c r="I538" s="2" t="s">
        <v>15</v>
      </c>
    </row>
    <row r="539" spans="1:9" ht="15.75" customHeight="1">
      <c r="A539" s="2" t="s">
        <v>2134</v>
      </c>
      <c r="B539" s="2" t="s">
        <v>1996</v>
      </c>
      <c r="C539" s="2">
        <v>2005</v>
      </c>
      <c r="D539" s="2" t="s">
        <v>2133</v>
      </c>
      <c r="E539" s="2">
        <v>33</v>
      </c>
      <c r="F539" s="2" t="s">
        <v>12</v>
      </c>
      <c r="G539" s="2" t="s">
        <v>2132</v>
      </c>
      <c r="H539" s="2" t="s">
        <v>14</v>
      </c>
      <c r="I539" s="2" t="s">
        <v>15</v>
      </c>
    </row>
    <row r="540" spans="1:9" ht="15.75" customHeight="1">
      <c r="A540" s="2" t="s">
        <v>2131</v>
      </c>
      <c r="B540" s="2" t="s">
        <v>1647</v>
      </c>
      <c r="C540" s="2">
        <v>2005</v>
      </c>
      <c r="D540" s="2" t="s">
        <v>2130</v>
      </c>
      <c r="E540" s="2">
        <v>0</v>
      </c>
      <c r="F540" s="2" t="s">
        <v>12</v>
      </c>
      <c r="G540" s="2" t="s">
        <v>2129</v>
      </c>
      <c r="H540" s="2" t="s">
        <v>14</v>
      </c>
      <c r="I540" s="2" t="s">
        <v>15</v>
      </c>
    </row>
    <row r="541" spans="1:9" ht="15.75" customHeight="1">
      <c r="A541" s="2" t="s">
        <v>2128</v>
      </c>
      <c r="B541" s="2" t="s">
        <v>2022</v>
      </c>
      <c r="C541" s="2">
        <v>2005</v>
      </c>
      <c r="D541" s="2" t="s">
        <v>2127</v>
      </c>
      <c r="E541" s="2">
        <v>36</v>
      </c>
      <c r="F541" s="2" t="s">
        <v>12</v>
      </c>
      <c r="G541" s="2" t="s">
        <v>881</v>
      </c>
      <c r="H541" s="2" t="s">
        <v>14</v>
      </c>
      <c r="I541" s="2" t="s">
        <v>15</v>
      </c>
    </row>
    <row r="542" spans="1:9" ht="15.75" customHeight="1">
      <c r="A542" s="2" t="s">
        <v>202</v>
      </c>
      <c r="B542" s="2" t="s">
        <v>203</v>
      </c>
      <c r="C542" s="2">
        <v>2003</v>
      </c>
      <c r="D542" s="2" t="s">
        <v>204</v>
      </c>
      <c r="E542" s="2">
        <v>0</v>
      </c>
      <c r="F542" s="2" t="s">
        <v>12</v>
      </c>
      <c r="G542" s="2" t="s">
        <v>205</v>
      </c>
      <c r="H542" s="2" t="s">
        <v>14</v>
      </c>
      <c r="I542" s="2" t="s">
        <v>15</v>
      </c>
    </row>
    <row r="543" spans="1:9" ht="15.75" customHeight="1">
      <c r="A543" s="2" t="s">
        <v>90</v>
      </c>
      <c r="B543" s="2" t="s">
        <v>91</v>
      </c>
      <c r="C543" s="2">
        <v>2003</v>
      </c>
      <c r="D543" s="2" t="s">
        <v>92</v>
      </c>
      <c r="E543" s="2">
        <v>14</v>
      </c>
      <c r="F543" s="2" t="s">
        <v>12</v>
      </c>
      <c r="G543" s="2" t="s">
        <v>93</v>
      </c>
      <c r="H543" s="2" t="s">
        <v>14</v>
      </c>
      <c r="I543" s="2" t="s">
        <v>15</v>
      </c>
    </row>
    <row r="544" spans="1:9" ht="15.75" customHeight="1">
      <c r="A544" s="2" t="s">
        <v>206</v>
      </c>
      <c r="B544" s="2" t="s">
        <v>210</v>
      </c>
      <c r="C544" s="2">
        <v>2002</v>
      </c>
      <c r="D544" s="2" t="s">
        <v>211</v>
      </c>
      <c r="E544" s="2">
        <v>0</v>
      </c>
      <c r="F544" s="2" t="s">
        <v>12</v>
      </c>
      <c r="G544" s="2" t="s">
        <v>212</v>
      </c>
      <c r="H544" s="2" t="s">
        <v>14</v>
      </c>
      <c r="I544" s="2" t="s">
        <v>15</v>
      </c>
    </row>
    <row r="545" spans="1:9" ht="15.75" customHeight="1">
      <c r="A545" s="2" t="s">
        <v>154</v>
      </c>
      <c r="B545" s="2" t="s">
        <v>155</v>
      </c>
      <c r="C545" s="2">
        <v>2002</v>
      </c>
      <c r="D545" s="2" t="s">
        <v>156</v>
      </c>
      <c r="E545" s="2">
        <v>16</v>
      </c>
      <c r="F545" s="2" t="s">
        <v>12</v>
      </c>
      <c r="G545" s="2" t="s">
        <v>157</v>
      </c>
      <c r="H545" s="2" t="s">
        <v>14</v>
      </c>
      <c r="I545" s="2" t="s">
        <v>15</v>
      </c>
    </row>
    <row r="546" spans="1:9" ht="15.75" customHeight="1">
      <c r="A546" s="2" t="s">
        <v>198</v>
      </c>
      <c r="B546" s="2" t="s">
        <v>199</v>
      </c>
      <c r="C546" s="2">
        <v>2002</v>
      </c>
      <c r="D546" s="2" t="s">
        <v>200</v>
      </c>
      <c r="E546" s="2">
        <v>0</v>
      </c>
      <c r="F546" s="2" t="s">
        <v>12</v>
      </c>
      <c r="G546" s="2" t="s">
        <v>201</v>
      </c>
      <c r="H546" s="2" t="s">
        <v>14</v>
      </c>
      <c r="I546" s="2" t="s">
        <v>15</v>
      </c>
    </row>
    <row r="547" spans="1:9" ht="15.75" customHeight="1">
      <c r="A547" s="2" t="s">
        <v>2123</v>
      </c>
      <c r="B547" s="2" t="s">
        <v>171</v>
      </c>
      <c r="C547" s="2">
        <v>2002</v>
      </c>
      <c r="D547" s="2" t="s">
        <v>2122</v>
      </c>
      <c r="E547" s="2">
        <v>2</v>
      </c>
      <c r="F547" s="2" t="s">
        <v>396</v>
      </c>
      <c r="G547" s="2" t="s">
        <v>173</v>
      </c>
      <c r="H547" s="2" t="s">
        <v>14</v>
      </c>
      <c r="I547" s="2" t="s">
        <v>15</v>
      </c>
    </row>
    <row r="548" spans="1:9" ht="15.75" customHeight="1">
      <c r="A548" s="2" t="s">
        <v>2121</v>
      </c>
      <c r="B548" s="2" t="s">
        <v>2120</v>
      </c>
      <c r="C548" s="2">
        <v>2002</v>
      </c>
      <c r="D548" s="2" t="s">
        <v>2119</v>
      </c>
      <c r="E548" s="2">
        <v>0</v>
      </c>
      <c r="F548" s="2" t="s">
        <v>12</v>
      </c>
      <c r="G548" s="2" t="s">
        <v>2118</v>
      </c>
      <c r="H548" s="2" t="s">
        <v>14</v>
      </c>
      <c r="I548" s="2" t="s">
        <v>15</v>
      </c>
    </row>
    <row r="549" spans="1:9" ht="15.75" customHeight="1">
      <c r="A549" s="2" t="s">
        <v>206</v>
      </c>
      <c r="B549" s="2" t="s">
        <v>207</v>
      </c>
      <c r="C549" s="2">
        <v>2001</v>
      </c>
      <c r="D549" s="2" t="s">
        <v>208</v>
      </c>
      <c r="E549" s="2">
        <v>0</v>
      </c>
      <c r="F549" s="2" t="s">
        <v>12</v>
      </c>
      <c r="G549" s="2" t="s">
        <v>209</v>
      </c>
      <c r="H549" s="2" t="s">
        <v>14</v>
      </c>
      <c r="I549" s="2" t="s">
        <v>15</v>
      </c>
    </row>
    <row r="550" spans="1:9" ht="15.75" customHeight="1">
      <c r="A550" s="2" t="s">
        <v>206</v>
      </c>
      <c r="B550" s="2" t="s">
        <v>1653</v>
      </c>
      <c r="C550" s="2">
        <v>2001</v>
      </c>
      <c r="D550" s="2" t="s">
        <v>1654</v>
      </c>
      <c r="E550" s="2">
        <v>0</v>
      </c>
      <c r="F550" s="2" t="s">
        <v>1655</v>
      </c>
      <c r="G550" s="2" t="s">
        <v>1656</v>
      </c>
      <c r="H550" s="2" t="s">
        <v>14</v>
      </c>
      <c r="I550" s="2" t="s">
        <v>15</v>
      </c>
    </row>
    <row r="551" spans="1:9" ht="15.75" customHeight="1">
      <c r="A551" s="2" t="s">
        <v>178</v>
      </c>
      <c r="B551" s="2" t="s">
        <v>179</v>
      </c>
      <c r="C551" s="2">
        <v>1997</v>
      </c>
      <c r="D551" s="2" t="s">
        <v>180</v>
      </c>
      <c r="E551" s="2">
        <v>0</v>
      </c>
      <c r="F551" s="2" t="s">
        <v>12</v>
      </c>
      <c r="G551" s="2" t="s">
        <v>181</v>
      </c>
      <c r="H551" s="2" t="s">
        <v>14</v>
      </c>
      <c r="I551" s="2" t="s">
        <v>15</v>
      </c>
    </row>
    <row r="552" spans="1:9" ht="15.75" customHeight="1">
      <c r="A552" s="2" t="s">
        <v>2109</v>
      </c>
      <c r="B552" s="2" t="s">
        <v>74</v>
      </c>
      <c r="C552" s="2">
        <v>1997</v>
      </c>
      <c r="D552" s="2" t="s">
        <v>2108</v>
      </c>
      <c r="E552" s="2">
        <v>0</v>
      </c>
      <c r="F552" s="2" t="s">
        <v>12</v>
      </c>
      <c r="G552" s="2" t="s">
        <v>76</v>
      </c>
      <c r="H552" s="2" t="s">
        <v>14</v>
      </c>
      <c r="I552" s="2" t="s">
        <v>15</v>
      </c>
    </row>
    <row r="553" spans="1:9" ht="15.75" customHeight="1"/>
    <row r="554" spans="1:9" ht="15.75" customHeight="1">
      <c r="H554" s="2" t="s">
        <v>2844</v>
      </c>
      <c r="I554">
        <f>COUNTIF(I1:I552, "scopus")</f>
        <v>216</v>
      </c>
    </row>
    <row r="555" spans="1:9" ht="15.75" customHeight="1">
      <c r="H555" s="2" t="s">
        <v>2845</v>
      </c>
      <c r="I555">
        <f>COUNTIF(I1:I552, "ieee")</f>
        <v>101</v>
      </c>
    </row>
    <row r="556" spans="1:9" ht="15.75" customHeight="1">
      <c r="H556" s="2" t="s">
        <v>2846</v>
      </c>
      <c r="I556">
        <f>COUNTIF(I1:I552, "psycinfo")</f>
        <v>19</v>
      </c>
    </row>
    <row r="557" spans="1:9" ht="15.75" customHeight="1">
      <c r="H557" s="2" t="s">
        <v>2847</v>
      </c>
      <c r="I557">
        <f>COUNTIF(I1:I552, "web of science")</f>
        <v>208</v>
      </c>
    </row>
    <row r="558" spans="1:9" ht="15.75" customHeight="1"/>
    <row r="559" spans="1:9" ht="15.75" customHeight="1"/>
    <row r="560" spans="1:9"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79D4-928F-42D1-9719-BF78687BA76E}">
  <dimension ref="A1:L985"/>
  <sheetViews>
    <sheetView topLeftCell="A84" workbookViewId="0">
      <selection activeCell="A147" sqref="A147"/>
    </sheetView>
  </sheetViews>
  <sheetFormatPr baseColWidth="10" defaultColWidth="12.6640625" defaultRowHeight="14"/>
  <cols>
    <col min="1" max="1" width="29.6640625" customWidth="1"/>
    <col min="2" max="2" width="34.5" customWidth="1"/>
    <col min="3" max="26" width="7.6640625" customWidth="1"/>
  </cols>
  <sheetData>
    <row r="1" spans="1:9" ht="15">
      <c r="A1" s="1" t="s">
        <v>0</v>
      </c>
      <c r="B1" s="1" t="s">
        <v>1</v>
      </c>
      <c r="C1" s="1" t="s">
        <v>2</v>
      </c>
      <c r="D1" s="1" t="s">
        <v>3</v>
      </c>
      <c r="E1" s="1" t="s">
        <v>4</v>
      </c>
      <c r="F1" s="1" t="s">
        <v>5</v>
      </c>
      <c r="G1" s="1" t="s">
        <v>6</v>
      </c>
      <c r="H1" s="1" t="s">
        <v>7</v>
      </c>
      <c r="I1" s="1" t="s">
        <v>8</v>
      </c>
    </row>
    <row r="2" spans="1:9" ht="15">
      <c r="A2" s="2" t="s">
        <v>12</v>
      </c>
      <c r="B2" s="2" t="s">
        <v>213</v>
      </c>
      <c r="C2" s="39">
        <v>2014</v>
      </c>
      <c r="D2" s="2" t="s">
        <v>215</v>
      </c>
      <c r="F2" s="2" t="s">
        <v>216</v>
      </c>
      <c r="G2" s="2" t="s">
        <v>217</v>
      </c>
      <c r="H2" s="2" t="s">
        <v>55</v>
      </c>
      <c r="I2" s="2" t="s">
        <v>56</v>
      </c>
    </row>
    <row r="3" spans="1:9" ht="15">
      <c r="A3" s="2" t="s">
        <v>218</v>
      </c>
      <c r="B3" s="2" t="s">
        <v>219</v>
      </c>
      <c r="C3" s="39">
        <v>2016</v>
      </c>
      <c r="D3" s="2" t="s">
        <v>221</v>
      </c>
      <c r="E3" s="2">
        <v>2</v>
      </c>
      <c r="F3" s="2" t="s">
        <v>222</v>
      </c>
      <c r="G3" s="2" t="s">
        <v>223</v>
      </c>
      <c r="H3" s="2" t="s">
        <v>55</v>
      </c>
      <c r="I3" s="2" t="s">
        <v>56</v>
      </c>
    </row>
    <row r="4" spans="1:9" ht="15">
      <c r="A4" s="2" t="s">
        <v>224</v>
      </c>
      <c r="B4" s="2" t="s">
        <v>225</v>
      </c>
      <c r="C4" s="2">
        <v>2008</v>
      </c>
      <c r="D4" s="2" t="s">
        <v>227</v>
      </c>
      <c r="E4" s="2">
        <v>13</v>
      </c>
      <c r="F4" s="2" t="s">
        <v>228</v>
      </c>
      <c r="G4" s="2" t="s">
        <v>229</v>
      </c>
      <c r="H4" s="2" t="s">
        <v>55</v>
      </c>
      <c r="I4" s="2" t="s">
        <v>56</v>
      </c>
    </row>
    <row r="5" spans="1:9" ht="15">
      <c r="A5" s="2" t="s">
        <v>230</v>
      </c>
      <c r="B5" s="2" t="s">
        <v>231</v>
      </c>
      <c r="C5" s="2">
        <v>2018</v>
      </c>
      <c r="D5" s="2" t="s">
        <v>233</v>
      </c>
      <c r="E5" s="2">
        <v>1</v>
      </c>
      <c r="F5" s="2" t="s">
        <v>234</v>
      </c>
      <c r="G5" s="2" t="s">
        <v>235</v>
      </c>
      <c r="H5" s="2" t="s">
        <v>55</v>
      </c>
      <c r="I5" s="2" t="s">
        <v>56</v>
      </c>
    </row>
    <row r="6" spans="1:9" ht="15">
      <c r="A6" s="2" t="s">
        <v>236</v>
      </c>
      <c r="B6" s="2" t="s">
        <v>237</v>
      </c>
      <c r="C6" s="2">
        <v>2016</v>
      </c>
      <c r="D6" s="2" t="s">
        <v>238</v>
      </c>
      <c r="E6" s="2">
        <v>10</v>
      </c>
      <c r="F6" s="2" t="s">
        <v>239</v>
      </c>
      <c r="G6" s="2" t="s">
        <v>240</v>
      </c>
      <c r="H6" s="2" t="s">
        <v>55</v>
      </c>
      <c r="I6" s="2" t="s">
        <v>56</v>
      </c>
    </row>
    <row r="7" spans="1:9" ht="15">
      <c r="A7" s="2" t="s">
        <v>241</v>
      </c>
      <c r="B7" s="2" t="s">
        <v>242</v>
      </c>
      <c r="C7" s="2">
        <v>2006</v>
      </c>
      <c r="D7" s="2" t="s">
        <v>244</v>
      </c>
      <c r="F7" s="2" t="s">
        <v>245</v>
      </c>
      <c r="G7" s="2" t="s">
        <v>246</v>
      </c>
      <c r="H7" s="2" t="s">
        <v>55</v>
      </c>
      <c r="I7" s="2" t="s">
        <v>56</v>
      </c>
    </row>
    <row r="8" spans="1:9" ht="15">
      <c r="A8" s="2" t="s">
        <v>247</v>
      </c>
      <c r="B8" s="2" t="s">
        <v>248</v>
      </c>
      <c r="C8" s="2">
        <v>2014</v>
      </c>
      <c r="D8" s="2" t="s">
        <v>249</v>
      </c>
      <c r="E8" s="2">
        <v>13</v>
      </c>
      <c r="F8" s="2" t="s">
        <v>250</v>
      </c>
      <c r="G8" s="2" t="s">
        <v>251</v>
      </c>
      <c r="H8" s="2" t="s">
        <v>55</v>
      </c>
      <c r="I8" s="2" t="s">
        <v>56</v>
      </c>
    </row>
    <row r="9" spans="1:9" ht="15">
      <c r="A9" s="2" t="s">
        <v>252</v>
      </c>
      <c r="B9" s="2" t="s">
        <v>253</v>
      </c>
      <c r="C9" s="2">
        <v>2019</v>
      </c>
      <c r="D9" s="2" t="s">
        <v>255</v>
      </c>
      <c r="F9" s="2" t="s">
        <v>256</v>
      </c>
      <c r="G9" s="2" t="s">
        <v>257</v>
      </c>
      <c r="H9" s="2" t="s">
        <v>55</v>
      </c>
      <c r="I9" s="2" t="s">
        <v>56</v>
      </c>
    </row>
    <row r="10" spans="1:9" ht="15">
      <c r="A10" s="2" t="s">
        <v>258</v>
      </c>
      <c r="B10" s="2" t="s">
        <v>259</v>
      </c>
      <c r="C10" s="2">
        <v>2019</v>
      </c>
      <c r="D10" s="2" t="s">
        <v>260</v>
      </c>
      <c r="E10" s="2">
        <v>0</v>
      </c>
      <c r="F10" s="2" t="s">
        <v>261</v>
      </c>
      <c r="G10" s="2" t="s">
        <v>262</v>
      </c>
      <c r="H10" s="2" t="s">
        <v>20</v>
      </c>
      <c r="I10" s="2" t="s">
        <v>15</v>
      </c>
    </row>
    <row r="11" spans="1:9" ht="15">
      <c r="A11" s="2" t="s">
        <v>263</v>
      </c>
      <c r="B11" s="2" t="s">
        <v>264</v>
      </c>
      <c r="C11" s="2">
        <v>1999</v>
      </c>
      <c r="D11" s="2" t="s">
        <v>265</v>
      </c>
      <c r="E11" s="2">
        <v>312</v>
      </c>
      <c r="F11" s="2" t="s">
        <v>266</v>
      </c>
      <c r="G11" s="2" t="s">
        <v>267</v>
      </c>
      <c r="H11" s="2" t="s">
        <v>20</v>
      </c>
      <c r="I11" s="2" t="s">
        <v>21</v>
      </c>
    </row>
    <row r="12" spans="1:9" ht="15">
      <c r="A12" s="2" t="s">
        <v>268</v>
      </c>
      <c r="B12" s="2" t="s">
        <v>269</v>
      </c>
      <c r="C12" s="2">
        <v>2013</v>
      </c>
      <c r="D12" s="2" t="s">
        <v>270</v>
      </c>
      <c r="F12" s="2" t="s">
        <v>271</v>
      </c>
      <c r="G12" s="2" t="s">
        <v>272</v>
      </c>
      <c r="H12" s="2" t="s">
        <v>26</v>
      </c>
      <c r="I12" s="2" t="s">
        <v>21</v>
      </c>
    </row>
    <row r="13" spans="1:9" ht="15">
      <c r="A13" s="2" t="s">
        <v>273</v>
      </c>
      <c r="B13" s="2" t="s">
        <v>274</v>
      </c>
      <c r="C13" s="2">
        <v>2010</v>
      </c>
      <c r="D13" s="2" t="s">
        <v>275</v>
      </c>
      <c r="E13" s="2">
        <v>37</v>
      </c>
      <c r="F13" s="2" t="s">
        <v>276</v>
      </c>
      <c r="G13" s="2" t="s">
        <v>277</v>
      </c>
      <c r="H13" s="2" t="s">
        <v>20</v>
      </c>
      <c r="I13" s="2" t="s">
        <v>21</v>
      </c>
    </row>
    <row r="14" spans="1:9" ht="15">
      <c r="A14" s="2" t="s">
        <v>278</v>
      </c>
      <c r="B14" s="2" t="s">
        <v>279</v>
      </c>
      <c r="C14" s="2">
        <v>2018</v>
      </c>
      <c r="D14" s="2" t="s">
        <v>280</v>
      </c>
      <c r="E14" s="2">
        <v>1</v>
      </c>
      <c r="F14" s="2" t="s">
        <v>281</v>
      </c>
      <c r="G14" s="2" t="s">
        <v>282</v>
      </c>
      <c r="H14" s="2" t="s">
        <v>26</v>
      </c>
      <c r="I14" s="2" t="s">
        <v>21</v>
      </c>
    </row>
    <row r="15" spans="1:9" ht="15">
      <c r="A15" s="2" t="s">
        <v>283</v>
      </c>
      <c r="B15" s="2" t="s">
        <v>284</v>
      </c>
      <c r="C15" s="2">
        <v>2018</v>
      </c>
      <c r="D15" s="2" t="s">
        <v>285</v>
      </c>
      <c r="E15" s="2">
        <v>1</v>
      </c>
      <c r="F15" s="2" t="s">
        <v>286</v>
      </c>
      <c r="G15" s="2" t="s">
        <v>287</v>
      </c>
      <c r="H15" s="2" t="s">
        <v>20</v>
      </c>
      <c r="I15" s="2" t="s">
        <v>15</v>
      </c>
    </row>
    <row r="16" spans="1:9" ht="15">
      <c r="A16" s="2" t="s">
        <v>9</v>
      </c>
      <c r="B16" s="2" t="s">
        <v>10</v>
      </c>
      <c r="C16" s="2">
        <v>2016</v>
      </c>
      <c r="D16" s="2" t="s">
        <v>11</v>
      </c>
      <c r="E16" s="2">
        <v>0</v>
      </c>
      <c r="F16" s="2" t="s">
        <v>12</v>
      </c>
      <c r="G16" s="2" t="s">
        <v>13</v>
      </c>
      <c r="H16" s="2" t="s">
        <v>14</v>
      </c>
      <c r="I16" s="2" t="s">
        <v>15</v>
      </c>
    </row>
    <row r="17" spans="1:9" ht="15">
      <c r="A17" s="2" t="s">
        <v>288</v>
      </c>
      <c r="B17" s="2" t="s">
        <v>289</v>
      </c>
      <c r="C17" s="2">
        <v>2016</v>
      </c>
      <c r="D17" s="2" t="s">
        <v>290</v>
      </c>
      <c r="E17" s="2">
        <v>3</v>
      </c>
      <c r="F17" s="2" t="s">
        <v>291</v>
      </c>
      <c r="G17" s="2" t="s">
        <v>292</v>
      </c>
      <c r="H17" s="2" t="s">
        <v>26</v>
      </c>
      <c r="I17" s="2" t="s">
        <v>21</v>
      </c>
    </row>
    <row r="18" spans="1:9" ht="15">
      <c r="A18" s="2" t="s">
        <v>293</v>
      </c>
      <c r="B18" s="2" t="s">
        <v>294</v>
      </c>
      <c r="C18" s="2">
        <v>2013</v>
      </c>
      <c r="D18" s="2" t="s">
        <v>295</v>
      </c>
      <c r="E18" s="2">
        <v>1</v>
      </c>
      <c r="F18" s="2" t="s">
        <v>296</v>
      </c>
      <c r="G18" s="2" t="s">
        <v>297</v>
      </c>
      <c r="H18" s="2" t="s">
        <v>26</v>
      </c>
      <c r="I18" s="2" t="s">
        <v>21</v>
      </c>
    </row>
    <row r="19" spans="1:9" ht="15">
      <c r="A19" s="2" t="s">
        <v>298</v>
      </c>
      <c r="B19" s="2" t="s">
        <v>299</v>
      </c>
      <c r="C19" s="2">
        <v>2014</v>
      </c>
      <c r="D19" s="2" t="s">
        <v>300</v>
      </c>
      <c r="E19" s="2">
        <v>1</v>
      </c>
      <c r="F19" s="2" t="s">
        <v>301</v>
      </c>
      <c r="G19" s="2" t="s">
        <v>302</v>
      </c>
      <c r="H19" s="2" t="s">
        <v>55</v>
      </c>
      <c r="I19" s="2" t="s">
        <v>56</v>
      </c>
    </row>
    <row r="20" spans="1:9" ht="15.75" customHeight="1">
      <c r="A20" s="2" t="s">
        <v>303</v>
      </c>
      <c r="B20" s="2" t="s">
        <v>304</v>
      </c>
      <c r="C20" s="2">
        <v>2013</v>
      </c>
      <c r="D20" s="2" t="s">
        <v>306</v>
      </c>
      <c r="E20" s="2">
        <v>1</v>
      </c>
      <c r="F20" s="2" t="s">
        <v>307</v>
      </c>
      <c r="G20" s="2" t="s">
        <v>308</v>
      </c>
      <c r="H20" s="2" t="s">
        <v>309</v>
      </c>
      <c r="I20" s="2" t="s">
        <v>56</v>
      </c>
    </row>
    <row r="21" spans="1:9" ht="15.75" customHeight="1">
      <c r="A21" s="2" t="s">
        <v>310</v>
      </c>
      <c r="B21" s="2" t="s">
        <v>311</v>
      </c>
      <c r="C21" s="2">
        <v>2014</v>
      </c>
      <c r="D21" s="2" t="s">
        <v>312</v>
      </c>
      <c r="E21" s="2">
        <v>22</v>
      </c>
      <c r="F21" s="2" t="s">
        <v>313</v>
      </c>
      <c r="G21" s="2" t="s">
        <v>314</v>
      </c>
      <c r="H21" s="2" t="s">
        <v>55</v>
      </c>
      <c r="I21" s="2" t="s">
        <v>56</v>
      </c>
    </row>
    <row r="22" spans="1:9" ht="15.75" customHeight="1">
      <c r="A22" s="2" t="s">
        <v>315</v>
      </c>
      <c r="B22" s="2" t="s">
        <v>316</v>
      </c>
      <c r="C22" s="2">
        <v>2010</v>
      </c>
      <c r="D22" s="2" t="s">
        <v>318</v>
      </c>
      <c r="E22" s="2">
        <v>2</v>
      </c>
      <c r="F22" s="2" t="s">
        <v>319</v>
      </c>
      <c r="G22" s="2" t="s">
        <v>320</v>
      </c>
      <c r="H22" s="2" t="s">
        <v>55</v>
      </c>
      <c r="I22" s="2" t="s">
        <v>56</v>
      </c>
    </row>
    <row r="23" spans="1:9" ht="15.75" customHeight="1">
      <c r="A23" s="2" t="s">
        <v>321</v>
      </c>
      <c r="B23" s="2" t="s">
        <v>322</v>
      </c>
      <c r="C23" s="2">
        <v>2015</v>
      </c>
      <c r="D23" s="2" t="s">
        <v>323</v>
      </c>
      <c r="E23" s="2">
        <v>11</v>
      </c>
      <c r="F23" s="2" t="s">
        <v>324</v>
      </c>
      <c r="G23" s="2" t="s">
        <v>325</v>
      </c>
      <c r="H23" s="2" t="s">
        <v>20</v>
      </c>
      <c r="I23" s="2" t="s">
        <v>21</v>
      </c>
    </row>
    <row r="24" spans="1:9" ht="15.75" customHeight="1">
      <c r="A24" s="2" t="s">
        <v>16</v>
      </c>
      <c r="B24" s="2" t="s">
        <v>17</v>
      </c>
      <c r="C24" s="2">
        <v>2014</v>
      </c>
      <c r="D24" s="2" t="s">
        <v>18</v>
      </c>
      <c r="F24" s="2" t="s">
        <v>12</v>
      </c>
      <c r="G24" s="2" t="s">
        <v>19</v>
      </c>
      <c r="H24" s="2" t="s">
        <v>20</v>
      </c>
      <c r="I24" s="2" t="s">
        <v>21</v>
      </c>
    </row>
    <row r="25" spans="1:9" ht="15.75" customHeight="1">
      <c r="A25" s="2" t="s">
        <v>326</v>
      </c>
      <c r="B25" s="2" t="s">
        <v>327</v>
      </c>
      <c r="C25" s="2">
        <v>2016</v>
      </c>
      <c r="D25" s="2" t="s">
        <v>328</v>
      </c>
      <c r="E25" s="2">
        <v>1</v>
      </c>
      <c r="F25" s="2" t="s">
        <v>329</v>
      </c>
      <c r="G25" s="2" t="s">
        <v>330</v>
      </c>
      <c r="H25" s="2" t="s">
        <v>26</v>
      </c>
      <c r="I25" s="2" t="s">
        <v>21</v>
      </c>
    </row>
    <row r="26" spans="1:9" ht="15.75" customHeight="1">
      <c r="A26" s="2" t="s">
        <v>331</v>
      </c>
      <c r="B26" s="2" t="s">
        <v>332</v>
      </c>
      <c r="C26" s="2">
        <v>2017</v>
      </c>
      <c r="D26" s="2" t="s">
        <v>333</v>
      </c>
      <c r="E26" s="2">
        <v>7</v>
      </c>
      <c r="F26" s="2" t="s">
        <v>334</v>
      </c>
      <c r="G26" s="2" t="s">
        <v>335</v>
      </c>
      <c r="H26" s="2" t="s">
        <v>20</v>
      </c>
      <c r="I26" s="2" t="s">
        <v>15</v>
      </c>
    </row>
    <row r="27" spans="1:9" ht="15.75" customHeight="1">
      <c r="A27" s="2" t="s">
        <v>336</v>
      </c>
      <c r="B27" s="2" t="s">
        <v>337</v>
      </c>
      <c r="C27" s="2">
        <v>2017</v>
      </c>
      <c r="D27" s="2" t="s">
        <v>338</v>
      </c>
      <c r="E27" s="2">
        <v>0</v>
      </c>
      <c r="F27" s="2" t="s">
        <v>339</v>
      </c>
      <c r="G27" s="2" t="s">
        <v>340</v>
      </c>
      <c r="H27" s="2" t="s">
        <v>14</v>
      </c>
      <c r="I27" s="2" t="s">
        <v>15</v>
      </c>
    </row>
    <row r="28" spans="1:9" ht="15.75" customHeight="1">
      <c r="A28" s="2" t="s">
        <v>341</v>
      </c>
      <c r="B28" s="2" t="s">
        <v>342</v>
      </c>
      <c r="C28" s="2">
        <v>2016</v>
      </c>
      <c r="D28" s="2" t="s">
        <v>343</v>
      </c>
      <c r="E28" s="2">
        <v>9</v>
      </c>
      <c r="F28" s="2" t="s">
        <v>344</v>
      </c>
      <c r="G28" s="2" t="s">
        <v>345</v>
      </c>
      <c r="H28" s="2" t="s">
        <v>26</v>
      </c>
      <c r="I28" s="2" t="s">
        <v>21</v>
      </c>
    </row>
    <row r="29" spans="1:9" ht="15.75" customHeight="1">
      <c r="A29" s="2" t="s">
        <v>346</v>
      </c>
      <c r="B29" s="2" t="s">
        <v>347</v>
      </c>
      <c r="C29" s="2">
        <v>2019</v>
      </c>
      <c r="D29" s="2" t="s">
        <v>348</v>
      </c>
      <c r="E29" s="2">
        <v>1</v>
      </c>
      <c r="F29" s="2" t="s">
        <v>349</v>
      </c>
      <c r="G29" s="2" t="s">
        <v>350</v>
      </c>
      <c r="H29" s="2" t="s">
        <v>20</v>
      </c>
      <c r="I29" s="2" t="s">
        <v>21</v>
      </c>
    </row>
    <row r="30" spans="1:9" ht="15.75" customHeight="1">
      <c r="A30" s="2" t="s">
        <v>351</v>
      </c>
      <c r="B30" s="2" t="s">
        <v>352</v>
      </c>
      <c r="C30" s="2">
        <v>2018</v>
      </c>
      <c r="D30" s="2" t="s">
        <v>353</v>
      </c>
      <c r="E30" s="2">
        <v>6</v>
      </c>
      <c r="F30" s="2" t="s">
        <v>354</v>
      </c>
      <c r="G30" s="2" t="s">
        <v>355</v>
      </c>
      <c r="H30" s="2" t="s">
        <v>20</v>
      </c>
      <c r="I30" s="2" t="s">
        <v>21</v>
      </c>
    </row>
    <row r="31" spans="1:9" ht="15.75" customHeight="1">
      <c r="A31" s="2" t="s">
        <v>22</v>
      </c>
      <c r="B31" s="2" t="s">
        <v>23</v>
      </c>
      <c r="C31" s="2">
        <v>2016</v>
      </c>
      <c r="D31" s="2" t="s">
        <v>24</v>
      </c>
      <c r="E31" s="2">
        <v>1</v>
      </c>
      <c r="F31" s="2" t="s">
        <v>12</v>
      </c>
      <c r="G31" s="2" t="s">
        <v>25</v>
      </c>
      <c r="H31" s="2" t="s">
        <v>26</v>
      </c>
      <c r="I31" s="2" t="s">
        <v>21</v>
      </c>
    </row>
    <row r="32" spans="1:9" ht="15.75" customHeight="1">
      <c r="A32" s="2" t="s">
        <v>356</v>
      </c>
      <c r="B32" s="2" t="s">
        <v>357</v>
      </c>
      <c r="C32" s="2">
        <v>2016</v>
      </c>
      <c r="D32" s="2" t="s">
        <v>358</v>
      </c>
      <c r="E32" s="2">
        <v>21</v>
      </c>
      <c r="F32" s="2" t="s">
        <v>359</v>
      </c>
      <c r="G32" s="2" t="s">
        <v>360</v>
      </c>
      <c r="H32" s="2" t="s">
        <v>20</v>
      </c>
      <c r="I32" s="2" t="s">
        <v>15</v>
      </c>
    </row>
    <row r="33" spans="1:9" ht="15.75" customHeight="1">
      <c r="A33" s="2" t="s">
        <v>361</v>
      </c>
      <c r="B33" s="2" t="s">
        <v>362</v>
      </c>
      <c r="C33" s="2">
        <v>2015</v>
      </c>
      <c r="D33" s="2" t="s">
        <v>363</v>
      </c>
      <c r="E33" s="2">
        <v>6</v>
      </c>
      <c r="F33" s="2" t="s">
        <v>364</v>
      </c>
      <c r="G33" s="2" t="s">
        <v>365</v>
      </c>
      <c r="H33" s="2" t="s">
        <v>14</v>
      </c>
      <c r="I33" s="2" t="s">
        <v>15</v>
      </c>
    </row>
    <row r="34" spans="1:9" ht="15.75" customHeight="1">
      <c r="A34" s="2" t="s">
        <v>366</v>
      </c>
      <c r="B34" s="2" t="s">
        <v>367</v>
      </c>
      <c r="C34" s="2">
        <v>2012</v>
      </c>
      <c r="D34" s="2" t="s">
        <v>368</v>
      </c>
      <c r="E34" s="2">
        <v>15</v>
      </c>
      <c r="F34" s="2" t="s">
        <v>369</v>
      </c>
      <c r="G34" s="2" t="s">
        <v>370</v>
      </c>
      <c r="H34" s="2" t="s">
        <v>20</v>
      </c>
      <c r="I34" s="2" t="s">
        <v>21</v>
      </c>
    </row>
    <row r="35" spans="1:9" ht="15.75" customHeight="1">
      <c r="A35" s="2" t="s">
        <v>371</v>
      </c>
      <c r="B35" s="2" t="s">
        <v>372</v>
      </c>
      <c r="C35" s="2">
        <v>2019</v>
      </c>
      <c r="D35" s="2" t="s">
        <v>373</v>
      </c>
      <c r="F35" s="2" t="s">
        <v>374</v>
      </c>
      <c r="G35" s="2" t="s">
        <v>375</v>
      </c>
      <c r="H35" s="2" t="s">
        <v>20</v>
      </c>
      <c r="I35" s="2" t="s">
        <v>21</v>
      </c>
    </row>
    <row r="36" spans="1:9" ht="15.75" customHeight="1">
      <c r="A36" s="2" t="s">
        <v>376</v>
      </c>
      <c r="B36" s="2" t="s">
        <v>377</v>
      </c>
      <c r="C36" s="2">
        <v>2019</v>
      </c>
      <c r="D36" s="2" t="s">
        <v>378</v>
      </c>
      <c r="F36" s="2" t="s">
        <v>379</v>
      </c>
      <c r="G36" s="2" t="s">
        <v>380</v>
      </c>
      <c r="H36" s="2" t="s">
        <v>309</v>
      </c>
      <c r="I36" s="2" t="s">
        <v>56</v>
      </c>
    </row>
    <row r="37" spans="1:9" ht="15.75" customHeight="1">
      <c r="A37" s="2" t="s">
        <v>381</v>
      </c>
      <c r="B37" s="2" t="s">
        <v>382</v>
      </c>
      <c r="C37" s="2">
        <v>2016</v>
      </c>
      <c r="D37" s="2" t="s">
        <v>383</v>
      </c>
      <c r="E37" s="2">
        <v>3</v>
      </c>
      <c r="F37" s="2" t="s">
        <v>384</v>
      </c>
      <c r="G37" s="2" t="s">
        <v>385</v>
      </c>
      <c r="H37" s="2" t="s">
        <v>55</v>
      </c>
      <c r="I37" s="2" t="s">
        <v>56</v>
      </c>
    </row>
    <row r="38" spans="1:9" ht="15.75" customHeight="1">
      <c r="A38" s="2" t="s">
        <v>386</v>
      </c>
      <c r="B38" s="2" t="s">
        <v>387</v>
      </c>
      <c r="C38" s="2">
        <v>2011</v>
      </c>
      <c r="D38" s="2" t="s">
        <v>389</v>
      </c>
      <c r="E38" s="2">
        <v>20</v>
      </c>
      <c r="F38" s="2" t="s">
        <v>390</v>
      </c>
      <c r="G38" s="2" t="s">
        <v>391</v>
      </c>
      <c r="H38" s="2" t="s">
        <v>55</v>
      </c>
      <c r="I38" s="2" t="s">
        <v>56</v>
      </c>
    </row>
    <row r="39" spans="1:9" ht="15.75" customHeight="1">
      <c r="A39" s="2" t="s">
        <v>392</v>
      </c>
      <c r="B39" s="2" t="s">
        <v>393</v>
      </c>
      <c r="C39" s="2">
        <v>2002</v>
      </c>
      <c r="D39" s="2" t="s">
        <v>395</v>
      </c>
      <c r="E39" s="2">
        <v>3</v>
      </c>
      <c r="F39" s="2" t="s">
        <v>396</v>
      </c>
      <c r="G39" s="2" t="s">
        <v>397</v>
      </c>
      <c r="H39" s="2" t="s">
        <v>55</v>
      </c>
      <c r="I39" s="2" t="s">
        <v>56</v>
      </c>
    </row>
    <row r="40" spans="1:9" ht="15.75" customHeight="1">
      <c r="A40" s="2" t="s">
        <v>398</v>
      </c>
      <c r="B40" s="2" t="s">
        <v>399</v>
      </c>
      <c r="C40" s="2">
        <v>2006</v>
      </c>
      <c r="D40" s="2" t="s">
        <v>400</v>
      </c>
      <c r="E40" s="2">
        <v>11</v>
      </c>
      <c r="F40" s="2" t="s">
        <v>401</v>
      </c>
      <c r="G40" s="2" t="s">
        <v>402</v>
      </c>
      <c r="H40" s="2" t="s">
        <v>20</v>
      </c>
      <c r="I40" s="2" t="s">
        <v>15</v>
      </c>
    </row>
    <row r="41" spans="1:9" ht="15.75" customHeight="1">
      <c r="A41" s="2" t="s">
        <v>403</v>
      </c>
      <c r="B41" s="2" t="s">
        <v>404</v>
      </c>
      <c r="C41" s="2">
        <v>2018</v>
      </c>
      <c r="D41" s="2" t="s">
        <v>405</v>
      </c>
      <c r="E41" s="2">
        <v>1</v>
      </c>
      <c r="F41" s="2" t="s">
        <v>406</v>
      </c>
      <c r="G41" s="2" t="s">
        <v>407</v>
      </c>
      <c r="H41" s="2" t="s">
        <v>20</v>
      </c>
      <c r="I41" s="2" t="s">
        <v>21</v>
      </c>
    </row>
    <row r="42" spans="1:9" ht="15.75" customHeight="1">
      <c r="A42" s="2" t="s">
        <v>408</v>
      </c>
      <c r="B42" s="2" t="s">
        <v>409</v>
      </c>
      <c r="C42" s="2">
        <v>2019</v>
      </c>
      <c r="D42" s="2" t="s">
        <v>410</v>
      </c>
      <c r="E42" s="2">
        <v>1</v>
      </c>
      <c r="F42" s="2" t="s">
        <v>411</v>
      </c>
      <c r="G42" s="2" t="s">
        <v>412</v>
      </c>
      <c r="H42" s="2" t="s">
        <v>20</v>
      </c>
      <c r="I42" s="2" t="s">
        <v>15</v>
      </c>
    </row>
    <row r="43" spans="1:9" ht="15.75" customHeight="1">
      <c r="A43" s="2" t="s">
        <v>413</v>
      </c>
      <c r="B43" s="2" t="s">
        <v>414</v>
      </c>
      <c r="C43" s="2">
        <v>2013</v>
      </c>
      <c r="D43" s="2" t="s">
        <v>265</v>
      </c>
      <c r="E43" s="2">
        <v>218</v>
      </c>
      <c r="F43" s="2" t="s">
        <v>415</v>
      </c>
      <c r="G43" s="2" t="s">
        <v>416</v>
      </c>
      <c r="H43" s="2" t="s">
        <v>20</v>
      </c>
      <c r="I43" s="2" t="s">
        <v>21</v>
      </c>
    </row>
    <row r="44" spans="1:9" ht="15.75" customHeight="1">
      <c r="A44" s="2" t="s">
        <v>417</v>
      </c>
      <c r="B44" s="2" t="s">
        <v>418</v>
      </c>
      <c r="C44" s="2">
        <v>2017</v>
      </c>
      <c r="D44" s="2" t="s">
        <v>419</v>
      </c>
      <c r="E44" s="2">
        <v>11</v>
      </c>
      <c r="F44" s="2" t="s">
        <v>420</v>
      </c>
      <c r="G44" s="2" t="s">
        <v>421</v>
      </c>
      <c r="H44" s="2" t="s">
        <v>20</v>
      </c>
      <c r="I44" s="2" t="s">
        <v>15</v>
      </c>
    </row>
    <row r="45" spans="1:9" ht="15.75" customHeight="1">
      <c r="A45" s="2" t="s">
        <v>422</v>
      </c>
      <c r="B45" s="2" t="s">
        <v>423</v>
      </c>
      <c r="C45" s="2">
        <v>2016</v>
      </c>
      <c r="D45" s="2" t="s">
        <v>424</v>
      </c>
      <c r="E45" s="2">
        <v>0</v>
      </c>
      <c r="F45" s="2" t="s">
        <v>425</v>
      </c>
      <c r="G45" s="2" t="s">
        <v>426</v>
      </c>
      <c r="H45" s="2" t="s">
        <v>14</v>
      </c>
      <c r="I45" s="2" t="s">
        <v>15</v>
      </c>
    </row>
    <row r="46" spans="1:9" ht="15.75" customHeight="1">
      <c r="A46" s="2" t="s">
        <v>427</v>
      </c>
      <c r="B46" s="2" t="s">
        <v>428</v>
      </c>
      <c r="C46" s="2">
        <v>2019</v>
      </c>
      <c r="D46" s="2" t="s">
        <v>429</v>
      </c>
      <c r="E46" s="2">
        <v>0</v>
      </c>
      <c r="F46" s="2" t="s">
        <v>430</v>
      </c>
      <c r="G46" s="2" t="s">
        <v>431</v>
      </c>
      <c r="H46" s="2" t="s">
        <v>20</v>
      </c>
      <c r="I46" s="2" t="s">
        <v>15</v>
      </c>
    </row>
    <row r="47" spans="1:9" ht="15.75" customHeight="1">
      <c r="A47" s="2" t="s">
        <v>432</v>
      </c>
      <c r="B47" s="2" t="s">
        <v>433</v>
      </c>
      <c r="C47" s="2">
        <v>2012</v>
      </c>
      <c r="D47" s="2" t="s">
        <v>434</v>
      </c>
      <c r="E47" s="2">
        <v>18</v>
      </c>
      <c r="F47" s="2" t="s">
        <v>435</v>
      </c>
      <c r="G47" s="2" t="s">
        <v>436</v>
      </c>
      <c r="H47" s="2" t="s">
        <v>20</v>
      </c>
      <c r="I47" s="2" t="s">
        <v>21</v>
      </c>
    </row>
    <row r="48" spans="1:9" ht="15.75" customHeight="1">
      <c r="A48" s="2" t="s">
        <v>437</v>
      </c>
      <c r="B48" s="2" t="s">
        <v>438</v>
      </c>
      <c r="C48" s="2">
        <v>2017</v>
      </c>
      <c r="D48" s="2" t="s">
        <v>439</v>
      </c>
      <c r="E48" s="2">
        <v>14</v>
      </c>
      <c r="F48" s="2" t="s">
        <v>440</v>
      </c>
      <c r="G48" s="2" t="s">
        <v>441</v>
      </c>
      <c r="H48" s="2" t="s">
        <v>20</v>
      </c>
      <c r="I48" s="2" t="s">
        <v>21</v>
      </c>
    </row>
    <row r="49" spans="1:9" ht="15.75" customHeight="1">
      <c r="A49" s="2" t="s">
        <v>442</v>
      </c>
      <c r="B49" s="2" t="s">
        <v>443</v>
      </c>
      <c r="C49" s="2">
        <v>2016</v>
      </c>
      <c r="D49" s="2" t="s">
        <v>343</v>
      </c>
      <c r="E49" s="2">
        <v>7</v>
      </c>
      <c r="F49" s="2" t="s">
        <v>444</v>
      </c>
      <c r="G49" s="2" t="s">
        <v>445</v>
      </c>
      <c r="H49" s="2" t="s">
        <v>26</v>
      </c>
      <c r="I49" s="2" t="s">
        <v>21</v>
      </c>
    </row>
    <row r="50" spans="1:9" ht="15.75" customHeight="1">
      <c r="A50" s="2" t="s">
        <v>446</v>
      </c>
      <c r="B50" s="2" t="s">
        <v>447</v>
      </c>
      <c r="C50" s="2">
        <v>2019</v>
      </c>
      <c r="D50" s="2" t="s">
        <v>448</v>
      </c>
      <c r="F50" s="2" t="s">
        <v>449</v>
      </c>
      <c r="G50" s="2" t="s">
        <v>450</v>
      </c>
      <c r="H50" s="2" t="s">
        <v>20</v>
      </c>
      <c r="I50" s="2" t="s">
        <v>21</v>
      </c>
    </row>
    <row r="51" spans="1:9" ht="15.75" customHeight="1">
      <c r="A51" s="2" t="s">
        <v>446</v>
      </c>
      <c r="B51" s="2" t="s">
        <v>451</v>
      </c>
      <c r="C51" s="2">
        <v>2017</v>
      </c>
      <c r="D51" s="2" t="s">
        <v>452</v>
      </c>
      <c r="E51" s="2">
        <v>2</v>
      </c>
      <c r="F51" s="2" t="s">
        <v>453</v>
      </c>
      <c r="G51" s="2" t="s">
        <v>454</v>
      </c>
      <c r="H51" s="2" t="s">
        <v>26</v>
      </c>
      <c r="I51" s="2" t="s">
        <v>21</v>
      </c>
    </row>
    <row r="52" spans="1:9" ht="15.75" customHeight="1">
      <c r="A52" s="2" t="s">
        <v>455</v>
      </c>
      <c r="B52" s="2" t="s">
        <v>456</v>
      </c>
      <c r="C52" s="2">
        <v>2011</v>
      </c>
      <c r="D52" s="2" t="s">
        <v>457</v>
      </c>
      <c r="E52" s="2">
        <v>12</v>
      </c>
      <c r="F52" s="2" t="s">
        <v>458</v>
      </c>
      <c r="G52" s="2" t="s">
        <v>459</v>
      </c>
      <c r="H52" s="2" t="s">
        <v>20</v>
      </c>
      <c r="I52" s="2" t="s">
        <v>15</v>
      </c>
    </row>
    <row r="53" spans="1:9" ht="15.75" customHeight="1">
      <c r="A53" s="2" t="s">
        <v>460</v>
      </c>
      <c r="B53" s="2" t="s">
        <v>461</v>
      </c>
      <c r="C53" s="2">
        <v>2015</v>
      </c>
      <c r="D53" s="2" t="s">
        <v>462</v>
      </c>
      <c r="E53" s="2">
        <v>4</v>
      </c>
      <c r="F53" s="2" t="s">
        <v>463</v>
      </c>
      <c r="G53" s="2" t="s">
        <v>464</v>
      </c>
      <c r="H53" s="2" t="s">
        <v>20</v>
      </c>
      <c r="I53" s="2" t="s">
        <v>21</v>
      </c>
    </row>
    <row r="54" spans="1:9" ht="15.75" customHeight="1">
      <c r="A54" s="2" t="s">
        <v>465</v>
      </c>
      <c r="B54" s="2" t="s">
        <v>466</v>
      </c>
      <c r="C54" s="2">
        <v>2018</v>
      </c>
      <c r="D54" s="2" t="s">
        <v>467</v>
      </c>
      <c r="F54" s="2" t="s">
        <v>468</v>
      </c>
      <c r="G54" s="2" t="s">
        <v>469</v>
      </c>
      <c r="H54" s="2" t="s">
        <v>26</v>
      </c>
      <c r="I54" s="2" t="s">
        <v>21</v>
      </c>
    </row>
    <row r="55" spans="1:9" ht="15.75" customHeight="1">
      <c r="A55" s="2" t="s">
        <v>27</v>
      </c>
      <c r="B55" s="2" t="s">
        <v>28</v>
      </c>
      <c r="C55" s="2">
        <v>2013</v>
      </c>
      <c r="D55" s="2" t="s">
        <v>29</v>
      </c>
      <c r="E55" s="2">
        <v>21</v>
      </c>
      <c r="F55" s="2" t="s">
        <v>12</v>
      </c>
      <c r="G55" s="2" t="s">
        <v>30</v>
      </c>
      <c r="H55" s="2" t="s">
        <v>26</v>
      </c>
      <c r="I55" s="2" t="s">
        <v>21</v>
      </c>
    </row>
    <row r="56" spans="1:9" ht="15.75" customHeight="1">
      <c r="A56" s="2" t="s">
        <v>31</v>
      </c>
      <c r="B56" s="2" t="s">
        <v>32</v>
      </c>
      <c r="C56" s="2">
        <v>2013</v>
      </c>
      <c r="D56" s="2" t="s">
        <v>33</v>
      </c>
      <c r="E56" s="2">
        <v>1</v>
      </c>
      <c r="F56" s="2" t="s">
        <v>12</v>
      </c>
      <c r="G56" s="2" t="s">
        <v>34</v>
      </c>
      <c r="H56" s="2" t="s">
        <v>20</v>
      </c>
      <c r="I56" s="2" t="s">
        <v>21</v>
      </c>
    </row>
    <row r="57" spans="1:9" ht="15.75" customHeight="1">
      <c r="A57" s="2" t="s">
        <v>470</v>
      </c>
      <c r="B57" s="2" t="s">
        <v>471</v>
      </c>
      <c r="C57" s="2">
        <v>2013</v>
      </c>
      <c r="D57" s="2" t="s">
        <v>295</v>
      </c>
      <c r="E57" s="2">
        <v>3</v>
      </c>
      <c r="F57" s="2" t="s">
        <v>472</v>
      </c>
      <c r="G57" s="2" t="s">
        <v>473</v>
      </c>
      <c r="H57" s="2" t="s">
        <v>26</v>
      </c>
      <c r="I57" s="2" t="s">
        <v>21</v>
      </c>
    </row>
    <row r="58" spans="1:9" ht="15.75" customHeight="1">
      <c r="A58" s="2" t="s">
        <v>35</v>
      </c>
      <c r="B58" s="2" t="s">
        <v>36</v>
      </c>
      <c r="C58" s="2">
        <v>2016</v>
      </c>
      <c r="D58" s="2" t="s">
        <v>37</v>
      </c>
      <c r="E58" s="2">
        <v>3</v>
      </c>
      <c r="F58" s="2" t="s">
        <v>12</v>
      </c>
      <c r="G58" s="2" t="s">
        <v>38</v>
      </c>
      <c r="H58" s="2" t="s">
        <v>14</v>
      </c>
      <c r="I58" s="2" t="s">
        <v>15</v>
      </c>
    </row>
    <row r="59" spans="1:9" ht="15.75" customHeight="1">
      <c r="A59" s="2" t="s">
        <v>474</v>
      </c>
      <c r="B59" s="2" t="s">
        <v>475</v>
      </c>
      <c r="C59" s="2">
        <v>2009</v>
      </c>
      <c r="D59" s="2" t="s">
        <v>328</v>
      </c>
      <c r="E59" s="2">
        <v>1</v>
      </c>
      <c r="F59" s="2" t="s">
        <v>476</v>
      </c>
      <c r="G59" s="2" t="s">
        <v>477</v>
      </c>
      <c r="H59" s="2" t="s">
        <v>26</v>
      </c>
      <c r="I59" s="2" t="s">
        <v>21</v>
      </c>
    </row>
    <row r="60" spans="1:9" ht="15.75" customHeight="1">
      <c r="A60" s="2" t="s">
        <v>474</v>
      </c>
      <c r="B60" s="2" t="s">
        <v>478</v>
      </c>
      <c r="C60" s="2">
        <v>2009</v>
      </c>
      <c r="D60" s="2" t="s">
        <v>479</v>
      </c>
      <c r="E60" s="2">
        <v>1</v>
      </c>
      <c r="F60" s="2" t="s">
        <v>480</v>
      </c>
      <c r="G60" s="2" t="s">
        <v>481</v>
      </c>
      <c r="H60" s="2" t="s">
        <v>26</v>
      </c>
      <c r="I60" s="2" t="s">
        <v>21</v>
      </c>
    </row>
    <row r="61" spans="1:9" ht="15.75" customHeight="1">
      <c r="A61" s="2" t="s">
        <v>482</v>
      </c>
      <c r="B61" s="2" t="s">
        <v>483</v>
      </c>
      <c r="C61" s="2">
        <v>2017</v>
      </c>
      <c r="D61" s="2" t="s">
        <v>484</v>
      </c>
      <c r="E61" s="2">
        <v>1</v>
      </c>
      <c r="F61" s="2" t="s">
        <v>485</v>
      </c>
      <c r="G61" s="2" t="s">
        <v>486</v>
      </c>
      <c r="H61" s="2" t="s">
        <v>26</v>
      </c>
      <c r="I61" s="2" t="s">
        <v>21</v>
      </c>
    </row>
    <row r="62" spans="1:9" ht="15.75" customHeight="1">
      <c r="A62" s="2" t="s">
        <v>487</v>
      </c>
      <c r="B62" s="2" t="s">
        <v>488</v>
      </c>
      <c r="C62" s="2">
        <v>2018</v>
      </c>
      <c r="D62" s="2" t="s">
        <v>489</v>
      </c>
      <c r="E62" s="2">
        <v>7</v>
      </c>
      <c r="F62" s="2" t="s">
        <v>490</v>
      </c>
      <c r="G62" s="2" t="s">
        <v>491</v>
      </c>
      <c r="H62" s="2" t="s">
        <v>20</v>
      </c>
      <c r="I62" s="2" t="s">
        <v>21</v>
      </c>
    </row>
    <row r="63" spans="1:9" ht="15.75" customHeight="1">
      <c r="A63" s="2" t="s">
        <v>492</v>
      </c>
      <c r="B63" s="2" t="s">
        <v>493</v>
      </c>
      <c r="C63" s="2">
        <v>2017</v>
      </c>
      <c r="D63" s="2" t="s">
        <v>494</v>
      </c>
      <c r="E63" s="2">
        <v>6</v>
      </c>
      <c r="F63" s="2" t="s">
        <v>495</v>
      </c>
      <c r="G63" s="2" t="s">
        <v>496</v>
      </c>
      <c r="H63" s="2" t="s">
        <v>20</v>
      </c>
      <c r="I63" s="2" t="s">
        <v>21</v>
      </c>
    </row>
    <row r="64" spans="1:9" ht="15.75" customHeight="1">
      <c r="A64" s="2" t="s">
        <v>497</v>
      </c>
      <c r="B64" s="2" t="s">
        <v>498</v>
      </c>
      <c r="C64" s="2">
        <v>2015</v>
      </c>
      <c r="D64" s="2" t="s">
        <v>500</v>
      </c>
      <c r="E64" s="2">
        <v>1</v>
      </c>
      <c r="F64" s="2" t="s">
        <v>501</v>
      </c>
      <c r="G64" s="2" t="s">
        <v>502</v>
      </c>
      <c r="H64" s="2" t="s">
        <v>55</v>
      </c>
      <c r="I64" s="2" t="s">
        <v>56</v>
      </c>
    </row>
    <row r="65" spans="1:9" ht="15.75" customHeight="1">
      <c r="A65" s="2" t="s">
        <v>503</v>
      </c>
      <c r="B65" s="2" t="s">
        <v>504</v>
      </c>
      <c r="C65" s="2">
        <v>2018</v>
      </c>
      <c r="D65" s="2" t="s">
        <v>505</v>
      </c>
      <c r="E65" s="2">
        <v>6</v>
      </c>
      <c r="F65" s="2" t="s">
        <v>506</v>
      </c>
      <c r="G65" s="2" t="s">
        <v>507</v>
      </c>
      <c r="H65" s="2" t="s">
        <v>20</v>
      </c>
      <c r="I65" s="2" t="s">
        <v>21</v>
      </c>
    </row>
    <row r="66" spans="1:9" ht="15.75" customHeight="1">
      <c r="A66" s="2" t="s">
        <v>39</v>
      </c>
      <c r="B66" s="2" t="s">
        <v>40</v>
      </c>
      <c r="C66" s="2">
        <v>2017</v>
      </c>
      <c r="D66" s="2" t="s">
        <v>41</v>
      </c>
      <c r="E66" s="2">
        <v>0</v>
      </c>
      <c r="F66" s="2" t="s">
        <v>12</v>
      </c>
      <c r="G66" s="2" t="s">
        <v>42</v>
      </c>
      <c r="H66" s="2" t="s">
        <v>14</v>
      </c>
      <c r="I66" s="2" t="s">
        <v>15</v>
      </c>
    </row>
    <row r="67" spans="1:9" ht="15.75" customHeight="1">
      <c r="A67" s="2" t="s">
        <v>508</v>
      </c>
      <c r="B67" s="2" t="s">
        <v>509</v>
      </c>
      <c r="C67" s="2">
        <v>2018</v>
      </c>
      <c r="D67" s="2" t="s">
        <v>510</v>
      </c>
      <c r="E67" s="2">
        <v>1</v>
      </c>
      <c r="F67" s="2" t="s">
        <v>511</v>
      </c>
      <c r="G67" s="2" t="s">
        <v>512</v>
      </c>
      <c r="H67" s="2" t="s">
        <v>309</v>
      </c>
      <c r="I67" s="2" t="s">
        <v>56</v>
      </c>
    </row>
    <row r="68" spans="1:9" ht="15.75" customHeight="1">
      <c r="A68" s="2" t="s">
        <v>513</v>
      </c>
      <c r="B68" s="2" t="s">
        <v>514</v>
      </c>
      <c r="C68" s="2">
        <v>2015</v>
      </c>
      <c r="D68" s="2" t="s">
        <v>515</v>
      </c>
      <c r="E68" s="2">
        <v>13</v>
      </c>
      <c r="F68" s="2" t="s">
        <v>516</v>
      </c>
      <c r="G68" s="2" t="s">
        <v>517</v>
      </c>
      <c r="H68" s="2" t="s">
        <v>309</v>
      </c>
      <c r="I68" s="2" t="s">
        <v>56</v>
      </c>
    </row>
    <row r="69" spans="1:9" ht="15.75" customHeight="1">
      <c r="A69" s="2" t="s">
        <v>518</v>
      </c>
      <c r="B69" s="2" t="s">
        <v>519</v>
      </c>
      <c r="C69" s="2">
        <v>2012</v>
      </c>
      <c r="D69" s="2" t="s">
        <v>520</v>
      </c>
      <c r="E69" s="2">
        <v>1</v>
      </c>
      <c r="F69" s="2" t="s">
        <v>521</v>
      </c>
      <c r="G69" s="2" t="s">
        <v>522</v>
      </c>
      <c r="H69" s="2" t="s">
        <v>55</v>
      </c>
      <c r="I69" s="2" t="s">
        <v>56</v>
      </c>
    </row>
    <row r="70" spans="1:9" ht="15.75" customHeight="1">
      <c r="A70" s="2" t="s">
        <v>523</v>
      </c>
      <c r="B70" s="2" t="s">
        <v>524</v>
      </c>
      <c r="C70" s="2">
        <v>2018</v>
      </c>
      <c r="D70" s="2" t="s">
        <v>525</v>
      </c>
      <c r="E70" s="2">
        <v>2</v>
      </c>
      <c r="F70" s="2" t="s">
        <v>526</v>
      </c>
      <c r="G70" s="2" t="s">
        <v>527</v>
      </c>
      <c r="H70" s="2" t="s">
        <v>55</v>
      </c>
      <c r="I70" s="2" t="s">
        <v>56</v>
      </c>
    </row>
    <row r="71" spans="1:9" ht="15.75" customHeight="1">
      <c r="A71" s="2" t="s">
        <v>528</v>
      </c>
      <c r="B71" s="2" t="s">
        <v>529</v>
      </c>
      <c r="C71" s="2">
        <v>2018</v>
      </c>
      <c r="D71" s="2" t="s">
        <v>530</v>
      </c>
      <c r="E71" s="2">
        <v>1</v>
      </c>
      <c r="F71" s="2" t="s">
        <v>531</v>
      </c>
      <c r="G71" s="2" t="s">
        <v>532</v>
      </c>
      <c r="H71" s="2" t="s">
        <v>309</v>
      </c>
      <c r="I71" s="2" t="s">
        <v>56</v>
      </c>
    </row>
    <row r="72" spans="1:9" ht="15.75" customHeight="1">
      <c r="A72" s="2" t="s">
        <v>533</v>
      </c>
      <c r="B72" s="2" t="s">
        <v>534</v>
      </c>
      <c r="C72" s="2">
        <v>2007</v>
      </c>
      <c r="D72" s="2" t="s">
        <v>536</v>
      </c>
      <c r="E72" s="2">
        <v>26</v>
      </c>
      <c r="F72" s="2" t="s">
        <v>537</v>
      </c>
      <c r="G72" s="2" t="s">
        <v>538</v>
      </c>
      <c r="H72" s="2" t="s">
        <v>55</v>
      </c>
      <c r="I72" s="2" t="s">
        <v>56</v>
      </c>
    </row>
    <row r="73" spans="1:9" ht="15.75" customHeight="1">
      <c r="A73" s="2" t="s">
        <v>539</v>
      </c>
      <c r="B73" s="2" t="s">
        <v>540</v>
      </c>
      <c r="C73" s="2">
        <v>2017</v>
      </c>
      <c r="D73" s="2" t="s">
        <v>542</v>
      </c>
      <c r="E73" s="2">
        <v>1</v>
      </c>
      <c r="F73" s="2" t="s">
        <v>543</v>
      </c>
      <c r="G73" s="2" t="s">
        <v>544</v>
      </c>
      <c r="H73" s="2" t="s">
        <v>55</v>
      </c>
      <c r="I73" s="2" t="s">
        <v>56</v>
      </c>
    </row>
    <row r="74" spans="1:9" ht="15.75" customHeight="1">
      <c r="A74" s="2" t="s">
        <v>545</v>
      </c>
      <c r="B74" s="2" t="s">
        <v>546</v>
      </c>
      <c r="C74" s="2">
        <v>2019</v>
      </c>
      <c r="D74" s="2" t="s">
        <v>547</v>
      </c>
      <c r="F74" s="2" t="s">
        <v>548</v>
      </c>
      <c r="G74" s="2" t="s">
        <v>549</v>
      </c>
      <c r="H74" s="2" t="s">
        <v>55</v>
      </c>
      <c r="I74" s="2" t="s">
        <v>56</v>
      </c>
    </row>
    <row r="75" spans="1:9" ht="15.75" customHeight="1">
      <c r="A75" s="2" t="s">
        <v>550</v>
      </c>
      <c r="B75" s="2" t="s">
        <v>551</v>
      </c>
      <c r="C75" s="2">
        <v>2019</v>
      </c>
      <c r="D75" s="2" t="s">
        <v>552</v>
      </c>
      <c r="E75" s="2">
        <v>1</v>
      </c>
      <c r="F75" s="2" t="s">
        <v>553</v>
      </c>
      <c r="G75" s="2" t="s">
        <v>554</v>
      </c>
      <c r="H75" s="2" t="s">
        <v>55</v>
      </c>
      <c r="I75" s="2" t="s">
        <v>56</v>
      </c>
    </row>
    <row r="76" spans="1:9" ht="15.75" customHeight="1">
      <c r="A76" s="2" t="s">
        <v>555</v>
      </c>
      <c r="B76" s="2" t="s">
        <v>556</v>
      </c>
      <c r="C76" s="2">
        <v>2019</v>
      </c>
      <c r="D76" s="2" t="s">
        <v>557</v>
      </c>
      <c r="E76" s="2">
        <v>1</v>
      </c>
      <c r="F76" s="2" t="s">
        <v>558</v>
      </c>
      <c r="G76" s="2" t="s">
        <v>559</v>
      </c>
      <c r="H76" s="2" t="s">
        <v>55</v>
      </c>
      <c r="I76" s="2" t="s">
        <v>56</v>
      </c>
    </row>
    <row r="77" spans="1:9" ht="15.75" customHeight="1">
      <c r="A77" s="2" t="s">
        <v>560</v>
      </c>
      <c r="B77" s="2" t="s">
        <v>561</v>
      </c>
      <c r="C77" s="2">
        <v>2014</v>
      </c>
      <c r="D77" s="2" t="s">
        <v>562</v>
      </c>
      <c r="E77" s="2">
        <v>35</v>
      </c>
      <c r="F77" s="2" t="s">
        <v>563</v>
      </c>
      <c r="G77" s="2" t="s">
        <v>564</v>
      </c>
      <c r="H77" s="2" t="s">
        <v>20</v>
      </c>
      <c r="I77" s="2" t="s">
        <v>21</v>
      </c>
    </row>
    <row r="78" spans="1:9" ht="15.75" customHeight="1">
      <c r="A78" s="2" t="s">
        <v>565</v>
      </c>
      <c r="B78" s="2" t="s">
        <v>566</v>
      </c>
      <c r="C78" s="2">
        <v>1997</v>
      </c>
      <c r="D78" s="2" t="s">
        <v>567</v>
      </c>
      <c r="E78" s="2">
        <v>22</v>
      </c>
      <c r="F78" s="2" t="s">
        <v>568</v>
      </c>
      <c r="G78" s="2" t="s">
        <v>569</v>
      </c>
      <c r="H78" s="2" t="s">
        <v>20</v>
      </c>
      <c r="I78" s="2" t="s">
        <v>21</v>
      </c>
    </row>
    <row r="79" spans="1:9" ht="15.75" customHeight="1">
      <c r="A79" s="2" t="s">
        <v>43</v>
      </c>
      <c r="B79" s="2" t="s">
        <v>44</v>
      </c>
      <c r="C79" s="2">
        <v>1990</v>
      </c>
      <c r="D79" s="2" t="s">
        <v>45</v>
      </c>
      <c r="E79" s="2">
        <v>8</v>
      </c>
      <c r="F79" s="2" t="s">
        <v>12</v>
      </c>
      <c r="G79" s="2" t="s">
        <v>46</v>
      </c>
      <c r="H79" s="2" t="s">
        <v>20</v>
      </c>
      <c r="I79" s="2" t="s">
        <v>21</v>
      </c>
    </row>
    <row r="80" spans="1:9" ht="15.75" customHeight="1">
      <c r="A80" s="2" t="s">
        <v>47</v>
      </c>
      <c r="B80" s="2" t="s">
        <v>48</v>
      </c>
      <c r="C80" s="2">
        <v>2016</v>
      </c>
      <c r="D80" s="2" t="s">
        <v>11</v>
      </c>
      <c r="E80" s="2">
        <v>0</v>
      </c>
      <c r="F80" s="2" t="s">
        <v>12</v>
      </c>
      <c r="G80" s="2" t="s">
        <v>49</v>
      </c>
      <c r="H80" s="2" t="s">
        <v>14</v>
      </c>
      <c r="I80" s="2" t="s">
        <v>15</v>
      </c>
    </row>
    <row r="81" spans="1:9" ht="15.75" customHeight="1">
      <c r="A81" s="2" t="s">
        <v>570</v>
      </c>
      <c r="B81" s="2" t="s">
        <v>571</v>
      </c>
      <c r="C81" s="2">
        <v>2019</v>
      </c>
      <c r="D81" s="2" t="s">
        <v>572</v>
      </c>
      <c r="E81" s="2">
        <v>1</v>
      </c>
      <c r="F81" s="2" t="s">
        <v>573</v>
      </c>
      <c r="G81" s="2" t="s">
        <v>574</v>
      </c>
      <c r="H81" s="2" t="s">
        <v>20</v>
      </c>
      <c r="I81" s="2" t="s">
        <v>21</v>
      </c>
    </row>
    <row r="82" spans="1:9" ht="15.75" customHeight="1">
      <c r="A82" s="2" t="s">
        <v>575</v>
      </c>
      <c r="B82" s="2" t="s">
        <v>576</v>
      </c>
      <c r="C82" s="2">
        <v>2019</v>
      </c>
      <c r="D82" s="2" t="s">
        <v>577</v>
      </c>
      <c r="F82" s="2" t="s">
        <v>578</v>
      </c>
      <c r="G82" s="2" t="s">
        <v>579</v>
      </c>
      <c r="H82" s="2" t="s">
        <v>20</v>
      </c>
      <c r="I82" s="2" t="s">
        <v>21</v>
      </c>
    </row>
    <row r="83" spans="1:9" ht="15.75" customHeight="1">
      <c r="A83" s="2" t="s">
        <v>580</v>
      </c>
      <c r="B83" s="2" t="s">
        <v>581</v>
      </c>
      <c r="C83" s="2">
        <v>2011</v>
      </c>
      <c r="D83" s="2" t="s">
        <v>582</v>
      </c>
      <c r="E83" s="2">
        <v>23</v>
      </c>
      <c r="F83" s="2" t="s">
        <v>583</v>
      </c>
      <c r="G83" s="2" t="s">
        <v>584</v>
      </c>
      <c r="H83" s="2" t="s">
        <v>20</v>
      </c>
      <c r="I83" s="2" t="s">
        <v>15</v>
      </c>
    </row>
    <row r="84" spans="1:9" ht="15.75" customHeight="1">
      <c r="A84" s="2" t="s">
        <v>585</v>
      </c>
      <c r="B84" s="2" t="s">
        <v>586</v>
      </c>
      <c r="C84" s="2">
        <v>1994</v>
      </c>
      <c r="D84" s="2" t="s">
        <v>587</v>
      </c>
      <c r="E84" s="2">
        <v>64</v>
      </c>
      <c r="F84" s="2" t="s">
        <v>588</v>
      </c>
      <c r="G84" s="2" t="s">
        <v>589</v>
      </c>
      <c r="H84" s="2" t="s">
        <v>20</v>
      </c>
      <c r="I84" s="2" t="s">
        <v>15</v>
      </c>
    </row>
    <row r="85" spans="1:9" ht="15.75" customHeight="1">
      <c r="A85" s="2" t="s">
        <v>590</v>
      </c>
      <c r="B85" s="2" t="s">
        <v>591</v>
      </c>
      <c r="C85" s="2">
        <v>2012</v>
      </c>
      <c r="D85" s="2" t="s">
        <v>592</v>
      </c>
      <c r="E85" s="2">
        <v>4</v>
      </c>
      <c r="F85" s="2" t="s">
        <v>593</v>
      </c>
      <c r="G85" s="2" t="s">
        <v>594</v>
      </c>
      <c r="H85" s="2" t="s">
        <v>20</v>
      </c>
      <c r="I85" s="2" t="s">
        <v>15</v>
      </c>
    </row>
    <row r="86" spans="1:9" ht="15.75" customHeight="1">
      <c r="A86" s="2" t="s">
        <v>595</v>
      </c>
      <c r="B86" s="2" t="s">
        <v>596</v>
      </c>
      <c r="C86" s="2">
        <v>2019</v>
      </c>
      <c r="D86" s="2" t="s">
        <v>597</v>
      </c>
      <c r="F86" s="2" t="s">
        <v>598</v>
      </c>
      <c r="G86" s="2" t="s">
        <v>599</v>
      </c>
      <c r="H86" s="2" t="s">
        <v>55</v>
      </c>
      <c r="I86" s="2" t="s">
        <v>56</v>
      </c>
    </row>
    <row r="87" spans="1:9" ht="15.75" customHeight="1">
      <c r="A87" s="2" t="s">
        <v>600</v>
      </c>
      <c r="B87" s="2" t="s">
        <v>601</v>
      </c>
      <c r="C87" s="2">
        <v>2017</v>
      </c>
      <c r="D87" s="2" t="s">
        <v>602</v>
      </c>
      <c r="F87" s="2" t="s">
        <v>603</v>
      </c>
      <c r="G87" s="2" t="s">
        <v>604</v>
      </c>
      <c r="H87" s="2" t="s">
        <v>55</v>
      </c>
      <c r="I87" s="2" t="s">
        <v>56</v>
      </c>
    </row>
    <row r="88" spans="1:9" ht="15.75" customHeight="1">
      <c r="A88" s="2" t="s">
        <v>50</v>
      </c>
      <c r="B88" s="2" t="s">
        <v>51</v>
      </c>
      <c r="C88" s="2">
        <v>2012</v>
      </c>
      <c r="D88" s="2" t="s">
        <v>53</v>
      </c>
      <c r="F88" s="2" t="s">
        <v>12</v>
      </c>
      <c r="G88" s="2" t="s">
        <v>54</v>
      </c>
      <c r="H88" s="2" t="s">
        <v>55</v>
      </c>
      <c r="I88" s="2" t="s">
        <v>56</v>
      </c>
    </row>
    <row r="89" spans="1:9" ht="15.75" customHeight="1">
      <c r="A89" s="2" t="s">
        <v>605</v>
      </c>
      <c r="B89" s="2" t="s">
        <v>606</v>
      </c>
      <c r="C89" s="2">
        <v>2017</v>
      </c>
      <c r="D89" s="2" t="s">
        <v>607</v>
      </c>
      <c r="F89" s="2" t="s">
        <v>608</v>
      </c>
      <c r="G89" s="2" t="s">
        <v>609</v>
      </c>
      <c r="H89" s="2" t="s">
        <v>55</v>
      </c>
      <c r="I89" s="2" t="s">
        <v>56</v>
      </c>
    </row>
    <row r="90" spans="1:9" ht="15.75" customHeight="1">
      <c r="A90" s="2" t="s">
        <v>610</v>
      </c>
      <c r="B90" s="2" t="s">
        <v>611</v>
      </c>
      <c r="C90" s="2">
        <v>2017</v>
      </c>
      <c r="D90" s="2" t="s">
        <v>612</v>
      </c>
      <c r="F90" s="2" t="s">
        <v>613</v>
      </c>
      <c r="G90" s="2" t="s">
        <v>614</v>
      </c>
      <c r="H90" s="2" t="s">
        <v>55</v>
      </c>
      <c r="I90" s="2" t="s">
        <v>56</v>
      </c>
    </row>
    <row r="91" spans="1:9" ht="15.75" customHeight="1">
      <c r="A91" s="2" t="s">
        <v>615</v>
      </c>
      <c r="B91" s="2" t="s">
        <v>616</v>
      </c>
      <c r="C91" s="2">
        <v>2011</v>
      </c>
      <c r="D91" s="2" t="s">
        <v>617</v>
      </c>
      <c r="E91" s="2">
        <v>2</v>
      </c>
      <c r="F91" s="2" t="s">
        <v>618</v>
      </c>
      <c r="G91" s="2" t="s">
        <v>619</v>
      </c>
      <c r="H91" s="2" t="s">
        <v>14</v>
      </c>
      <c r="I91" s="2" t="s">
        <v>15</v>
      </c>
    </row>
    <row r="92" spans="1:9" ht="15.75" customHeight="1">
      <c r="A92" s="2" t="s">
        <v>620</v>
      </c>
      <c r="B92" s="2" t="s">
        <v>621</v>
      </c>
      <c r="C92" s="2">
        <v>2006</v>
      </c>
      <c r="D92" s="2" t="s">
        <v>622</v>
      </c>
      <c r="E92" s="2">
        <v>7</v>
      </c>
      <c r="F92" s="2" t="s">
        <v>623</v>
      </c>
      <c r="G92" s="2" t="s">
        <v>624</v>
      </c>
      <c r="H92" s="2" t="s">
        <v>20</v>
      </c>
      <c r="I92" s="2" t="s">
        <v>21</v>
      </c>
    </row>
    <row r="93" spans="1:9" ht="15.75" customHeight="1">
      <c r="A93" s="2" t="s">
        <v>625</v>
      </c>
      <c r="B93" s="2" t="s">
        <v>626</v>
      </c>
      <c r="C93" s="39">
        <v>2018</v>
      </c>
      <c r="D93" s="2" t="s">
        <v>627</v>
      </c>
      <c r="F93" s="2" t="s">
        <v>628</v>
      </c>
      <c r="G93" s="2" t="s">
        <v>629</v>
      </c>
      <c r="H93" s="2" t="s">
        <v>55</v>
      </c>
      <c r="I93" s="2" t="s">
        <v>56</v>
      </c>
    </row>
    <row r="94" spans="1:9" ht="15.75" customHeight="1">
      <c r="A94" s="2" t="s">
        <v>630</v>
      </c>
      <c r="B94" s="2" t="s">
        <v>631</v>
      </c>
      <c r="C94" s="2">
        <v>2019</v>
      </c>
      <c r="D94" s="2" t="s">
        <v>547</v>
      </c>
      <c r="F94" s="2" t="s">
        <v>632</v>
      </c>
      <c r="G94" s="2" t="s">
        <v>633</v>
      </c>
      <c r="H94" s="2" t="s">
        <v>55</v>
      </c>
      <c r="I94" s="2" t="s">
        <v>56</v>
      </c>
    </row>
    <row r="95" spans="1:9" ht="15.75" customHeight="1">
      <c r="A95" s="2" t="s">
        <v>634</v>
      </c>
      <c r="B95" s="2" t="s">
        <v>635</v>
      </c>
      <c r="C95" s="2">
        <v>2018</v>
      </c>
      <c r="D95" s="2" t="s">
        <v>636</v>
      </c>
      <c r="F95" s="2" t="s">
        <v>637</v>
      </c>
      <c r="G95" s="2" t="s">
        <v>638</v>
      </c>
      <c r="H95" s="2" t="s">
        <v>55</v>
      </c>
      <c r="I95" s="2" t="s">
        <v>56</v>
      </c>
    </row>
    <row r="96" spans="1:9" ht="15.75" customHeight="1">
      <c r="A96" s="2" t="s">
        <v>57</v>
      </c>
      <c r="B96" s="2" t="s">
        <v>58</v>
      </c>
      <c r="C96" s="2">
        <v>2015</v>
      </c>
      <c r="D96" s="2" t="s">
        <v>59</v>
      </c>
      <c r="E96" s="2">
        <v>1</v>
      </c>
      <c r="F96" s="2" t="s">
        <v>12</v>
      </c>
      <c r="G96" s="2" t="s">
        <v>60</v>
      </c>
      <c r="H96" s="2" t="s">
        <v>14</v>
      </c>
      <c r="I96" s="2" t="s">
        <v>15</v>
      </c>
    </row>
    <row r="97" spans="1:9" ht="15.75" customHeight="1">
      <c r="A97" s="2" t="s">
        <v>639</v>
      </c>
      <c r="B97" s="2" t="s">
        <v>640</v>
      </c>
      <c r="C97" s="2">
        <v>2010</v>
      </c>
      <c r="D97" s="2" t="s">
        <v>641</v>
      </c>
      <c r="E97" s="2">
        <v>17</v>
      </c>
      <c r="F97" s="2" t="s">
        <v>642</v>
      </c>
      <c r="G97" s="2" t="s">
        <v>643</v>
      </c>
      <c r="H97" s="2" t="s">
        <v>20</v>
      </c>
      <c r="I97" s="2" t="s">
        <v>21</v>
      </c>
    </row>
    <row r="98" spans="1:9" ht="15.75" customHeight="1">
      <c r="A98" s="2" t="s">
        <v>644</v>
      </c>
      <c r="B98" s="2" t="s">
        <v>645</v>
      </c>
      <c r="C98" s="2">
        <v>2018</v>
      </c>
      <c r="D98" s="2" t="s">
        <v>646</v>
      </c>
      <c r="F98" s="2" t="s">
        <v>647</v>
      </c>
      <c r="G98" s="2" t="s">
        <v>648</v>
      </c>
      <c r="H98" s="2" t="s">
        <v>20</v>
      </c>
      <c r="I98" s="2" t="s">
        <v>21</v>
      </c>
    </row>
    <row r="99" spans="1:9" ht="15.75" customHeight="1">
      <c r="A99" s="2" t="s">
        <v>649</v>
      </c>
      <c r="B99" s="2" t="s">
        <v>650</v>
      </c>
      <c r="C99" s="2">
        <v>2009</v>
      </c>
      <c r="D99" s="2" t="s">
        <v>651</v>
      </c>
      <c r="E99" s="2">
        <v>44</v>
      </c>
      <c r="F99" s="2" t="s">
        <v>652</v>
      </c>
      <c r="G99" s="2" t="s">
        <v>653</v>
      </c>
      <c r="H99" s="2" t="s">
        <v>20</v>
      </c>
      <c r="I99" s="2" t="s">
        <v>21</v>
      </c>
    </row>
    <row r="100" spans="1:9" ht="15.75" customHeight="1">
      <c r="A100" s="2" t="s">
        <v>654</v>
      </c>
      <c r="B100" s="2" t="s">
        <v>655</v>
      </c>
      <c r="C100" s="2">
        <v>2008</v>
      </c>
      <c r="D100" s="2" t="s">
        <v>656</v>
      </c>
      <c r="E100" s="2">
        <v>3</v>
      </c>
      <c r="F100" s="2" t="s">
        <v>657</v>
      </c>
      <c r="G100" s="2" t="s">
        <v>658</v>
      </c>
      <c r="H100" s="2" t="s">
        <v>26</v>
      </c>
      <c r="I100" s="2" t="s">
        <v>21</v>
      </c>
    </row>
    <row r="101" spans="1:9" ht="15.75" customHeight="1">
      <c r="A101" s="2" t="s">
        <v>659</v>
      </c>
      <c r="B101" s="2" t="s">
        <v>660</v>
      </c>
      <c r="C101" s="2">
        <v>2019</v>
      </c>
      <c r="D101" s="2" t="s">
        <v>661</v>
      </c>
      <c r="F101" s="2" t="s">
        <v>662</v>
      </c>
      <c r="G101" s="2" t="s">
        <v>663</v>
      </c>
      <c r="H101" s="2" t="s">
        <v>20</v>
      </c>
      <c r="I101" s="2" t="s">
        <v>21</v>
      </c>
    </row>
    <row r="102" spans="1:9" ht="15.75" customHeight="1">
      <c r="A102" s="2" t="s">
        <v>664</v>
      </c>
      <c r="B102" s="2" t="s">
        <v>665</v>
      </c>
      <c r="C102" s="2">
        <v>2012</v>
      </c>
      <c r="D102" s="2" t="s">
        <v>666</v>
      </c>
      <c r="E102" s="2">
        <v>20</v>
      </c>
      <c r="F102" s="2" t="s">
        <v>667</v>
      </c>
      <c r="G102" s="2" t="s">
        <v>668</v>
      </c>
      <c r="H102" s="2" t="s">
        <v>55</v>
      </c>
      <c r="I102" s="2" t="s">
        <v>56</v>
      </c>
    </row>
    <row r="103" spans="1:9" ht="15.75" customHeight="1">
      <c r="A103" s="2" t="s">
        <v>669</v>
      </c>
      <c r="B103" s="2" t="s">
        <v>670</v>
      </c>
      <c r="C103" s="2">
        <v>2017</v>
      </c>
      <c r="D103" s="2" t="s">
        <v>378</v>
      </c>
      <c r="E103" s="2">
        <v>12</v>
      </c>
      <c r="F103" s="2" t="s">
        <v>671</v>
      </c>
      <c r="G103" s="2" t="s">
        <v>672</v>
      </c>
      <c r="H103" s="2" t="s">
        <v>309</v>
      </c>
      <c r="I103" s="2" t="s">
        <v>56</v>
      </c>
    </row>
    <row r="104" spans="1:9" ht="15.75" customHeight="1">
      <c r="A104" s="2" t="s">
        <v>673</v>
      </c>
      <c r="B104" s="2" t="s">
        <v>674</v>
      </c>
      <c r="C104" s="2">
        <v>2019</v>
      </c>
      <c r="D104" s="2" t="s">
        <v>547</v>
      </c>
      <c r="F104" s="2" t="s">
        <v>675</v>
      </c>
      <c r="G104" s="2" t="s">
        <v>676</v>
      </c>
      <c r="H104" s="2" t="s">
        <v>55</v>
      </c>
      <c r="I104" s="2" t="s">
        <v>56</v>
      </c>
    </row>
    <row r="105" spans="1:9" ht="15.75" customHeight="1">
      <c r="A105" s="2" t="s">
        <v>677</v>
      </c>
      <c r="B105" s="2" t="s">
        <v>678</v>
      </c>
      <c r="C105" s="2">
        <v>1992</v>
      </c>
      <c r="D105" s="2" t="s">
        <v>679</v>
      </c>
      <c r="E105" s="2">
        <v>13</v>
      </c>
      <c r="F105" s="2" t="s">
        <v>680</v>
      </c>
      <c r="G105" s="2" t="s">
        <v>681</v>
      </c>
      <c r="H105" s="2" t="s">
        <v>20</v>
      </c>
      <c r="I105" s="2" t="s">
        <v>21</v>
      </c>
    </row>
    <row r="106" spans="1:9" ht="15.75" customHeight="1">
      <c r="A106" s="2" t="s">
        <v>677</v>
      </c>
      <c r="B106" s="2" t="s">
        <v>682</v>
      </c>
      <c r="C106" s="2">
        <v>1991</v>
      </c>
      <c r="D106" s="2" t="s">
        <v>651</v>
      </c>
      <c r="E106" s="2">
        <v>94</v>
      </c>
      <c r="F106" s="2" t="s">
        <v>683</v>
      </c>
      <c r="G106" s="2" t="s">
        <v>684</v>
      </c>
      <c r="H106" s="2" t="s">
        <v>20</v>
      </c>
      <c r="I106" s="2" t="s">
        <v>21</v>
      </c>
    </row>
    <row r="107" spans="1:9" ht="15.75" customHeight="1">
      <c r="A107" s="2" t="s">
        <v>685</v>
      </c>
      <c r="B107" s="2" t="s">
        <v>686</v>
      </c>
      <c r="C107" s="2">
        <v>2015</v>
      </c>
      <c r="D107" s="2" t="s">
        <v>687</v>
      </c>
      <c r="E107" s="2">
        <v>8</v>
      </c>
      <c r="F107" s="2" t="s">
        <v>688</v>
      </c>
      <c r="G107" s="2" t="s">
        <v>689</v>
      </c>
      <c r="H107" s="2" t="s">
        <v>20</v>
      </c>
      <c r="I107" s="2" t="s">
        <v>15</v>
      </c>
    </row>
    <row r="108" spans="1:9" ht="15.75" customHeight="1">
      <c r="A108" s="2" t="s">
        <v>690</v>
      </c>
      <c r="B108" s="2" t="s">
        <v>691</v>
      </c>
      <c r="C108" s="2">
        <v>2016</v>
      </c>
      <c r="D108" s="2" t="s">
        <v>265</v>
      </c>
      <c r="E108" s="2">
        <v>70</v>
      </c>
      <c r="F108" s="2" t="s">
        <v>692</v>
      </c>
      <c r="G108" s="2" t="s">
        <v>693</v>
      </c>
      <c r="H108" s="2" t="s">
        <v>20</v>
      </c>
      <c r="I108" s="2" t="s">
        <v>21</v>
      </c>
    </row>
    <row r="109" spans="1:9" ht="15.75" customHeight="1">
      <c r="A109" s="2" t="s">
        <v>694</v>
      </c>
      <c r="B109" s="2" t="s">
        <v>695</v>
      </c>
      <c r="C109" s="2">
        <v>2019</v>
      </c>
      <c r="D109" s="2" t="s">
        <v>462</v>
      </c>
      <c r="F109" s="2" t="s">
        <v>696</v>
      </c>
      <c r="G109" s="2" t="s">
        <v>697</v>
      </c>
      <c r="H109" s="2" t="s">
        <v>20</v>
      </c>
      <c r="I109" s="2" t="s">
        <v>21</v>
      </c>
    </row>
    <row r="110" spans="1:9" ht="15.75" customHeight="1">
      <c r="A110" s="2" t="s">
        <v>698</v>
      </c>
      <c r="B110" s="2" t="s">
        <v>699</v>
      </c>
      <c r="C110" s="2">
        <v>2018</v>
      </c>
      <c r="D110" s="2" t="s">
        <v>700</v>
      </c>
      <c r="E110" s="2">
        <v>1</v>
      </c>
      <c r="F110" s="2" t="s">
        <v>701</v>
      </c>
      <c r="G110" s="2" t="s">
        <v>702</v>
      </c>
      <c r="H110" s="2" t="s">
        <v>20</v>
      </c>
      <c r="I110" s="2" t="s">
        <v>21</v>
      </c>
    </row>
    <row r="111" spans="1:9" ht="15.75" customHeight="1">
      <c r="A111" s="2" t="s">
        <v>703</v>
      </c>
      <c r="B111" s="2" t="s">
        <v>704</v>
      </c>
      <c r="C111" s="2">
        <v>2019</v>
      </c>
      <c r="D111" s="2" t="s">
        <v>705</v>
      </c>
      <c r="F111" s="2" t="s">
        <v>706</v>
      </c>
      <c r="G111" s="2" t="s">
        <v>707</v>
      </c>
      <c r="H111" s="2" t="s">
        <v>20</v>
      </c>
      <c r="I111" s="2" t="s">
        <v>21</v>
      </c>
    </row>
    <row r="112" spans="1:9" ht="15.75" customHeight="1">
      <c r="A112" s="2" t="s">
        <v>708</v>
      </c>
      <c r="B112" s="2" t="s">
        <v>709</v>
      </c>
      <c r="C112" s="2">
        <v>2012</v>
      </c>
      <c r="D112" s="2" t="s">
        <v>710</v>
      </c>
      <c r="E112" s="2">
        <v>0</v>
      </c>
      <c r="F112" s="2" t="s">
        <v>711</v>
      </c>
      <c r="G112" s="2" t="s">
        <v>712</v>
      </c>
      <c r="H112" s="2" t="s">
        <v>14</v>
      </c>
      <c r="I112" s="2" t="s">
        <v>15</v>
      </c>
    </row>
    <row r="113" spans="1:9" ht="15.75" customHeight="1">
      <c r="A113" s="2" t="s">
        <v>713</v>
      </c>
      <c r="B113" s="2" t="s">
        <v>714</v>
      </c>
      <c r="C113" s="2">
        <v>2016</v>
      </c>
      <c r="D113" s="2" t="s">
        <v>715</v>
      </c>
      <c r="E113" s="2">
        <v>3</v>
      </c>
      <c r="F113" s="2" t="s">
        <v>716</v>
      </c>
      <c r="G113" s="2" t="s">
        <v>717</v>
      </c>
      <c r="H113" s="2" t="s">
        <v>55</v>
      </c>
      <c r="I113" s="2" t="s">
        <v>56</v>
      </c>
    </row>
    <row r="114" spans="1:9" ht="15.75" customHeight="1">
      <c r="A114" s="2" t="s">
        <v>718</v>
      </c>
      <c r="B114" s="2" t="s">
        <v>719</v>
      </c>
      <c r="C114" s="2">
        <v>2008</v>
      </c>
      <c r="D114" s="2" t="s">
        <v>720</v>
      </c>
      <c r="E114" s="2">
        <v>1</v>
      </c>
      <c r="F114" s="2" t="s">
        <v>721</v>
      </c>
      <c r="G114" s="2" t="s">
        <v>722</v>
      </c>
      <c r="H114" s="2" t="s">
        <v>55</v>
      </c>
      <c r="I114" s="2" t="s">
        <v>56</v>
      </c>
    </row>
    <row r="115" spans="1:9" ht="15.75" customHeight="1">
      <c r="A115" s="2" t="s">
        <v>723</v>
      </c>
      <c r="B115" s="2" t="s">
        <v>724</v>
      </c>
      <c r="C115" s="2">
        <v>2018</v>
      </c>
      <c r="D115" s="2" t="s">
        <v>725</v>
      </c>
      <c r="E115" s="2">
        <v>2</v>
      </c>
      <c r="F115" s="2" t="s">
        <v>726</v>
      </c>
      <c r="G115" s="2" t="s">
        <v>727</v>
      </c>
      <c r="H115" s="2" t="s">
        <v>55</v>
      </c>
      <c r="I115" s="2" t="s">
        <v>56</v>
      </c>
    </row>
    <row r="116" spans="1:9" ht="15.75" customHeight="1">
      <c r="A116" s="2" t="s">
        <v>728</v>
      </c>
      <c r="B116" s="2" t="s">
        <v>729</v>
      </c>
      <c r="C116" s="2">
        <v>2018</v>
      </c>
      <c r="D116" s="2" t="s">
        <v>730</v>
      </c>
      <c r="E116" s="2">
        <v>2</v>
      </c>
      <c r="F116" s="2" t="s">
        <v>731</v>
      </c>
      <c r="G116" s="2" t="s">
        <v>732</v>
      </c>
      <c r="H116" s="2" t="s">
        <v>55</v>
      </c>
      <c r="I116" s="2" t="s">
        <v>56</v>
      </c>
    </row>
    <row r="117" spans="1:9" ht="15.75" customHeight="1">
      <c r="A117" s="2" t="s">
        <v>733</v>
      </c>
      <c r="B117" s="2" t="s">
        <v>734</v>
      </c>
      <c r="C117" s="2">
        <v>2019</v>
      </c>
      <c r="D117" s="2" t="s">
        <v>735</v>
      </c>
      <c r="F117" s="2" t="s">
        <v>736</v>
      </c>
      <c r="G117" s="2" t="s">
        <v>737</v>
      </c>
      <c r="H117" s="2" t="s">
        <v>309</v>
      </c>
      <c r="I117" s="2" t="s">
        <v>56</v>
      </c>
    </row>
    <row r="118" spans="1:9" ht="15.75" customHeight="1">
      <c r="A118" s="2" t="s">
        <v>738</v>
      </c>
      <c r="B118" s="2" t="s">
        <v>739</v>
      </c>
      <c r="C118" s="2">
        <v>2013</v>
      </c>
      <c r="D118" s="2" t="s">
        <v>740</v>
      </c>
      <c r="E118" s="2">
        <v>3</v>
      </c>
      <c r="F118" s="2" t="s">
        <v>741</v>
      </c>
      <c r="G118" s="2" t="s">
        <v>742</v>
      </c>
      <c r="H118" s="2" t="s">
        <v>55</v>
      </c>
      <c r="I118" s="2" t="s">
        <v>56</v>
      </c>
    </row>
    <row r="119" spans="1:9" ht="15.75" customHeight="1">
      <c r="A119" s="2" t="s">
        <v>61</v>
      </c>
      <c r="B119" s="2" t="s">
        <v>62</v>
      </c>
      <c r="C119" s="2">
        <v>2005</v>
      </c>
      <c r="D119" s="2" t="s">
        <v>63</v>
      </c>
      <c r="E119" s="2">
        <v>12</v>
      </c>
      <c r="F119" s="2" t="s">
        <v>12</v>
      </c>
      <c r="G119" s="2" t="s">
        <v>64</v>
      </c>
      <c r="H119" s="2" t="s">
        <v>65</v>
      </c>
      <c r="I119" s="2" t="s">
        <v>15</v>
      </c>
    </row>
    <row r="120" spans="1:9" ht="15.75" customHeight="1">
      <c r="A120" s="2" t="s">
        <v>66</v>
      </c>
      <c r="B120" s="2" t="s">
        <v>67</v>
      </c>
      <c r="C120" s="2">
        <v>2012</v>
      </c>
      <c r="D120" s="2" t="s">
        <v>68</v>
      </c>
      <c r="F120" s="2" t="s">
        <v>12</v>
      </c>
      <c r="G120" s="2" t="s">
        <v>69</v>
      </c>
      <c r="H120" s="2" t="s">
        <v>20</v>
      </c>
      <c r="I120" s="2" t="s">
        <v>21</v>
      </c>
    </row>
    <row r="121" spans="1:9" ht="15.75" customHeight="1">
      <c r="A121" s="2" t="s">
        <v>743</v>
      </c>
      <c r="B121" s="2" t="s">
        <v>744</v>
      </c>
      <c r="C121" s="2">
        <v>2014</v>
      </c>
      <c r="D121" s="2" t="s">
        <v>745</v>
      </c>
      <c r="E121" s="2">
        <v>0</v>
      </c>
      <c r="F121" s="2" t="s">
        <v>746</v>
      </c>
      <c r="G121" s="2" t="s">
        <v>747</v>
      </c>
      <c r="H121" s="2" t="s">
        <v>14</v>
      </c>
      <c r="I121" s="2" t="s">
        <v>15</v>
      </c>
    </row>
    <row r="122" spans="1:9" ht="15.75" customHeight="1">
      <c r="A122" s="2" t="s">
        <v>70</v>
      </c>
      <c r="B122" s="2" t="s">
        <v>71</v>
      </c>
      <c r="C122" s="2">
        <v>2016</v>
      </c>
      <c r="D122" s="2" t="s">
        <v>11</v>
      </c>
      <c r="E122" s="2">
        <v>1</v>
      </c>
      <c r="F122" s="2" t="s">
        <v>12</v>
      </c>
      <c r="G122" s="2" t="s">
        <v>72</v>
      </c>
      <c r="H122" s="2" t="s">
        <v>14</v>
      </c>
      <c r="I122" s="2" t="s">
        <v>15</v>
      </c>
    </row>
    <row r="123" spans="1:9" ht="15.75" customHeight="1">
      <c r="A123" s="2" t="s">
        <v>748</v>
      </c>
      <c r="B123" s="2" t="s">
        <v>749</v>
      </c>
      <c r="C123" s="2">
        <v>2019</v>
      </c>
      <c r="D123" s="2" t="s">
        <v>750</v>
      </c>
      <c r="E123" s="2">
        <v>0</v>
      </c>
      <c r="F123" s="2" t="s">
        <v>751</v>
      </c>
      <c r="G123" s="2" t="s">
        <v>752</v>
      </c>
      <c r="H123" s="2" t="s">
        <v>20</v>
      </c>
      <c r="I123" s="2" t="s">
        <v>15</v>
      </c>
    </row>
    <row r="124" spans="1:9" ht="15.75" customHeight="1">
      <c r="A124" s="2" t="s">
        <v>753</v>
      </c>
      <c r="B124" s="2" t="s">
        <v>754</v>
      </c>
      <c r="C124" s="2">
        <v>2018</v>
      </c>
      <c r="D124" s="2" t="s">
        <v>755</v>
      </c>
      <c r="F124" s="2" t="s">
        <v>756</v>
      </c>
      <c r="G124" s="2" t="s">
        <v>757</v>
      </c>
      <c r="H124" s="2" t="s">
        <v>26</v>
      </c>
      <c r="I124" s="2" t="s">
        <v>21</v>
      </c>
    </row>
    <row r="125" spans="1:9" ht="15.75" customHeight="1">
      <c r="A125" s="2" t="s">
        <v>758</v>
      </c>
      <c r="B125" s="2" t="s">
        <v>759</v>
      </c>
      <c r="C125" s="2">
        <v>2017</v>
      </c>
      <c r="D125" s="2" t="s">
        <v>755</v>
      </c>
      <c r="E125" s="2">
        <v>2</v>
      </c>
      <c r="F125" s="2" t="s">
        <v>760</v>
      </c>
      <c r="G125" s="2" t="s">
        <v>761</v>
      </c>
      <c r="H125" s="2" t="s">
        <v>26</v>
      </c>
      <c r="I125" s="2" t="s">
        <v>21</v>
      </c>
    </row>
    <row r="126" spans="1:9" ht="15.75" customHeight="1">
      <c r="A126" s="2" t="s">
        <v>762</v>
      </c>
      <c r="B126" s="2" t="s">
        <v>763</v>
      </c>
      <c r="C126" s="2">
        <v>2019</v>
      </c>
      <c r="D126" s="2" t="s">
        <v>295</v>
      </c>
      <c r="F126" s="2" t="s">
        <v>764</v>
      </c>
      <c r="G126" s="2" t="s">
        <v>765</v>
      </c>
      <c r="H126" s="2" t="s">
        <v>26</v>
      </c>
      <c r="I126" s="2" t="s">
        <v>21</v>
      </c>
    </row>
    <row r="127" spans="1:9" ht="15.75" customHeight="1">
      <c r="A127" s="2" t="s">
        <v>766</v>
      </c>
      <c r="B127" s="2" t="s">
        <v>767</v>
      </c>
      <c r="C127" s="2">
        <v>2009</v>
      </c>
      <c r="D127" s="2" t="s">
        <v>768</v>
      </c>
      <c r="E127" s="2">
        <v>9</v>
      </c>
      <c r="F127" s="2" t="s">
        <v>769</v>
      </c>
      <c r="G127" s="2" t="s">
        <v>770</v>
      </c>
      <c r="H127" s="2" t="s">
        <v>26</v>
      </c>
      <c r="I127" s="2" t="s">
        <v>21</v>
      </c>
    </row>
    <row r="128" spans="1:9" ht="15.75" customHeight="1">
      <c r="A128" s="2" t="s">
        <v>73</v>
      </c>
      <c r="B128" s="2" t="s">
        <v>74</v>
      </c>
      <c r="C128" s="2">
        <v>1997</v>
      </c>
      <c r="D128" s="2" t="s">
        <v>75</v>
      </c>
      <c r="F128" s="2" t="s">
        <v>12</v>
      </c>
      <c r="G128" s="2" t="s">
        <v>76</v>
      </c>
      <c r="H128" s="2" t="s">
        <v>26</v>
      </c>
      <c r="I128" s="2" t="s">
        <v>21</v>
      </c>
    </row>
    <row r="129" spans="1:9" ht="15.75" customHeight="1">
      <c r="A129" s="2" t="s">
        <v>73</v>
      </c>
      <c r="B129" s="2" t="s">
        <v>771</v>
      </c>
      <c r="C129" s="2">
        <v>1998</v>
      </c>
      <c r="D129" s="2" t="s">
        <v>772</v>
      </c>
      <c r="E129" s="2">
        <v>14</v>
      </c>
      <c r="F129" s="2" t="s">
        <v>773</v>
      </c>
      <c r="G129" s="2" t="s">
        <v>774</v>
      </c>
      <c r="H129" s="2" t="s">
        <v>20</v>
      </c>
      <c r="I129" s="2" t="s">
        <v>21</v>
      </c>
    </row>
    <row r="130" spans="1:9" ht="15.75" customHeight="1">
      <c r="A130" s="2" t="s">
        <v>775</v>
      </c>
      <c r="B130" s="2" t="s">
        <v>776</v>
      </c>
      <c r="C130" s="2">
        <v>2018</v>
      </c>
      <c r="D130" s="2" t="s">
        <v>777</v>
      </c>
      <c r="E130" s="2">
        <v>9</v>
      </c>
      <c r="F130" s="2" t="s">
        <v>778</v>
      </c>
      <c r="G130" s="2" t="s">
        <v>779</v>
      </c>
      <c r="H130" s="2" t="s">
        <v>20</v>
      </c>
      <c r="I130" s="2" t="s">
        <v>15</v>
      </c>
    </row>
    <row r="131" spans="1:9" ht="15.75" customHeight="1">
      <c r="A131" s="2" t="s">
        <v>780</v>
      </c>
      <c r="B131" s="2" t="s">
        <v>781</v>
      </c>
      <c r="C131" s="2">
        <v>2017</v>
      </c>
      <c r="D131" s="2" t="s">
        <v>782</v>
      </c>
      <c r="E131" s="2">
        <v>3</v>
      </c>
      <c r="F131" s="2" t="s">
        <v>783</v>
      </c>
      <c r="G131" s="2" t="s">
        <v>784</v>
      </c>
      <c r="H131" s="2" t="s">
        <v>20</v>
      </c>
      <c r="I131" s="2" t="s">
        <v>15</v>
      </c>
    </row>
    <row r="132" spans="1:9" ht="15.75" customHeight="1">
      <c r="A132" s="2" t="s">
        <v>785</v>
      </c>
      <c r="B132" s="2" t="s">
        <v>786</v>
      </c>
      <c r="C132" s="2">
        <v>2017</v>
      </c>
      <c r="D132" s="2" t="s">
        <v>787</v>
      </c>
      <c r="E132" s="2">
        <v>2</v>
      </c>
      <c r="F132" s="2" t="s">
        <v>788</v>
      </c>
      <c r="G132" s="2" t="s">
        <v>789</v>
      </c>
      <c r="H132" s="2" t="s">
        <v>26</v>
      </c>
      <c r="I132" s="2" t="s">
        <v>21</v>
      </c>
    </row>
    <row r="133" spans="1:9" ht="15.75" customHeight="1">
      <c r="A133" s="2" t="s">
        <v>790</v>
      </c>
      <c r="B133" s="2" t="s">
        <v>791</v>
      </c>
      <c r="C133" s="2">
        <v>2018</v>
      </c>
      <c r="D133" s="2" t="s">
        <v>755</v>
      </c>
      <c r="F133" s="2" t="s">
        <v>792</v>
      </c>
      <c r="G133" s="2" t="s">
        <v>793</v>
      </c>
      <c r="H133" s="2" t="s">
        <v>26</v>
      </c>
      <c r="I133" s="2" t="s">
        <v>21</v>
      </c>
    </row>
    <row r="134" spans="1:9" ht="15.75" customHeight="1">
      <c r="A134" s="2" t="s">
        <v>794</v>
      </c>
      <c r="B134" s="2" t="s">
        <v>795</v>
      </c>
      <c r="C134" s="2">
        <v>2009</v>
      </c>
      <c r="D134" s="2" t="s">
        <v>768</v>
      </c>
      <c r="E134" s="2">
        <v>9</v>
      </c>
      <c r="F134" s="2" t="s">
        <v>796</v>
      </c>
      <c r="G134" s="2" t="s">
        <v>797</v>
      </c>
      <c r="H134" s="2" t="s">
        <v>26</v>
      </c>
      <c r="I134" s="2" t="s">
        <v>21</v>
      </c>
    </row>
    <row r="135" spans="1:9" ht="15.75" customHeight="1">
      <c r="A135" s="2" t="s">
        <v>798</v>
      </c>
      <c r="B135" s="2" t="s">
        <v>799</v>
      </c>
      <c r="C135" s="2">
        <v>2015</v>
      </c>
      <c r="D135" s="2" t="s">
        <v>800</v>
      </c>
      <c r="F135" s="2" t="s">
        <v>801</v>
      </c>
      <c r="G135" s="2" t="s">
        <v>802</v>
      </c>
      <c r="H135" s="2" t="s">
        <v>20</v>
      </c>
      <c r="I135" s="2" t="s">
        <v>21</v>
      </c>
    </row>
    <row r="136" spans="1:9" ht="15.75" customHeight="1">
      <c r="A136" s="2" t="s">
        <v>798</v>
      </c>
      <c r="B136" s="2" t="s">
        <v>803</v>
      </c>
      <c r="C136" s="2">
        <v>2015</v>
      </c>
      <c r="D136" s="2" t="s">
        <v>755</v>
      </c>
      <c r="E136" s="2">
        <v>3</v>
      </c>
      <c r="F136" s="2" t="s">
        <v>804</v>
      </c>
      <c r="G136" s="2" t="s">
        <v>805</v>
      </c>
      <c r="H136" s="2" t="s">
        <v>26</v>
      </c>
      <c r="I136" s="2" t="s">
        <v>21</v>
      </c>
    </row>
    <row r="137" spans="1:9" ht="15.75" customHeight="1">
      <c r="A137" s="2" t="s">
        <v>806</v>
      </c>
      <c r="B137" s="2" t="s">
        <v>807</v>
      </c>
      <c r="C137" s="2">
        <v>2006</v>
      </c>
      <c r="D137" s="2" t="s">
        <v>808</v>
      </c>
      <c r="E137" s="2">
        <v>17</v>
      </c>
      <c r="F137" s="2" t="s">
        <v>809</v>
      </c>
      <c r="G137" s="2" t="s">
        <v>810</v>
      </c>
      <c r="H137" s="2" t="s">
        <v>26</v>
      </c>
      <c r="I137" s="2" t="s">
        <v>21</v>
      </c>
    </row>
    <row r="138" spans="1:9" ht="15.75" customHeight="1">
      <c r="A138" s="2" t="s">
        <v>811</v>
      </c>
      <c r="B138" s="2" t="s">
        <v>812</v>
      </c>
      <c r="C138" s="2">
        <v>2020</v>
      </c>
      <c r="D138" s="2" t="s">
        <v>813</v>
      </c>
      <c r="F138" s="2" t="s">
        <v>814</v>
      </c>
      <c r="G138" s="2" t="s">
        <v>815</v>
      </c>
      <c r="H138" s="2" t="s">
        <v>26</v>
      </c>
      <c r="I138" s="2" t="s">
        <v>21</v>
      </c>
    </row>
    <row r="139" spans="1:9" ht="15.75" customHeight="1">
      <c r="A139" s="2" t="s">
        <v>77</v>
      </c>
      <c r="B139" s="2" t="s">
        <v>78</v>
      </c>
      <c r="C139" s="2">
        <v>1995</v>
      </c>
      <c r="D139" s="2" t="s">
        <v>79</v>
      </c>
      <c r="F139" s="2" t="s">
        <v>12</v>
      </c>
      <c r="G139" s="2" t="s">
        <v>80</v>
      </c>
      <c r="H139" s="2" t="s">
        <v>20</v>
      </c>
      <c r="I139" s="2" t="s">
        <v>21</v>
      </c>
    </row>
    <row r="140" spans="1:9" ht="15.75" customHeight="1">
      <c r="A140" s="2" t="s">
        <v>816</v>
      </c>
      <c r="B140" s="2" t="s">
        <v>817</v>
      </c>
      <c r="C140" s="2">
        <v>2019</v>
      </c>
      <c r="D140" s="2" t="s">
        <v>818</v>
      </c>
      <c r="E140" s="2">
        <v>2</v>
      </c>
      <c r="F140" s="2" t="s">
        <v>819</v>
      </c>
      <c r="G140" s="2" t="s">
        <v>820</v>
      </c>
      <c r="H140" s="2" t="s">
        <v>309</v>
      </c>
      <c r="I140" s="2" t="s">
        <v>56</v>
      </c>
    </row>
    <row r="141" spans="1:9" ht="15.75" customHeight="1">
      <c r="A141" s="2" t="s">
        <v>821</v>
      </c>
      <c r="B141" s="2" t="s">
        <v>822</v>
      </c>
      <c r="C141" s="2">
        <v>2017</v>
      </c>
      <c r="D141" s="2" t="s">
        <v>823</v>
      </c>
      <c r="E141" s="2">
        <v>3</v>
      </c>
      <c r="F141" s="2" t="s">
        <v>824</v>
      </c>
      <c r="G141" s="2" t="s">
        <v>825</v>
      </c>
      <c r="H141" s="2" t="s">
        <v>55</v>
      </c>
      <c r="I141" s="2" t="s">
        <v>56</v>
      </c>
    </row>
    <row r="142" spans="1:9" ht="15.75" customHeight="1">
      <c r="A142" s="2" t="s">
        <v>826</v>
      </c>
      <c r="B142" s="2" t="s">
        <v>827</v>
      </c>
      <c r="C142" s="2">
        <v>2007</v>
      </c>
      <c r="D142" s="2" t="s">
        <v>536</v>
      </c>
      <c r="E142" s="2">
        <v>3</v>
      </c>
      <c r="F142" s="2" t="s">
        <v>828</v>
      </c>
      <c r="G142" s="2" t="s">
        <v>829</v>
      </c>
      <c r="H142" s="2" t="s">
        <v>55</v>
      </c>
      <c r="I142" s="2" t="s">
        <v>56</v>
      </c>
    </row>
    <row r="143" spans="1:9" ht="15.75" customHeight="1">
      <c r="A143" s="2" t="s">
        <v>830</v>
      </c>
      <c r="B143" s="2" t="s">
        <v>831</v>
      </c>
      <c r="C143" s="2">
        <v>2019</v>
      </c>
      <c r="D143" s="2" t="s">
        <v>832</v>
      </c>
      <c r="F143" s="2" t="s">
        <v>833</v>
      </c>
      <c r="G143" s="2" t="s">
        <v>834</v>
      </c>
      <c r="H143" s="2" t="s">
        <v>55</v>
      </c>
      <c r="I143" s="2" t="s">
        <v>56</v>
      </c>
    </row>
    <row r="144" spans="1:9" ht="15.75" customHeight="1">
      <c r="A144" s="2" t="s">
        <v>835</v>
      </c>
      <c r="B144" s="2" t="s">
        <v>836</v>
      </c>
      <c r="C144" s="2">
        <v>2018</v>
      </c>
      <c r="D144" s="2" t="s">
        <v>837</v>
      </c>
      <c r="E144" s="2">
        <v>1</v>
      </c>
      <c r="F144" s="2" t="s">
        <v>838</v>
      </c>
      <c r="G144" s="2" t="s">
        <v>839</v>
      </c>
      <c r="H144" s="2" t="s">
        <v>55</v>
      </c>
      <c r="I144" s="2" t="s">
        <v>56</v>
      </c>
    </row>
    <row r="145" spans="1:9" ht="15.75" customHeight="1">
      <c r="A145" s="2" t="s">
        <v>840</v>
      </c>
      <c r="B145" s="2" t="s">
        <v>841</v>
      </c>
      <c r="C145" s="2">
        <v>2014</v>
      </c>
      <c r="D145" s="2" t="s">
        <v>312</v>
      </c>
      <c r="E145" s="2">
        <v>1</v>
      </c>
      <c r="F145" s="2" t="s">
        <v>842</v>
      </c>
      <c r="G145" s="2" t="s">
        <v>843</v>
      </c>
      <c r="H145" s="2" t="s">
        <v>55</v>
      </c>
      <c r="I145" s="2" t="s">
        <v>56</v>
      </c>
    </row>
    <row r="146" spans="1:9" ht="15.75" customHeight="1">
      <c r="A146" s="2" t="s">
        <v>844</v>
      </c>
      <c r="B146" s="2" t="s">
        <v>845</v>
      </c>
      <c r="C146" s="2">
        <v>2015</v>
      </c>
      <c r="D146" s="2" t="s">
        <v>846</v>
      </c>
      <c r="E146" s="2">
        <v>34</v>
      </c>
      <c r="F146" s="2" t="s">
        <v>847</v>
      </c>
      <c r="G146" s="2" t="s">
        <v>848</v>
      </c>
      <c r="H146" s="2" t="s">
        <v>309</v>
      </c>
      <c r="I146" s="2" t="s">
        <v>56</v>
      </c>
    </row>
    <row r="147" spans="1:9" ht="15.75" customHeight="1">
      <c r="A147" s="2" t="s">
        <v>849</v>
      </c>
      <c r="B147" s="2" t="s">
        <v>850</v>
      </c>
      <c r="C147" s="2">
        <v>2016</v>
      </c>
      <c r="D147" s="2" t="s">
        <v>238</v>
      </c>
      <c r="E147" s="2">
        <v>3</v>
      </c>
      <c r="F147" s="2" t="s">
        <v>851</v>
      </c>
      <c r="G147" s="2" t="s">
        <v>852</v>
      </c>
      <c r="H147" s="2" t="s">
        <v>55</v>
      </c>
      <c r="I147" s="2" t="s">
        <v>56</v>
      </c>
    </row>
    <row r="148" spans="1:9" ht="15.75" customHeight="1">
      <c r="A148" s="2" t="s">
        <v>853</v>
      </c>
      <c r="B148" s="2" t="s">
        <v>854</v>
      </c>
      <c r="C148" s="2">
        <v>2019</v>
      </c>
      <c r="D148" s="2" t="s">
        <v>855</v>
      </c>
      <c r="E148" s="2">
        <v>3</v>
      </c>
      <c r="F148" s="2" t="s">
        <v>856</v>
      </c>
      <c r="G148" s="2" t="s">
        <v>857</v>
      </c>
      <c r="H148" s="2" t="s">
        <v>20</v>
      </c>
      <c r="I148" s="2" t="s">
        <v>21</v>
      </c>
    </row>
    <row r="149" spans="1:9" ht="15.75" customHeight="1">
      <c r="A149" s="2" t="s">
        <v>858</v>
      </c>
      <c r="B149" s="2" t="s">
        <v>859</v>
      </c>
      <c r="C149" s="2">
        <v>2020</v>
      </c>
      <c r="D149" s="2" t="s">
        <v>813</v>
      </c>
      <c r="F149" s="2" t="s">
        <v>860</v>
      </c>
      <c r="G149" s="2" t="s">
        <v>861</v>
      </c>
      <c r="H149" s="2" t="s">
        <v>26</v>
      </c>
      <c r="I149" s="2" t="s">
        <v>21</v>
      </c>
    </row>
    <row r="150" spans="1:9" ht="15.75" customHeight="1">
      <c r="A150" s="2" t="s">
        <v>862</v>
      </c>
      <c r="B150" s="2" t="s">
        <v>863</v>
      </c>
      <c r="C150" s="2">
        <v>2015</v>
      </c>
      <c r="D150" s="2" t="s">
        <v>755</v>
      </c>
      <c r="E150" s="2">
        <v>3</v>
      </c>
      <c r="F150" s="2" t="s">
        <v>864</v>
      </c>
      <c r="G150" s="2" t="s">
        <v>865</v>
      </c>
      <c r="H150" s="2" t="s">
        <v>26</v>
      </c>
      <c r="I150" s="2" t="s">
        <v>21</v>
      </c>
    </row>
    <row r="151" spans="1:9" ht="15.75" customHeight="1">
      <c r="A151" s="2" t="s">
        <v>866</v>
      </c>
      <c r="B151" s="2" t="s">
        <v>867</v>
      </c>
      <c r="C151" s="2">
        <v>2000</v>
      </c>
      <c r="D151" s="2" t="s">
        <v>868</v>
      </c>
      <c r="E151" s="2">
        <v>73</v>
      </c>
      <c r="F151" s="2" t="s">
        <v>869</v>
      </c>
      <c r="G151" s="2" t="s">
        <v>870</v>
      </c>
      <c r="H151" s="2" t="s">
        <v>20</v>
      </c>
      <c r="I151" s="2" t="s">
        <v>21</v>
      </c>
    </row>
    <row r="152" spans="1:9" ht="15.75" customHeight="1">
      <c r="A152" s="2" t="s">
        <v>871</v>
      </c>
      <c r="B152" s="2" t="s">
        <v>872</v>
      </c>
      <c r="C152" s="2">
        <v>2016</v>
      </c>
      <c r="D152" s="2" t="s">
        <v>873</v>
      </c>
      <c r="E152" s="2">
        <v>0</v>
      </c>
      <c r="F152" s="2" t="s">
        <v>874</v>
      </c>
      <c r="G152" s="2" t="s">
        <v>875</v>
      </c>
      <c r="H152" s="2" t="s">
        <v>14</v>
      </c>
      <c r="I152" s="2" t="s">
        <v>15</v>
      </c>
    </row>
    <row r="153" spans="1:9" ht="15.75" customHeight="1">
      <c r="A153" s="2" t="s">
        <v>876</v>
      </c>
      <c r="B153" s="2" t="s">
        <v>877</v>
      </c>
      <c r="C153" s="2">
        <v>2005</v>
      </c>
      <c r="D153" s="2" t="s">
        <v>879</v>
      </c>
      <c r="E153" s="2">
        <v>182</v>
      </c>
      <c r="F153" s="2" t="s">
        <v>880</v>
      </c>
      <c r="G153" s="2" t="s">
        <v>881</v>
      </c>
      <c r="H153" s="2" t="s">
        <v>55</v>
      </c>
      <c r="I153" s="2" t="s">
        <v>56</v>
      </c>
    </row>
    <row r="154" spans="1:9" ht="15.75" customHeight="1">
      <c r="A154" s="2" t="s">
        <v>882</v>
      </c>
      <c r="B154" s="2" t="s">
        <v>883</v>
      </c>
      <c r="C154" s="2">
        <v>2007</v>
      </c>
      <c r="D154" s="2" t="s">
        <v>884</v>
      </c>
      <c r="E154" s="2">
        <v>2</v>
      </c>
      <c r="F154" s="2" t="s">
        <v>885</v>
      </c>
      <c r="G154" s="2" t="s">
        <v>886</v>
      </c>
      <c r="H154" s="2" t="s">
        <v>55</v>
      </c>
      <c r="I154" s="2" t="s">
        <v>56</v>
      </c>
    </row>
    <row r="155" spans="1:9" ht="15.75" customHeight="1">
      <c r="A155" s="2" t="s">
        <v>887</v>
      </c>
      <c r="B155" s="2" t="s">
        <v>888</v>
      </c>
      <c r="C155" s="2">
        <v>2017</v>
      </c>
      <c r="D155" s="2" t="s">
        <v>889</v>
      </c>
      <c r="F155" s="2" t="s">
        <v>890</v>
      </c>
      <c r="G155" s="2" t="s">
        <v>891</v>
      </c>
      <c r="H155" s="2" t="s">
        <v>55</v>
      </c>
      <c r="I155" s="2" t="s">
        <v>56</v>
      </c>
    </row>
    <row r="156" spans="1:9" ht="15.75" customHeight="1">
      <c r="A156" s="2" t="s">
        <v>892</v>
      </c>
      <c r="B156" s="2" t="s">
        <v>893</v>
      </c>
      <c r="C156" s="2">
        <v>2012</v>
      </c>
      <c r="D156" s="2" t="s">
        <v>894</v>
      </c>
      <c r="E156" s="2">
        <v>11</v>
      </c>
      <c r="F156" s="2" t="s">
        <v>895</v>
      </c>
      <c r="G156" s="2" t="s">
        <v>896</v>
      </c>
      <c r="H156" s="2" t="s">
        <v>55</v>
      </c>
      <c r="I156" s="2" t="s">
        <v>56</v>
      </c>
    </row>
    <row r="157" spans="1:9" ht="15.75" customHeight="1">
      <c r="A157" s="2" t="s">
        <v>81</v>
      </c>
      <c r="B157" s="2" t="s">
        <v>82</v>
      </c>
      <c r="C157" s="2">
        <v>2009</v>
      </c>
      <c r="D157" s="2" t="s">
        <v>84</v>
      </c>
      <c r="F157" s="2" t="s">
        <v>12</v>
      </c>
      <c r="G157" s="2" t="s">
        <v>85</v>
      </c>
      <c r="H157" s="2" t="s">
        <v>55</v>
      </c>
      <c r="I157" s="2" t="s">
        <v>56</v>
      </c>
    </row>
    <row r="158" spans="1:9" ht="15.75" customHeight="1">
      <c r="A158" s="2" t="s">
        <v>897</v>
      </c>
      <c r="B158" s="2" t="s">
        <v>898</v>
      </c>
      <c r="C158" s="2">
        <v>2011</v>
      </c>
      <c r="D158" s="2" t="s">
        <v>899</v>
      </c>
      <c r="F158" s="2" t="s">
        <v>900</v>
      </c>
      <c r="G158" s="2" t="s">
        <v>901</v>
      </c>
      <c r="H158" s="2" t="s">
        <v>55</v>
      </c>
      <c r="I158" s="2" t="s">
        <v>56</v>
      </c>
    </row>
    <row r="159" spans="1:9" ht="15.75" customHeight="1">
      <c r="A159" s="2" t="s">
        <v>902</v>
      </c>
      <c r="B159" s="2" t="s">
        <v>903</v>
      </c>
      <c r="C159" s="2">
        <v>2014</v>
      </c>
      <c r="D159" s="2" t="s">
        <v>904</v>
      </c>
      <c r="F159" s="2" t="s">
        <v>905</v>
      </c>
      <c r="G159" s="2" t="s">
        <v>906</v>
      </c>
      <c r="H159" s="2" t="s">
        <v>20</v>
      </c>
      <c r="I159" s="2" t="s">
        <v>21</v>
      </c>
    </row>
    <row r="160" spans="1:9" ht="15.75" customHeight="1">
      <c r="A160" s="2" t="s">
        <v>907</v>
      </c>
      <c r="B160" s="2" t="s">
        <v>908</v>
      </c>
      <c r="C160" s="2">
        <v>2012</v>
      </c>
      <c r="D160" s="2" t="s">
        <v>909</v>
      </c>
      <c r="E160" s="2">
        <v>105</v>
      </c>
      <c r="F160" s="2" t="s">
        <v>910</v>
      </c>
      <c r="G160" s="2" t="s">
        <v>911</v>
      </c>
      <c r="H160" s="2" t="s">
        <v>20</v>
      </c>
      <c r="I160" s="2" t="s">
        <v>15</v>
      </c>
    </row>
    <row r="161" spans="1:9" ht="15.75" customHeight="1">
      <c r="A161" s="2" t="s">
        <v>912</v>
      </c>
      <c r="B161" s="2" t="s">
        <v>913</v>
      </c>
      <c r="C161" s="2">
        <v>2004</v>
      </c>
      <c r="D161" s="2" t="s">
        <v>914</v>
      </c>
      <c r="E161" s="2">
        <v>544</v>
      </c>
      <c r="F161" s="2" t="s">
        <v>915</v>
      </c>
      <c r="G161" s="2" t="s">
        <v>916</v>
      </c>
      <c r="H161" s="2" t="s">
        <v>20</v>
      </c>
      <c r="I161" s="2" t="s">
        <v>21</v>
      </c>
    </row>
    <row r="162" spans="1:9" ht="15.75" customHeight="1">
      <c r="A162" s="2" t="s">
        <v>917</v>
      </c>
      <c r="B162" s="2" t="s">
        <v>918</v>
      </c>
      <c r="C162" s="2">
        <v>2006</v>
      </c>
      <c r="D162" s="2" t="s">
        <v>919</v>
      </c>
      <c r="E162" s="2">
        <v>9</v>
      </c>
      <c r="F162" s="2" t="s">
        <v>920</v>
      </c>
      <c r="G162" s="2" t="s">
        <v>921</v>
      </c>
      <c r="H162" s="2" t="s">
        <v>20</v>
      </c>
      <c r="I162" s="2" t="s">
        <v>21</v>
      </c>
    </row>
    <row r="163" spans="1:9" ht="15.75" customHeight="1">
      <c r="A163" s="2" t="s">
        <v>922</v>
      </c>
      <c r="B163" s="2" t="s">
        <v>923</v>
      </c>
      <c r="C163" s="2">
        <v>2007</v>
      </c>
      <c r="D163" s="2" t="s">
        <v>818</v>
      </c>
      <c r="E163" s="2">
        <v>154</v>
      </c>
      <c r="F163" s="2" t="s">
        <v>924</v>
      </c>
      <c r="G163" s="2" t="s">
        <v>925</v>
      </c>
      <c r="H163" s="2" t="s">
        <v>26</v>
      </c>
      <c r="I163" s="2" t="s">
        <v>21</v>
      </c>
    </row>
    <row r="164" spans="1:9" ht="15.75" customHeight="1">
      <c r="A164" s="2" t="s">
        <v>926</v>
      </c>
      <c r="B164" s="2" t="s">
        <v>927</v>
      </c>
      <c r="C164" s="2">
        <v>2006</v>
      </c>
      <c r="D164" s="2" t="s">
        <v>928</v>
      </c>
      <c r="E164" s="2">
        <v>55</v>
      </c>
      <c r="F164" s="2" t="s">
        <v>929</v>
      </c>
      <c r="G164" s="2" t="s">
        <v>930</v>
      </c>
      <c r="H164" s="2" t="s">
        <v>65</v>
      </c>
      <c r="I164" s="2" t="s">
        <v>15</v>
      </c>
    </row>
    <row r="165" spans="1:9" ht="15.75" customHeight="1">
      <c r="A165" s="2" t="s">
        <v>931</v>
      </c>
      <c r="B165" s="2" t="s">
        <v>932</v>
      </c>
      <c r="C165" s="2">
        <v>2001</v>
      </c>
      <c r="D165" s="2" t="s">
        <v>933</v>
      </c>
      <c r="E165" s="2">
        <v>154</v>
      </c>
      <c r="F165" s="2" t="s">
        <v>934</v>
      </c>
      <c r="G165" s="2" t="s">
        <v>935</v>
      </c>
      <c r="H165" s="2" t="s">
        <v>20</v>
      </c>
      <c r="I165" s="2" t="s">
        <v>21</v>
      </c>
    </row>
    <row r="166" spans="1:9" ht="15.75" customHeight="1">
      <c r="A166" s="2" t="s">
        <v>86</v>
      </c>
      <c r="B166" s="2" t="s">
        <v>87</v>
      </c>
      <c r="C166" s="2">
        <v>2011</v>
      </c>
      <c r="D166" s="2" t="s">
        <v>88</v>
      </c>
      <c r="E166" s="2">
        <v>1</v>
      </c>
      <c r="F166" s="2" t="s">
        <v>12</v>
      </c>
      <c r="G166" s="2" t="s">
        <v>89</v>
      </c>
      <c r="H166" s="2" t="s">
        <v>26</v>
      </c>
      <c r="I166" s="2" t="s">
        <v>21</v>
      </c>
    </row>
    <row r="167" spans="1:9" ht="15.75" customHeight="1">
      <c r="A167" s="2" t="s">
        <v>936</v>
      </c>
      <c r="B167" s="2" t="s">
        <v>937</v>
      </c>
      <c r="C167" s="2">
        <v>2019</v>
      </c>
      <c r="D167" s="2" t="s">
        <v>938</v>
      </c>
      <c r="E167" s="2">
        <v>3</v>
      </c>
      <c r="F167" s="2" t="s">
        <v>939</v>
      </c>
      <c r="G167" s="2" t="s">
        <v>940</v>
      </c>
      <c r="H167" s="2" t="s">
        <v>20</v>
      </c>
      <c r="I167" s="2" t="s">
        <v>21</v>
      </c>
    </row>
    <row r="168" spans="1:9" ht="15.75" customHeight="1">
      <c r="A168" s="2" t="s">
        <v>941</v>
      </c>
      <c r="B168" s="2" t="s">
        <v>942</v>
      </c>
      <c r="C168" s="2">
        <v>2004</v>
      </c>
      <c r="D168" s="2" t="s">
        <v>943</v>
      </c>
      <c r="E168" s="2">
        <v>36</v>
      </c>
      <c r="F168" s="2" t="s">
        <v>944</v>
      </c>
      <c r="G168" s="2" t="s">
        <v>945</v>
      </c>
      <c r="H168" s="2" t="s">
        <v>20</v>
      </c>
      <c r="I168" s="2" t="s">
        <v>21</v>
      </c>
    </row>
    <row r="169" spans="1:9" ht="15.75" customHeight="1">
      <c r="A169" s="2" t="s">
        <v>946</v>
      </c>
      <c r="B169" s="2" t="s">
        <v>947</v>
      </c>
      <c r="C169" s="2">
        <v>2018</v>
      </c>
      <c r="D169" s="2" t="s">
        <v>755</v>
      </c>
      <c r="E169" s="2">
        <v>1</v>
      </c>
      <c r="F169" s="2" t="s">
        <v>948</v>
      </c>
      <c r="G169" s="2" t="s">
        <v>949</v>
      </c>
      <c r="H169" s="2" t="s">
        <v>26</v>
      </c>
      <c r="I169" s="2" t="s">
        <v>21</v>
      </c>
    </row>
    <row r="170" spans="1:9" ht="15.75" customHeight="1">
      <c r="A170" s="2" t="s">
        <v>950</v>
      </c>
      <c r="B170" s="2" t="s">
        <v>951</v>
      </c>
      <c r="C170" s="2">
        <v>2013</v>
      </c>
      <c r="D170" s="2" t="s">
        <v>952</v>
      </c>
      <c r="F170" s="2" t="s">
        <v>953</v>
      </c>
      <c r="G170" s="2" t="s">
        <v>954</v>
      </c>
      <c r="H170" s="2" t="s">
        <v>20</v>
      </c>
      <c r="I170" s="2" t="s">
        <v>21</v>
      </c>
    </row>
    <row r="171" spans="1:9" ht="15.75" customHeight="1">
      <c r="A171" s="2" t="s">
        <v>955</v>
      </c>
      <c r="B171" s="2" t="s">
        <v>956</v>
      </c>
      <c r="C171" s="2">
        <v>2019</v>
      </c>
      <c r="D171" s="2" t="s">
        <v>957</v>
      </c>
      <c r="E171" s="2">
        <v>1</v>
      </c>
      <c r="F171" s="2" t="s">
        <v>958</v>
      </c>
      <c r="G171" s="2" t="s">
        <v>959</v>
      </c>
      <c r="H171" s="2" t="s">
        <v>20</v>
      </c>
      <c r="I171" s="2" t="s">
        <v>21</v>
      </c>
    </row>
    <row r="172" spans="1:9" ht="15.75" customHeight="1">
      <c r="A172" s="2" t="s">
        <v>960</v>
      </c>
      <c r="B172" s="2" t="s">
        <v>961</v>
      </c>
      <c r="C172" s="2">
        <v>2019</v>
      </c>
      <c r="D172" s="2" t="s">
        <v>962</v>
      </c>
      <c r="E172" s="2">
        <v>1</v>
      </c>
      <c r="F172" s="2" t="s">
        <v>963</v>
      </c>
      <c r="G172" s="2" t="s">
        <v>964</v>
      </c>
      <c r="H172" s="2" t="s">
        <v>20</v>
      </c>
      <c r="I172" s="2" t="s">
        <v>15</v>
      </c>
    </row>
    <row r="173" spans="1:9" ht="15.75" customHeight="1">
      <c r="A173" s="2" t="s">
        <v>90</v>
      </c>
      <c r="B173" s="2" t="s">
        <v>91</v>
      </c>
      <c r="C173" s="2">
        <v>2003</v>
      </c>
      <c r="D173" s="2" t="s">
        <v>92</v>
      </c>
      <c r="E173" s="2">
        <v>14</v>
      </c>
      <c r="F173" s="2" t="s">
        <v>12</v>
      </c>
      <c r="G173" s="2" t="s">
        <v>93</v>
      </c>
      <c r="H173" s="2" t="s">
        <v>14</v>
      </c>
      <c r="I173" s="2" t="s">
        <v>15</v>
      </c>
    </row>
    <row r="174" spans="1:9" ht="15.75" customHeight="1">
      <c r="A174" s="2" t="s">
        <v>94</v>
      </c>
      <c r="B174" s="2" t="s">
        <v>95</v>
      </c>
      <c r="C174" s="2">
        <v>2005</v>
      </c>
      <c r="D174" s="2" t="s">
        <v>96</v>
      </c>
      <c r="F174" s="2" t="s">
        <v>12</v>
      </c>
      <c r="G174" s="2" t="s">
        <v>97</v>
      </c>
      <c r="H174" s="2" t="s">
        <v>26</v>
      </c>
      <c r="I174" s="2" t="s">
        <v>21</v>
      </c>
    </row>
    <row r="175" spans="1:9" ht="15.75" customHeight="1">
      <c r="A175" s="2" t="s">
        <v>965</v>
      </c>
      <c r="B175" s="2" t="s">
        <v>966</v>
      </c>
      <c r="C175" s="2">
        <v>2017</v>
      </c>
      <c r="D175" s="2" t="s">
        <v>967</v>
      </c>
      <c r="E175" s="2">
        <v>7</v>
      </c>
      <c r="F175" s="2" t="s">
        <v>968</v>
      </c>
      <c r="G175" s="2" t="s">
        <v>969</v>
      </c>
      <c r="H175" s="2" t="s">
        <v>20</v>
      </c>
      <c r="I175" s="2" t="s">
        <v>15</v>
      </c>
    </row>
    <row r="176" spans="1:9" ht="15.75" customHeight="1">
      <c r="A176" s="2" t="s">
        <v>970</v>
      </c>
      <c r="B176" s="2" t="s">
        <v>971</v>
      </c>
      <c r="C176" s="2">
        <v>2018</v>
      </c>
      <c r="D176" s="2" t="s">
        <v>434</v>
      </c>
      <c r="E176" s="2">
        <v>2</v>
      </c>
      <c r="F176" s="2" t="s">
        <v>972</v>
      </c>
      <c r="G176" s="2" t="s">
        <v>973</v>
      </c>
      <c r="H176" s="2" t="s">
        <v>20</v>
      </c>
      <c r="I176" s="2" t="s">
        <v>21</v>
      </c>
    </row>
    <row r="177" spans="1:9" ht="15.75" customHeight="1">
      <c r="A177" s="2" t="s">
        <v>974</v>
      </c>
      <c r="B177" s="2" t="s">
        <v>975</v>
      </c>
      <c r="C177" s="2">
        <v>2019</v>
      </c>
      <c r="D177" s="2" t="s">
        <v>976</v>
      </c>
      <c r="F177" s="2" t="s">
        <v>977</v>
      </c>
      <c r="G177" s="2" t="s">
        <v>978</v>
      </c>
      <c r="H177" s="2" t="s">
        <v>20</v>
      </c>
      <c r="I177" s="2" t="s">
        <v>21</v>
      </c>
    </row>
    <row r="178" spans="1:9" ht="15.75" customHeight="1">
      <c r="A178" s="2" t="s">
        <v>979</v>
      </c>
      <c r="B178" s="2" t="s">
        <v>980</v>
      </c>
      <c r="C178" s="2">
        <v>2017</v>
      </c>
      <c r="D178" s="2" t="s">
        <v>981</v>
      </c>
      <c r="E178" s="2">
        <v>7</v>
      </c>
      <c r="F178" s="2" t="s">
        <v>982</v>
      </c>
      <c r="G178" s="2" t="s">
        <v>983</v>
      </c>
      <c r="H178" s="2" t="s">
        <v>20</v>
      </c>
      <c r="I178" s="2" t="s">
        <v>21</v>
      </c>
    </row>
    <row r="179" spans="1:9" ht="15.75" customHeight="1">
      <c r="A179" s="2" t="s">
        <v>984</v>
      </c>
      <c r="B179" s="2" t="s">
        <v>985</v>
      </c>
      <c r="C179" s="2">
        <v>2017</v>
      </c>
      <c r="D179" s="2" t="s">
        <v>986</v>
      </c>
      <c r="F179" s="2" t="s">
        <v>987</v>
      </c>
      <c r="G179" s="2" t="s">
        <v>988</v>
      </c>
      <c r="H179" s="2" t="s">
        <v>55</v>
      </c>
      <c r="I179" s="2" t="s">
        <v>56</v>
      </c>
    </row>
    <row r="180" spans="1:9" ht="15.75" customHeight="1">
      <c r="A180" s="2" t="s">
        <v>989</v>
      </c>
      <c r="B180" s="2" t="s">
        <v>990</v>
      </c>
      <c r="C180" s="2">
        <v>2010</v>
      </c>
      <c r="D180" s="2" t="s">
        <v>991</v>
      </c>
      <c r="F180" s="2" t="s">
        <v>992</v>
      </c>
      <c r="G180" s="2" t="s">
        <v>993</v>
      </c>
      <c r="H180" s="2" t="s">
        <v>55</v>
      </c>
      <c r="I180" s="2" t="s">
        <v>56</v>
      </c>
    </row>
    <row r="181" spans="1:9" ht="15.75" customHeight="1">
      <c r="A181" s="2" t="s">
        <v>994</v>
      </c>
      <c r="B181" s="2" t="s">
        <v>995</v>
      </c>
      <c r="C181" s="2">
        <v>2019</v>
      </c>
      <c r="D181" s="2" t="s">
        <v>996</v>
      </c>
      <c r="F181" s="2" t="s">
        <v>997</v>
      </c>
      <c r="G181" s="2" t="s">
        <v>998</v>
      </c>
      <c r="H181" s="2" t="s">
        <v>309</v>
      </c>
      <c r="I181" s="2" t="s">
        <v>56</v>
      </c>
    </row>
    <row r="182" spans="1:9" ht="15.75" customHeight="1">
      <c r="A182" s="2" t="s">
        <v>98</v>
      </c>
      <c r="B182" s="2" t="s">
        <v>99</v>
      </c>
      <c r="C182" s="2">
        <v>2010</v>
      </c>
      <c r="D182" s="2" t="s">
        <v>100</v>
      </c>
      <c r="E182" s="2">
        <v>1</v>
      </c>
      <c r="F182" s="2" t="s">
        <v>12</v>
      </c>
      <c r="G182" s="2" t="s">
        <v>101</v>
      </c>
      <c r="H182" s="2" t="s">
        <v>20</v>
      </c>
      <c r="I182" s="2" t="s">
        <v>21</v>
      </c>
    </row>
    <row r="183" spans="1:9" ht="15.75" customHeight="1">
      <c r="A183" s="2" t="s">
        <v>102</v>
      </c>
      <c r="B183" s="2" t="s">
        <v>103</v>
      </c>
      <c r="C183" s="2">
        <v>2013</v>
      </c>
      <c r="D183" s="2" t="s">
        <v>104</v>
      </c>
      <c r="E183" s="2">
        <v>12</v>
      </c>
      <c r="F183" s="2" t="s">
        <v>12</v>
      </c>
      <c r="G183" s="2" t="s">
        <v>105</v>
      </c>
      <c r="H183" s="2" t="s">
        <v>14</v>
      </c>
      <c r="I183" s="2" t="s">
        <v>15</v>
      </c>
    </row>
    <row r="184" spans="1:9" ht="15.75" customHeight="1">
      <c r="A184" s="2" t="s">
        <v>999</v>
      </c>
      <c r="B184" s="2" t="s">
        <v>1000</v>
      </c>
      <c r="C184" s="2">
        <v>2012</v>
      </c>
      <c r="D184" s="2" t="s">
        <v>1001</v>
      </c>
      <c r="E184" s="2">
        <v>31</v>
      </c>
      <c r="F184" s="2" t="s">
        <v>1002</v>
      </c>
      <c r="G184" s="2" t="s">
        <v>1003</v>
      </c>
      <c r="H184" s="2" t="s">
        <v>20</v>
      </c>
      <c r="I184" s="2" t="s">
        <v>15</v>
      </c>
    </row>
    <row r="185" spans="1:9" ht="15.75" customHeight="1">
      <c r="A185" s="2" t="s">
        <v>1004</v>
      </c>
      <c r="B185" s="2" t="s">
        <v>1005</v>
      </c>
      <c r="C185" s="2">
        <v>2016</v>
      </c>
      <c r="D185" s="2" t="s">
        <v>1006</v>
      </c>
      <c r="E185" s="2">
        <v>1</v>
      </c>
      <c r="F185" s="2" t="s">
        <v>1007</v>
      </c>
      <c r="G185" s="2" t="s">
        <v>1008</v>
      </c>
      <c r="H185" s="2" t="s">
        <v>65</v>
      </c>
      <c r="I185" s="2" t="s">
        <v>15</v>
      </c>
    </row>
    <row r="186" spans="1:9" ht="15.75" customHeight="1">
      <c r="A186" s="2" t="s">
        <v>1009</v>
      </c>
      <c r="B186" s="2" t="s">
        <v>1010</v>
      </c>
      <c r="C186" s="2">
        <v>2019</v>
      </c>
      <c r="D186" s="2" t="s">
        <v>295</v>
      </c>
      <c r="F186" s="2" t="s">
        <v>1011</v>
      </c>
      <c r="G186" s="2" t="s">
        <v>1012</v>
      </c>
      <c r="H186" s="2" t="s">
        <v>26</v>
      </c>
      <c r="I186" s="2" t="s">
        <v>21</v>
      </c>
    </row>
    <row r="187" spans="1:9" ht="15.75" customHeight="1">
      <c r="A187" s="2" t="s">
        <v>106</v>
      </c>
      <c r="B187" s="2" t="s">
        <v>107</v>
      </c>
      <c r="C187" s="2">
        <v>2017</v>
      </c>
      <c r="D187" s="2" t="s">
        <v>108</v>
      </c>
      <c r="E187" s="2">
        <v>0</v>
      </c>
      <c r="F187" s="2" t="s">
        <v>12</v>
      </c>
      <c r="G187" s="2" t="s">
        <v>109</v>
      </c>
      <c r="H187" s="2" t="s">
        <v>14</v>
      </c>
      <c r="I187" s="2" t="s">
        <v>15</v>
      </c>
    </row>
    <row r="188" spans="1:9" ht="15.75" customHeight="1">
      <c r="A188" s="2" t="s">
        <v>1013</v>
      </c>
      <c r="B188" s="2" t="s">
        <v>1014</v>
      </c>
      <c r="C188" s="2">
        <v>2019</v>
      </c>
      <c r="D188" s="2" t="s">
        <v>1015</v>
      </c>
      <c r="F188" s="2" t="s">
        <v>1016</v>
      </c>
      <c r="G188" s="2" t="s">
        <v>1017</v>
      </c>
      <c r="H188" s="2" t="s">
        <v>26</v>
      </c>
      <c r="I188" s="2" t="s">
        <v>21</v>
      </c>
    </row>
    <row r="189" spans="1:9" ht="15.75" customHeight="1">
      <c r="A189" s="2" t="s">
        <v>1018</v>
      </c>
      <c r="B189" s="2" t="s">
        <v>1019</v>
      </c>
      <c r="C189" s="2">
        <v>2014</v>
      </c>
      <c r="D189" s="2" t="s">
        <v>1020</v>
      </c>
      <c r="E189" s="2">
        <v>49</v>
      </c>
      <c r="F189" s="2" t="s">
        <v>1021</v>
      </c>
      <c r="G189" s="2" t="s">
        <v>1022</v>
      </c>
      <c r="H189" s="2" t="s">
        <v>20</v>
      </c>
      <c r="I189" s="2" t="s">
        <v>21</v>
      </c>
    </row>
    <row r="190" spans="1:9" ht="15.75" customHeight="1">
      <c r="A190" s="2" t="s">
        <v>1023</v>
      </c>
      <c r="B190" s="2" t="s">
        <v>1024</v>
      </c>
      <c r="C190" s="2">
        <v>2016</v>
      </c>
      <c r="D190" s="2" t="s">
        <v>1025</v>
      </c>
      <c r="E190" s="2">
        <v>13</v>
      </c>
      <c r="F190" s="2" t="s">
        <v>1026</v>
      </c>
      <c r="G190" s="2" t="s">
        <v>1027</v>
      </c>
      <c r="H190" s="2" t="s">
        <v>26</v>
      </c>
      <c r="I190" s="2" t="s">
        <v>21</v>
      </c>
    </row>
    <row r="191" spans="1:9" ht="15.75" customHeight="1">
      <c r="A191" s="2" t="s">
        <v>1028</v>
      </c>
      <c r="B191" s="2" t="s">
        <v>1029</v>
      </c>
      <c r="C191" s="2">
        <v>2018</v>
      </c>
      <c r="D191" s="2" t="s">
        <v>755</v>
      </c>
      <c r="E191" s="2">
        <v>2</v>
      </c>
      <c r="F191" s="2" t="s">
        <v>1030</v>
      </c>
      <c r="G191" s="2" t="s">
        <v>1031</v>
      </c>
      <c r="H191" s="2" t="s">
        <v>26</v>
      </c>
      <c r="I191" s="2" t="s">
        <v>21</v>
      </c>
    </row>
    <row r="192" spans="1:9" ht="15.75" customHeight="1">
      <c r="A192" s="2" t="s">
        <v>110</v>
      </c>
      <c r="B192" s="2" t="s">
        <v>111</v>
      </c>
      <c r="C192" s="2">
        <v>2019</v>
      </c>
      <c r="D192" s="2" t="s">
        <v>112</v>
      </c>
      <c r="E192" s="2">
        <v>1</v>
      </c>
      <c r="F192" s="2" t="s">
        <v>12</v>
      </c>
      <c r="G192" s="2" t="s">
        <v>113</v>
      </c>
      <c r="H192" s="2" t="s">
        <v>26</v>
      </c>
      <c r="I192" s="2" t="s">
        <v>21</v>
      </c>
    </row>
    <row r="193" spans="1:9" ht="15.75" customHeight="1">
      <c r="A193" s="2" t="s">
        <v>1032</v>
      </c>
      <c r="B193" s="2" t="s">
        <v>1033</v>
      </c>
      <c r="C193" s="2">
        <v>2016</v>
      </c>
      <c r="D193" s="2" t="s">
        <v>295</v>
      </c>
      <c r="E193" s="2">
        <v>1</v>
      </c>
      <c r="F193" s="2" t="s">
        <v>1034</v>
      </c>
      <c r="G193" s="2" t="s">
        <v>1035</v>
      </c>
      <c r="H193" s="2" t="s">
        <v>26</v>
      </c>
      <c r="I193" s="2" t="s">
        <v>21</v>
      </c>
    </row>
    <row r="194" spans="1:9" ht="15.75" customHeight="1">
      <c r="A194" s="2" t="s">
        <v>1036</v>
      </c>
      <c r="B194" s="2" t="s">
        <v>1037</v>
      </c>
      <c r="C194" s="2">
        <v>2015</v>
      </c>
      <c r="D194" s="2" t="s">
        <v>1038</v>
      </c>
      <c r="E194" s="2">
        <v>13</v>
      </c>
      <c r="F194" s="2" t="s">
        <v>1039</v>
      </c>
      <c r="G194" s="2" t="s">
        <v>1040</v>
      </c>
      <c r="H194" s="2" t="s">
        <v>20</v>
      </c>
      <c r="I194" s="2" t="s">
        <v>15</v>
      </c>
    </row>
    <row r="195" spans="1:9" ht="15.75" customHeight="1">
      <c r="A195" s="2" t="s">
        <v>1041</v>
      </c>
      <c r="B195" s="2" t="s">
        <v>1042</v>
      </c>
      <c r="C195" s="2">
        <v>2017</v>
      </c>
      <c r="D195" s="2" t="s">
        <v>1043</v>
      </c>
      <c r="E195" s="2">
        <v>7</v>
      </c>
      <c r="F195" s="2" t="s">
        <v>1044</v>
      </c>
      <c r="G195" s="2" t="s">
        <v>1045</v>
      </c>
      <c r="H195" s="2" t="s">
        <v>20</v>
      </c>
      <c r="I195" s="2" t="s">
        <v>21</v>
      </c>
    </row>
    <row r="196" spans="1:9" ht="15.75" customHeight="1">
      <c r="A196" s="2" t="s">
        <v>1046</v>
      </c>
      <c r="B196" s="2" t="s">
        <v>1047</v>
      </c>
      <c r="C196" s="2">
        <v>2017</v>
      </c>
      <c r="D196" s="2" t="s">
        <v>1048</v>
      </c>
      <c r="E196" s="2">
        <v>1</v>
      </c>
      <c r="F196" s="2" t="s">
        <v>1049</v>
      </c>
      <c r="G196" s="2" t="s">
        <v>1050</v>
      </c>
      <c r="H196" s="2" t="s">
        <v>20</v>
      </c>
      <c r="I196" s="2" t="s">
        <v>15</v>
      </c>
    </row>
    <row r="197" spans="1:9" ht="15.75" customHeight="1">
      <c r="A197" s="2" t="s">
        <v>1051</v>
      </c>
      <c r="B197" s="2" t="s">
        <v>1052</v>
      </c>
      <c r="C197" s="2">
        <v>2019</v>
      </c>
      <c r="D197" s="2" t="s">
        <v>1053</v>
      </c>
      <c r="E197" s="2">
        <v>0</v>
      </c>
      <c r="F197" s="2" t="s">
        <v>1054</v>
      </c>
      <c r="G197" s="2" t="s">
        <v>1055</v>
      </c>
      <c r="H197" s="2" t="s">
        <v>20</v>
      </c>
      <c r="I197" s="2" t="s">
        <v>15</v>
      </c>
    </row>
    <row r="198" spans="1:9" ht="15.75" customHeight="1">
      <c r="A198" s="2" t="s">
        <v>1056</v>
      </c>
      <c r="B198" s="2" t="s">
        <v>1057</v>
      </c>
      <c r="C198" s="2">
        <v>2015</v>
      </c>
      <c r="D198" s="2" t="s">
        <v>1058</v>
      </c>
      <c r="F198" s="2" t="s">
        <v>1059</v>
      </c>
      <c r="G198" s="2" t="s">
        <v>1060</v>
      </c>
      <c r="H198" s="2" t="s">
        <v>55</v>
      </c>
      <c r="I198" s="2" t="s">
        <v>56</v>
      </c>
    </row>
    <row r="199" spans="1:9" ht="15.75" customHeight="1">
      <c r="A199" s="2" t="s">
        <v>1061</v>
      </c>
      <c r="B199" s="2" t="s">
        <v>1062</v>
      </c>
      <c r="C199" s="2">
        <v>2011</v>
      </c>
      <c r="D199" s="2" t="s">
        <v>1063</v>
      </c>
      <c r="E199" s="2">
        <v>1</v>
      </c>
      <c r="F199" s="2" t="s">
        <v>1064</v>
      </c>
      <c r="G199" s="2" t="s">
        <v>1065</v>
      </c>
      <c r="H199" s="2" t="s">
        <v>55</v>
      </c>
      <c r="I199" s="2" t="s">
        <v>56</v>
      </c>
    </row>
    <row r="200" spans="1:9" ht="15.75" customHeight="1">
      <c r="A200" s="2" t="s">
        <v>1066</v>
      </c>
      <c r="B200" s="2" t="s">
        <v>1067</v>
      </c>
      <c r="C200" s="2">
        <v>2017</v>
      </c>
      <c r="D200" s="2" t="s">
        <v>378</v>
      </c>
      <c r="E200" s="2">
        <v>6</v>
      </c>
      <c r="F200" s="2" t="s">
        <v>1068</v>
      </c>
      <c r="G200" s="2" t="s">
        <v>1069</v>
      </c>
      <c r="H200" s="2" t="s">
        <v>309</v>
      </c>
      <c r="I200" s="2" t="s">
        <v>56</v>
      </c>
    </row>
    <row r="201" spans="1:9" ht="15.75" customHeight="1">
      <c r="A201" s="2" t="s">
        <v>1070</v>
      </c>
      <c r="B201" s="2" t="s">
        <v>1071</v>
      </c>
      <c r="C201" s="2">
        <v>2009</v>
      </c>
      <c r="D201" s="2" t="s">
        <v>1072</v>
      </c>
      <c r="E201" s="2">
        <v>28</v>
      </c>
      <c r="F201" s="2" t="s">
        <v>1073</v>
      </c>
      <c r="G201" s="2" t="s">
        <v>1074</v>
      </c>
      <c r="H201" s="2" t="s">
        <v>55</v>
      </c>
      <c r="I201" s="2" t="s">
        <v>56</v>
      </c>
    </row>
    <row r="202" spans="1:9" ht="15.75" customHeight="1">
      <c r="A202" s="2" t="s">
        <v>1075</v>
      </c>
      <c r="B202" s="2" t="s">
        <v>1076</v>
      </c>
      <c r="C202" s="2">
        <v>2005</v>
      </c>
      <c r="D202" s="2" t="s">
        <v>1077</v>
      </c>
      <c r="E202" s="2">
        <v>43</v>
      </c>
      <c r="F202" s="2" t="s">
        <v>1078</v>
      </c>
      <c r="G202" s="2" t="s">
        <v>1079</v>
      </c>
      <c r="H202" s="2" t="s">
        <v>55</v>
      </c>
      <c r="I202" s="2" t="s">
        <v>56</v>
      </c>
    </row>
    <row r="203" spans="1:9" ht="15.75" customHeight="1">
      <c r="A203" s="2" t="s">
        <v>1080</v>
      </c>
      <c r="B203" s="2" t="s">
        <v>1081</v>
      </c>
      <c r="C203" s="2">
        <v>2014</v>
      </c>
      <c r="D203" s="2" t="s">
        <v>1082</v>
      </c>
      <c r="E203" s="2">
        <v>5</v>
      </c>
      <c r="F203" s="2" t="s">
        <v>1083</v>
      </c>
      <c r="G203" s="2" t="s">
        <v>1084</v>
      </c>
      <c r="H203" s="2" t="s">
        <v>55</v>
      </c>
      <c r="I203" s="2" t="s">
        <v>56</v>
      </c>
    </row>
    <row r="204" spans="1:9" ht="15.75" customHeight="1">
      <c r="A204" s="2" t="s">
        <v>1085</v>
      </c>
      <c r="B204" s="2" t="s">
        <v>1086</v>
      </c>
      <c r="C204" s="2">
        <v>2016</v>
      </c>
      <c r="D204" s="2" t="s">
        <v>1087</v>
      </c>
      <c r="E204" s="2">
        <v>1</v>
      </c>
      <c r="F204" s="2" t="s">
        <v>1088</v>
      </c>
      <c r="G204" s="2" t="s">
        <v>1089</v>
      </c>
      <c r="H204" s="2" t="s">
        <v>55</v>
      </c>
      <c r="I204" s="2" t="s">
        <v>56</v>
      </c>
    </row>
    <row r="205" spans="1:9" ht="15.75" customHeight="1">
      <c r="A205" s="2" t="s">
        <v>1090</v>
      </c>
      <c r="B205" s="2" t="s">
        <v>1091</v>
      </c>
      <c r="C205" s="2">
        <v>2019</v>
      </c>
      <c r="D205" s="2" t="s">
        <v>1092</v>
      </c>
      <c r="F205" s="2" t="s">
        <v>1093</v>
      </c>
      <c r="G205" s="2" t="s">
        <v>1094</v>
      </c>
      <c r="H205" s="2" t="s">
        <v>55</v>
      </c>
      <c r="I205" s="2" t="s">
        <v>56</v>
      </c>
    </row>
    <row r="206" spans="1:9" ht="15.75" customHeight="1">
      <c r="A206" s="2" t="s">
        <v>1095</v>
      </c>
      <c r="B206" s="2" t="s">
        <v>1096</v>
      </c>
      <c r="C206" s="2">
        <v>2012</v>
      </c>
      <c r="D206" s="2" t="s">
        <v>1097</v>
      </c>
      <c r="E206" s="2">
        <v>12</v>
      </c>
      <c r="F206" s="2" t="s">
        <v>1098</v>
      </c>
      <c r="G206" s="2" t="s">
        <v>1099</v>
      </c>
      <c r="H206" s="2" t="s">
        <v>55</v>
      </c>
      <c r="I206" s="2" t="s">
        <v>56</v>
      </c>
    </row>
    <row r="207" spans="1:9" ht="15.75" customHeight="1">
      <c r="A207" s="2" t="s">
        <v>1100</v>
      </c>
      <c r="B207" s="2" t="s">
        <v>1101</v>
      </c>
      <c r="C207" s="2">
        <v>2007</v>
      </c>
      <c r="D207" s="2" t="s">
        <v>1102</v>
      </c>
      <c r="E207" s="2">
        <v>13</v>
      </c>
      <c r="F207" s="2" t="s">
        <v>1103</v>
      </c>
      <c r="G207" s="2" t="s">
        <v>1104</v>
      </c>
      <c r="H207" s="2" t="s">
        <v>20</v>
      </c>
      <c r="I207" s="2" t="s">
        <v>15</v>
      </c>
    </row>
    <row r="208" spans="1:9" ht="15.75" customHeight="1">
      <c r="A208" s="2" t="s">
        <v>114</v>
      </c>
      <c r="B208" s="2" t="s">
        <v>115</v>
      </c>
      <c r="C208" s="2">
        <v>2011</v>
      </c>
      <c r="D208" s="2" t="s">
        <v>116</v>
      </c>
      <c r="E208" s="2">
        <v>6</v>
      </c>
      <c r="F208" s="2" t="s">
        <v>12</v>
      </c>
      <c r="G208" s="2" t="s">
        <v>117</v>
      </c>
      <c r="H208" s="2" t="s">
        <v>20</v>
      </c>
      <c r="I208" s="2" t="s">
        <v>21</v>
      </c>
    </row>
    <row r="209" spans="1:9" ht="15.75" customHeight="1">
      <c r="A209" s="2" t="s">
        <v>1105</v>
      </c>
      <c r="B209" s="2" t="s">
        <v>1106</v>
      </c>
      <c r="C209" s="2">
        <v>2011</v>
      </c>
      <c r="D209" s="2" t="s">
        <v>434</v>
      </c>
      <c r="E209" s="2">
        <v>22</v>
      </c>
      <c r="F209" s="2" t="s">
        <v>1107</v>
      </c>
      <c r="G209" s="2" t="s">
        <v>1108</v>
      </c>
      <c r="H209" s="2" t="s">
        <v>20</v>
      </c>
      <c r="I209" s="2" t="s">
        <v>21</v>
      </c>
    </row>
    <row r="210" spans="1:9" ht="15.75" customHeight="1">
      <c r="A210" s="2" t="s">
        <v>118</v>
      </c>
      <c r="B210" s="2" t="s">
        <v>119</v>
      </c>
      <c r="C210" s="2">
        <v>2015</v>
      </c>
      <c r="D210" s="2" t="s">
        <v>120</v>
      </c>
      <c r="E210" s="2">
        <v>9</v>
      </c>
      <c r="F210" s="2" t="s">
        <v>12</v>
      </c>
      <c r="G210" s="2" t="s">
        <v>121</v>
      </c>
      <c r="H210" s="2" t="s">
        <v>20</v>
      </c>
      <c r="I210" s="2" t="s">
        <v>21</v>
      </c>
    </row>
    <row r="211" spans="1:9" ht="15.75" customHeight="1">
      <c r="A211" s="2" t="s">
        <v>1109</v>
      </c>
      <c r="B211" s="2" t="s">
        <v>1110</v>
      </c>
      <c r="C211" s="2">
        <v>2019</v>
      </c>
      <c r="D211" s="2" t="s">
        <v>1111</v>
      </c>
      <c r="F211" s="2" t="s">
        <v>1112</v>
      </c>
      <c r="G211" s="2" t="s">
        <v>1113</v>
      </c>
      <c r="H211" s="2" t="s">
        <v>20</v>
      </c>
      <c r="I211" s="2" t="s">
        <v>21</v>
      </c>
    </row>
    <row r="212" spans="1:9" ht="15.75" customHeight="1">
      <c r="A212" s="2" t="s">
        <v>1114</v>
      </c>
      <c r="B212" s="2" t="s">
        <v>1115</v>
      </c>
      <c r="C212" s="2">
        <v>2017</v>
      </c>
      <c r="D212" s="2" t="s">
        <v>1116</v>
      </c>
      <c r="E212" s="2">
        <v>2</v>
      </c>
      <c r="F212" s="2" t="s">
        <v>1117</v>
      </c>
      <c r="G212" s="2" t="s">
        <v>1118</v>
      </c>
      <c r="H212" s="2" t="s">
        <v>20</v>
      </c>
      <c r="I212" s="2" t="s">
        <v>15</v>
      </c>
    </row>
    <row r="213" spans="1:9" ht="15.75" customHeight="1">
      <c r="A213" s="2" t="s">
        <v>1119</v>
      </c>
      <c r="B213" s="2" t="s">
        <v>1120</v>
      </c>
      <c r="C213" s="2">
        <v>2018</v>
      </c>
      <c r="D213" s="2" t="s">
        <v>1121</v>
      </c>
      <c r="E213" s="2">
        <v>7</v>
      </c>
      <c r="F213" s="2" t="s">
        <v>1122</v>
      </c>
      <c r="G213" s="2" t="s">
        <v>1123</v>
      </c>
      <c r="H213" s="2" t="s">
        <v>20</v>
      </c>
      <c r="I213" s="2" t="s">
        <v>21</v>
      </c>
    </row>
    <row r="214" spans="1:9" ht="15.75" customHeight="1">
      <c r="A214" s="2" t="s">
        <v>1124</v>
      </c>
      <c r="B214" s="2" t="s">
        <v>1125</v>
      </c>
      <c r="C214" s="2">
        <v>2019</v>
      </c>
      <c r="D214" s="2" t="s">
        <v>1126</v>
      </c>
      <c r="E214" s="2">
        <v>0</v>
      </c>
      <c r="F214" s="2" t="s">
        <v>1127</v>
      </c>
      <c r="G214" s="2" t="s">
        <v>1128</v>
      </c>
      <c r="H214" s="2" t="s">
        <v>20</v>
      </c>
      <c r="I214" s="2" t="s">
        <v>15</v>
      </c>
    </row>
    <row r="215" spans="1:9" ht="15.75" customHeight="1">
      <c r="A215" s="2" t="s">
        <v>1129</v>
      </c>
      <c r="B215" s="2" t="s">
        <v>1130</v>
      </c>
      <c r="C215" s="2">
        <v>2013</v>
      </c>
      <c r="D215" s="2" t="s">
        <v>1131</v>
      </c>
      <c r="E215" s="2">
        <v>31</v>
      </c>
      <c r="F215" s="2" t="s">
        <v>1132</v>
      </c>
      <c r="G215" s="2" t="s">
        <v>1133</v>
      </c>
      <c r="H215" s="2" t="s">
        <v>20</v>
      </c>
      <c r="I215" s="2" t="s">
        <v>21</v>
      </c>
    </row>
    <row r="216" spans="1:9" ht="15.75" customHeight="1">
      <c r="A216" s="2" t="s">
        <v>1134</v>
      </c>
      <c r="B216" s="2" t="s">
        <v>1135</v>
      </c>
      <c r="C216" s="2">
        <v>2014</v>
      </c>
      <c r="D216" s="2" t="s">
        <v>125</v>
      </c>
      <c r="E216" s="2">
        <v>9</v>
      </c>
      <c r="F216" s="2" t="s">
        <v>1136</v>
      </c>
      <c r="G216" s="2" t="s">
        <v>1137</v>
      </c>
      <c r="H216" s="2" t="s">
        <v>20</v>
      </c>
      <c r="I216" s="2" t="s">
        <v>21</v>
      </c>
    </row>
    <row r="217" spans="1:9" ht="15.75" customHeight="1">
      <c r="A217" s="2" t="s">
        <v>122</v>
      </c>
      <c r="B217" s="2" t="s">
        <v>123</v>
      </c>
      <c r="C217" s="2">
        <v>2015</v>
      </c>
      <c r="D217" s="2" t="s">
        <v>125</v>
      </c>
      <c r="F217" s="2" t="s">
        <v>12</v>
      </c>
      <c r="G217" s="2" t="s">
        <v>126</v>
      </c>
      <c r="H217" s="2" t="s">
        <v>127</v>
      </c>
      <c r="I217" s="2" t="s">
        <v>128</v>
      </c>
    </row>
    <row r="218" spans="1:9" ht="15.75" customHeight="1">
      <c r="A218" s="2" t="s">
        <v>1138</v>
      </c>
      <c r="B218" s="2" t="s">
        <v>1139</v>
      </c>
      <c r="C218" s="2">
        <v>2017</v>
      </c>
      <c r="D218" s="2" t="s">
        <v>295</v>
      </c>
      <c r="F218" s="2" t="s">
        <v>1140</v>
      </c>
      <c r="G218" s="2" t="s">
        <v>1141</v>
      </c>
      <c r="H218" s="2" t="s">
        <v>26</v>
      </c>
      <c r="I218" s="2" t="s">
        <v>21</v>
      </c>
    </row>
    <row r="219" spans="1:9" ht="15.75" customHeight="1">
      <c r="A219" s="2" t="s">
        <v>1142</v>
      </c>
      <c r="B219" s="2" t="s">
        <v>1143</v>
      </c>
      <c r="C219" s="2">
        <v>2008</v>
      </c>
      <c r="D219" s="2" t="s">
        <v>1144</v>
      </c>
      <c r="E219" s="2">
        <v>1</v>
      </c>
      <c r="F219" s="2" t="s">
        <v>1145</v>
      </c>
      <c r="G219" s="2" t="s">
        <v>1146</v>
      </c>
      <c r="H219" s="2" t="s">
        <v>26</v>
      </c>
      <c r="I219" s="2" t="s">
        <v>21</v>
      </c>
    </row>
    <row r="220" spans="1:9" ht="15.75" customHeight="1">
      <c r="A220" s="2" t="s">
        <v>1147</v>
      </c>
      <c r="B220" s="2" t="s">
        <v>1148</v>
      </c>
      <c r="C220" s="2">
        <v>2016</v>
      </c>
      <c r="D220" s="2" t="s">
        <v>962</v>
      </c>
      <c r="E220" s="2">
        <v>2</v>
      </c>
      <c r="F220" s="2" t="s">
        <v>1149</v>
      </c>
      <c r="G220" s="2" t="s">
        <v>1150</v>
      </c>
      <c r="H220" s="2" t="s">
        <v>20</v>
      </c>
      <c r="I220" s="2" t="s">
        <v>15</v>
      </c>
    </row>
    <row r="221" spans="1:9" ht="15.75" customHeight="1">
      <c r="A221" s="2" t="s">
        <v>1151</v>
      </c>
      <c r="B221" s="2" t="s">
        <v>1152</v>
      </c>
      <c r="C221" s="2">
        <v>2010</v>
      </c>
      <c r="D221" s="2" t="s">
        <v>1153</v>
      </c>
      <c r="E221" s="2">
        <v>25</v>
      </c>
      <c r="F221" s="2" t="s">
        <v>1154</v>
      </c>
      <c r="G221" s="2" t="s">
        <v>1155</v>
      </c>
      <c r="H221" s="2" t="s">
        <v>20</v>
      </c>
      <c r="I221" s="2" t="s">
        <v>21</v>
      </c>
    </row>
    <row r="222" spans="1:9" ht="15.75" customHeight="1">
      <c r="A222" s="2" t="s">
        <v>1156</v>
      </c>
      <c r="B222" s="2" t="s">
        <v>1157</v>
      </c>
      <c r="C222" s="2">
        <v>2010</v>
      </c>
      <c r="D222" s="2" t="s">
        <v>1158</v>
      </c>
      <c r="E222" s="2">
        <v>9</v>
      </c>
      <c r="F222" s="2" t="s">
        <v>1159</v>
      </c>
      <c r="G222" s="2" t="s">
        <v>1160</v>
      </c>
      <c r="H222" s="2" t="s">
        <v>20</v>
      </c>
      <c r="I222" s="2" t="s">
        <v>21</v>
      </c>
    </row>
    <row r="223" spans="1:9" ht="15.75" customHeight="1">
      <c r="A223" s="2" t="s">
        <v>129</v>
      </c>
      <c r="B223" s="2" t="s">
        <v>130</v>
      </c>
      <c r="C223" s="2">
        <v>2017</v>
      </c>
      <c r="D223" s="2" t="s">
        <v>131</v>
      </c>
      <c r="E223" s="2">
        <v>1</v>
      </c>
      <c r="F223" s="2" t="s">
        <v>12</v>
      </c>
      <c r="G223" s="2" t="s">
        <v>132</v>
      </c>
      <c r="H223" s="2" t="s">
        <v>20</v>
      </c>
      <c r="I223" s="2" t="s">
        <v>21</v>
      </c>
    </row>
    <row r="224" spans="1:9" ht="15.75" customHeight="1">
      <c r="A224" s="2" t="s">
        <v>133</v>
      </c>
      <c r="B224" s="2" t="s">
        <v>134</v>
      </c>
      <c r="C224" s="2">
        <v>2017</v>
      </c>
      <c r="D224" s="2" t="s">
        <v>135</v>
      </c>
      <c r="E224" s="2">
        <v>0</v>
      </c>
      <c r="F224" s="2" t="s">
        <v>12</v>
      </c>
      <c r="G224" s="2" t="s">
        <v>136</v>
      </c>
      <c r="H224" s="2" t="s">
        <v>14</v>
      </c>
      <c r="I224" s="2" t="s">
        <v>15</v>
      </c>
    </row>
    <row r="225" spans="1:9" ht="15.75" customHeight="1">
      <c r="A225" s="2" t="s">
        <v>1161</v>
      </c>
      <c r="B225" s="2" t="s">
        <v>1162</v>
      </c>
      <c r="C225" s="2">
        <v>2018</v>
      </c>
      <c r="D225" s="2" t="s">
        <v>1163</v>
      </c>
      <c r="E225" s="2">
        <v>5</v>
      </c>
      <c r="F225" s="2" t="s">
        <v>1164</v>
      </c>
      <c r="G225" s="2" t="s">
        <v>1165</v>
      </c>
      <c r="H225" s="2" t="s">
        <v>55</v>
      </c>
      <c r="I225" s="2" t="s">
        <v>56</v>
      </c>
    </row>
    <row r="226" spans="1:9" ht="15.75" customHeight="1">
      <c r="A226" s="2" t="s">
        <v>1166</v>
      </c>
      <c r="B226" s="2" t="s">
        <v>1167</v>
      </c>
      <c r="C226" s="2">
        <v>2018</v>
      </c>
      <c r="D226" s="2" t="s">
        <v>730</v>
      </c>
      <c r="E226" s="2">
        <v>2</v>
      </c>
      <c r="F226" s="2" t="s">
        <v>1168</v>
      </c>
      <c r="G226" s="2" t="s">
        <v>1169</v>
      </c>
      <c r="H226" s="2" t="s">
        <v>55</v>
      </c>
      <c r="I226" s="2" t="s">
        <v>56</v>
      </c>
    </row>
    <row r="227" spans="1:9" ht="15.75" customHeight="1">
      <c r="A227" s="2" t="s">
        <v>1170</v>
      </c>
      <c r="B227" s="2" t="s">
        <v>1171</v>
      </c>
      <c r="C227" s="2">
        <v>2010</v>
      </c>
      <c r="D227" s="2" t="s">
        <v>1172</v>
      </c>
      <c r="F227" s="2" t="s">
        <v>1173</v>
      </c>
      <c r="G227" s="2" t="s">
        <v>1174</v>
      </c>
      <c r="H227" s="2" t="s">
        <v>55</v>
      </c>
      <c r="I227" s="2" t="s">
        <v>56</v>
      </c>
    </row>
    <row r="228" spans="1:9" ht="15.75" customHeight="1">
      <c r="A228" s="2" t="s">
        <v>1175</v>
      </c>
      <c r="B228" s="2" t="s">
        <v>1176</v>
      </c>
      <c r="C228" s="2">
        <v>2013</v>
      </c>
      <c r="D228" s="2" t="s">
        <v>1177</v>
      </c>
      <c r="F228" s="2" t="s">
        <v>1178</v>
      </c>
      <c r="G228" s="2" t="s">
        <v>1179</v>
      </c>
      <c r="H228" s="2" t="s">
        <v>55</v>
      </c>
      <c r="I228" s="2" t="s">
        <v>56</v>
      </c>
    </row>
    <row r="229" spans="1:9" ht="15.75" customHeight="1">
      <c r="A229" s="2" t="s">
        <v>1180</v>
      </c>
      <c r="B229" s="2" t="s">
        <v>1181</v>
      </c>
      <c r="C229" s="2">
        <v>2018</v>
      </c>
      <c r="D229" s="2" t="s">
        <v>1182</v>
      </c>
      <c r="F229" s="2" t="s">
        <v>1183</v>
      </c>
      <c r="G229" s="2" t="s">
        <v>1184</v>
      </c>
      <c r="H229" s="2" t="s">
        <v>20</v>
      </c>
      <c r="I229" s="2" t="s">
        <v>21</v>
      </c>
    </row>
    <row r="230" spans="1:9" ht="15.75" customHeight="1">
      <c r="A230" s="2" t="s">
        <v>1185</v>
      </c>
      <c r="B230" s="2" t="s">
        <v>1186</v>
      </c>
      <c r="C230" s="2">
        <v>2014</v>
      </c>
      <c r="D230" s="2" t="s">
        <v>1187</v>
      </c>
      <c r="E230" s="2">
        <v>4</v>
      </c>
      <c r="F230" s="2" t="s">
        <v>1188</v>
      </c>
      <c r="G230" s="2" t="s">
        <v>1189</v>
      </c>
      <c r="H230" s="2" t="s">
        <v>20</v>
      </c>
      <c r="I230" s="2" t="s">
        <v>21</v>
      </c>
    </row>
    <row r="231" spans="1:9" ht="15.75" customHeight="1">
      <c r="A231" s="2" t="s">
        <v>1190</v>
      </c>
      <c r="B231" s="2" t="s">
        <v>1191</v>
      </c>
      <c r="C231" s="2">
        <v>2012</v>
      </c>
      <c r="D231" s="2" t="s">
        <v>1192</v>
      </c>
      <c r="E231" s="2">
        <v>1</v>
      </c>
      <c r="F231" s="2" t="s">
        <v>1193</v>
      </c>
      <c r="G231" s="2" t="s">
        <v>1194</v>
      </c>
      <c r="H231" s="2" t="s">
        <v>14</v>
      </c>
      <c r="I231" s="2" t="s">
        <v>15</v>
      </c>
    </row>
    <row r="232" spans="1:9" ht="15.75" customHeight="1">
      <c r="A232" s="2" t="s">
        <v>137</v>
      </c>
      <c r="B232" s="2" t="s">
        <v>138</v>
      </c>
      <c r="C232" s="2">
        <v>2017</v>
      </c>
      <c r="D232" s="2" t="s">
        <v>135</v>
      </c>
      <c r="E232" s="2">
        <v>1</v>
      </c>
      <c r="F232" s="2" t="s">
        <v>12</v>
      </c>
      <c r="G232" s="2" t="s">
        <v>139</v>
      </c>
      <c r="H232" s="2" t="s">
        <v>14</v>
      </c>
      <c r="I232" s="2" t="s">
        <v>15</v>
      </c>
    </row>
    <row r="233" spans="1:9" ht="15.75" customHeight="1">
      <c r="A233" s="2" t="s">
        <v>1195</v>
      </c>
      <c r="B233" s="2" t="s">
        <v>1196</v>
      </c>
      <c r="C233" s="2">
        <v>2009</v>
      </c>
      <c r="D233" s="2" t="s">
        <v>1197</v>
      </c>
      <c r="E233" s="2">
        <v>10</v>
      </c>
      <c r="F233" s="2" t="s">
        <v>1198</v>
      </c>
      <c r="G233" s="2" t="s">
        <v>1199</v>
      </c>
      <c r="H233" s="2" t="s">
        <v>55</v>
      </c>
      <c r="I233" s="2" t="s">
        <v>56</v>
      </c>
    </row>
    <row r="234" spans="1:9" ht="15.75" customHeight="1">
      <c r="A234" s="2" t="s">
        <v>1200</v>
      </c>
      <c r="B234" s="2" t="s">
        <v>1201</v>
      </c>
      <c r="C234" s="2">
        <v>2016</v>
      </c>
      <c r="D234" s="2" t="s">
        <v>1202</v>
      </c>
      <c r="E234" s="2">
        <v>3</v>
      </c>
      <c r="F234" s="2" t="s">
        <v>1203</v>
      </c>
      <c r="G234" s="2" t="s">
        <v>1204</v>
      </c>
      <c r="H234" s="2" t="s">
        <v>20</v>
      </c>
      <c r="I234" s="2" t="s">
        <v>15</v>
      </c>
    </row>
    <row r="235" spans="1:9" ht="15.75" customHeight="1">
      <c r="A235" s="2" t="s">
        <v>1205</v>
      </c>
      <c r="B235" s="2" t="s">
        <v>1206</v>
      </c>
      <c r="C235" s="2">
        <v>2013</v>
      </c>
      <c r="D235" s="2" t="s">
        <v>1207</v>
      </c>
      <c r="E235" s="2">
        <v>10</v>
      </c>
      <c r="F235" s="2" t="s">
        <v>1208</v>
      </c>
      <c r="G235" s="2" t="s">
        <v>1209</v>
      </c>
      <c r="H235" s="2" t="s">
        <v>20</v>
      </c>
      <c r="I235" s="2" t="s">
        <v>21</v>
      </c>
    </row>
    <row r="236" spans="1:9" ht="15.75" customHeight="1">
      <c r="A236" s="2" t="s">
        <v>1210</v>
      </c>
      <c r="B236" s="2" t="s">
        <v>1211</v>
      </c>
      <c r="C236" s="2">
        <v>2017</v>
      </c>
      <c r="D236" s="2" t="s">
        <v>1212</v>
      </c>
      <c r="E236" s="2">
        <v>7</v>
      </c>
      <c r="F236" s="2" t="s">
        <v>1213</v>
      </c>
      <c r="G236" s="2" t="s">
        <v>1214</v>
      </c>
      <c r="H236" s="2" t="s">
        <v>20</v>
      </c>
      <c r="I236" s="2" t="s">
        <v>21</v>
      </c>
    </row>
    <row r="237" spans="1:9" ht="15.75" customHeight="1">
      <c r="A237" s="2" t="s">
        <v>1215</v>
      </c>
      <c r="B237" s="2" t="s">
        <v>1216</v>
      </c>
      <c r="C237" s="2">
        <v>2016</v>
      </c>
      <c r="D237" s="2" t="s">
        <v>1217</v>
      </c>
      <c r="E237" s="2">
        <v>31</v>
      </c>
      <c r="F237" s="2" t="s">
        <v>1218</v>
      </c>
      <c r="G237" s="2" t="s">
        <v>1219</v>
      </c>
      <c r="H237" s="2" t="s">
        <v>20</v>
      </c>
      <c r="I237" s="2" t="s">
        <v>21</v>
      </c>
    </row>
    <row r="238" spans="1:9" ht="15.75" customHeight="1">
      <c r="A238" s="2" t="s">
        <v>140</v>
      </c>
      <c r="B238" s="2" t="s">
        <v>141</v>
      </c>
      <c r="C238" s="2">
        <v>2019</v>
      </c>
      <c r="D238" s="2" t="s">
        <v>142</v>
      </c>
      <c r="F238" s="2" t="s">
        <v>12</v>
      </c>
      <c r="G238" s="2" t="s">
        <v>143</v>
      </c>
      <c r="H238" s="2" t="s">
        <v>26</v>
      </c>
      <c r="I238" s="2" t="s">
        <v>21</v>
      </c>
    </row>
    <row r="239" spans="1:9" ht="15.75" customHeight="1">
      <c r="A239" s="2" t="s">
        <v>144</v>
      </c>
      <c r="B239" s="2" t="s">
        <v>145</v>
      </c>
      <c r="F239" s="2" t="s">
        <v>12</v>
      </c>
    </row>
    <row r="240" spans="1:9" ht="15.75" customHeight="1">
      <c r="A240" s="2" t="s">
        <v>1220</v>
      </c>
      <c r="B240" s="2" t="s">
        <v>1221</v>
      </c>
      <c r="C240" s="2">
        <v>2006</v>
      </c>
      <c r="D240" s="2" t="s">
        <v>1222</v>
      </c>
      <c r="E240" s="2">
        <v>2</v>
      </c>
      <c r="F240" s="2" t="s">
        <v>1223</v>
      </c>
      <c r="G240" s="2" t="s">
        <v>1224</v>
      </c>
      <c r="H240" s="2" t="s">
        <v>55</v>
      </c>
      <c r="I240" s="2" t="s">
        <v>56</v>
      </c>
    </row>
    <row r="241" spans="1:9" ht="15.75" customHeight="1">
      <c r="A241" s="2" t="s">
        <v>1225</v>
      </c>
      <c r="B241" s="2" t="s">
        <v>1226</v>
      </c>
      <c r="C241" s="2">
        <v>2018</v>
      </c>
      <c r="D241" s="2" t="s">
        <v>1227</v>
      </c>
      <c r="E241" s="2">
        <v>1</v>
      </c>
      <c r="F241" s="2" t="s">
        <v>1228</v>
      </c>
      <c r="G241" s="2" t="s">
        <v>1229</v>
      </c>
      <c r="H241" s="2" t="s">
        <v>55</v>
      </c>
      <c r="I241" s="2" t="s">
        <v>56</v>
      </c>
    </row>
    <row r="242" spans="1:9" ht="15.75" customHeight="1">
      <c r="A242" s="2" t="s">
        <v>1230</v>
      </c>
      <c r="B242" s="2" t="s">
        <v>1231</v>
      </c>
      <c r="C242" s="2">
        <v>2015</v>
      </c>
      <c r="D242" s="2" t="s">
        <v>1232</v>
      </c>
      <c r="E242" s="2">
        <v>3</v>
      </c>
      <c r="F242" s="2" t="s">
        <v>1233</v>
      </c>
      <c r="G242" s="2" t="s">
        <v>1234</v>
      </c>
      <c r="H242" s="2" t="s">
        <v>55</v>
      </c>
      <c r="I242" s="2" t="s">
        <v>56</v>
      </c>
    </row>
    <row r="243" spans="1:9" ht="15.75" customHeight="1">
      <c r="A243" s="2" t="s">
        <v>1235</v>
      </c>
      <c r="B243" s="2" t="s">
        <v>1236</v>
      </c>
      <c r="C243" s="2">
        <v>2019</v>
      </c>
      <c r="D243" s="2" t="s">
        <v>597</v>
      </c>
      <c r="F243" s="2" t="s">
        <v>1237</v>
      </c>
      <c r="G243" s="2" t="s">
        <v>1238</v>
      </c>
      <c r="H243" s="2" t="s">
        <v>55</v>
      </c>
      <c r="I243" s="2" t="s">
        <v>56</v>
      </c>
    </row>
    <row r="244" spans="1:9" ht="15.75" customHeight="1">
      <c r="A244" s="2" t="s">
        <v>1239</v>
      </c>
      <c r="B244" s="2" t="s">
        <v>1240</v>
      </c>
      <c r="C244" s="2">
        <v>2013</v>
      </c>
      <c r="D244" s="2" t="s">
        <v>1241</v>
      </c>
      <c r="E244" s="2">
        <v>26</v>
      </c>
      <c r="F244" s="2" t="s">
        <v>1242</v>
      </c>
      <c r="G244" s="2" t="s">
        <v>1243</v>
      </c>
      <c r="H244" s="2" t="s">
        <v>26</v>
      </c>
      <c r="I244" s="2" t="s">
        <v>21</v>
      </c>
    </row>
    <row r="245" spans="1:9" ht="15.75" customHeight="1">
      <c r="A245" s="2" t="s">
        <v>1244</v>
      </c>
      <c r="B245" s="2" t="s">
        <v>1245</v>
      </c>
      <c r="C245" s="2">
        <v>2011</v>
      </c>
      <c r="D245" s="2" t="s">
        <v>1246</v>
      </c>
      <c r="E245" s="2">
        <v>20</v>
      </c>
      <c r="F245" s="2" t="s">
        <v>1247</v>
      </c>
      <c r="G245" s="2" t="s">
        <v>1248</v>
      </c>
      <c r="H245" s="2" t="s">
        <v>20</v>
      </c>
      <c r="I245" s="2" t="s">
        <v>21</v>
      </c>
    </row>
    <row r="246" spans="1:9" ht="15.75" customHeight="1">
      <c r="A246" s="2" t="s">
        <v>146</v>
      </c>
      <c r="B246" s="2" t="s">
        <v>147</v>
      </c>
      <c r="C246" s="2">
        <v>2010</v>
      </c>
      <c r="D246" s="2" t="s">
        <v>148</v>
      </c>
      <c r="E246" s="2">
        <v>8</v>
      </c>
      <c r="F246" s="2" t="s">
        <v>12</v>
      </c>
      <c r="G246" s="2" t="s">
        <v>149</v>
      </c>
      <c r="H246" s="2" t="s">
        <v>14</v>
      </c>
      <c r="I246" s="2" t="s">
        <v>15</v>
      </c>
    </row>
    <row r="247" spans="1:9" ht="15.75" customHeight="1">
      <c r="A247" s="2" t="s">
        <v>1249</v>
      </c>
      <c r="B247" s="2" t="s">
        <v>1250</v>
      </c>
      <c r="C247" s="2">
        <v>2018</v>
      </c>
      <c r="D247" s="2" t="s">
        <v>1251</v>
      </c>
      <c r="E247" s="2">
        <v>1</v>
      </c>
      <c r="F247" s="2" t="s">
        <v>1252</v>
      </c>
      <c r="G247" s="2" t="s">
        <v>1253</v>
      </c>
      <c r="H247" s="2" t="s">
        <v>20</v>
      </c>
      <c r="I247" s="2" t="s">
        <v>15</v>
      </c>
    </row>
    <row r="248" spans="1:9" ht="15.75" customHeight="1">
      <c r="A248" s="2" t="s">
        <v>1254</v>
      </c>
      <c r="B248" s="2" t="s">
        <v>1255</v>
      </c>
      <c r="C248" s="2">
        <v>2013</v>
      </c>
      <c r="D248" s="2" t="s">
        <v>1256</v>
      </c>
      <c r="E248" s="2">
        <v>36</v>
      </c>
      <c r="F248" s="2" t="s">
        <v>1257</v>
      </c>
      <c r="G248" s="2" t="s">
        <v>1258</v>
      </c>
      <c r="H248" s="2" t="s">
        <v>20</v>
      </c>
      <c r="I248" s="2" t="s">
        <v>21</v>
      </c>
    </row>
    <row r="249" spans="1:9" ht="15.75" customHeight="1">
      <c r="A249" s="2" t="s">
        <v>1259</v>
      </c>
      <c r="B249" s="2" t="s">
        <v>1260</v>
      </c>
      <c r="C249" s="2">
        <v>2009</v>
      </c>
      <c r="D249" s="2" t="s">
        <v>1261</v>
      </c>
      <c r="E249" s="2">
        <v>100</v>
      </c>
      <c r="F249" s="2" t="s">
        <v>1262</v>
      </c>
      <c r="G249" s="2" t="s">
        <v>1263</v>
      </c>
      <c r="H249" s="2" t="s">
        <v>20</v>
      </c>
      <c r="I249" s="2" t="s">
        <v>21</v>
      </c>
    </row>
    <row r="250" spans="1:9" ht="15.75" customHeight="1">
      <c r="A250" s="2" t="s">
        <v>1264</v>
      </c>
      <c r="B250" s="2" t="s">
        <v>1265</v>
      </c>
      <c r="C250" s="2">
        <v>2013</v>
      </c>
      <c r="D250" s="2" t="s">
        <v>1001</v>
      </c>
      <c r="E250" s="2">
        <v>25</v>
      </c>
      <c r="F250" s="2" t="s">
        <v>1266</v>
      </c>
      <c r="G250" s="2" t="s">
        <v>1267</v>
      </c>
      <c r="H250" s="2" t="s">
        <v>20</v>
      </c>
      <c r="I250" s="2" t="s">
        <v>15</v>
      </c>
    </row>
    <row r="251" spans="1:9" ht="15.75" customHeight="1">
      <c r="A251" s="2" t="s">
        <v>1268</v>
      </c>
      <c r="B251" s="2" t="s">
        <v>1269</v>
      </c>
      <c r="C251" s="2">
        <v>2011</v>
      </c>
      <c r="D251" s="2" t="s">
        <v>1270</v>
      </c>
      <c r="E251" s="2">
        <v>4</v>
      </c>
      <c r="F251" s="2" t="s">
        <v>1271</v>
      </c>
      <c r="G251" s="2" t="s">
        <v>1272</v>
      </c>
      <c r="H251" s="2" t="s">
        <v>20</v>
      </c>
      <c r="I251" s="2" t="s">
        <v>15</v>
      </c>
    </row>
    <row r="252" spans="1:9" ht="15.75" customHeight="1">
      <c r="A252" s="2" t="s">
        <v>1273</v>
      </c>
      <c r="B252" s="2" t="s">
        <v>1274</v>
      </c>
      <c r="C252" s="2">
        <v>2013</v>
      </c>
      <c r="D252" s="2" t="s">
        <v>1116</v>
      </c>
      <c r="E252" s="2">
        <v>4</v>
      </c>
      <c r="F252" s="2" t="s">
        <v>1275</v>
      </c>
      <c r="G252" s="2" t="s">
        <v>1276</v>
      </c>
      <c r="H252" s="2" t="s">
        <v>20</v>
      </c>
      <c r="I252" s="2" t="s">
        <v>15</v>
      </c>
    </row>
    <row r="253" spans="1:9" ht="15.75" customHeight="1">
      <c r="A253" s="2" t="s">
        <v>1277</v>
      </c>
      <c r="B253" s="2" t="s">
        <v>1278</v>
      </c>
      <c r="C253" s="2">
        <v>2018</v>
      </c>
      <c r="D253" s="2" t="s">
        <v>1279</v>
      </c>
      <c r="E253" s="2">
        <v>4</v>
      </c>
      <c r="F253" s="2" t="s">
        <v>1280</v>
      </c>
      <c r="G253" s="2" t="s">
        <v>1281</v>
      </c>
      <c r="H253" s="2" t="s">
        <v>26</v>
      </c>
      <c r="I253" s="2" t="s">
        <v>21</v>
      </c>
    </row>
    <row r="254" spans="1:9" ht="15.75" customHeight="1">
      <c r="A254" s="2" t="s">
        <v>1282</v>
      </c>
      <c r="B254" s="2" t="s">
        <v>1283</v>
      </c>
      <c r="C254" s="2">
        <v>2017</v>
      </c>
      <c r="D254" s="2" t="s">
        <v>1284</v>
      </c>
      <c r="E254" s="2">
        <v>4</v>
      </c>
      <c r="F254" s="2" t="s">
        <v>1285</v>
      </c>
      <c r="G254" s="2" t="s">
        <v>1286</v>
      </c>
      <c r="H254" s="2" t="s">
        <v>20</v>
      </c>
      <c r="I254" s="2" t="s">
        <v>15</v>
      </c>
    </row>
    <row r="255" spans="1:9" ht="15.75" customHeight="1">
      <c r="A255" s="2" t="s">
        <v>1287</v>
      </c>
      <c r="B255" s="2" t="s">
        <v>1288</v>
      </c>
      <c r="C255" s="2">
        <v>2015</v>
      </c>
      <c r="D255" s="2" t="s">
        <v>976</v>
      </c>
      <c r="E255" s="2">
        <v>2</v>
      </c>
      <c r="F255" s="2" t="s">
        <v>1289</v>
      </c>
      <c r="G255" s="2" t="s">
        <v>1290</v>
      </c>
      <c r="H255" s="2" t="s">
        <v>20</v>
      </c>
      <c r="I255" s="2" t="s">
        <v>21</v>
      </c>
    </row>
    <row r="256" spans="1:9" ht="15.75" customHeight="1">
      <c r="A256" s="2" t="s">
        <v>1291</v>
      </c>
      <c r="B256" s="2" t="s">
        <v>1292</v>
      </c>
      <c r="C256" s="2">
        <v>2015</v>
      </c>
      <c r="D256" s="2" t="s">
        <v>1293</v>
      </c>
      <c r="E256" s="2">
        <v>1</v>
      </c>
      <c r="F256" s="2" t="s">
        <v>1294</v>
      </c>
      <c r="G256" s="2" t="s">
        <v>1295</v>
      </c>
      <c r="H256" s="2" t="s">
        <v>20</v>
      </c>
      <c r="I256" s="2" t="s">
        <v>15</v>
      </c>
    </row>
    <row r="257" spans="1:9" ht="15.75" customHeight="1">
      <c r="A257" s="2" t="s">
        <v>1296</v>
      </c>
      <c r="B257" s="2" t="s">
        <v>1297</v>
      </c>
      <c r="C257" s="2">
        <v>2015</v>
      </c>
      <c r="D257" s="2" t="s">
        <v>1298</v>
      </c>
      <c r="E257" s="2">
        <v>1</v>
      </c>
      <c r="F257" s="2" t="s">
        <v>1299</v>
      </c>
      <c r="G257" s="2" t="s">
        <v>1300</v>
      </c>
      <c r="H257" s="2" t="s">
        <v>26</v>
      </c>
      <c r="I257" s="2" t="s">
        <v>21</v>
      </c>
    </row>
    <row r="258" spans="1:9" ht="15.75" customHeight="1">
      <c r="A258" s="2" t="s">
        <v>1301</v>
      </c>
      <c r="B258" s="2" t="s">
        <v>1302</v>
      </c>
      <c r="C258" s="2">
        <v>2007</v>
      </c>
      <c r="D258" s="2" t="s">
        <v>1303</v>
      </c>
      <c r="E258" s="2">
        <v>9</v>
      </c>
      <c r="F258" s="2" t="s">
        <v>1304</v>
      </c>
      <c r="G258" s="2" t="s">
        <v>1305</v>
      </c>
      <c r="H258" s="2" t="s">
        <v>55</v>
      </c>
      <c r="I258" s="2" t="s">
        <v>56</v>
      </c>
    </row>
    <row r="259" spans="1:9" ht="15.75" customHeight="1">
      <c r="A259" s="2" t="s">
        <v>1306</v>
      </c>
      <c r="B259" s="2" t="s">
        <v>1307</v>
      </c>
      <c r="C259" s="2">
        <v>2017</v>
      </c>
      <c r="D259" s="2" t="s">
        <v>1308</v>
      </c>
      <c r="F259" s="2" t="s">
        <v>1309</v>
      </c>
      <c r="G259" s="2" t="s">
        <v>1310</v>
      </c>
      <c r="H259" s="2" t="s">
        <v>55</v>
      </c>
      <c r="I259" s="2" t="s">
        <v>56</v>
      </c>
    </row>
    <row r="260" spans="1:9" ht="15.75" customHeight="1">
      <c r="A260" s="2" t="s">
        <v>1311</v>
      </c>
      <c r="B260" s="2" t="s">
        <v>1312</v>
      </c>
      <c r="C260" s="2">
        <v>2019</v>
      </c>
      <c r="D260" s="2" t="s">
        <v>1313</v>
      </c>
      <c r="F260" s="2" t="s">
        <v>1314</v>
      </c>
      <c r="G260" s="2" t="s">
        <v>1315</v>
      </c>
      <c r="H260" s="2" t="s">
        <v>55</v>
      </c>
      <c r="I260" s="2" t="s">
        <v>56</v>
      </c>
    </row>
    <row r="261" spans="1:9" ht="15.75" customHeight="1">
      <c r="A261" s="2" t="s">
        <v>1316</v>
      </c>
      <c r="B261" s="2" t="s">
        <v>1317</v>
      </c>
      <c r="C261" s="2">
        <v>2013</v>
      </c>
      <c r="D261" s="2" t="s">
        <v>1318</v>
      </c>
      <c r="E261" s="2">
        <v>2</v>
      </c>
      <c r="F261" s="2" t="s">
        <v>1319</v>
      </c>
      <c r="G261" s="2" t="s">
        <v>1320</v>
      </c>
      <c r="H261" s="2" t="s">
        <v>20</v>
      </c>
      <c r="I261" s="2" t="s">
        <v>21</v>
      </c>
    </row>
    <row r="262" spans="1:9" ht="15.75" customHeight="1">
      <c r="A262" s="2" t="s">
        <v>1321</v>
      </c>
      <c r="B262" s="2" t="s">
        <v>1322</v>
      </c>
      <c r="C262" s="2">
        <v>2011</v>
      </c>
      <c r="D262" s="2" t="s">
        <v>295</v>
      </c>
      <c r="F262" s="2" t="s">
        <v>1323</v>
      </c>
      <c r="G262" s="2" t="s">
        <v>1324</v>
      </c>
      <c r="H262" s="2" t="s">
        <v>26</v>
      </c>
      <c r="I262" s="2" t="s">
        <v>21</v>
      </c>
    </row>
    <row r="263" spans="1:9" ht="15.75" customHeight="1">
      <c r="A263" s="2" t="s">
        <v>1325</v>
      </c>
      <c r="B263" s="2" t="s">
        <v>1326</v>
      </c>
      <c r="C263" s="2">
        <v>2017</v>
      </c>
      <c r="D263" s="2" t="s">
        <v>813</v>
      </c>
      <c r="E263" s="2">
        <v>1</v>
      </c>
      <c r="F263" s="2" t="s">
        <v>1327</v>
      </c>
      <c r="G263" s="2" t="s">
        <v>1328</v>
      </c>
      <c r="H263" s="2" t="s">
        <v>26</v>
      </c>
      <c r="I263" s="2" t="s">
        <v>21</v>
      </c>
    </row>
    <row r="264" spans="1:9" ht="15.75" customHeight="1">
      <c r="A264" s="2" t="s">
        <v>1329</v>
      </c>
      <c r="B264" s="2" t="s">
        <v>1330</v>
      </c>
      <c r="C264" s="2">
        <v>2012</v>
      </c>
      <c r="D264" s="2" t="s">
        <v>1331</v>
      </c>
      <c r="E264" s="2">
        <v>25</v>
      </c>
      <c r="F264" s="2" t="s">
        <v>1332</v>
      </c>
      <c r="G264" s="2" t="s">
        <v>1333</v>
      </c>
      <c r="H264" s="2" t="s">
        <v>26</v>
      </c>
      <c r="I264" s="2" t="s">
        <v>21</v>
      </c>
    </row>
    <row r="265" spans="1:9" ht="15.75" customHeight="1">
      <c r="A265" s="2" t="s">
        <v>1334</v>
      </c>
      <c r="B265" s="2" t="s">
        <v>1335</v>
      </c>
      <c r="C265" s="2">
        <v>2013</v>
      </c>
      <c r="D265" s="2" t="s">
        <v>1336</v>
      </c>
      <c r="E265" s="2">
        <v>5</v>
      </c>
      <c r="F265" s="2" t="s">
        <v>1337</v>
      </c>
      <c r="G265" s="2" t="s">
        <v>1338</v>
      </c>
      <c r="H265" s="2" t="s">
        <v>26</v>
      </c>
      <c r="I265" s="2" t="s">
        <v>21</v>
      </c>
    </row>
    <row r="266" spans="1:9" ht="15.75" customHeight="1">
      <c r="A266" s="2" t="s">
        <v>1339</v>
      </c>
      <c r="B266" s="2" t="s">
        <v>1340</v>
      </c>
      <c r="C266" s="2">
        <v>2016</v>
      </c>
      <c r="D266" s="2" t="s">
        <v>1341</v>
      </c>
      <c r="E266" s="2">
        <v>12</v>
      </c>
      <c r="F266" s="2" t="s">
        <v>1342</v>
      </c>
      <c r="G266" s="2" t="s">
        <v>1343</v>
      </c>
      <c r="H266" s="2" t="s">
        <v>20</v>
      </c>
      <c r="I266" s="2" t="s">
        <v>21</v>
      </c>
    </row>
    <row r="267" spans="1:9" ht="15.75" customHeight="1">
      <c r="A267" s="2" t="s">
        <v>1344</v>
      </c>
      <c r="B267" s="2" t="s">
        <v>1345</v>
      </c>
      <c r="C267" s="2">
        <v>2016</v>
      </c>
      <c r="D267" s="2" t="s">
        <v>873</v>
      </c>
      <c r="E267" s="2">
        <v>0</v>
      </c>
      <c r="F267" s="2" t="s">
        <v>1346</v>
      </c>
      <c r="G267" s="2" t="s">
        <v>1347</v>
      </c>
      <c r="H267" s="2" t="s">
        <v>14</v>
      </c>
      <c r="I267" s="2" t="s">
        <v>15</v>
      </c>
    </row>
    <row r="268" spans="1:9" ht="15.75" customHeight="1">
      <c r="A268" s="2" t="s">
        <v>1348</v>
      </c>
      <c r="B268" s="2" t="s">
        <v>1349</v>
      </c>
      <c r="C268" s="2">
        <v>2015</v>
      </c>
      <c r="D268" s="2" t="s">
        <v>1350</v>
      </c>
      <c r="E268" s="2">
        <v>14</v>
      </c>
      <c r="F268" s="2" t="s">
        <v>1351</v>
      </c>
      <c r="G268" s="2" t="s">
        <v>1352</v>
      </c>
      <c r="H268" s="2" t="s">
        <v>20</v>
      </c>
      <c r="I268" s="2" t="s">
        <v>15</v>
      </c>
    </row>
    <row r="269" spans="1:9" ht="15.75" customHeight="1">
      <c r="A269" s="2" t="s">
        <v>1353</v>
      </c>
      <c r="B269" s="2" t="s">
        <v>1354</v>
      </c>
      <c r="C269" s="2">
        <v>2019</v>
      </c>
      <c r="D269" s="2" t="s">
        <v>1355</v>
      </c>
      <c r="F269" s="2" t="s">
        <v>1356</v>
      </c>
      <c r="G269" s="2" t="s">
        <v>1357</v>
      </c>
      <c r="H269" s="2" t="s">
        <v>20</v>
      </c>
      <c r="I269" s="2" t="s">
        <v>21</v>
      </c>
    </row>
    <row r="270" spans="1:9" ht="15.75" customHeight="1">
      <c r="A270" s="2" t="s">
        <v>1358</v>
      </c>
      <c r="B270" s="2" t="s">
        <v>1359</v>
      </c>
      <c r="C270" s="2">
        <v>2011</v>
      </c>
      <c r="D270" s="2" t="s">
        <v>1360</v>
      </c>
      <c r="E270" s="2">
        <v>45</v>
      </c>
      <c r="F270" s="2" t="s">
        <v>1361</v>
      </c>
      <c r="G270" s="2" t="s">
        <v>1362</v>
      </c>
      <c r="H270" s="2" t="s">
        <v>26</v>
      </c>
      <c r="I270" s="2" t="s">
        <v>21</v>
      </c>
    </row>
    <row r="271" spans="1:9" ht="15.75" customHeight="1">
      <c r="A271" s="2" t="s">
        <v>1363</v>
      </c>
      <c r="B271" s="2" t="s">
        <v>1364</v>
      </c>
      <c r="C271" s="2">
        <v>2002</v>
      </c>
      <c r="D271" s="2" t="s">
        <v>1365</v>
      </c>
      <c r="E271" s="2">
        <v>15</v>
      </c>
      <c r="F271" s="2" t="s">
        <v>1366</v>
      </c>
      <c r="G271" s="2" t="s">
        <v>1367</v>
      </c>
      <c r="H271" s="2" t="s">
        <v>20</v>
      </c>
      <c r="I271" s="2" t="s">
        <v>15</v>
      </c>
    </row>
    <row r="272" spans="1:9" ht="15.75" customHeight="1">
      <c r="A272" s="2" t="s">
        <v>1368</v>
      </c>
      <c r="B272" s="2" t="s">
        <v>1369</v>
      </c>
      <c r="C272" s="2">
        <v>2010</v>
      </c>
      <c r="D272" s="2" t="s">
        <v>1370</v>
      </c>
      <c r="E272" s="2">
        <v>22</v>
      </c>
      <c r="F272" s="2" t="s">
        <v>1371</v>
      </c>
      <c r="G272" s="2" t="s">
        <v>1372</v>
      </c>
      <c r="H272" s="2" t="s">
        <v>20</v>
      </c>
      <c r="I272" s="2" t="s">
        <v>15</v>
      </c>
    </row>
    <row r="273" spans="1:12" ht="15.75" customHeight="1">
      <c r="A273" s="2" t="s">
        <v>1373</v>
      </c>
      <c r="B273" s="2" t="s">
        <v>1374</v>
      </c>
      <c r="C273" s="2">
        <v>2013</v>
      </c>
      <c r="D273" s="2" t="s">
        <v>1375</v>
      </c>
      <c r="E273" s="2">
        <v>1</v>
      </c>
      <c r="F273" s="2" t="s">
        <v>1376</v>
      </c>
      <c r="G273" s="2" t="s">
        <v>1377</v>
      </c>
      <c r="H273" s="2" t="s">
        <v>26</v>
      </c>
      <c r="I273" s="2" t="s">
        <v>21</v>
      </c>
    </row>
    <row r="274" spans="1:12" ht="15.75" customHeight="1">
      <c r="A274" s="2" t="s">
        <v>1378</v>
      </c>
      <c r="B274" s="2" t="s">
        <v>1379</v>
      </c>
      <c r="C274" s="2">
        <v>2015</v>
      </c>
      <c r="D274" s="2" t="s">
        <v>500</v>
      </c>
      <c r="E274" s="2">
        <v>2</v>
      </c>
      <c r="F274" s="2" t="s">
        <v>1380</v>
      </c>
      <c r="G274" s="2" t="s">
        <v>1381</v>
      </c>
      <c r="H274" s="2" t="s">
        <v>55</v>
      </c>
      <c r="I274" s="2" t="s">
        <v>56</v>
      </c>
    </row>
    <row r="275" spans="1:12" ht="15.75" customHeight="1">
      <c r="A275" s="2" t="s">
        <v>1382</v>
      </c>
      <c r="B275" s="2" t="s">
        <v>1383</v>
      </c>
      <c r="C275" s="2">
        <v>2002</v>
      </c>
      <c r="D275" s="2" t="s">
        <v>1384</v>
      </c>
      <c r="F275" s="2" t="s">
        <v>1385</v>
      </c>
      <c r="G275" s="2" t="s">
        <v>1386</v>
      </c>
      <c r="H275" s="2" t="s">
        <v>55</v>
      </c>
      <c r="I275" s="2" t="s">
        <v>56</v>
      </c>
    </row>
    <row r="276" spans="1:12" ht="15.75" customHeight="1">
      <c r="A276" s="2" t="s">
        <v>1387</v>
      </c>
      <c r="B276" s="2" t="s">
        <v>1388</v>
      </c>
      <c r="C276" s="2">
        <v>2011</v>
      </c>
      <c r="D276" s="2" t="s">
        <v>1389</v>
      </c>
      <c r="E276" s="2">
        <v>9</v>
      </c>
      <c r="F276" s="2" t="s">
        <v>1390</v>
      </c>
      <c r="G276" s="2" t="s">
        <v>1391</v>
      </c>
      <c r="H276" s="2" t="s">
        <v>55</v>
      </c>
      <c r="I276" s="2" t="s">
        <v>56</v>
      </c>
    </row>
    <row r="277" spans="1:12" s="6" customFormat="1" ht="15">
      <c r="A277" s="7" t="s">
        <v>1847</v>
      </c>
      <c r="B277" s="7" t="s">
        <v>1848</v>
      </c>
      <c r="C277" s="8">
        <v>2019</v>
      </c>
      <c r="D277" s="9" t="s">
        <v>1849</v>
      </c>
      <c r="E277" s="7"/>
      <c r="F277" s="7" t="s">
        <v>1850</v>
      </c>
      <c r="G277" s="7" t="s">
        <v>1851</v>
      </c>
      <c r="H277" s="7" t="s">
        <v>1852</v>
      </c>
      <c r="I277" s="7" t="s">
        <v>128</v>
      </c>
      <c r="J277" s="11"/>
      <c r="K277" s="7"/>
      <c r="L277" s="7"/>
    </row>
    <row r="278" spans="1:12" ht="15.75" customHeight="1">
      <c r="A278" s="2" t="s">
        <v>1392</v>
      </c>
      <c r="B278" s="2" t="s">
        <v>1393</v>
      </c>
      <c r="C278" s="2">
        <v>2010</v>
      </c>
      <c r="D278" s="2" t="s">
        <v>1394</v>
      </c>
      <c r="F278" s="2" t="s">
        <v>1395</v>
      </c>
      <c r="G278" s="2" t="s">
        <v>1396</v>
      </c>
      <c r="H278" s="2" t="s">
        <v>20</v>
      </c>
      <c r="I278" s="2" t="s">
        <v>21</v>
      </c>
    </row>
    <row r="279" spans="1:12" ht="15.75" customHeight="1">
      <c r="A279" s="2" t="s">
        <v>1397</v>
      </c>
      <c r="B279" s="2" t="s">
        <v>1398</v>
      </c>
      <c r="C279" s="2">
        <v>2015</v>
      </c>
      <c r="D279" s="2" t="s">
        <v>1399</v>
      </c>
      <c r="E279" s="2">
        <v>26</v>
      </c>
      <c r="F279" s="2" t="s">
        <v>1400</v>
      </c>
      <c r="G279" s="2" t="s">
        <v>1401</v>
      </c>
      <c r="H279" s="2" t="s">
        <v>20</v>
      </c>
      <c r="I279" s="2" t="s">
        <v>21</v>
      </c>
    </row>
    <row r="280" spans="1:12" ht="15.75" customHeight="1">
      <c r="A280" s="2" t="s">
        <v>150</v>
      </c>
      <c r="B280" s="2" t="s">
        <v>151</v>
      </c>
      <c r="C280" s="2">
        <v>2011</v>
      </c>
      <c r="D280" s="2" t="s">
        <v>152</v>
      </c>
      <c r="E280" s="2">
        <v>0</v>
      </c>
      <c r="F280" s="2" t="s">
        <v>12</v>
      </c>
      <c r="G280" s="2" t="s">
        <v>153</v>
      </c>
      <c r="H280" s="2" t="s">
        <v>14</v>
      </c>
      <c r="I280" s="2" t="s">
        <v>15</v>
      </c>
    </row>
    <row r="281" spans="1:12" ht="15.75" customHeight="1">
      <c r="A281" s="2" t="s">
        <v>1402</v>
      </c>
      <c r="B281" s="2" t="s">
        <v>1403</v>
      </c>
      <c r="C281" s="2">
        <v>2009</v>
      </c>
      <c r="D281" s="2" t="s">
        <v>1404</v>
      </c>
      <c r="E281" s="2">
        <v>2</v>
      </c>
      <c r="F281" s="2" t="s">
        <v>1405</v>
      </c>
      <c r="G281" s="2" t="s">
        <v>1406</v>
      </c>
      <c r="H281" s="2" t="s">
        <v>14</v>
      </c>
      <c r="I281" s="2" t="s">
        <v>15</v>
      </c>
    </row>
    <row r="282" spans="1:12" ht="15.75" customHeight="1">
      <c r="A282" s="2" t="s">
        <v>1407</v>
      </c>
      <c r="B282" s="2" t="s">
        <v>1408</v>
      </c>
      <c r="C282" s="2">
        <v>2011</v>
      </c>
      <c r="D282" s="2" t="s">
        <v>1409</v>
      </c>
      <c r="E282" s="2">
        <v>9</v>
      </c>
      <c r="F282" s="2" t="s">
        <v>1410</v>
      </c>
      <c r="G282" s="2" t="s">
        <v>1411</v>
      </c>
      <c r="H282" s="2" t="s">
        <v>20</v>
      </c>
      <c r="I282" s="2" t="s">
        <v>15</v>
      </c>
    </row>
    <row r="283" spans="1:12" ht="15.75" customHeight="1">
      <c r="A283" s="2" t="s">
        <v>1412</v>
      </c>
      <c r="B283" s="2" t="s">
        <v>1413</v>
      </c>
      <c r="C283" s="2">
        <v>2016</v>
      </c>
      <c r="D283" s="2" t="s">
        <v>285</v>
      </c>
      <c r="E283" s="2">
        <v>3</v>
      </c>
      <c r="F283" s="2" t="s">
        <v>1414</v>
      </c>
      <c r="G283" s="2" t="s">
        <v>1415</v>
      </c>
      <c r="H283" s="2" t="s">
        <v>20</v>
      </c>
      <c r="I283" s="2" t="s">
        <v>15</v>
      </c>
    </row>
    <row r="284" spans="1:12" ht="15.75" customHeight="1">
      <c r="A284" s="2" t="s">
        <v>1416</v>
      </c>
      <c r="B284" s="2" t="s">
        <v>1417</v>
      </c>
      <c r="C284" s="2">
        <v>2012</v>
      </c>
      <c r="D284" s="2" t="s">
        <v>1418</v>
      </c>
      <c r="E284" s="2">
        <v>23</v>
      </c>
      <c r="F284" s="2" t="s">
        <v>1419</v>
      </c>
      <c r="G284" s="2" t="s">
        <v>1420</v>
      </c>
      <c r="H284" s="2" t="s">
        <v>20</v>
      </c>
      <c r="I284" s="2" t="s">
        <v>21</v>
      </c>
    </row>
    <row r="285" spans="1:12" ht="15.75" customHeight="1">
      <c r="A285" s="2" t="s">
        <v>1421</v>
      </c>
      <c r="B285" s="2" t="s">
        <v>1422</v>
      </c>
      <c r="C285" s="2">
        <v>2010</v>
      </c>
      <c r="D285" s="2" t="s">
        <v>1423</v>
      </c>
      <c r="E285" s="2">
        <v>19</v>
      </c>
      <c r="F285" s="2" t="s">
        <v>1424</v>
      </c>
      <c r="G285" s="2" t="s">
        <v>1425</v>
      </c>
      <c r="H285" s="2" t="s">
        <v>20</v>
      </c>
      <c r="I285" s="2" t="s">
        <v>15</v>
      </c>
    </row>
    <row r="286" spans="1:12" ht="15.75" customHeight="1">
      <c r="A286" s="2" t="s">
        <v>1426</v>
      </c>
      <c r="B286" s="2" t="s">
        <v>1427</v>
      </c>
      <c r="C286" s="2">
        <v>2014</v>
      </c>
      <c r="D286" s="2" t="s">
        <v>1428</v>
      </c>
      <c r="E286" s="2">
        <v>22</v>
      </c>
      <c r="F286" s="2" t="s">
        <v>1429</v>
      </c>
      <c r="G286" s="2" t="s">
        <v>1430</v>
      </c>
      <c r="H286" s="2" t="s">
        <v>20</v>
      </c>
      <c r="I286" s="2" t="s">
        <v>21</v>
      </c>
    </row>
    <row r="287" spans="1:12" ht="15.75" customHeight="1">
      <c r="A287" s="2" t="s">
        <v>1426</v>
      </c>
      <c r="B287" s="2" t="s">
        <v>1431</v>
      </c>
      <c r="C287" s="2">
        <v>2011</v>
      </c>
      <c r="D287" s="2" t="s">
        <v>1432</v>
      </c>
      <c r="E287" s="2">
        <v>9</v>
      </c>
      <c r="F287" s="2" t="s">
        <v>1433</v>
      </c>
      <c r="G287" s="2" t="s">
        <v>1434</v>
      </c>
      <c r="H287" s="2" t="s">
        <v>26</v>
      </c>
      <c r="I287" s="2" t="s">
        <v>21</v>
      </c>
    </row>
    <row r="288" spans="1:12" ht="15.75" customHeight="1">
      <c r="A288" s="2" t="s">
        <v>1435</v>
      </c>
      <c r="B288" s="2" t="s">
        <v>1436</v>
      </c>
      <c r="C288" s="2">
        <v>2016</v>
      </c>
      <c r="D288" s="2" t="s">
        <v>1437</v>
      </c>
      <c r="E288" s="2">
        <v>30</v>
      </c>
      <c r="F288" s="2" t="s">
        <v>1438</v>
      </c>
      <c r="G288" s="2" t="s">
        <v>1439</v>
      </c>
      <c r="H288" s="2" t="s">
        <v>20</v>
      </c>
      <c r="I288" s="2" t="s">
        <v>21</v>
      </c>
    </row>
    <row r="289" spans="1:9" ht="15.75" customHeight="1">
      <c r="A289" s="2" t="s">
        <v>1440</v>
      </c>
      <c r="B289" s="2" t="s">
        <v>1441</v>
      </c>
      <c r="C289" s="2">
        <v>2019</v>
      </c>
      <c r="D289" s="2" t="s">
        <v>1442</v>
      </c>
      <c r="E289" s="2">
        <v>1</v>
      </c>
      <c r="F289" s="2" t="s">
        <v>1443</v>
      </c>
      <c r="G289" s="2" t="s">
        <v>1444</v>
      </c>
      <c r="H289" s="2" t="s">
        <v>20</v>
      </c>
      <c r="I289" s="2" t="s">
        <v>21</v>
      </c>
    </row>
    <row r="290" spans="1:9" ht="15.75" customHeight="1">
      <c r="A290" s="2" t="s">
        <v>1445</v>
      </c>
      <c r="B290" s="2" t="s">
        <v>1446</v>
      </c>
      <c r="C290" s="2">
        <v>2019</v>
      </c>
      <c r="D290" s="2" t="s">
        <v>1447</v>
      </c>
      <c r="F290" s="2" t="s">
        <v>1448</v>
      </c>
      <c r="G290" s="2" t="s">
        <v>1449</v>
      </c>
      <c r="H290" s="2" t="s">
        <v>20</v>
      </c>
      <c r="I290" s="2" t="s">
        <v>21</v>
      </c>
    </row>
    <row r="291" spans="1:9" ht="15.75" customHeight="1">
      <c r="A291" s="2" t="s">
        <v>1450</v>
      </c>
      <c r="B291" s="2" t="s">
        <v>1451</v>
      </c>
      <c r="C291" s="2">
        <v>2015</v>
      </c>
      <c r="D291" s="2" t="s">
        <v>1452</v>
      </c>
      <c r="E291" s="2">
        <v>6</v>
      </c>
      <c r="F291" s="2" t="s">
        <v>1453</v>
      </c>
      <c r="G291" s="2" t="s">
        <v>1454</v>
      </c>
      <c r="H291" s="2" t="s">
        <v>14</v>
      </c>
      <c r="I291" s="2" t="s">
        <v>15</v>
      </c>
    </row>
    <row r="292" spans="1:9" ht="15.75" customHeight="1">
      <c r="A292" s="2" t="s">
        <v>154</v>
      </c>
      <c r="B292" s="2" t="s">
        <v>155</v>
      </c>
      <c r="C292" s="2">
        <v>2002</v>
      </c>
      <c r="D292" s="2" t="s">
        <v>156</v>
      </c>
      <c r="E292" s="2">
        <v>16</v>
      </c>
      <c r="F292" s="2" t="s">
        <v>12</v>
      </c>
      <c r="G292" s="2" t="s">
        <v>157</v>
      </c>
      <c r="H292" s="2" t="s">
        <v>14</v>
      </c>
      <c r="I292" s="2" t="s">
        <v>15</v>
      </c>
    </row>
    <row r="293" spans="1:9" ht="15.75" customHeight="1">
      <c r="A293" s="2" t="s">
        <v>1455</v>
      </c>
      <c r="B293" s="2" t="s">
        <v>1456</v>
      </c>
      <c r="C293" s="2">
        <v>2020</v>
      </c>
      <c r="D293" s="2" t="s">
        <v>813</v>
      </c>
      <c r="F293" s="2" t="s">
        <v>1457</v>
      </c>
      <c r="G293" s="2" t="s">
        <v>1458</v>
      </c>
      <c r="H293" s="2" t="s">
        <v>26</v>
      </c>
      <c r="I293" s="2" t="s">
        <v>21</v>
      </c>
    </row>
    <row r="294" spans="1:9" ht="15.75" customHeight="1">
      <c r="A294" s="2" t="s">
        <v>1459</v>
      </c>
      <c r="B294" s="2" t="s">
        <v>1460</v>
      </c>
      <c r="C294" s="2">
        <v>2017</v>
      </c>
      <c r="D294" s="2" t="s">
        <v>1461</v>
      </c>
      <c r="E294" s="2">
        <v>2</v>
      </c>
      <c r="F294" s="2" t="s">
        <v>1462</v>
      </c>
      <c r="G294" s="2" t="s">
        <v>1463</v>
      </c>
      <c r="H294" s="2" t="s">
        <v>20</v>
      </c>
      <c r="I294" s="2" t="s">
        <v>21</v>
      </c>
    </row>
    <row r="295" spans="1:9" ht="15.75" customHeight="1">
      <c r="A295" s="2" t="s">
        <v>1464</v>
      </c>
      <c r="B295" s="2" t="s">
        <v>1465</v>
      </c>
      <c r="C295" s="2">
        <v>2020</v>
      </c>
      <c r="D295" s="2" t="s">
        <v>1158</v>
      </c>
      <c r="F295" s="2" t="s">
        <v>1466</v>
      </c>
      <c r="G295" s="2" t="s">
        <v>1467</v>
      </c>
      <c r="H295" s="2" t="s">
        <v>20</v>
      </c>
      <c r="I295" s="2" t="s">
        <v>21</v>
      </c>
    </row>
    <row r="296" spans="1:9" ht="15.75" customHeight="1">
      <c r="A296" s="2" t="s">
        <v>1468</v>
      </c>
      <c r="B296" s="2" t="s">
        <v>1469</v>
      </c>
      <c r="C296" s="2">
        <v>2014</v>
      </c>
      <c r="D296" s="2" t="s">
        <v>328</v>
      </c>
      <c r="E296" s="2">
        <v>3</v>
      </c>
      <c r="F296" s="2" t="s">
        <v>1470</v>
      </c>
      <c r="G296" s="2" t="s">
        <v>1471</v>
      </c>
      <c r="H296" s="2" t="s">
        <v>26</v>
      </c>
      <c r="I296" s="2" t="s">
        <v>21</v>
      </c>
    </row>
    <row r="297" spans="1:9" ht="15.75" customHeight="1">
      <c r="A297" s="2" t="s">
        <v>158</v>
      </c>
      <c r="B297" s="2" t="s">
        <v>159</v>
      </c>
      <c r="C297" s="2">
        <v>2015</v>
      </c>
      <c r="D297" s="2" t="s">
        <v>160</v>
      </c>
      <c r="E297" s="2">
        <v>0</v>
      </c>
      <c r="F297" s="2" t="s">
        <v>12</v>
      </c>
      <c r="G297" s="2" t="s">
        <v>161</v>
      </c>
      <c r="H297" s="2" t="s">
        <v>14</v>
      </c>
      <c r="I297" s="2" t="s">
        <v>15</v>
      </c>
    </row>
    <row r="298" spans="1:9" ht="15.75" customHeight="1">
      <c r="A298" s="2" t="s">
        <v>1472</v>
      </c>
      <c r="B298" s="2" t="s">
        <v>1473</v>
      </c>
      <c r="C298" s="2">
        <v>2018</v>
      </c>
      <c r="D298" s="2" t="s">
        <v>333</v>
      </c>
      <c r="E298" s="2">
        <v>6</v>
      </c>
      <c r="F298" s="2" t="s">
        <v>1474</v>
      </c>
      <c r="G298" s="2" t="s">
        <v>1475</v>
      </c>
      <c r="H298" s="2" t="s">
        <v>20</v>
      </c>
      <c r="I298" s="2" t="s">
        <v>15</v>
      </c>
    </row>
    <row r="299" spans="1:9" ht="15.75" customHeight="1">
      <c r="A299" s="2" t="s">
        <v>1476</v>
      </c>
      <c r="B299" s="2" t="s">
        <v>1477</v>
      </c>
      <c r="C299" s="2">
        <v>2018</v>
      </c>
      <c r="D299" s="2" t="s">
        <v>1478</v>
      </c>
      <c r="E299" s="2">
        <v>2</v>
      </c>
      <c r="F299" s="2" t="s">
        <v>1479</v>
      </c>
      <c r="G299" s="2" t="s">
        <v>1480</v>
      </c>
      <c r="H299" s="2" t="s">
        <v>20</v>
      </c>
      <c r="I299" s="2" t="s">
        <v>15</v>
      </c>
    </row>
    <row r="300" spans="1:9" ht="15.75" customHeight="1">
      <c r="A300" s="2" t="s">
        <v>162</v>
      </c>
      <c r="B300" s="2" t="s">
        <v>163</v>
      </c>
      <c r="C300" s="2">
        <v>2014</v>
      </c>
      <c r="D300" s="2" t="s">
        <v>164</v>
      </c>
      <c r="E300" s="2">
        <v>1</v>
      </c>
      <c r="F300" s="2" t="s">
        <v>12</v>
      </c>
      <c r="G300" s="2" t="s">
        <v>165</v>
      </c>
      <c r="H300" s="2" t="s">
        <v>14</v>
      </c>
      <c r="I300" s="2" t="s">
        <v>15</v>
      </c>
    </row>
    <row r="301" spans="1:9" ht="15.75" customHeight="1">
      <c r="A301" s="2" t="s">
        <v>166</v>
      </c>
      <c r="B301" s="2" t="s">
        <v>167</v>
      </c>
      <c r="C301" s="2">
        <v>2018</v>
      </c>
      <c r="D301" s="2" t="s">
        <v>168</v>
      </c>
      <c r="E301" s="2">
        <v>0</v>
      </c>
      <c r="F301" s="2" t="s">
        <v>12</v>
      </c>
      <c r="G301" s="2" t="s">
        <v>169</v>
      </c>
      <c r="H301" s="2" t="s">
        <v>14</v>
      </c>
      <c r="I301" s="2" t="s">
        <v>15</v>
      </c>
    </row>
    <row r="302" spans="1:9" ht="15.75" customHeight="1">
      <c r="A302" s="2" t="s">
        <v>1481</v>
      </c>
      <c r="B302" s="2" t="s">
        <v>1482</v>
      </c>
      <c r="C302" s="2">
        <v>2018</v>
      </c>
      <c r="D302" s="2" t="s">
        <v>1227</v>
      </c>
      <c r="F302" s="2" t="s">
        <v>1483</v>
      </c>
      <c r="G302" s="2" t="s">
        <v>1484</v>
      </c>
      <c r="H302" s="2" t="s">
        <v>55</v>
      </c>
      <c r="I302" s="2" t="s">
        <v>56</v>
      </c>
    </row>
    <row r="303" spans="1:9" ht="15.75" customHeight="1">
      <c r="A303" s="2" t="s">
        <v>1485</v>
      </c>
      <c r="B303" s="2" t="s">
        <v>1486</v>
      </c>
      <c r="C303" s="2">
        <v>1989</v>
      </c>
      <c r="D303" s="2" t="s">
        <v>1488</v>
      </c>
      <c r="E303" s="2">
        <v>18</v>
      </c>
      <c r="F303" s="2" t="s">
        <v>1489</v>
      </c>
      <c r="G303" s="2" t="s">
        <v>1490</v>
      </c>
      <c r="H303" s="2" t="s">
        <v>55</v>
      </c>
      <c r="I303" s="2" t="s">
        <v>56</v>
      </c>
    </row>
    <row r="304" spans="1:9" ht="15.75" customHeight="1">
      <c r="A304" s="2" t="s">
        <v>1491</v>
      </c>
      <c r="B304" s="2" t="s">
        <v>1492</v>
      </c>
      <c r="C304" s="2">
        <v>2012</v>
      </c>
      <c r="D304" s="2" t="s">
        <v>520</v>
      </c>
      <c r="E304" s="2">
        <v>14</v>
      </c>
      <c r="F304" s="2" t="s">
        <v>1493</v>
      </c>
      <c r="G304" s="2" t="s">
        <v>1494</v>
      </c>
      <c r="H304" s="2" t="s">
        <v>55</v>
      </c>
      <c r="I304" s="2" t="s">
        <v>56</v>
      </c>
    </row>
    <row r="305" spans="1:9" ht="15.75" customHeight="1">
      <c r="A305" s="2" t="s">
        <v>1495</v>
      </c>
      <c r="B305" s="2" t="s">
        <v>1496</v>
      </c>
      <c r="C305" s="2">
        <v>2009</v>
      </c>
      <c r="D305" s="2" t="s">
        <v>1497</v>
      </c>
      <c r="E305" s="2">
        <v>3</v>
      </c>
      <c r="F305" s="2" t="s">
        <v>1498</v>
      </c>
      <c r="G305" s="2" t="s">
        <v>1499</v>
      </c>
      <c r="H305" s="2" t="s">
        <v>55</v>
      </c>
      <c r="I305" s="2" t="s">
        <v>56</v>
      </c>
    </row>
    <row r="306" spans="1:9" ht="15.75" customHeight="1">
      <c r="A306" s="2" t="s">
        <v>170</v>
      </c>
      <c r="B306" s="2" t="s">
        <v>171</v>
      </c>
      <c r="C306" s="2">
        <v>2002</v>
      </c>
      <c r="D306" s="2" t="s">
        <v>172</v>
      </c>
      <c r="E306" s="2">
        <v>3</v>
      </c>
      <c r="F306" s="2" t="s">
        <v>12</v>
      </c>
      <c r="G306" s="2" t="s">
        <v>173</v>
      </c>
      <c r="H306" s="2" t="s">
        <v>26</v>
      </c>
      <c r="I306" s="2" t="s">
        <v>21</v>
      </c>
    </row>
    <row r="307" spans="1:9" ht="15.75" customHeight="1">
      <c r="A307" s="2" t="s">
        <v>1500</v>
      </c>
      <c r="B307" s="2" t="s">
        <v>1501</v>
      </c>
      <c r="C307" s="2">
        <v>2009</v>
      </c>
      <c r="D307" s="2" t="s">
        <v>1502</v>
      </c>
      <c r="F307" s="2" t="s">
        <v>1503</v>
      </c>
      <c r="G307" s="2" t="s">
        <v>1504</v>
      </c>
      <c r="H307" s="2" t="s">
        <v>26</v>
      </c>
      <c r="I307" s="2" t="s">
        <v>21</v>
      </c>
    </row>
    <row r="308" spans="1:9" ht="15.75" customHeight="1">
      <c r="A308" s="2" t="s">
        <v>174</v>
      </c>
      <c r="B308" s="2" t="s">
        <v>175</v>
      </c>
      <c r="C308" s="2">
        <v>2015</v>
      </c>
      <c r="D308" s="2" t="s">
        <v>176</v>
      </c>
      <c r="E308" s="2">
        <v>2</v>
      </c>
      <c r="F308" s="2" t="s">
        <v>12</v>
      </c>
      <c r="G308" s="2" t="s">
        <v>177</v>
      </c>
      <c r="H308" s="2" t="s">
        <v>14</v>
      </c>
      <c r="I308" s="2" t="s">
        <v>15</v>
      </c>
    </row>
    <row r="309" spans="1:9" ht="15.75" customHeight="1">
      <c r="A309" s="2" t="s">
        <v>1505</v>
      </c>
      <c r="B309" s="2" t="s">
        <v>1506</v>
      </c>
      <c r="C309" s="2">
        <v>1995</v>
      </c>
      <c r="D309" s="2" t="s">
        <v>1507</v>
      </c>
      <c r="E309" s="2">
        <v>1</v>
      </c>
      <c r="F309" s="2" t="s">
        <v>1508</v>
      </c>
      <c r="G309" s="2" t="s">
        <v>1509</v>
      </c>
      <c r="H309" s="2" t="s">
        <v>20</v>
      </c>
      <c r="I309" s="2" t="s">
        <v>15</v>
      </c>
    </row>
    <row r="310" spans="1:9" ht="15.75" customHeight="1">
      <c r="A310" s="2" t="s">
        <v>1510</v>
      </c>
      <c r="B310" s="2" t="s">
        <v>1511</v>
      </c>
      <c r="C310" s="2">
        <v>2007</v>
      </c>
      <c r="D310" s="2" t="s">
        <v>1512</v>
      </c>
      <c r="E310" s="2">
        <v>6</v>
      </c>
      <c r="F310" s="2" t="s">
        <v>1513</v>
      </c>
      <c r="G310" s="2" t="s">
        <v>1514</v>
      </c>
      <c r="H310" s="2" t="s">
        <v>26</v>
      </c>
      <c r="I310" s="2" t="s">
        <v>21</v>
      </c>
    </row>
    <row r="311" spans="1:9" ht="15.75" customHeight="1">
      <c r="A311" s="2" t="s">
        <v>1515</v>
      </c>
      <c r="B311" s="2" t="s">
        <v>1516</v>
      </c>
      <c r="C311" s="2">
        <v>2013</v>
      </c>
      <c r="D311" s="2" t="s">
        <v>582</v>
      </c>
      <c r="E311" s="2">
        <v>2</v>
      </c>
      <c r="F311" s="2" t="s">
        <v>1517</v>
      </c>
      <c r="G311" s="2" t="s">
        <v>1518</v>
      </c>
      <c r="H311" s="2" t="s">
        <v>20</v>
      </c>
      <c r="I311" s="2" t="s">
        <v>15</v>
      </c>
    </row>
    <row r="312" spans="1:9" ht="15.75" customHeight="1">
      <c r="A312" s="2" t="s">
        <v>1519</v>
      </c>
      <c r="B312" s="2" t="s">
        <v>1520</v>
      </c>
      <c r="C312" s="2">
        <v>2019</v>
      </c>
      <c r="D312" s="2" t="s">
        <v>1521</v>
      </c>
      <c r="E312" s="2">
        <v>0</v>
      </c>
      <c r="F312" s="2" t="s">
        <v>1522</v>
      </c>
      <c r="G312" s="2" t="s">
        <v>1523</v>
      </c>
      <c r="H312" s="2" t="s">
        <v>20</v>
      </c>
      <c r="I312" s="2" t="s">
        <v>15</v>
      </c>
    </row>
    <row r="313" spans="1:9" ht="15.75" customHeight="1">
      <c r="A313" s="2" t="s">
        <v>1524</v>
      </c>
      <c r="B313" s="2" t="s">
        <v>1525</v>
      </c>
      <c r="C313" s="2">
        <v>2009</v>
      </c>
      <c r="D313" s="2" t="s">
        <v>1526</v>
      </c>
      <c r="E313" s="2">
        <v>8</v>
      </c>
      <c r="F313" s="2" t="s">
        <v>1527</v>
      </c>
      <c r="G313" s="2" t="s">
        <v>1528</v>
      </c>
      <c r="H313" s="2" t="s">
        <v>26</v>
      </c>
      <c r="I313" s="2" t="s">
        <v>21</v>
      </c>
    </row>
    <row r="314" spans="1:9" ht="15.75" customHeight="1">
      <c r="A314" s="2" t="s">
        <v>1529</v>
      </c>
      <c r="B314" s="2" t="s">
        <v>1530</v>
      </c>
      <c r="C314" s="2">
        <v>2019</v>
      </c>
      <c r="D314" s="2" t="s">
        <v>1531</v>
      </c>
      <c r="F314" s="2" t="s">
        <v>1532</v>
      </c>
      <c r="G314" s="2" t="s">
        <v>1533</v>
      </c>
      <c r="H314" s="2" t="s">
        <v>20</v>
      </c>
      <c r="I314" s="2" t="s">
        <v>21</v>
      </c>
    </row>
    <row r="315" spans="1:9" ht="15.75" customHeight="1">
      <c r="A315" s="2" t="s">
        <v>1534</v>
      </c>
      <c r="B315" s="2" t="s">
        <v>1535</v>
      </c>
      <c r="C315" s="2">
        <v>2018</v>
      </c>
      <c r="D315" s="2" t="s">
        <v>1536</v>
      </c>
      <c r="F315" s="2" t="s">
        <v>1537</v>
      </c>
      <c r="G315" s="2" t="s">
        <v>1538</v>
      </c>
      <c r="H315" s="2" t="s">
        <v>55</v>
      </c>
      <c r="I315" s="2" t="s">
        <v>56</v>
      </c>
    </row>
    <row r="316" spans="1:9" ht="15.75" customHeight="1">
      <c r="A316" s="2" t="s">
        <v>1539</v>
      </c>
      <c r="B316" s="2" t="s">
        <v>1540</v>
      </c>
      <c r="C316" s="2">
        <v>2007</v>
      </c>
      <c r="D316" s="2" t="s">
        <v>1541</v>
      </c>
      <c r="E316" s="2">
        <v>27</v>
      </c>
      <c r="F316" s="2" t="s">
        <v>1542</v>
      </c>
      <c r="G316" s="2" t="s">
        <v>1543</v>
      </c>
      <c r="H316" s="2" t="s">
        <v>20</v>
      </c>
      <c r="I316" s="2" t="s">
        <v>21</v>
      </c>
    </row>
    <row r="317" spans="1:9" ht="15.75" customHeight="1">
      <c r="A317" s="2" t="s">
        <v>1544</v>
      </c>
      <c r="B317" s="2" t="s">
        <v>1545</v>
      </c>
      <c r="C317" s="2">
        <v>2019</v>
      </c>
      <c r="D317" s="2" t="s">
        <v>448</v>
      </c>
      <c r="E317" s="2">
        <v>1</v>
      </c>
      <c r="F317" s="2" t="s">
        <v>1546</v>
      </c>
      <c r="G317" s="2" t="s">
        <v>1547</v>
      </c>
      <c r="H317" s="2" t="s">
        <v>20</v>
      </c>
      <c r="I317" s="2" t="s">
        <v>21</v>
      </c>
    </row>
    <row r="318" spans="1:9" ht="15.75" customHeight="1">
      <c r="A318" s="2" t="s">
        <v>1548</v>
      </c>
      <c r="B318" s="2" t="s">
        <v>1549</v>
      </c>
      <c r="C318" s="2">
        <v>2018</v>
      </c>
      <c r="D318" s="2" t="s">
        <v>1550</v>
      </c>
      <c r="F318" s="2" t="s">
        <v>1551</v>
      </c>
      <c r="G318" s="2" t="s">
        <v>1552</v>
      </c>
      <c r="H318" s="2" t="s">
        <v>26</v>
      </c>
      <c r="I318" s="2" t="s">
        <v>21</v>
      </c>
    </row>
    <row r="319" spans="1:9" ht="15.75" customHeight="1">
      <c r="A319" s="2" t="s">
        <v>178</v>
      </c>
      <c r="B319" s="2" t="s">
        <v>179</v>
      </c>
      <c r="C319" s="2">
        <v>1997</v>
      </c>
      <c r="D319" s="2" t="s">
        <v>180</v>
      </c>
      <c r="E319" s="2">
        <v>0</v>
      </c>
      <c r="F319" s="2" t="s">
        <v>12</v>
      </c>
      <c r="G319" s="2" t="s">
        <v>181</v>
      </c>
      <c r="H319" s="2" t="s">
        <v>14</v>
      </c>
      <c r="I319" s="2" t="s">
        <v>15</v>
      </c>
    </row>
    <row r="320" spans="1:9" ht="15.75" customHeight="1">
      <c r="A320" s="2" t="s">
        <v>182</v>
      </c>
      <c r="B320" s="2" t="s">
        <v>183</v>
      </c>
      <c r="C320" s="2">
        <v>2019</v>
      </c>
      <c r="D320" s="2" t="s">
        <v>184</v>
      </c>
      <c r="F320" s="2" t="s">
        <v>12</v>
      </c>
      <c r="G320" s="2" t="s">
        <v>185</v>
      </c>
      <c r="H320" s="2" t="s">
        <v>26</v>
      </c>
      <c r="I320" s="2" t="s">
        <v>21</v>
      </c>
    </row>
    <row r="321" spans="1:9" ht="15.75" customHeight="1">
      <c r="A321" s="2" t="s">
        <v>1553</v>
      </c>
      <c r="B321" s="2" t="s">
        <v>1554</v>
      </c>
      <c r="C321" s="2">
        <v>2017</v>
      </c>
      <c r="D321" s="2" t="s">
        <v>125</v>
      </c>
      <c r="E321" s="2">
        <v>20</v>
      </c>
      <c r="F321" s="2" t="s">
        <v>1555</v>
      </c>
      <c r="G321" s="2" t="s">
        <v>1556</v>
      </c>
      <c r="H321" s="2" t="s">
        <v>20</v>
      </c>
      <c r="I321" s="2" t="s">
        <v>21</v>
      </c>
    </row>
    <row r="322" spans="1:9" ht="15.75" customHeight="1">
      <c r="A322" s="2" t="s">
        <v>1557</v>
      </c>
      <c r="B322" s="2" t="s">
        <v>1558</v>
      </c>
      <c r="C322" s="2">
        <v>2017</v>
      </c>
      <c r="D322" s="2" t="s">
        <v>1559</v>
      </c>
      <c r="F322" s="2" t="s">
        <v>1560</v>
      </c>
      <c r="G322" s="2" t="s">
        <v>1561</v>
      </c>
      <c r="H322" s="2" t="s">
        <v>55</v>
      </c>
      <c r="I322" s="2" t="s">
        <v>56</v>
      </c>
    </row>
    <row r="323" spans="1:9" ht="15.75" customHeight="1">
      <c r="A323" s="2" t="s">
        <v>1562</v>
      </c>
      <c r="B323" s="2" t="s">
        <v>1563</v>
      </c>
      <c r="C323" s="2">
        <v>2016</v>
      </c>
      <c r="D323" s="2" t="s">
        <v>1564</v>
      </c>
      <c r="E323" s="2">
        <v>6</v>
      </c>
      <c r="F323" s="2" t="s">
        <v>1565</v>
      </c>
      <c r="G323" s="2" t="s">
        <v>1566</v>
      </c>
      <c r="H323" s="2" t="s">
        <v>55</v>
      </c>
      <c r="I323" s="2" t="s">
        <v>56</v>
      </c>
    </row>
    <row r="324" spans="1:9" ht="15.75" customHeight="1">
      <c r="A324" s="2" t="s">
        <v>1567</v>
      </c>
      <c r="B324" s="2" t="s">
        <v>1568</v>
      </c>
      <c r="C324" s="2">
        <v>2015</v>
      </c>
      <c r="D324" s="2" t="s">
        <v>1569</v>
      </c>
      <c r="E324" s="2">
        <v>13</v>
      </c>
      <c r="F324" s="2" t="s">
        <v>1570</v>
      </c>
      <c r="G324" s="2" t="s">
        <v>1571</v>
      </c>
      <c r="H324" s="2" t="s">
        <v>20</v>
      </c>
      <c r="I324" s="2" t="s">
        <v>15</v>
      </c>
    </row>
    <row r="325" spans="1:9" ht="15.75" customHeight="1">
      <c r="A325" s="2" t="s">
        <v>1572</v>
      </c>
      <c r="B325" s="2" t="s">
        <v>1573</v>
      </c>
      <c r="D325" s="2" t="s">
        <v>1574</v>
      </c>
      <c r="E325" s="2">
        <v>0</v>
      </c>
      <c r="F325" s="2" t="s">
        <v>1575</v>
      </c>
      <c r="G325" s="2" t="s">
        <v>1576</v>
      </c>
      <c r="H325" s="2" t="s">
        <v>1577</v>
      </c>
      <c r="I325" s="2" t="s">
        <v>15</v>
      </c>
    </row>
    <row r="326" spans="1:9" ht="15.75" customHeight="1">
      <c r="A326" s="2" t="s">
        <v>186</v>
      </c>
      <c r="B326" s="2" t="s">
        <v>187</v>
      </c>
      <c r="C326" s="2">
        <v>2010</v>
      </c>
      <c r="D326" s="2" t="s">
        <v>188</v>
      </c>
      <c r="F326" s="2" t="s">
        <v>12</v>
      </c>
      <c r="G326" s="2" t="s">
        <v>189</v>
      </c>
      <c r="H326" s="2" t="s">
        <v>26</v>
      </c>
      <c r="I326" s="2" t="s">
        <v>21</v>
      </c>
    </row>
    <row r="327" spans="1:9" ht="15.75" customHeight="1">
      <c r="A327" s="2" t="s">
        <v>1578</v>
      </c>
      <c r="B327" s="2" t="s">
        <v>1579</v>
      </c>
      <c r="C327" s="2">
        <v>2016</v>
      </c>
      <c r="D327" s="2" t="s">
        <v>755</v>
      </c>
      <c r="E327" s="2">
        <v>9</v>
      </c>
      <c r="F327" s="2" t="s">
        <v>1580</v>
      </c>
      <c r="G327" s="2" t="s">
        <v>1581</v>
      </c>
      <c r="H327" s="2" t="s">
        <v>26</v>
      </c>
      <c r="I327" s="2" t="s">
        <v>21</v>
      </c>
    </row>
    <row r="328" spans="1:9" ht="15.75" customHeight="1">
      <c r="A328" s="2" t="s">
        <v>1582</v>
      </c>
      <c r="B328" s="2" t="s">
        <v>1583</v>
      </c>
      <c r="C328" s="2">
        <v>2018</v>
      </c>
      <c r="D328" s="2" t="s">
        <v>1584</v>
      </c>
      <c r="E328" s="2">
        <v>5</v>
      </c>
      <c r="F328" s="2" t="s">
        <v>1585</v>
      </c>
      <c r="G328" s="2" t="s">
        <v>1586</v>
      </c>
      <c r="H328" s="2" t="s">
        <v>26</v>
      </c>
      <c r="I328" s="2" t="s">
        <v>21</v>
      </c>
    </row>
    <row r="329" spans="1:9" ht="15.75" customHeight="1">
      <c r="A329" s="2" t="s">
        <v>1587</v>
      </c>
      <c r="B329" s="2" t="s">
        <v>1588</v>
      </c>
      <c r="C329" s="2">
        <v>1998</v>
      </c>
      <c r="D329" s="2" t="s">
        <v>1589</v>
      </c>
      <c r="E329" s="2">
        <v>1</v>
      </c>
      <c r="F329" s="2" t="s">
        <v>1590</v>
      </c>
      <c r="G329" s="2" t="s">
        <v>1591</v>
      </c>
      <c r="H329" s="2" t="s">
        <v>20</v>
      </c>
      <c r="I329" s="2" t="s">
        <v>21</v>
      </c>
    </row>
    <row r="330" spans="1:9" ht="15.75" customHeight="1">
      <c r="A330" s="2" t="s">
        <v>1592</v>
      </c>
      <c r="B330" s="2" t="s">
        <v>1593</v>
      </c>
      <c r="C330" s="2">
        <v>2013</v>
      </c>
      <c r="D330" s="2" t="s">
        <v>295</v>
      </c>
      <c r="E330" s="2">
        <v>7</v>
      </c>
      <c r="F330" s="2" t="s">
        <v>1594</v>
      </c>
      <c r="G330" s="2" t="s">
        <v>1595</v>
      </c>
      <c r="H330" s="2" t="s">
        <v>26</v>
      </c>
      <c r="I330" s="2" t="s">
        <v>21</v>
      </c>
    </row>
    <row r="331" spans="1:9" ht="15.75" customHeight="1">
      <c r="A331" s="2" t="s">
        <v>1592</v>
      </c>
      <c r="B331" s="2" t="s">
        <v>1596</v>
      </c>
      <c r="C331" s="2">
        <v>2013</v>
      </c>
      <c r="D331" s="2" t="s">
        <v>1597</v>
      </c>
      <c r="E331" s="2">
        <v>2</v>
      </c>
      <c r="F331" s="2" t="s">
        <v>1598</v>
      </c>
      <c r="G331" s="2" t="s">
        <v>1599</v>
      </c>
      <c r="H331" s="2" t="s">
        <v>26</v>
      </c>
      <c r="I331" s="2" t="s">
        <v>21</v>
      </c>
    </row>
    <row r="332" spans="1:9" ht="15.75" customHeight="1">
      <c r="A332" s="2" t="s">
        <v>1600</v>
      </c>
      <c r="B332" s="2" t="s">
        <v>1601</v>
      </c>
      <c r="C332" s="2">
        <v>2016</v>
      </c>
      <c r="D332" s="2" t="s">
        <v>919</v>
      </c>
      <c r="E332" s="2">
        <v>3</v>
      </c>
      <c r="F332" s="2" t="s">
        <v>1602</v>
      </c>
      <c r="G332" s="2" t="s">
        <v>1603</v>
      </c>
      <c r="H332" s="2" t="s">
        <v>20</v>
      </c>
      <c r="I332" s="2" t="s">
        <v>21</v>
      </c>
    </row>
    <row r="333" spans="1:9" ht="15.75" customHeight="1">
      <c r="A333" s="2" t="s">
        <v>1604</v>
      </c>
      <c r="B333" s="2" t="s">
        <v>1605</v>
      </c>
      <c r="C333" s="2">
        <v>2012</v>
      </c>
      <c r="D333" s="2" t="s">
        <v>1606</v>
      </c>
      <c r="E333" s="2">
        <v>4</v>
      </c>
      <c r="F333" s="2" t="s">
        <v>1607</v>
      </c>
      <c r="G333" s="2" t="s">
        <v>1608</v>
      </c>
      <c r="H333" s="2" t="s">
        <v>55</v>
      </c>
      <c r="I333" s="2" t="s">
        <v>56</v>
      </c>
    </row>
    <row r="334" spans="1:9" ht="15.75" customHeight="1">
      <c r="A334" s="2" t="s">
        <v>1604</v>
      </c>
      <c r="B334" s="2" t="s">
        <v>1609</v>
      </c>
      <c r="C334" s="2">
        <v>2013</v>
      </c>
      <c r="D334" s="2" t="s">
        <v>510</v>
      </c>
      <c r="E334" s="2">
        <v>16</v>
      </c>
      <c r="F334" s="2" t="s">
        <v>1610</v>
      </c>
      <c r="G334" s="2" t="s">
        <v>1611</v>
      </c>
      <c r="H334" s="2" t="s">
        <v>309</v>
      </c>
      <c r="I334" s="2" t="s">
        <v>56</v>
      </c>
    </row>
    <row r="335" spans="1:9" ht="15.75" customHeight="1">
      <c r="A335" s="2" t="s">
        <v>1612</v>
      </c>
      <c r="B335" s="2" t="s">
        <v>1613</v>
      </c>
      <c r="C335" s="2">
        <v>2018</v>
      </c>
      <c r="D335" s="2" t="s">
        <v>525</v>
      </c>
      <c r="E335" s="2">
        <v>1</v>
      </c>
      <c r="F335" s="2" t="s">
        <v>1614</v>
      </c>
      <c r="G335" s="2" t="s">
        <v>1615</v>
      </c>
      <c r="H335" s="2" t="s">
        <v>55</v>
      </c>
      <c r="I335" s="2" t="s">
        <v>56</v>
      </c>
    </row>
    <row r="336" spans="1:9" ht="15.75" customHeight="1">
      <c r="A336" s="2" t="s">
        <v>190</v>
      </c>
      <c r="B336" s="2" t="s">
        <v>191</v>
      </c>
      <c r="C336" s="2">
        <v>2013</v>
      </c>
      <c r="D336" s="2" t="s">
        <v>192</v>
      </c>
      <c r="E336" s="2">
        <v>0</v>
      </c>
      <c r="F336" s="2" t="s">
        <v>12</v>
      </c>
      <c r="G336" s="2" t="s">
        <v>193</v>
      </c>
      <c r="H336" s="2" t="s">
        <v>14</v>
      </c>
      <c r="I336" s="2" t="s">
        <v>15</v>
      </c>
    </row>
    <row r="337" spans="1:9" ht="15.75" customHeight="1">
      <c r="A337" s="2" t="s">
        <v>1616</v>
      </c>
      <c r="B337" s="2" t="s">
        <v>1617</v>
      </c>
      <c r="C337" s="2">
        <v>2014</v>
      </c>
      <c r="D337" s="2" t="s">
        <v>1618</v>
      </c>
      <c r="F337" s="2" t="s">
        <v>1619</v>
      </c>
      <c r="G337" s="2" t="s">
        <v>1620</v>
      </c>
      <c r="H337" s="2" t="s">
        <v>26</v>
      </c>
      <c r="I337" s="2" t="s">
        <v>21</v>
      </c>
    </row>
    <row r="338" spans="1:9" ht="15.75" customHeight="1">
      <c r="A338" s="2" t="s">
        <v>1621</v>
      </c>
      <c r="B338" s="2" t="s">
        <v>1622</v>
      </c>
      <c r="C338" s="2">
        <v>2014</v>
      </c>
      <c r="D338" s="2" t="s">
        <v>312</v>
      </c>
      <c r="E338" s="2">
        <v>7</v>
      </c>
      <c r="F338" s="2" t="s">
        <v>1623</v>
      </c>
      <c r="G338" s="2" t="s">
        <v>1624</v>
      </c>
      <c r="H338" s="2" t="s">
        <v>55</v>
      </c>
      <c r="I338" s="2" t="s">
        <v>56</v>
      </c>
    </row>
    <row r="339" spans="1:9" ht="15.75" customHeight="1">
      <c r="A339" s="2" t="s">
        <v>1625</v>
      </c>
      <c r="B339" s="2" t="s">
        <v>1626</v>
      </c>
      <c r="C339" s="2">
        <v>2016</v>
      </c>
      <c r="D339" s="2" t="s">
        <v>1564</v>
      </c>
      <c r="E339" s="2">
        <v>2</v>
      </c>
      <c r="F339" s="2" t="s">
        <v>1627</v>
      </c>
      <c r="G339" s="2" t="s">
        <v>1628</v>
      </c>
      <c r="H339" s="2" t="s">
        <v>55</v>
      </c>
      <c r="I339" s="2" t="s">
        <v>56</v>
      </c>
    </row>
    <row r="340" spans="1:9" ht="15.75" customHeight="1">
      <c r="A340" s="2" t="s">
        <v>1629</v>
      </c>
      <c r="B340" s="2" t="s">
        <v>1630</v>
      </c>
      <c r="C340" s="2">
        <v>2018</v>
      </c>
      <c r="D340" s="2" t="s">
        <v>1584</v>
      </c>
      <c r="E340" s="2">
        <v>4</v>
      </c>
      <c r="F340" s="2" t="s">
        <v>1631</v>
      </c>
      <c r="G340" s="2" t="s">
        <v>1632</v>
      </c>
      <c r="H340" s="2" t="s">
        <v>26</v>
      </c>
      <c r="I340" s="2" t="s">
        <v>21</v>
      </c>
    </row>
    <row r="341" spans="1:9" ht="15.75" customHeight="1">
      <c r="A341" s="2" t="s">
        <v>194</v>
      </c>
      <c r="B341" s="2" t="s">
        <v>195</v>
      </c>
      <c r="C341" s="2">
        <v>2009</v>
      </c>
      <c r="D341" s="2" t="s">
        <v>196</v>
      </c>
      <c r="F341" s="2" t="s">
        <v>12</v>
      </c>
      <c r="G341" s="2" t="s">
        <v>197</v>
      </c>
      <c r="H341" s="2" t="s">
        <v>20</v>
      </c>
      <c r="I341" s="2" t="s">
        <v>21</v>
      </c>
    </row>
    <row r="342" spans="1:9" ht="15.75" customHeight="1">
      <c r="A342" s="2" t="s">
        <v>1633</v>
      </c>
      <c r="B342" s="2" t="s">
        <v>1634</v>
      </c>
      <c r="C342" s="2">
        <v>2008</v>
      </c>
      <c r="D342" s="2" t="s">
        <v>1635</v>
      </c>
      <c r="E342" s="2">
        <v>11</v>
      </c>
      <c r="F342" s="2" t="s">
        <v>1636</v>
      </c>
      <c r="G342" s="2" t="s">
        <v>1637</v>
      </c>
      <c r="H342" s="2" t="s">
        <v>26</v>
      </c>
      <c r="I342" s="2" t="s">
        <v>21</v>
      </c>
    </row>
    <row r="343" spans="1:9" ht="15.75" customHeight="1">
      <c r="A343" s="2" t="s">
        <v>1638</v>
      </c>
      <c r="B343" s="2" t="s">
        <v>1639</v>
      </c>
      <c r="C343" s="2">
        <v>2017</v>
      </c>
      <c r="D343" s="2" t="s">
        <v>755</v>
      </c>
      <c r="E343" s="2">
        <v>1</v>
      </c>
      <c r="F343" s="2" t="s">
        <v>1640</v>
      </c>
      <c r="G343" s="2" t="s">
        <v>1641</v>
      </c>
      <c r="H343" s="2" t="s">
        <v>26</v>
      </c>
      <c r="I343" s="2" t="s">
        <v>21</v>
      </c>
    </row>
    <row r="344" spans="1:9" ht="15.75" customHeight="1">
      <c r="A344" s="2" t="s">
        <v>1642</v>
      </c>
      <c r="B344" s="2" t="s">
        <v>1643</v>
      </c>
      <c r="C344" s="2">
        <v>2016</v>
      </c>
      <c r="D344" s="2" t="s">
        <v>755</v>
      </c>
      <c r="E344" s="2">
        <v>1</v>
      </c>
      <c r="F344" s="2" t="s">
        <v>1644</v>
      </c>
      <c r="G344" s="2" t="s">
        <v>1645</v>
      </c>
      <c r="H344" s="2" t="s">
        <v>26</v>
      </c>
      <c r="I344" s="2" t="s">
        <v>21</v>
      </c>
    </row>
    <row r="345" spans="1:9" ht="15.75" customHeight="1">
      <c r="A345" s="2" t="s">
        <v>1646</v>
      </c>
      <c r="B345" s="2" t="s">
        <v>1647</v>
      </c>
      <c r="C345" s="2">
        <v>2005</v>
      </c>
      <c r="D345" s="2" t="s">
        <v>1526</v>
      </c>
      <c r="E345" s="2">
        <v>2</v>
      </c>
      <c r="F345" s="2" t="s">
        <v>1648</v>
      </c>
      <c r="G345" s="2" t="s">
        <v>1649</v>
      </c>
      <c r="H345" s="2" t="s">
        <v>26</v>
      </c>
      <c r="I345" s="2" t="s">
        <v>21</v>
      </c>
    </row>
    <row r="346" spans="1:9" ht="15.75" customHeight="1">
      <c r="A346" s="2" t="s">
        <v>198</v>
      </c>
      <c r="B346" s="2" t="s">
        <v>199</v>
      </c>
      <c r="C346" s="2">
        <v>2002</v>
      </c>
      <c r="D346" s="2" t="s">
        <v>200</v>
      </c>
      <c r="E346" s="2">
        <v>0</v>
      </c>
      <c r="F346" s="2" t="s">
        <v>12</v>
      </c>
      <c r="G346" s="2" t="s">
        <v>201</v>
      </c>
      <c r="H346" s="2" t="s">
        <v>14</v>
      </c>
      <c r="I346" s="2" t="s">
        <v>15</v>
      </c>
    </row>
    <row r="347" spans="1:9" ht="15.75" customHeight="1">
      <c r="A347" s="2" t="s">
        <v>202</v>
      </c>
      <c r="B347" s="2" t="s">
        <v>203</v>
      </c>
      <c r="C347" s="2">
        <v>2003</v>
      </c>
      <c r="D347" s="2" t="s">
        <v>204</v>
      </c>
      <c r="E347" s="2">
        <v>0</v>
      </c>
      <c r="F347" s="2" t="s">
        <v>12</v>
      </c>
      <c r="G347" s="2" t="s">
        <v>205</v>
      </c>
      <c r="H347" s="2" t="s">
        <v>14</v>
      </c>
      <c r="I347" s="2" t="s">
        <v>15</v>
      </c>
    </row>
    <row r="348" spans="1:9" ht="15.75" customHeight="1">
      <c r="A348" s="2" t="s">
        <v>206</v>
      </c>
      <c r="B348" s="2" t="s">
        <v>207</v>
      </c>
      <c r="C348" s="2">
        <v>2001</v>
      </c>
      <c r="D348" s="2" t="s">
        <v>208</v>
      </c>
      <c r="E348" s="2">
        <v>0</v>
      </c>
      <c r="F348" s="2" t="s">
        <v>12</v>
      </c>
      <c r="G348" s="2" t="s">
        <v>209</v>
      </c>
      <c r="H348" s="2" t="s">
        <v>14</v>
      </c>
      <c r="I348" s="2" t="s">
        <v>15</v>
      </c>
    </row>
    <row r="349" spans="1:9" ht="15.75" customHeight="1">
      <c r="A349" s="2" t="s">
        <v>206</v>
      </c>
      <c r="B349" s="2" t="s">
        <v>210</v>
      </c>
      <c r="C349" s="2">
        <v>2002</v>
      </c>
      <c r="D349" s="2" t="s">
        <v>211</v>
      </c>
      <c r="E349" s="2">
        <v>0</v>
      </c>
      <c r="F349" s="2" t="s">
        <v>12</v>
      </c>
      <c r="G349" s="2" t="s">
        <v>212</v>
      </c>
      <c r="H349" s="2" t="s">
        <v>14</v>
      </c>
      <c r="I349" s="2" t="s">
        <v>15</v>
      </c>
    </row>
    <row r="350" spans="1:9" ht="15.75" customHeight="1">
      <c r="A350" s="2" t="s">
        <v>206</v>
      </c>
      <c r="B350" s="2" t="s">
        <v>1650</v>
      </c>
      <c r="C350" s="2">
        <v>2003</v>
      </c>
      <c r="D350" s="2" t="s">
        <v>1102</v>
      </c>
      <c r="E350" s="2">
        <v>23</v>
      </c>
      <c r="F350" s="2" t="s">
        <v>1651</v>
      </c>
      <c r="G350" s="2" t="s">
        <v>1652</v>
      </c>
      <c r="H350" s="2" t="s">
        <v>65</v>
      </c>
      <c r="I350" s="2" t="s">
        <v>15</v>
      </c>
    </row>
    <row r="351" spans="1:9" ht="15.75" customHeight="1">
      <c r="A351" s="2" t="s">
        <v>206</v>
      </c>
      <c r="B351" s="2" t="s">
        <v>1653</v>
      </c>
      <c r="C351" s="2">
        <v>2001</v>
      </c>
      <c r="D351" s="2" t="s">
        <v>1654</v>
      </c>
      <c r="E351" s="2">
        <v>0</v>
      </c>
      <c r="F351" s="2" t="s">
        <v>1655</v>
      </c>
      <c r="G351" s="2" t="s">
        <v>1656</v>
      </c>
      <c r="H351" s="2" t="s">
        <v>14</v>
      </c>
      <c r="I351" s="2" t="s">
        <v>15</v>
      </c>
    </row>
    <row r="352" spans="1:9" ht="15.75" customHeight="1">
      <c r="A352" s="2" t="s">
        <v>1657</v>
      </c>
      <c r="B352" s="2" t="s">
        <v>1658</v>
      </c>
      <c r="C352" s="2">
        <v>2017</v>
      </c>
      <c r="D352" s="2" t="s">
        <v>1659</v>
      </c>
      <c r="F352" s="2" t="s">
        <v>1660</v>
      </c>
      <c r="G352" s="2" t="s">
        <v>1661</v>
      </c>
      <c r="H352" s="2" t="s">
        <v>20</v>
      </c>
      <c r="I352" s="2" t="s">
        <v>21</v>
      </c>
    </row>
    <row r="353" spans="1:9" ht="15.75" customHeight="1">
      <c r="A353" s="2" t="s">
        <v>1662</v>
      </c>
      <c r="B353" s="2" t="s">
        <v>1663</v>
      </c>
      <c r="C353" s="2">
        <v>2018</v>
      </c>
      <c r="D353" s="2" t="s">
        <v>280</v>
      </c>
      <c r="F353" s="2" t="s">
        <v>1664</v>
      </c>
      <c r="G353" s="2" t="s">
        <v>1665</v>
      </c>
      <c r="H353" s="2" t="s">
        <v>26</v>
      </c>
      <c r="I353" s="2" t="s">
        <v>21</v>
      </c>
    </row>
    <row r="354" spans="1:9" ht="15.75" customHeight="1"/>
    <row r="355" spans="1:9" ht="15.75" customHeight="1"/>
    <row r="356" spans="1:9" ht="15.75" customHeight="1"/>
    <row r="357" spans="1:9" ht="15.75" customHeight="1"/>
    <row r="358" spans="1:9" ht="15.75" customHeight="1"/>
    <row r="359" spans="1:9" ht="15.75" customHeight="1"/>
    <row r="360" spans="1:9" ht="15.75" customHeight="1"/>
    <row r="361" spans="1:9" ht="15.75" customHeight="1"/>
    <row r="362" spans="1:9" ht="15.75" customHeight="1"/>
    <row r="363" spans="1:9" ht="15.75" customHeight="1"/>
    <row r="364" spans="1:9" ht="15.75" customHeight="1"/>
    <row r="365" spans="1:9" ht="15.75" customHeight="1"/>
    <row r="366" spans="1:9" ht="15.75" customHeight="1"/>
    <row r="367" spans="1:9" ht="15.75" customHeight="1"/>
    <row r="368" spans="1: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sortState xmlns:xlrd2="http://schemas.microsoft.com/office/spreadsheetml/2017/richdata2" ref="A2:I985">
    <sortCondition ref="A1"/>
  </sortState>
  <conditionalFormatting sqref="H277">
    <cfRule type="containsText" dxfId="4" priority="2" operator="containsText" text="'Editorial Material'">
      <formula>NOT(ISERROR(SEARCH("'Editorial Material'",H277)))</formula>
    </cfRule>
    <cfRule type="containsText" dxfId="3" priority="3" operator="containsText" text="Review">
      <formula>NOT(ISERROR(SEARCH("Review",H277)))</formula>
    </cfRule>
  </conditionalFormatting>
  <conditionalFormatting sqref="F277">
    <cfRule type="duplicateValues" dxfId="2" priority="1"/>
  </conditionalFormatting>
  <conditionalFormatting sqref="F277">
    <cfRule type="duplicateValues" dxfId="1" priority="4"/>
  </conditionalFormatting>
  <conditionalFormatting sqref="F277">
    <cfRule type="duplicateValues" dxfId="0"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8028-6F61-4991-BE9D-0C8538E3BD04}">
  <sheetPr>
    <outlinePr summaryBelow="0" summaryRight="0"/>
  </sheetPr>
  <dimension ref="A1:D14"/>
  <sheetViews>
    <sheetView workbookViewId="0">
      <selection activeCell="E16" sqref="E16"/>
    </sheetView>
  </sheetViews>
  <sheetFormatPr baseColWidth="10" defaultColWidth="13.5" defaultRowHeight="15.75" customHeight="1"/>
  <cols>
    <col min="1" max="1" width="17.6640625" style="11" customWidth="1"/>
    <col min="2" max="2" width="23" style="11" customWidth="1"/>
    <col min="3" max="3" width="33" style="11" customWidth="1"/>
    <col min="4" max="16384" width="13.5" style="11"/>
  </cols>
  <sheetData>
    <row r="1" spans="1:4" ht="15.75" customHeight="1">
      <c r="A1" s="37" t="s">
        <v>2631</v>
      </c>
      <c r="B1" s="11" t="s">
        <v>2656</v>
      </c>
    </row>
    <row r="4" spans="1:4" ht="15.75" customHeight="1">
      <c r="B4" s="37" t="s">
        <v>2632</v>
      </c>
      <c r="C4" s="37" t="s">
        <v>2633</v>
      </c>
      <c r="D4" s="38" t="s">
        <v>2646</v>
      </c>
    </row>
    <row r="5" spans="1:4" ht="15.75" customHeight="1">
      <c r="A5" s="12">
        <v>1</v>
      </c>
      <c r="B5" s="12" t="s">
        <v>7</v>
      </c>
      <c r="C5" s="12" t="s">
        <v>2634</v>
      </c>
    </row>
    <row r="6" spans="1:4" ht="15.75" customHeight="1">
      <c r="A6" s="12">
        <v>1.1000000000000001</v>
      </c>
      <c r="B6" s="12" t="s">
        <v>2653</v>
      </c>
      <c r="C6" s="12" t="s">
        <v>2654</v>
      </c>
    </row>
    <row r="7" spans="1:4" ht="15.75" customHeight="1">
      <c r="A7" s="12">
        <v>2</v>
      </c>
      <c r="B7" s="12" t="s">
        <v>2635</v>
      </c>
      <c r="C7" s="12" t="s">
        <v>2645</v>
      </c>
      <c r="D7" s="11" t="s">
        <v>2648</v>
      </c>
    </row>
    <row r="8" spans="1:4" ht="15.75" customHeight="1">
      <c r="A8" s="12">
        <v>2.1</v>
      </c>
      <c r="B8" s="12" t="s">
        <v>2635</v>
      </c>
      <c r="C8" s="12" t="s">
        <v>2636</v>
      </c>
      <c r="D8" s="11" t="s">
        <v>2647</v>
      </c>
    </row>
    <row r="9" spans="1:4" ht="15.75" customHeight="1">
      <c r="A9" s="12">
        <v>3</v>
      </c>
      <c r="B9" s="12" t="s">
        <v>2637</v>
      </c>
    </row>
    <row r="10" spans="1:4" ht="15.75" customHeight="1">
      <c r="A10" s="12">
        <v>3.1</v>
      </c>
      <c r="B10" s="12" t="s">
        <v>2638</v>
      </c>
      <c r="C10" s="12" t="s">
        <v>2639</v>
      </c>
      <c r="D10" s="11" t="s">
        <v>2649</v>
      </c>
    </row>
    <row r="11" spans="1:4" ht="15.75" customHeight="1">
      <c r="A11" s="12">
        <v>3.2</v>
      </c>
      <c r="B11" s="12" t="s">
        <v>2640</v>
      </c>
      <c r="C11" s="12" t="s">
        <v>2650</v>
      </c>
      <c r="D11" s="11" t="s">
        <v>2651</v>
      </c>
    </row>
    <row r="12" spans="1:4" ht="15.75" customHeight="1">
      <c r="A12" s="12">
        <v>4</v>
      </c>
      <c r="B12" s="12" t="s">
        <v>2641</v>
      </c>
      <c r="C12" s="12" t="s">
        <v>2642</v>
      </c>
    </row>
    <row r="13" spans="1:4" ht="15.75" customHeight="1">
      <c r="A13" s="12">
        <v>4.0999999999999996</v>
      </c>
      <c r="B13" s="12" t="s">
        <v>2641</v>
      </c>
      <c r="C13" s="12" t="s">
        <v>2643</v>
      </c>
      <c r="D13" s="11" t="s">
        <v>2652</v>
      </c>
    </row>
    <row r="14" spans="1:4" ht="15.75" customHeight="1">
      <c r="A14" s="12">
        <v>5</v>
      </c>
      <c r="B14" s="12" t="s">
        <v>2644</v>
      </c>
      <c r="C14" s="11" t="s">
        <v>2655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608EF-4326-44A9-971F-E6A762B7B25B}">
  <dimension ref="A1:Q455"/>
  <sheetViews>
    <sheetView tabSelected="1" topLeftCell="A177" workbookViewId="0">
      <selection activeCell="B26" sqref="B26"/>
    </sheetView>
  </sheetViews>
  <sheetFormatPr baseColWidth="10" defaultColWidth="9" defaultRowHeight="15"/>
  <cols>
    <col min="1" max="1" width="28.6640625" style="6" customWidth="1"/>
    <col min="2" max="2" width="24.1640625" style="6" customWidth="1"/>
    <col min="3" max="10" width="9" style="6"/>
    <col min="11" max="11" width="17.33203125" style="6" customWidth="1"/>
    <col min="12" max="16384" width="9" style="6"/>
  </cols>
  <sheetData>
    <row r="1" spans="1:16">
      <c r="A1" s="3" t="s">
        <v>0</v>
      </c>
      <c r="B1" s="3" t="s">
        <v>1</v>
      </c>
      <c r="C1" s="4" t="s">
        <v>2</v>
      </c>
      <c r="D1" s="3" t="s">
        <v>3</v>
      </c>
      <c r="E1" s="3" t="s">
        <v>4</v>
      </c>
      <c r="F1" s="3" t="s">
        <v>5</v>
      </c>
      <c r="G1" s="3" t="s">
        <v>6</v>
      </c>
      <c r="H1" s="3" t="s">
        <v>7</v>
      </c>
      <c r="I1" s="3" t="s">
        <v>8</v>
      </c>
      <c r="J1" s="3"/>
      <c r="K1" s="3" t="s">
        <v>1666</v>
      </c>
      <c r="L1" s="5" t="s">
        <v>1667</v>
      </c>
      <c r="M1" s="5" t="s">
        <v>1668</v>
      </c>
      <c r="N1" s="5" t="s">
        <v>1667</v>
      </c>
      <c r="O1" s="5" t="s">
        <v>1669</v>
      </c>
      <c r="P1" s="5" t="s">
        <v>1667</v>
      </c>
    </row>
    <row r="2" spans="1:16">
      <c r="A2" s="12" t="s">
        <v>1731</v>
      </c>
      <c r="B2" s="12" t="s">
        <v>1732</v>
      </c>
      <c r="C2" s="12">
        <v>2014</v>
      </c>
      <c r="D2" s="12" t="s">
        <v>1733</v>
      </c>
      <c r="E2" s="12">
        <v>13</v>
      </c>
      <c r="F2" s="12" t="s">
        <v>1734</v>
      </c>
      <c r="G2" s="12" t="s">
        <v>1735</v>
      </c>
      <c r="H2" s="12" t="s">
        <v>26</v>
      </c>
      <c r="I2" s="12" t="s">
        <v>1736</v>
      </c>
      <c r="J2" s="12" t="s">
        <v>1736</v>
      </c>
      <c r="K2" s="12" t="s">
        <v>1671</v>
      </c>
      <c r="M2" s="12" t="s">
        <v>1671</v>
      </c>
      <c r="O2" s="6" t="s">
        <v>1671</v>
      </c>
      <c r="P2" s="6" t="s">
        <v>2666</v>
      </c>
    </row>
    <row r="3" spans="1:16">
      <c r="A3" s="12" t="s">
        <v>1737</v>
      </c>
      <c r="B3" s="12" t="s">
        <v>1738</v>
      </c>
      <c r="C3" s="12">
        <v>2015</v>
      </c>
      <c r="D3" s="14" t="s">
        <v>1739</v>
      </c>
      <c r="E3" s="11"/>
      <c r="F3" s="12" t="s">
        <v>1740</v>
      </c>
      <c r="G3" s="12" t="s">
        <v>1741</v>
      </c>
      <c r="H3" s="12" t="s">
        <v>126</v>
      </c>
      <c r="I3" s="12" t="s">
        <v>1690</v>
      </c>
      <c r="J3" s="12" t="s">
        <v>2828</v>
      </c>
      <c r="K3" s="12" t="s">
        <v>1671</v>
      </c>
      <c r="M3" s="12" t="s">
        <v>1671</v>
      </c>
      <c r="O3" s="6" t="s">
        <v>1671</v>
      </c>
      <c r="P3" s="6" t="s">
        <v>2666</v>
      </c>
    </row>
    <row r="4" spans="1:16">
      <c r="A4" s="7" t="s">
        <v>186</v>
      </c>
      <c r="B4" s="7" t="s">
        <v>187</v>
      </c>
      <c r="C4" s="8">
        <v>2010</v>
      </c>
      <c r="D4" s="9" t="s">
        <v>188</v>
      </c>
      <c r="E4" s="10"/>
      <c r="F4" s="7" t="s">
        <v>1679</v>
      </c>
      <c r="G4" s="7" t="s">
        <v>189</v>
      </c>
      <c r="H4" s="7" t="s">
        <v>26</v>
      </c>
      <c r="I4" s="7" t="s">
        <v>21</v>
      </c>
      <c r="J4" s="7" t="s">
        <v>1670</v>
      </c>
      <c r="K4" s="7" t="s">
        <v>1671</v>
      </c>
      <c r="L4" s="7"/>
      <c r="M4" s="7" t="s">
        <v>1671</v>
      </c>
      <c r="O4" s="6" t="s">
        <v>1671</v>
      </c>
      <c r="P4" s="6" t="s">
        <v>2666</v>
      </c>
    </row>
    <row r="5" spans="1:16">
      <c r="A5" s="7" t="s">
        <v>356</v>
      </c>
      <c r="B5" s="7" t="s">
        <v>357</v>
      </c>
      <c r="C5" s="8">
        <v>2016</v>
      </c>
      <c r="D5" s="7" t="s">
        <v>358</v>
      </c>
      <c r="E5" s="8">
        <v>21</v>
      </c>
      <c r="F5" s="7" t="s">
        <v>359</v>
      </c>
      <c r="G5" s="7" t="s">
        <v>360</v>
      </c>
      <c r="H5" s="7" t="s">
        <v>20</v>
      </c>
      <c r="I5" s="7" t="s">
        <v>15</v>
      </c>
      <c r="J5" s="7" t="s">
        <v>1670</v>
      </c>
      <c r="K5" s="7" t="s">
        <v>1671</v>
      </c>
      <c r="M5" s="6" t="s">
        <v>1671</v>
      </c>
      <c r="O5" s="6" t="s">
        <v>1671</v>
      </c>
      <c r="P5" s="6" t="s">
        <v>2665</v>
      </c>
    </row>
    <row r="6" spans="1:16">
      <c r="A6" s="12" t="s">
        <v>1747</v>
      </c>
      <c r="B6" s="12" t="s">
        <v>1748</v>
      </c>
      <c r="C6" s="12">
        <v>2014</v>
      </c>
      <c r="D6" s="12" t="s">
        <v>1749</v>
      </c>
      <c r="E6" s="11"/>
      <c r="F6" s="12" t="s">
        <v>1750</v>
      </c>
      <c r="G6" s="12" t="s">
        <v>1751</v>
      </c>
      <c r="H6" s="12" t="s">
        <v>126</v>
      </c>
      <c r="I6" s="12" t="s">
        <v>1690</v>
      </c>
      <c r="J6" s="12" t="s">
        <v>2828</v>
      </c>
      <c r="K6" s="12" t="s">
        <v>1671</v>
      </c>
      <c r="M6" s="12" t="s">
        <v>1671</v>
      </c>
      <c r="O6" s="6" t="s">
        <v>1671</v>
      </c>
      <c r="P6" s="6" t="s">
        <v>2665</v>
      </c>
    </row>
    <row r="7" spans="1:16">
      <c r="A7" s="7" t="s">
        <v>907</v>
      </c>
      <c r="B7" s="7" t="s">
        <v>908</v>
      </c>
      <c r="C7" s="8">
        <v>2012</v>
      </c>
      <c r="D7" s="7" t="s">
        <v>909</v>
      </c>
      <c r="E7" s="8">
        <v>105</v>
      </c>
      <c r="F7" s="7" t="s">
        <v>910</v>
      </c>
      <c r="G7" s="7" t="s">
        <v>911</v>
      </c>
      <c r="H7" s="7" t="s">
        <v>20</v>
      </c>
      <c r="I7" s="7" t="s">
        <v>15</v>
      </c>
      <c r="J7" s="7" t="s">
        <v>1670</v>
      </c>
      <c r="K7" s="7" t="s">
        <v>1671</v>
      </c>
      <c r="M7" s="6" t="s">
        <v>1671</v>
      </c>
      <c r="O7" s="6" t="s">
        <v>1671</v>
      </c>
      <c r="P7" s="6" t="s">
        <v>2665</v>
      </c>
    </row>
    <row r="8" spans="1:16">
      <c r="A8" s="7" t="s">
        <v>960</v>
      </c>
      <c r="B8" s="7" t="s">
        <v>961</v>
      </c>
      <c r="C8" s="8">
        <v>2019</v>
      </c>
      <c r="D8" s="7" t="s">
        <v>962</v>
      </c>
      <c r="E8" s="8">
        <v>1</v>
      </c>
      <c r="F8" s="7" t="s">
        <v>963</v>
      </c>
      <c r="G8" s="7" t="s">
        <v>964</v>
      </c>
      <c r="H8" s="7" t="s">
        <v>20</v>
      </c>
      <c r="I8" s="7" t="s">
        <v>15</v>
      </c>
      <c r="J8" s="7" t="s">
        <v>1670</v>
      </c>
      <c r="K8" s="7" t="s">
        <v>1671</v>
      </c>
      <c r="M8" s="6" t="s">
        <v>1671</v>
      </c>
      <c r="O8" s="6" t="s">
        <v>1671</v>
      </c>
      <c r="P8" s="6" t="s">
        <v>2665</v>
      </c>
    </row>
    <row r="9" spans="1:16">
      <c r="A9" s="7" t="s">
        <v>1023</v>
      </c>
      <c r="B9" s="7" t="s">
        <v>1024</v>
      </c>
      <c r="C9" s="8">
        <v>2016</v>
      </c>
      <c r="D9" s="7" t="s">
        <v>1025</v>
      </c>
      <c r="E9" s="8">
        <v>13</v>
      </c>
      <c r="F9" s="7" t="s">
        <v>1026</v>
      </c>
      <c r="G9" s="7" t="s">
        <v>1027</v>
      </c>
      <c r="H9" s="7" t="s">
        <v>26</v>
      </c>
      <c r="I9" s="7" t="s">
        <v>21</v>
      </c>
      <c r="J9" s="7" t="s">
        <v>1670</v>
      </c>
      <c r="K9" s="7" t="s">
        <v>1671</v>
      </c>
      <c r="M9" s="6" t="s">
        <v>1671</v>
      </c>
      <c r="O9" s="6" t="s">
        <v>1671</v>
      </c>
      <c r="P9" s="6" t="s">
        <v>2665</v>
      </c>
    </row>
    <row r="10" spans="1:16">
      <c r="A10" s="11" t="s">
        <v>2660</v>
      </c>
      <c r="B10" s="11" t="s">
        <v>2661</v>
      </c>
      <c r="C10" s="11">
        <v>2009</v>
      </c>
      <c r="D10" s="11" t="s">
        <v>2662</v>
      </c>
      <c r="E10" s="11">
        <v>51</v>
      </c>
      <c r="F10" s="11" t="s">
        <v>2663</v>
      </c>
      <c r="G10" s="11" t="s">
        <v>2664</v>
      </c>
      <c r="H10" s="11" t="s">
        <v>20</v>
      </c>
      <c r="I10" s="11" t="s">
        <v>1736</v>
      </c>
      <c r="J10" s="11" t="s">
        <v>1677</v>
      </c>
      <c r="K10" s="11" t="s">
        <v>1671</v>
      </c>
      <c r="M10" s="11" t="s">
        <v>1671</v>
      </c>
      <c r="N10" s="11"/>
      <c r="O10" s="11" t="s">
        <v>1671</v>
      </c>
      <c r="P10" s="6" t="s">
        <v>2665</v>
      </c>
    </row>
    <row r="11" spans="1:16">
      <c r="A11" s="12" t="s">
        <v>1757</v>
      </c>
      <c r="B11" s="15" t="s">
        <v>1758</v>
      </c>
      <c r="C11" s="12">
        <v>2015</v>
      </c>
      <c r="D11" s="12" t="s">
        <v>1759</v>
      </c>
      <c r="E11" s="12">
        <v>13</v>
      </c>
      <c r="F11" s="12" t="s">
        <v>1760</v>
      </c>
      <c r="G11" s="12" t="s">
        <v>1761</v>
      </c>
      <c r="H11" s="12" t="s">
        <v>26</v>
      </c>
      <c r="I11" s="12" t="s">
        <v>1690</v>
      </c>
      <c r="J11" s="12" t="s">
        <v>2828</v>
      </c>
      <c r="K11" s="12" t="s">
        <v>1671</v>
      </c>
      <c r="M11" s="12" t="s">
        <v>1671</v>
      </c>
      <c r="O11" s="6" t="s">
        <v>1671</v>
      </c>
      <c r="P11" s="6" t="s">
        <v>2665</v>
      </c>
    </row>
    <row r="12" spans="1:16">
      <c r="A12" s="7" t="s">
        <v>386</v>
      </c>
      <c r="B12" s="7" t="s">
        <v>387</v>
      </c>
      <c r="C12" s="8">
        <v>2011</v>
      </c>
      <c r="D12" s="7" t="s">
        <v>389</v>
      </c>
      <c r="E12" s="8">
        <v>20</v>
      </c>
      <c r="F12" s="7" t="s">
        <v>390</v>
      </c>
      <c r="G12" s="7" t="s">
        <v>391</v>
      </c>
      <c r="H12" s="7" t="s">
        <v>55</v>
      </c>
      <c r="I12" s="7" t="s">
        <v>56</v>
      </c>
      <c r="J12" s="7" t="s">
        <v>1670</v>
      </c>
      <c r="K12" s="7" t="s">
        <v>1671</v>
      </c>
      <c r="M12" s="6" t="s">
        <v>1671</v>
      </c>
      <c r="O12" s="6" t="s">
        <v>1671</v>
      </c>
      <c r="P12" s="6" t="s">
        <v>2667</v>
      </c>
    </row>
    <row r="13" spans="1:16">
      <c r="A13" s="7" t="s">
        <v>442</v>
      </c>
      <c r="B13" s="7" t="s">
        <v>443</v>
      </c>
      <c r="C13" s="8">
        <v>2016</v>
      </c>
      <c r="D13" s="7" t="s">
        <v>343</v>
      </c>
      <c r="E13" s="8">
        <v>7</v>
      </c>
      <c r="F13" s="7" t="s">
        <v>444</v>
      </c>
      <c r="G13" s="7" t="s">
        <v>445</v>
      </c>
      <c r="H13" s="7" t="s">
        <v>26</v>
      </c>
      <c r="I13" s="7" t="s">
        <v>21</v>
      </c>
      <c r="J13" s="7" t="s">
        <v>1670</v>
      </c>
      <c r="K13" s="7" t="s">
        <v>1671</v>
      </c>
      <c r="M13" s="6" t="s">
        <v>1671</v>
      </c>
      <c r="O13" s="6" t="s">
        <v>1671</v>
      </c>
      <c r="P13" s="6" t="s">
        <v>2667</v>
      </c>
    </row>
    <row r="14" spans="1:16">
      <c r="A14" s="7" t="s">
        <v>110</v>
      </c>
      <c r="B14" s="7" t="s">
        <v>111</v>
      </c>
      <c r="C14" s="8">
        <v>2019</v>
      </c>
      <c r="D14" s="7" t="s">
        <v>112</v>
      </c>
      <c r="E14" s="8">
        <v>1</v>
      </c>
      <c r="F14" s="7" t="s">
        <v>1678</v>
      </c>
      <c r="G14" s="7" t="s">
        <v>113</v>
      </c>
      <c r="H14" s="7" t="s">
        <v>26</v>
      </c>
      <c r="I14" s="7" t="s">
        <v>21</v>
      </c>
      <c r="J14" s="7" t="s">
        <v>1670</v>
      </c>
      <c r="K14" s="7" t="s">
        <v>1671</v>
      </c>
      <c r="L14" s="7"/>
      <c r="M14" s="7" t="s">
        <v>1671</v>
      </c>
      <c r="O14" s="6" t="s">
        <v>1671</v>
      </c>
      <c r="P14" s="6" t="s">
        <v>2667</v>
      </c>
    </row>
    <row r="15" spans="1:16">
      <c r="A15" s="11" t="s">
        <v>1691</v>
      </c>
      <c r="B15" s="11" t="s">
        <v>1692</v>
      </c>
      <c r="C15" s="11">
        <v>2014</v>
      </c>
      <c r="D15" s="11" t="s">
        <v>755</v>
      </c>
      <c r="E15" s="11">
        <v>46</v>
      </c>
      <c r="F15" s="11" t="s">
        <v>1693</v>
      </c>
      <c r="G15" s="11" t="s">
        <v>1694</v>
      </c>
      <c r="H15" s="11" t="s">
        <v>26</v>
      </c>
      <c r="I15" s="11" t="s">
        <v>2811</v>
      </c>
      <c r="J15" s="11" t="s">
        <v>2812</v>
      </c>
      <c r="K15" s="11" t="s">
        <v>1671</v>
      </c>
      <c r="M15" s="11" t="s">
        <v>1671</v>
      </c>
      <c r="O15" s="6" t="s">
        <v>1671</v>
      </c>
      <c r="P15" s="6" t="s">
        <v>2667</v>
      </c>
    </row>
    <row r="16" spans="1:16">
      <c r="A16" s="7" t="s">
        <v>1582</v>
      </c>
      <c r="B16" s="7" t="s">
        <v>1583</v>
      </c>
      <c r="C16" s="8">
        <v>2018</v>
      </c>
      <c r="D16" s="7" t="s">
        <v>1584</v>
      </c>
      <c r="E16" s="8">
        <v>5</v>
      </c>
      <c r="F16" s="7" t="s">
        <v>1585</v>
      </c>
      <c r="G16" s="7" t="s">
        <v>1586</v>
      </c>
      <c r="H16" s="7" t="s">
        <v>26</v>
      </c>
      <c r="I16" s="7" t="s">
        <v>21</v>
      </c>
      <c r="J16" s="7" t="s">
        <v>1670</v>
      </c>
      <c r="K16" s="7" t="s">
        <v>1671</v>
      </c>
      <c r="M16" s="6" t="s">
        <v>1671</v>
      </c>
      <c r="O16" s="6" t="s">
        <v>1671</v>
      </c>
      <c r="P16" s="6" t="s">
        <v>2667</v>
      </c>
    </row>
    <row r="17" spans="1:17">
      <c r="A17" s="7" t="s">
        <v>1592</v>
      </c>
      <c r="B17" s="7" t="s">
        <v>1596</v>
      </c>
      <c r="C17" s="8">
        <v>2013</v>
      </c>
      <c r="D17" s="7" t="s">
        <v>1597</v>
      </c>
      <c r="E17" s="8">
        <v>2</v>
      </c>
      <c r="F17" s="7" t="s">
        <v>1598</v>
      </c>
      <c r="G17" s="7" t="s">
        <v>1599</v>
      </c>
      <c r="H17" s="7" t="s">
        <v>26</v>
      </c>
      <c r="I17" s="7" t="s">
        <v>21</v>
      </c>
      <c r="J17" s="7" t="s">
        <v>1670</v>
      </c>
      <c r="K17" s="7" t="s">
        <v>1671</v>
      </c>
      <c r="M17" s="6" t="s">
        <v>1671</v>
      </c>
      <c r="O17" s="6" t="s">
        <v>1671</v>
      </c>
      <c r="P17" s="6" t="s">
        <v>2667</v>
      </c>
    </row>
    <row r="18" spans="1:17">
      <c r="A18" s="11" t="s">
        <v>1680</v>
      </c>
      <c r="B18" s="11" t="s">
        <v>1681</v>
      </c>
      <c r="C18" s="11">
        <v>2013</v>
      </c>
      <c r="D18" s="11" t="s">
        <v>1682</v>
      </c>
      <c r="E18" s="11">
        <v>34</v>
      </c>
      <c r="F18" s="11" t="s">
        <v>1683</v>
      </c>
      <c r="G18" s="11" t="s">
        <v>1684</v>
      </c>
      <c r="H18" s="11" t="s">
        <v>20</v>
      </c>
      <c r="I18" s="11" t="s">
        <v>2811</v>
      </c>
      <c r="J18" s="11" t="s">
        <v>2812</v>
      </c>
      <c r="K18" s="11" t="s">
        <v>1671</v>
      </c>
      <c r="M18" s="11" t="s">
        <v>1671</v>
      </c>
      <c r="N18" s="11"/>
      <c r="O18" s="11" t="s">
        <v>1671</v>
      </c>
      <c r="P18" s="6" t="s">
        <v>2667</v>
      </c>
    </row>
    <row r="19" spans="1:17">
      <c r="A19" s="7" t="s">
        <v>555</v>
      </c>
      <c r="B19" s="7" t="s">
        <v>556</v>
      </c>
      <c r="C19" s="8">
        <v>2019</v>
      </c>
      <c r="D19" s="7" t="s">
        <v>557</v>
      </c>
      <c r="E19" s="8">
        <v>1</v>
      </c>
      <c r="F19" s="7" t="s">
        <v>558</v>
      </c>
      <c r="G19" s="7" t="s">
        <v>559</v>
      </c>
      <c r="H19" s="7" t="s">
        <v>55</v>
      </c>
      <c r="I19" s="7" t="s">
        <v>56</v>
      </c>
      <c r="J19" s="7" t="s">
        <v>1670</v>
      </c>
      <c r="K19" s="7" t="s">
        <v>1671</v>
      </c>
      <c r="M19" s="6" t="s">
        <v>1671</v>
      </c>
      <c r="O19" s="6" t="s">
        <v>1671</v>
      </c>
      <c r="P19" s="6" t="s">
        <v>2669</v>
      </c>
    </row>
    <row r="20" spans="1:17">
      <c r="A20" s="7" t="s">
        <v>341</v>
      </c>
      <c r="B20" s="7" t="s">
        <v>342</v>
      </c>
      <c r="C20" s="8">
        <v>2016</v>
      </c>
      <c r="D20" s="7" t="s">
        <v>343</v>
      </c>
      <c r="E20" s="8">
        <v>9</v>
      </c>
      <c r="F20" s="7" t="s">
        <v>344</v>
      </c>
      <c r="G20" s="7" t="s">
        <v>345</v>
      </c>
      <c r="H20" s="7" t="s">
        <v>26</v>
      </c>
      <c r="I20" s="7" t="s">
        <v>21</v>
      </c>
      <c r="J20" s="7" t="s">
        <v>1670</v>
      </c>
      <c r="K20" s="7" t="s">
        <v>1671</v>
      </c>
      <c r="M20" s="6" t="s">
        <v>1671</v>
      </c>
      <c r="O20" s="6" t="s">
        <v>1671</v>
      </c>
      <c r="P20" s="6" t="s">
        <v>2668</v>
      </c>
    </row>
    <row r="21" spans="1:17">
      <c r="A21" s="7" t="s">
        <v>1672</v>
      </c>
      <c r="B21" s="7" t="s">
        <v>1673</v>
      </c>
      <c r="C21" s="8">
        <v>2019</v>
      </c>
      <c r="D21" s="7" t="s">
        <v>1674</v>
      </c>
      <c r="E21" s="7"/>
      <c r="F21" s="7" t="s">
        <v>1675</v>
      </c>
      <c r="G21" s="7" t="s">
        <v>1676</v>
      </c>
      <c r="H21" s="7" t="s">
        <v>20</v>
      </c>
      <c r="I21" s="7" t="s">
        <v>1677</v>
      </c>
      <c r="J21" s="7" t="s">
        <v>1677</v>
      </c>
      <c r="K21" s="7" t="s">
        <v>1671</v>
      </c>
      <c r="M21" s="6" t="s">
        <v>1671</v>
      </c>
      <c r="O21" s="6" t="s">
        <v>1671</v>
      </c>
      <c r="P21" s="6" t="s">
        <v>2668</v>
      </c>
    </row>
    <row r="22" spans="1:17">
      <c r="A22" s="7" t="s">
        <v>1701</v>
      </c>
      <c r="B22" s="7" t="s">
        <v>1702</v>
      </c>
      <c r="C22" s="8">
        <v>2012</v>
      </c>
      <c r="D22" s="7" t="s">
        <v>448</v>
      </c>
      <c r="E22" s="8">
        <v>16</v>
      </c>
      <c r="F22" s="7" t="s">
        <v>1703</v>
      </c>
      <c r="G22" s="7" t="s">
        <v>1704</v>
      </c>
      <c r="H22" s="7" t="s">
        <v>20</v>
      </c>
      <c r="I22" s="7" t="s">
        <v>1677</v>
      </c>
      <c r="J22" s="7" t="s">
        <v>1677</v>
      </c>
      <c r="K22" s="7" t="s">
        <v>1671</v>
      </c>
      <c r="M22" s="6" t="s">
        <v>1671</v>
      </c>
      <c r="O22" s="6" t="s">
        <v>1699</v>
      </c>
      <c r="P22" s="6" t="s">
        <v>1705</v>
      </c>
    </row>
    <row r="23" spans="1:17">
      <c r="A23" s="12" t="s">
        <v>1742</v>
      </c>
      <c r="B23" s="12" t="s">
        <v>1743</v>
      </c>
      <c r="C23" s="12">
        <v>2009</v>
      </c>
      <c r="D23" s="12" t="s">
        <v>1744</v>
      </c>
      <c r="E23" s="11"/>
      <c r="F23" s="12" t="s">
        <v>1745</v>
      </c>
      <c r="G23" s="12" t="s">
        <v>1746</v>
      </c>
      <c r="H23" s="12" t="s">
        <v>26</v>
      </c>
      <c r="I23" s="12" t="s">
        <v>1690</v>
      </c>
      <c r="J23" s="12" t="s">
        <v>2828</v>
      </c>
      <c r="K23" s="12" t="s">
        <v>1671</v>
      </c>
      <c r="M23" s="12" t="s">
        <v>1671</v>
      </c>
      <c r="O23" s="6" t="s">
        <v>1699</v>
      </c>
      <c r="P23" s="6" t="s">
        <v>1705</v>
      </c>
    </row>
    <row r="24" spans="1:17">
      <c r="A24" s="7" t="s">
        <v>1707</v>
      </c>
      <c r="B24" s="7" t="s">
        <v>1708</v>
      </c>
      <c r="C24" s="8">
        <v>2008</v>
      </c>
      <c r="D24" s="7" t="s">
        <v>641</v>
      </c>
      <c r="E24" s="8">
        <v>35</v>
      </c>
      <c r="F24" s="7" t="s">
        <v>1709</v>
      </c>
      <c r="G24" s="7" t="s">
        <v>1710</v>
      </c>
      <c r="H24" s="7" t="s">
        <v>20</v>
      </c>
      <c r="I24" s="7" t="s">
        <v>1677</v>
      </c>
      <c r="J24" s="7" t="s">
        <v>1677</v>
      </c>
      <c r="K24" s="7" t="s">
        <v>1671</v>
      </c>
      <c r="M24" s="6" t="s">
        <v>1671</v>
      </c>
      <c r="O24" s="6" t="s">
        <v>1699</v>
      </c>
      <c r="P24" s="6" t="s">
        <v>1705</v>
      </c>
    </row>
    <row r="25" spans="1:17">
      <c r="A25" s="12" t="s">
        <v>1752</v>
      </c>
      <c r="B25" s="12" t="s">
        <v>1753</v>
      </c>
      <c r="C25" s="12">
        <v>2012</v>
      </c>
      <c r="D25" s="12" t="s">
        <v>1754</v>
      </c>
      <c r="E25" s="11"/>
      <c r="F25" s="12" t="s">
        <v>1755</v>
      </c>
      <c r="G25" s="12" t="s">
        <v>1756</v>
      </c>
      <c r="H25" s="12" t="s">
        <v>26</v>
      </c>
      <c r="I25" s="11" t="s">
        <v>1690</v>
      </c>
      <c r="J25" s="12" t="s">
        <v>1677</v>
      </c>
      <c r="K25" s="12" t="s">
        <v>1671</v>
      </c>
      <c r="M25" s="12" t="s">
        <v>1671</v>
      </c>
      <c r="O25" s="6" t="s">
        <v>1699</v>
      </c>
      <c r="P25" s="6" t="s">
        <v>1705</v>
      </c>
    </row>
    <row r="26" spans="1:17">
      <c r="A26" s="7" t="s">
        <v>1426</v>
      </c>
      <c r="B26" s="7" t="s">
        <v>1427</v>
      </c>
      <c r="C26" s="8">
        <v>2014</v>
      </c>
      <c r="D26" s="7" t="s">
        <v>1428</v>
      </c>
      <c r="E26" s="8">
        <v>22</v>
      </c>
      <c r="F26" s="7" t="s">
        <v>1429</v>
      </c>
      <c r="G26" s="7" t="s">
        <v>1430</v>
      </c>
      <c r="H26" s="7" t="s">
        <v>20</v>
      </c>
      <c r="I26" s="7" t="s">
        <v>21</v>
      </c>
      <c r="J26" s="7" t="s">
        <v>1670</v>
      </c>
      <c r="K26" s="7" t="s">
        <v>1671</v>
      </c>
      <c r="M26" s="6" t="s">
        <v>1671</v>
      </c>
      <c r="O26" s="6" t="s">
        <v>1699</v>
      </c>
      <c r="P26" s="6" t="s">
        <v>1705</v>
      </c>
    </row>
    <row r="27" spans="1:17">
      <c r="A27" s="11" t="s">
        <v>1711</v>
      </c>
      <c r="B27" s="11" t="s">
        <v>1712</v>
      </c>
      <c r="C27" s="11">
        <v>2017</v>
      </c>
      <c r="D27" s="11" t="s">
        <v>1713</v>
      </c>
      <c r="E27" s="11">
        <v>3</v>
      </c>
      <c r="F27" s="11" t="s">
        <v>1714</v>
      </c>
      <c r="G27" s="11" t="s">
        <v>1715</v>
      </c>
      <c r="H27" s="11" t="s">
        <v>20</v>
      </c>
      <c r="I27" s="11" t="s">
        <v>2811</v>
      </c>
      <c r="J27" s="11" t="s">
        <v>2828</v>
      </c>
      <c r="K27" s="11" t="s">
        <v>1671</v>
      </c>
      <c r="M27" s="11" t="s">
        <v>1671</v>
      </c>
      <c r="N27" s="11"/>
      <c r="O27" s="11" t="s">
        <v>1699</v>
      </c>
      <c r="P27" s="11" t="s">
        <v>1705</v>
      </c>
    </row>
    <row r="28" spans="1:17">
      <c r="A28" s="12" t="s">
        <v>1716</v>
      </c>
      <c r="B28" s="12" t="s">
        <v>1717</v>
      </c>
      <c r="C28" s="12">
        <v>2011</v>
      </c>
      <c r="D28" s="12" t="s">
        <v>1718</v>
      </c>
      <c r="E28" s="11"/>
      <c r="F28" s="12" t="s">
        <v>1719</v>
      </c>
      <c r="G28" s="12" t="s">
        <v>1720</v>
      </c>
      <c r="H28" s="12" t="s">
        <v>26</v>
      </c>
      <c r="I28" s="12" t="s">
        <v>1690</v>
      </c>
      <c r="J28" s="11" t="s">
        <v>2828</v>
      </c>
      <c r="K28" s="11" t="s">
        <v>1671</v>
      </c>
      <c r="M28" s="12" t="s">
        <v>1671</v>
      </c>
      <c r="O28" s="6" t="s">
        <v>1699</v>
      </c>
      <c r="P28" s="6" t="s">
        <v>1721</v>
      </c>
    </row>
    <row r="29" spans="1:17">
      <c r="A29" s="13" t="s">
        <v>1727</v>
      </c>
      <c r="B29" s="12" t="s">
        <v>1728</v>
      </c>
      <c r="C29" s="12">
        <v>2016</v>
      </c>
      <c r="D29" s="12" t="s">
        <v>343</v>
      </c>
      <c r="E29" s="12">
        <v>6</v>
      </c>
      <c r="F29" s="12" t="s">
        <v>1729</v>
      </c>
      <c r="G29" s="12" t="s">
        <v>1730</v>
      </c>
      <c r="H29" s="12" t="s">
        <v>26</v>
      </c>
      <c r="I29" s="12" t="s">
        <v>1690</v>
      </c>
      <c r="J29" s="11" t="s">
        <v>2828</v>
      </c>
      <c r="K29" s="11" t="s">
        <v>1671</v>
      </c>
      <c r="M29" s="12" t="s">
        <v>1671</v>
      </c>
      <c r="O29" s="6" t="s">
        <v>1699</v>
      </c>
      <c r="P29" s="6" t="s">
        <v>1706</v>
      </c>
    </row>
    <row r="30" spans="1:17">
      <c r="A30" s="12" t="s">
        <v>1685</v>
      </c>
      <c r="B30" s="12" t="s">
        <v>1686</v>
      </c>
      <c r="C30" s="12">
        <v>2019</v>
      </c>
      <c r="D30" s="12" t="s">
        <v>1687</v>
      </c>
      <c r="E30" s="11"/>
      <c r="F30" s="12" t="s">
        <v>1688</v>
      </c>
      <c r="G30" s="12" t="s">
        <v>1689</v>
      </c>
      <c r="H30" s="12" t="s">
        <v>126</v>
      </c>
      <c r="I30" s="12" t="s">
        <v>1690</v>
      </c>
      <c r="J30" s="11" t="s">
        <v>2828</v>
      </c>
      <c r="K30" s="11" t="s">
        <v>1671</v>
      </c>
      <c r="M30" s="12" t="s">
        <v>1671</v>
      </c>
      <c r="O30" s="6" t="s">
        <v>1699</v>
      </c>
      <c r="P30" s="6" t="s">
        <v>1706</v>
      </c>
      <c r="Q30" s="6" t="s">
        <v>2841</v>
      </c>
    </row>
    <row r="31" spans="1:17">
      <c r="A31" s="7" t="s">
        <v>446</v>
      </c>
      <c r="B31" s="7" t="s">
        <v>447</v>
      </c>
      <c r="C31" s="8">
        <v>2019</v>
      </c>
      <c r="D31" s="9" t="s">
        <v>448</v>
      </c>
      <c r="E31" s="7"/>
      <c r="F31" s="7" t="s">
        <v>449</v>
      </c>
      <c r="G31" s="7" t="s">
        <v>450</v>
      </c>
      <c r="H31" s="7" t="s">
        <v>20</v>
      </c>
      <c r="I31" s="7" t="s">
        <v>21</v>
      </c>
      <c r="J31" s="7" t="s">
        <v>1670</v>
      </c>
      <c r="K31" s="7" t="s">
        <v>1671</v>
      </c>
      <c r="M31" s="6" t="s">
        <v>1671</v>
      </c>
      <c r="O31" s="6" t="s">
        <v>1699</v>
      </c>
      <c r="P31" s="6" t="s">
        <v>2658</v>
      </c>
    </row>
    <row r="32" spans="1:17">
      <c r="A32" s="7" t="s">
        <v>1061</v>
      </c>
      <c r="B32" s="7" t="s">
        <v>1062</v>
      </c>
      <c r="C32" s="8">
        <v>2011</v>
      </c>
      <c r="D32" s="7" t="s">
        <v>1063</v>
      </c>
      <c r="E32" s="8">
        <v>1</v>
      </c>
      <c r="F32" s="7" t="s">
        <v>1064</v>
      </c>
      <c r="G32" s="7" t="s">
        <v>1065</v>
      </c>
      <c r="H32" s="7" t="s">
        <v>55</v>
      </c>
      <c r="I32" s="7" t="s">
        <v>56</v>
      </c>
      <c r="J32" s="7" t="s">
        <v>1670</v>
      </c>
      <c r="K32" s="7" t="s">
        <v>1671</v>
      </c>
      <c r="M32" s="6" t="s">
        <v>1671</v>
      </c>
      <c r="O32" s="6" t="s">
        <v>1699</v>
      </c>
      <c r="P32" s="6" t="s">
        <v>2658</v>
      </c>
    </row>
    <row r="33" spans="1:17">
      <c r="A33" s="7" t="s">
        <v>1629</v>
      </c>
      <c r="B33" s="7" t="s">
        <v>1630</v>
      </c>
      <c r="C33" s="8">
        <v>2018</v>
      </c>
      <c r="D33" s="7" t="s">
        <v>1584</v>
      </c>
      <c r="E33" s="8">
        <v>4</v>
      </c>
      <c r="F33" s="7" t="s">
        <v>1631</v>
      </c>
      <c r="G33" s="7" t="s">
        <v>1632</v>
      </c>
      <c r="H33" s="7" t="s">
        <v>26</v>
      </c>
      <c r="I33" s="7" t="s">
        <v>21</v>
      </c>
      <c r="J33" s="7" t="s">
        <v>1670</v>
      </c>
      <c r="K33" s="7" t="s">
        <v>1671</v>
      </c>
      <c r="M33" s="6" t="s">
        <v>1671</v>
      </c>
      <c r="O33" s="6" t="s">
        <v>1699</v>
      </c>
      <c r="P33" s="6" t="s">
        <v>2658</v>
      </c>
    </row>
    <row r="34" spans="1:17">
      <c r="A34" s="7" t="s">
        <v>1695</v>
      </c>
      <c r="B34" s="7" t="s">
        <v>1696</v>
      </c>
      <c r="C34" s="8">
        <v>2017</v>
      </c>
      <c r="D34" s="7" t="s">
        <v>295</v>
      </c>
      <c r="E34" s="8">
        <v>1</v>
      </c>
      <c r="F34" s="7" t="s">
        <v>1697</v>
      </c>
      <c r="G34" s="7" t="s">
        <v>1698</v>
      </c>
      <c r="H34" s="7" t="s">
        <v>26</v>
      </c>
      <c r="I34" s="7" t="s">
        <v>1677</v>
      </c>
      <c r="J34" s="7" t="s">
        <v>1677</v>
      </c>
      <c r="K34" s="7" t="s">
        <v>1671</v>
      </c>
      <c r="M34" s="6" t="s">
        <v>1671</v>
      </c>
      <c r="O34" s="6" t="s">
        <v>1699</v>
      </c>
      <c r="P34" s="6" t="s">
        <v>1700</v>
      </c>
    </row>
    <row r="35" spans="1:17">
      <c r="A35" s="7" t="s">
        <v>1235</v>
      </c>
      <c r="B35" s="7" t="s">
        <v>1236</v>
      </c>
      <c r="C35" s="8">
        <v>2019</v>
      </c>
      <c r="D35" s="9" t="s">
        <v>597</v>
      </c>
      <c r="E35" s="7"/>
      <c r="F35" s="7" t="s">
        <v>1237</v>
      </c>
      <c r="G35" s="7" t="s">
        <v>1238</v>
      </c>
      <c r="H35" s="7" t="s">
        <v>55</v>
      </c>
      <c r="I35" s="7" t="s">
        <v>56</v>
      </c>
      <c r="J35" s="7" t="s">
        <v>1670</v>
      </c>
      <c r="K35" s="7" t="s">
        <v>1671</v>
      </c>
      <c r="M35" s="6" t="s">
        <v>1671</v>
      </c>
      <c r="O35" s="6" t="s">
        <v>1699</v>
      </c>
      <c r="P35" s="6" t="s">
        <v>1700</v>
      </c>
    </row>
    <row r="36" spans="1:17">
      <c r="A36" s="7" t="s">
        <v>1548</v>
      </c>
      <c r="B36" s="7" t="s">
        <v>1549</v>
      </c>
      <c r="C36" s="8">
        <v>2018</v>
      </c>
      <c r="D36" s="9" t="s">
        <v>1550</v>
      </c>
      <c r="E36" s="7"/>
      <c r="F36" s="7" t="s">
        <v>1551</v>
      </c>
      <c r="G36" s="7" t="s">
        <v>1552</v>
      </c>
      <c r="H36" s="7" t="s">
        <v>26</v>
      </c>
      <c r="I36" s="7" t="s">
        <v>21</v>
      </c>
      <c r="J36" s="7" t="s">
        <v>1670</v>
      </c>
      <c r="K36" s="7" t="s">
        <v>1671</v>
      </c>
      <c r="M36" s="6" t="s">
        <v>1671</v>
      </c>
      <c r="O36" s="6" t="s">
        <v>1699</v>
      </c>
      <c r="P36" s="6" t="s">
        <v>1700</v>
      </c>
    </row>
    <row r="37" spans="1:17">
      <c r="A37" s="12" t="s">
        <v>1722</v>
      </c>
      <c r="B37" s="12" t="s">
        <v>1723</v>
      </c>
      <c r="C37" s="12">
        <v>2014</v>
      </c>
      <c r="D37" s="12" t="s">
        <v>1724</v>
      </c>
      <c r="E37" s="11"/>
      <c r="F37" s="12" t="s">
        <v>1725</v>
      </c>
      <c r="G37" s="12" t="s">
        <v>1726</v>
      </c>
      <c r="H37" s="12" t="s">
        <v>26</v>
      </c>
      <c r="I37" s="12" t="s">
        <v>1690</v>
      </c>
      <c r="J37" s="11" t="s">
        <v>2828</v>
      </c>
      <c r="K37" s="11" t="s">
        <v>1671</v>
      </c>
      <c r="M37" s="12" t="s">
        <v>1671</v>
      </c>
      <c r="O37" s="6" t="s">
        <v>1699</v>
      </c>
      <c r="P37" s="6" t="s">
        <v>1777</v>
      </c>
      <c r="Q37" s="6" t="s">
        <v>2842</v>
      </c>
    </row>
    <row r="38" spans="1:17" customFormat="1">
      <c r="A38" s="7" t="s">
        <v>293</v>
      </c>
      <c r="B38" s="7" t="s">
        <v>294</v>
      </c>
      <c r="C38" s="8">
        <v>2013</v>
      </c>
      <c r="D38" s="7" t="s">
        <v>295</v>
      </c>
      <c r="E38" s="8">
        <v>1</v>
      </c>
      <c r="F38" s="7" t="s">
        <v>296</v>
      </c>
      <c r="G38" s="7" t="s">
        <v>297</v>
      </c>
      <c r="H38" s="7" t="s">
        <v>26</v>
      </c>
      <c r="I38" s="7" t="s">
        <v>21</v>
      </c>
      <c r="J38" s="7" t="s">
        <v>1670</v>
      </c>
      <c r="K38" s="7" t="s">
        <v>1671</v>
      </c>
      <c r="L38" s="6"/>
      <c r="M38" s="6" t="s">
        <v>1699</v>
      </c>
      <c r="N38" s="6" t="s">
        <v>1762</v>
      </c>
      <c r="O38" s="6"/>
      <c r="P38" s="6"/>
    </row>
    <row r="39" spans="1:17">
      <c r="A39" s="7" t="s">
        <v>482</v>
      </c>
      <c r="B39" s="7" t="s">
        <v>483</v>
      </c>
      <c r="C39" s="8">
        <v>2017</v>
      </c>
      <c r="D39" s="7" t="s">
        <v>484</v>
      </c>
      <c r="E39" s="8">
        <v>1</v>
      </c>
      <c r="F39" s="7" t="s">
        <v>485</v>
      </c>
      <c r="G39" s="7" t="s">
        <v>486</v>
      </c>
      <c r="H39" s="7" t="s">
        <v>26</v>
      </c>
      <c r="I39" s="7" t="s">
        <v>21</v>
      </c>
      <c r="J39" s="7" t="s">
        <v>1670</v>
      </c>
      <c r="K39" s="7" t="s">
        <v>1671</v>
      </c>
      <c r="L39" s="7"/>
      <c r="M39" s="7" t="s">
        <v>1699</v>
      </c>
      <c r="N39" s="7" t="s">
        <v>1762</v>
      </c>
    </row>
    <row r="40" spans="1:17">
      <c r="A40" s="7" t="s">
        <v>1032</v>
      </c>
      <c r="B40" s="7" t="s">
        <v>1033</v>
      </c>
      <c r="C40" s="8">
        <v>2016</v>
      </c>
      <c r="D40" s="7" t="s">
        <v>295</v>
      </c>
      <c r="E40" s="8">
        <v>1</v>
      </c>
      <c r="F40" s="7" t="s">
        <v>1034</v>
      </c>
      <c r="G40" s="7" t="s">
        <v>1035</v>
      </c>
      <c r="H40" s="7" t="s">
        <v>26</v>
      </c>
      <c r="I40" s="7" t="s">
        <v>21</v>
      </c>
      <c r="J40" s="7" t="s">
        <v>1670</v>
      </c>
      <c r="K40" s="7" t="s">
        <v>1671</v>
      </c>
      <c r="M40" s="6" t="s">
        <v>1699</v>
      </c>
      <c r="N40" s="6" t="s">
        <v>1762</v>
      </c>
    </row>
    <row r="41" spans="1:17">
      <c r="A41" s="7" t="s">
        <v>1785</v>
      </c>
      <c r="B41" s="7" t="s">
        <v>1786</v>
      </c>
      <c r="C41" s="8">
        <v>2009</v>
      </c>
      <c r="D41" s="7" t="s">
        <v>1787</v>
      </c>
      <c r="E41" s="8">
        <v>61</v>
      </c>
      <c r="F41" s="7" t="s">
        <v>1788</v>
      </c>
      <c r="G41" s="7" t="s">
        <v>1789</v>
      </c>
      <c r="H41" s="7" t="s">
        <v>20</v>
      </c>
      <c r="I41" s="7" t="s">
        <v>1677</v>
      </c>
      <c r="J41" s="7" t="s">
        <v>1677</v>
      </c>
      <c r="K41" s="7" t="s">
        <v>1671</v>
      </c>
      <c r="M41" s="6" t="s">
        <v>1699</v>
      </c>
      <c r="N41" s="6" t="s">
        <v>1790</v>
      </c>
    </row>
    <row r="42" spans="1:17">
      <c r="A42" s="7" t="s">
        <v>862</v>
      </c>
      <c r="B42" s="7" t="s">
        <v>863</v>
      </c>
      <c r="C42" s="8">
        <v>2015</v>
      </c>
      <c r="D42" s="7" t="s">
        <v>755</v>
      </c>
      <c r="E42" s="8">
        <v>3</v>
      </c>
      <c r="F42" s="7" t="s">
        <v>864</v>
      </c>
      <c r="G42" s="7" t="s">
        <v>865</v>
      </c>
      <c r="H42" s="7" t="s">
        <v>26</v>
      </c>
      <c r="I42" s="7" t="s">
        <v>21</v>
      </c>
      <c r="J42" s="7" t="s">
        <v>1670</v>
      </c>
      <c r="K42" s="7" t="s">
        <v>1671</v>
      </c>
      <c r="M42" s="6" t="s">
        <v>1699</v>
      </c>
      <c r="N42" s="6" t="s">
        <v>2670</v>
      </c>
    </row>
    <row r="43" spans="1:17">
      <c r="A43" s="7" t="s">
        <v>1426</v>
      </c>
      <c r="B43" s="7" t="s">
        <v>1431</v>
      </c>
      <c r="C43" s="8">
        <v>2011</v>
      </c>
      <c r="D43" s="7" t="s">
        <v>1432</v>
      </c>
      <c r="E43" s="8">
        <v>9</v>
      </c>
      <c r="F43" s="7" t="s">
        <v>1433</v>
      </c>
      <c r="G43" s="7" t="s">
        <v>1434</v>
      </c>
      <c r="H43" s="7" t="s">
        <v>26</v>
      </c>
      <c r="I43" s="7" t="s">
        <v>21</v>
      </c>
      <c r="J43" s="7" t="s">
        <v>1670</v>
      </c>
      <c r="K43" s="7" t="s">
        <v>1671</v>
      </c>
      <c r="L43" s="7"/>
      <c r="M43" s="7" t="s">
        <v>1699</v>
      </c>
      <c r="N43" s="7" t="s">
        <v>1817</v>
      </c>
    </row>
    <row r="44" spans="1:17">
      <c r="A44" s="7" t="s">
        <v>748</v>
      </c>
      <c r="B44" s="7" t="s">
        <v>749</v>
      </c>
      <c r="C44" s="8">
        <v>2019</v>
      </c>
      <c r="D44" s="7" t="s">
        <v>750</v>
      </c>
      <c r="E44" s="8">
        <v>0</v>
      </c>
      <c r="F44" s="7" t="s">
        <v>751</v>
      </c>
      <c r="G44" s="7" t="s">
        <v>752</v>
      </c>
      <c r="H44" s="7" t="s">
        <v>20</v>
      </c>
      <c r="I44" s="7" t="s">
        <v>15</v>
      </c>
      <c r="J44" s="7" t="s">
        <v>1670</v>
      </c>
      <c r="K44" s="7" t="s">
        <v>1671</v>
      </c>
      <c r="M44" s="6" t="s">
        <v>1699</v>
      </c>
      <c r="N44" s="6" t="s">
        <v>1801</v>
      </c>
    </row>
    <row r="45" spans="1:17">
      <c r="A45" s="7" t="s">
        <v>790</v>
      </c>
      <c r="B45" s="7" t="s">
        <v>791</v>
      </c>
      <c r="C45" s="8">
        <v>2018</v>
      </c>
      <c r="D45" s="9" t="s">
        <v>755</v>
      </c>
      <c r="E45" s="7"/>
      <c r="F45" s="7" t="s">
        <v>792</v>
      </c>
      <c r="G45" s="7" t="s">
        <v>793</v>
      </c>
      <c r="H45" s="7" t="s">
        <v>26</v>
      </c>
      <c r="I45" s="7" t="s">
        <v>21</v>
      </c>
      <c r="J45" s="7" t="s">
        <v>1670</v>
      </c>
      <c r="K45" s="7" t="s">
        <v>1671</v>
      </c>
      <c r="M45" s="6" t="s">
        <v>1699</v>
      </c>
      <c r="N45" s="6" t="s">
        <v>1770</v>
      </c>
    </row>
    <row r="46" spans="1:17">
      <c r="A46" s="7" t="s">
        <v>1363</v>
      </c>
      <c r="B46" s="7" t="s">
        <v>1364</v>
      </c>
      <c r="C46" s="8">
        <v>2002</v>
      </c>
      <c r="D46" s="7" t="s">
        <v>1365</v>
      </c>
      <c r="E46" s="8">
        <v>15</v>
      </c>
      <c r="F46" s="7" t="s">
        <v>1366</v>
      </c>
      <c r="G46" s="7" t="s">
        <v>1367</v>
      </c>
      <c r="H46" s="7" t="s">
        <v>20</v>
      </c>
      <c r="I46" s="7" t="s">
        <v>15</v>
      </c>
      <c r="J46" s="7" t="s">
        <v>1670</v>
      </c>
      <c r="K46" s="7" t="s">
        <v>1671</v>
      </c>
      <c r="M46" s="6" t="s">
        <v>1699</v>
      </c>
      <c r="N46" s="6" t="s">
        <v>1770</v>
      </c>
    </row>
    <row r="47" spans="1:17">
      <c r="A47" s="7" t="s">
        <v>50</v>
      </c>
      <c r="B47" s="7" t="s">
        <v>51</v>
      </c>
      <c r="C47" s="8">
        <v>2012</v>
      </c>
      <c r="D47" s="9" t="s">
        <v>53</v>
      </c>
      <c r="E47" s="10"/>
      <c r="F47" s="7" t="s">
        <v>1807</v>
      </c>
      <c r="G47" s="7" t="s">
        <v>54</v>
      </c>
      <c r="H47" s="7" t="s">
        <v>55</v>
      </c>
      <c r="I47" s="7" t="s">
        <v>56</v>
      </c>
      <c r="J47" s="7" t="s">
        <v>1670</v>
      </c>
      <c r="K47" s="7" t="s">
        <v>1671</v>
      </c>
      <c r="L47" s="7"/>
      <c r="M47" s="7" t="s">
        <v>1699</v>
      </c>
      <c r="N47" s="7" t="s">
        <v>1808</v>
      </c>
    </row>
    <row r="48" spans="1:17">
      <c r="A48" s="11" t="s">
        <v>2685</v>
      </c>
      <c r="B48" s="11" t="s">
        <v>2686</v>
      </c>
      <c r="C48" s="11">
        <v>2013</v>
      </c>
      <c r="D48" s="11" t="s">
        <v>755</v>
      </c>
      <c r="E48" s="11">
        <v>2</v>
      </c>
      <c r="F48" s="11" t="s">
        <v>2687</v>
      </c>
      <c r="G48" s="11" t="s">
        <v>2688</v>
      </c>
      <c r="H48" s="11" t="s">
        <v>26</v>
      </c>
      <c r="I48" s="11" t="s">
        <v>2811</v>
      </c>
      <c r="J48" s="11" t="s">
        <v>2812</v>
      </c>
      <c r="K48" s="17" t="s">
        <v>1671</v>
      </c>
      <c r="M48" s="6" t="s">
        <v>1699</v>
      </c>
      <c r="N48" s="6" t="s">
        <v>1808</v>
      </c>
    </row>
    <row r="49" spans="1:15">
      <c r="A49" s="11" t="s">
        <v>1205</v>
      </c>
      <c r="B49" s="11" t="s">
        <v>2804</v>
      </c>
      <c r="C49" s="11">
        <v>2015</v>
      </c>
      <c r="D49" s="11" t="s">
        <v>768</v>
      </c>
      <c r="E49" s="11">
        <v>1</v>
      </c>
      <c r="F49" s="11" t="s">
        <v>2805</v>
      </c>
      <c r="G49" s="11" t="s">
        <v>2806</v>
      </c>
      <c r="H49" s="11" t="s">
        <v>26</v>
      </c>
      <c r="I49" s="11" t="s">
        <v>2811</v>
      </c>
      <c r="J49" s="11" t="s">
        <v>2812</v>
      </c>
      <c r="K49" s="17" t="s">
        <v>1671</v>
      </c>
      <c r="M49" s="6" t="s">
        <v>1699</v>
      </c>
      <c r="N49" s="6" t="s">
        <v>1808</v>
      </c>
    </row>
    <row r="50" spans="1:15">
      <c r="A50" s="7" t="s">
        <v>1151</v>
      </c>
      <c r="B50" s="7" t="s">
        <v>1152</v>
      </c>
      <c r="C50" s="8">
        <v>2010</v>
      </c>
      <c r="D50" s="7" t="s">
        <v>1153</v>
      </c>
      <c r="E50" s="8">
        <v>25</v>
      </c>
      <c r="F50" s="7" t="s">
        <v>1154</v>
      </c>
      <c r="G50" s="7" t="s">
        <v>1155</v>
      </c>
      <c r="H50" s="7" t="s">
        <v>20</v>
      </c>
      <c r="I50" s="7" t="s">
        <v>21</v>
      </c>
      <c r="J50" s="7" t="s">
        <v>1670</v>
      </c>
      <c r="K50" s="7" t="s">
        <v>1671</v>
      </c>
      <c r="M50" s="6" t="s">
        <v>1699</v>
      </c>
      <c r="N50" s="6" t="s">
        <v>2657</v>
      </c>
    </row>
    <row r="51" spans="1:15">
      <c r="A51" s="7" t="s">
        <v>1156</v>
      </c>
      <c r="B51" s="7" t="s">
        <v>1157</v>
      </c>
      <c r="C51" s="8">
        <v>2010</v>
      </c>
      <c r="D51" s="7" t="s">
        <v>1158</v>
      </c>
      <c r="E51" s="8">
        <v>9</v>
      </c>
      <c r="F51" s="7" t="s">
        <v>1159</v>
      </c>
      <c r="G51" s="7" t="s">
        <v>1160</v>
      </c>
      <c r="H51" s="7" t="s">
        <v>20</v>
      </c>
      <c r="I51" s="7" t="s">
        <v>21</v>
      </c>
      <c r="J51" s="7" t="s">
        <v>1670</v>
      </c>
      <c r="K51" s="7" t="s">
        <v>1671</v>
      </c>
      <c r="M51" s="6" t="s">
        <v>1699</v>
      </c>
      <c r="N51" s="6" t="s">
        <v>2657</v>
      </c>
    </row>
    <row r="52" spans="1:15">
      <c r="A52" s="7" t="s">
        <v>1464</v>
      </c>
      <c r="B52" s="7" t="s">
        <v>1465</v>
      </c>
      <c r="C52" s="8">
        <v>2020</v>
      </c>
      <c r="D52" s="9" t="s">
        <v>1158</v>
      </c>
      <c r="E52" s="7"/>
      <c r="F52" s="7" t="s">
        <v>1466</v>
      </c>
      <c r="G52" s="7" t="s">
        <v>1467</v>
      </c>
      <c r="H52" s="7" t="s">
        <v>20</v>
      </c>
      <c r="I52" s="7" t="s">
        <v>21</v>
      </c>
      <c r="J52" s="7" t="s">
        <v>1670</v>
      </c>
      <c r="K52" s="7" t="s">
        <v>1671</v>
      </c>
      <c r="M52" s="6" t="s">
        <v>1699</v>
      </c>
      <c r="N52" s="6" t="s">
        <v>2657</v>
      </c>
    </row>
    <row r="53" spans="1:15">
      <c r="A53" s="7" t="s">
        <v>247</v>
      </c>
      <c r="B53" s="7" t="s">
        <v>248</v>
      </c>
      <c r="C53" s="8">
        <v>2014</v>
      </c>
      <c r="D53" s="7" t="s">
        <v>249</v>
      </c>
      <c r="E53" s="8">
        <v>13</v>
      </c>
      <c r="F53" s="7" t="s">
        <v>250</v>
      </c>
      <c r="G53" s="7" t="s">
        <v>251</v>
      </c>
      <c r="H53" s="7" t="s">
        <v>55</v>
      </c>
      <c r="I53" s="7" t="s">
        <v>56</v>
      </c>
      <c r="J53" s="7" t="s">
        <v>1670</v>
      </c>
      <c r="K53" s="7" t="s">
        <v>1671</v>
      </c>
      <c r="M53" s="6" t="s">
        <v>1699</v>
      </c>
      <c r="N53" s="6" t="s">
        <v>1706</v>
      </c>
    </row>
    <row r="54" spans="1:15">
      <c r="A54" s="7" t="s">
        <v>1791</v>
      </c>
      <c r="B54" s="7" t="s">
        <v>1792</v>
      </c>
      <c r="C54" s="8">
        <v>2019</v>
      </c>
      <c r="D54" s="9" t="s">
        <v>1432</v>
      </c>
      <c r="E54" s="7"/>
      <c r="F54" s="7" t="s">
        <v>1793</v>
      </c>
      <c r="G54" s="7" t="s">
        <v>1794</v>
      </c>
      <c r="H54" s="7" t="s">
        <v>26</v>
      </c>
      <c r="I54" s="7" t="s">
        <v>1677</v>
      </c>
      <c r="J54" s="7" t="s">
        <v>1677</v>
      </c>
      <c r="K54" s="7" t="s">
        <v>1671</v>
      </c>
      <c r="M54" s="6" t="s">
        <v>1699</v>
      </c>
      <c r="N54" s="6" t="s">
        <v>1706</v>
      </c>
    </row>
    <row r="55" spans="1:15">
      <c r="A55" s="7" t="s">
        <v>575</v>
      </c>
      <c r="B55" s="7" t="s">
        <v>576</v>
      </c>
      <c r="C55" s="8">
        <v>2019</v>
      </c>
      <c r="D55" s="9" t="s">
        <v>577</v>
      </c>
      <c r="E55" s="7"/>
      <c r="F55" s="7" t="s">
        <v>578</v>
      </c>
      <c r="G55" s="7" t="s">
        <v>579</v>
      </c>
      <c r="H55" s="7" t="s">
        <v>20</v>
      </c>
      <c r="I55" s="7" t="s">
        <v>21</v>
      </c>
      <c r="J55" s="7" t="s">
        <v>1670</v>
      </c>
      <c r="K55" s="7" t="s">
        <v>1671</v>
      </c>
      <c r="M55" s="6" t="s">
        <v>1699</v>
      </c>
      <c r="N55" s="6" t="s">
        <v>1706</v>
      </c>
    </row>
    <row r="56" spans="1:15">
      <c r="A56" s="7" t="s">
        <v>57</v>
      </c>
      <c r="B56" s="7" t="s">
        <v>58</v>
      </c>
      <c r="C56" s="8">
        <v>2015</v>
      </c>
      <c r="D56" s="7" t="s">
        <v>59</v>
      </c>
      <c r="E56" s="8">
        <v>1</v>
      </c>
      <c r="F56" s="7" t="s">
        <v>1805</v>
      </c>
      <c r="G56" s="7" t="s">
        <v>60</v>
      </c>
      <c r="H56" s="7" t="s">
        <v>14</v>
      </c>
      <c r="I56" s="7" t="s">
        <v>15</v>
      </c>
      <c r="J56" s="7" t="s">
        <v>1670</v>
      </c>
      <c r="K56" s="7" t="s">
        <v>1671</v>
      </c>
      <c r="L56" s="7"/>
      <c r="M56" s="7" t="s">
        <v>1699</v>
      </c>
      <c r="N56" s="7" t="s">
        <v>1706</v>
      </c>
    </row>
    <row r="57" spans="1:15">
      <c r="A57" s="7" t="s">
        <v>685</v>
      </c>
      <c r="B57" s="7" t="s">
        <v>686</v>
      </c>
      <c r="C57" s="8">
        <v>2015</v>
      </c>
      <c r="D57" s="7" t="s">
        <v>687</v>
      </c>
      <c r="E57" s="8">
        <v>8</v>
      </c>
      <c r="F57" s="7" t="s">
        <v>688</v>
      </c>
      <c r="G57" s="7" t="s">
        <v>689</v>
      </c>
      <c r="H57" s="7" t="s">
        <v>20</v>
      </c>
      <c r="I57" s="7" t="s">
        <v>15</v>
      </c>
      <c r="J57" s="7" t="s">
        <v>1670</v>
      </c>
      <c r="K57" s="7" t="s">
        <v>1671</v>
      </c>
      <c r="M57" s="6" t="s">
        <v>1699</v>
      </c>
      <c r="N57" s="6" t="s">
        <v>1706</v>
      </c>
    </row>
    <row r="58" spans="1:15">
      <c r="A58" s="7" t="s">
        <v>762</v>
      </c>
      <c r="B58" s="7" t="s">
        <v>763</v>
      </c>
      <c r="C58" s="8">
        <v>2019</v>
      </c>
      <c r="D58" s="9" t="s">
        <v>295</v>
      </c>
      <c r="E58" s="7"/>
      <c r="F58" s="7" t="s">
        <v>764</v>
      </c>
      <c r="G58" s="7" t="s">
        <v>765</v>
      </c>
      <c r="H58" s="7" t="s">
        <v>26</v>
      </c>
      <c r="I58" s="7" t="s">
        <v>21</v>
      </c>
      <c r="J58" s="7" t="s">
        <v>1670</v>
      </c>
      <c r="K58" s="7" t="s">
        <v>1671</v>
      </c>
      <c r="M58" s="6" t="s">
        <v>1699</v>
      </c>
      <c r="N58" s="6" t="s">
        <v>1706</v>
      </c>
    </row>
    <row r="59" spans="1:15">
      <c r="A59" s="11" t="s">
        <v>1823</v>
      </c>
      <c r="B59" s="11" t="s">
        <v>1824</v>
      </c>
      <c r="C59" s="11">
        <v>2010</v>
      </c>
      <c r="D59" s="11" t="s">
        <v>1825</v>
      </c>
      <c r="E59" s="11">
        <v>14</v>
      </c>
      <c r="F59" s="11" t="s">
        <v>1826</v>
      </c>
      <c r="G59" s="11" t="s">
        <v>1827</v>
      </c>
      <c r="H59" s="11" t="s">
        <v>26</v>
      </c>
      <c r="I59" s="11" t="s">
        <v>2811</v>
      </c>
      <c r="J59" s="11" t="s">
        <v>2812</v>
      </c>
      <c r="K59" s="11" t="s">
        <v>1671</v>
      </c>
      <c r="M59" s="11" t="s">
        <v>1699</v>
      </c>
      <c r="N59" s="11" t="s">
        <v>1706</v>
      </c>
    </row>
    <row r="60" spans="1:15">
      <c r="A60" s="7" t="s">
        <v>858</v>
      </c>
      <c r="B60" s="7" t="s">
        <v>859</v>
      </c>
      <c r="C60" s="8">
        <v>2020</v>
      </c>
      <c r="D60" s="9" t="s">
        <v>813</v>
      </c>
      <c r="E60" s="7"/>
      <c r="F60" s="7" t="s">
        <v>860</v>
      </c>
      <c r="G60" s="7" t="s">
        <v>861</v>
      </c>
      <c r="H60" s="7" t="s">
        <v>26</v>
      </c>
      <c r="I60" s="7" t="s">
        <v>21</v>
      </c>
      <c r="J60" s="7" t="s">
        <v>1670</v>
      </c>
      <c r="K60" s="7" t="s">
        <v>1671</v>
      </c>
      <c r="M60" s="6" t="s">
        <v>1699</v>
      </c>
      <c r="N60" s="6" t="s">
        <v>1706</v>
      </c>
    </row>
    <row r="61" spans="1:15">
      <c r="A61" s="2" t="s">
        <v>912</v>
      </c>
      <c r="B61" s="2" t="s">
        <v>913</v>
      </c>
      <c r="C61" s="2">
        <v>2004</v>
      </c>
      <c r="D61" s="2" t="s">
        <v>914</v>
      </c>
      <c r="E61" s="2">
        <v>544</v>
      </c>
      <c r="F61" s="2" t="s">
        <v>915</v>
      </c>
      <c r="G61" s="2" t="s">
        <v>916</v>
      </c>
      <c r="H61" s="2" t="s">
        <v>20</v>
      </c>
      <c r="I61" s="2" t="s">
        <v>21</v>
      </c>
      <c r="J61" s="17" t="s">
        <v>1670</v>
      </c>
      <c r="K61" s="17" t="s">
        <v>1671</v>
      </c>
      <c r="L61"/>
      <c r="M61" s="18" t="s">
        <v>1699</v>
      </c>
      <c r="N61" t="s">
        <v>1706</v>
      </c>
      <c r="O61"/>
    </row>
    <row r="62" spans="1:15">
      <c r="A62" s="7" t="s">
        <v>922</v>
      </c>
      <c r="B62" s="7" t="s">
        <v>923</v>
      </c>
      <c r="C62" s="8">
        <v>2007</v>
      </c>
      <c r="D62" s="7" t="s">
        <v>818</v>
      </c>
      <c r="E62" s="8">
        <v>154</v>
      </c>
      <c r="F62" s="7" t="s">
        <v>924</v>
      </c>
      <c r="G62" s="7" t="s">
        <v>925</v>
      </c>
      <c r="H62" s="7" t="s">
        <v>26</v>
      </c>
      <c r="I62" s="7" t="s">
        <v>21</v>
      </c>
      <c r="J62" s="7" t="s">
        <v>1670</v>
      </c>
      <c r="K62" s="7" t="s">
        <v>1671</v>
      </c>
      <c r="L62" s="7"/>
      <c r="M62" s="7" t="s">
        <v>1699</v>
      </c>
      <c r="N62" s="7" t="s">
        <v>1706</v>
      </c>
    </row>
    <row r="63" spans="1:15">
      <c r="A63" s="7" t="s">
        <v>1818</v>
      </c>
      <c r="B63" s="7" t="s">
        <v>1819</v>
      </c>
      <c r="C63" s="8">
        <v>2004</v>
      </c>
      <c r="D63" s="7" t="s">
        <v>1820</v>
      </c>
      <c r="E63" s="8">
        <v>397</v>
      </c>
      <c r="F63" s="7" t="s">
        <v>1821</v>
      </c>
      <c r="G63" s="7" t="s">
        <v>1822</v>
      </c>
      <c r="H63" s="7" t="s">
        <v>20</v>
      </c>
      <c r="I63" s="7" t="s">
        <v>2811</v>
      </c>
      <c r="J63" s="7" t="s">
        <v>2812</v>
      </c>
      <c r="K63" s="7" t="s">
        <v>1671</v>
      </c>
      <c r="L63" s="7"/>
      <c r="M63" s="7" t="s">
        <v>1699</v>
      </c>
      <c r="N63" s="7" t="s">
        <v>1706</v>
      </c>
    </row>
    <row r="64" spans="1:15">
      <c r="A64" s="7" t="s">
        <v>90</v>
      </c>
      <c r="B64" s="7" t="s">
        <v>91</v>
      </c>
      <c r="C64" s="8">
        <v>2003</v>
      </c>
      <c r="D64" s="7" t="s">
        <v>92</v>
      </c>
      <c r="E64" s="8">
        <v>14</v>
      </c>
      <c r="F64" s="7" t="s">
        <v>1803</v>
      </c>
      <c r="G64" s="7" t="s">
        <v>93</v>
      </c>
      <c r="H64" s="7" t="s">
        <v>14</v>
      </c>
      <c r="I64" s="7" t="s">
        <v>15</v>
      </c>
      <c r="J64" s="7" t="s">
        <v>1670</v>
      </c>
      <c r="K64" s="7" t="s">
        <v>1671</v>
      </c>
      <c r="L64" s="7"/>
      <c r="M64" s="7" t="s">
        <v>1699</v>
      </c>
      <c r="N64" s="7" t="s">
        <v>1706</v>
      </c>
    </row>
    <row r="65" spans="1:16">
      <c r="A65" s="11" t="s">
        <v>1828</v>
      </c>
      <c r="B65" s="11" t="s">
        <v>1829</v>
      </c>
      <c r="C65" s="11">
        <v>2018</v>
      </c>
      <c r="D65" s="11" t="s">
        <v>1830</v>
      </c>
      <c r="E65" s="11"/>
      <c r="F65" s="11"/>
      <c r="G65" s="11" t="s">
        <v>1831</v>
      </c>
      <c r="H65" s="11" t="s">
        <v>26</v>
      </c>
      <c r="I65" s="11" t="s">
        <v>2811</v>
      </c>
      <c r="J65" s="11" t="s">
        <v>2812</v>
      </c>
      <c r="K65" s="11" t="s">
        <v>1671</v>
      </c>
      <c r="M65" s="11" t="s">
        <v>1699</v>
      </c>
      <c r="N65" s="11" t="s">
        <v>1706</v>
      </c>
    </row>
    <row r="66" spans="1:16">
      <c r="A66" s="11" t="s">
        <v>1832</v>
      </c>
      <c r="B66" s="11" t="s">
        <v>1833</v>
      </c>
      <c r="C66" s="11">
        <v>2013</v>
      </c>
      <c r="D66" s="11" t="s">
        <v>1158</v>
      </c>
      <c r="E66" s="11">
        <v>7</v>
      </c>
      <c r="F66" s="11" t="s">
        <v>1834</v>
      </c>
      <c r="G66" s="11" t="s">
        <v>1835</v>
      </c>
      <c r="H66" s="11" t="s">
        <v>20</v>
      </c>
      <c r="I66" s="11" t="s">
        <v>2811</v>
      </c>
      <c r="J66" s="11" t="s">
        <v>2812</v>
      </c>
      <c r="K66" s="11" t="s">
        <v>1671</v>
      </c>
      <c r="M66" s="12" t="s">
        <v>1699</v>
      </c>
      <c r="N66" s="11" t="s">
        <v>1706</v>
      </c>
    </row>
    <row r="67" spans="1:16">
      <c r="A67" s="7" t="s">
        <v>1225</v>
      </c>
      <c r="B67" s="7" t="s">
        <v>1226</v>
      </c>
      <c r="C67" s="8">
        <v>2018</v>
      </c>
      <c r="D67" s="7" t="s">
        <v>1227</v>
      </c>
      <c r="E67" s="8">
        <v>1</v>
      </c>
      <c r="F67" s="7" t="s">
        <v>1228</v>
      </c>
      <c r="G67" s="7" t="s">
        <v>1229</v>
      </c>
      <c r="H67" s="7" t="s">
        <v>55</v>
      </c>
      <c r="I67" s="7" t="s">
        <v>56</v>
      </c>
      <c r="J67" s="7" t="s">
        <v>1670</v>
      </c>
      <c r="K67" s="7" t="s">
        <v>1671</v>
      </c>
      <c r="M67" s="6" t="s">
        <v>1699</v>
      </c>
      <c r="N67" s="6" t="s">
        <v>1706</v>
      </c>
    </row>
    <row r="68" spans="1:16">
      <c r="A68" s="7" t="s">
        <v>1562</v>
      </c>
      <c r="B68" s="7" t="s">
        <v>1563</v>
      </c>
      <c r="C68" s="8">
        <v>2016</v>
      </c>
      <c r="D68" s="7" t="s">
        <v>1564</v>
      </c>
      <c r="E68" s="8">
        <v>6</v>
      </c>
      <c r="F68" s="7" t="s">
        <v>1565</v>
      </c>
      <c r="G68" s="7" t="s">
        <v>1566</v>
      </c>
      <c r="H68" s="7" t="s">
        <v>55</v>
      </c>
      <c r="I68" s="7" t="s">
        <v>56</v>
      </c>
      <c r="J68" s="7" t="s">
        <v>1670</v>
      </c>
      <c r="K68" s="7" t="s">
        <v>1671</v>
      </c>
      <c r="M68" s="6" t="s">
        <v>1699</v>
      </c>
      <c r="N68" s="6" t="s">
        <v>1706</v>
      </c>
    </row>
    <row r="69" spans="1:16">
      <c r="A69" s="7" t="s">
        <v>1572</v>
      </c>
      <c r="B69" s="7" t="s">
        <v>1573</v>
      </c>
      <c r="C69" s="8">
        <v>2019</v>
      </c>
      <c r="D69" s="7" t="s">
        <v>1574</v>
      </c>
      <c r="E69" s="8">
        <v>0</v>
      </c>
      <c r="F69" s="7" t="s">
        <v>1575</v>
      </c>
      <c r="G69" s="7" t="s">
        <v>1576</v>
      </c>
      <c r="H69" s="7" t="s">
        <v>1577</v>
      </c>
      <c r="I69" s="7" t="s">
        <v>15</v>
      </c>
      <c r="J69" s="7" t="s">
        <v>1670</v>
      </c>
      <c r="K69" s="7" t="s">
        <v>1671</v>
      </c>
      <c r="M69" s="6" t="s">
        <v>1699</v>
      </c>
      <c r="N69" s="6" t="s">
        <v>1706</v>
      </c>
    </row>
    <row r="70" spans="1:16">
      <c r="A70" s="7" t="s">
        <v>1813</v>
      </c>
      <c r="B70" s="7" t="s">
        <v>1814</v>
      </c>
      <c r="C70" s="8">
        <v>2009</v>
      </c>
      <c r="D70" s="9" t="s">
        <v>448</v>
      </c>
      <c r="E70" s="7"/>
      <c r="F70" s="7" t="s">
        <v>1815</v>
      </c>
      <c r="G70" s="7" t="s">
        <v>1816</v>
      </c>
      <c r="H70" s="7" t="s">
        <v>20</v>
      </c>
      <c r="I70" s="7" t="s">
        <v>1677</v>
      </c>
      <c r="J70" s="7" t="s">
        <v>1677</v>
      </c>
      <c r="K70" s="7" t="s">
        <v>1671</v>
      </c>
      <c r="M70" s="6" t="s">
        <v>1699</v>
      </c>
      <c r="N70" s="7" t="s">
        <v>1706</v>
      </c>
      <c r="P70"/>
    </row>
    <row r="71" spans="1:16">
      <c r="A71" s="11" t="s">
        <v>2800</v>
      </c>
      <c r="B71" s="11" t="s">
        <v>2801</v>
      </c>
      <c r="C71" s="11">
        <v>2016</v>
      </c>
      <c r="D71" s="11" t="s">
        <v>919</v>
      </c>
      <c r="E71" s="11">
        <v>4</v>
      </c>
      <c r="F71" s="11" t="s">
        <v>2802</v>
      </c>
      <c r="G71" s="11" t="s">
        <v>2803</v>
      </c>
      <c r="H71" s="11" t="s">
        <v>2184</v>
      </c>
      <c r="I71" s="11" t="s">
        <v>2811</v>
      </c>
      <c r="J71" s="11" t="s">
        <v>2812</v>
      </c>
      <c r="K71" s="17" t="s">
        <v>1671</v>
      </c>
      <c r="M71" s="6" t="s">
        <v>1699</v>
      </c>
      <c r="N71" s="6" t="s">
        <v>1706</v>
      </c>
    </row>
    <row r="72" spans="1:16">
      <c r="A72" s="7" t="s">
        <v>664</v>
      </c>
      <c r="B72" s="7" t="s">
        <v>665</v>
      </c>
      <c r="C72" s="8">
        <v>2012</v>
      </c>
      <c r="D72" s="7" t="s">
        <v>666</v>
      </c>
      <c r="E72" s="8">
        <v>20</v>
      </c>
      <c r="F72" s="7" t="s">
        <v>667</v>
      </c>
      <c r="G72" s="7" t="s">
        <v>668</v>
      </c>
      <c r="H72" s="7" t="s">
        <v>55</v>
      </c>
      <c r="I72" s="7" t="s">
        <v>56</v>
      </c>
      <c r="J72" s="7" t="s">
        <v>1670</v>
      </c>
      <c r="K72" s="7" t="s">
        <v>1671</v>
      </c>
      <c r="M72" s="6" t="s">
        <v>1699</v>
      </c>
      <c r="N72" s="6" t="s">
        <v>1706</v>
      </c>
      <c r="P72" s="6" t="s">
        <v>2838</v>
      </c>
    </row>
    <row r="73" spans="1:16">
      <c r="A73" s="7" t="s">
        <v>446</v>
      </c>
      <c r="B73" s="7" t="s">
        <v>451</v>
      </c>
      <c r="C73" s="8">
        <v>2017</v>
      </c>
      <c r="D73" s="7" t="s">
        <v>452</v>
      </c>
      <c r="E73" s="8">
        <v>2</v>
      </c>
      <c r="F73" s="7" t="s">
        <v>453</v>
      </c>
      <c r="G73" s="7" t="s">
        <v>454</v>
      </c>
      <c r="H73" s="7" t="s">
        <v>26</v>
      </c>
      <c r="I73" s="7" t="s">
        <v>21</v>
      </c>
      <c r="J73" s="7" t="s">
        <v>1670</v>
      </c>
      <c r="K73" s="7" t="s">
        <v>1671</v>
      </c>
      <c r="M73" s="6" t="s">
        <v>1699</v>
      </c>
      <c r="N73" s="6" t="s">
        <v>2836</v>
      </c>
      <c r="P73" s="6" t="s">
        <v>2837</v>
      </c>
    </row>
    <row r="74" spans="1:16">
      <c r="A74" s="7" t="s">
        <v>1041</v>
      </c>
      <c r="B74" s="7" t="s">
        <v>1042</v>
      </c>
      <c r="C74" s="8">
        <v>2017</v>
      </c>
      <c r="D74" s="7" t="s">
        <v>1043</v>
      </c>
      <c r="E74" s="8">
        <v>7</v>
      </c>
      <c r="F74" s="7" t="s">
        <v>1044</v>
      </c>
      <c r="G74" s="7" t="s">
        <v>1045</v>
      </c>
      <c r="H74" s="7" t="s">
        <v>20</v>
      </c>
      <c r="I74" s="7" t="s">
        <v>21</v>
      </c>
      <c r="J74" s="7" t="s">
        <v>1670</v>
      </c>
      <c r="K74" s="7" t="s">
        <v>1671</v>
      </c>
      <c r="M74" s="6" t="s">
        <v>1699</v>
      </c>
      <c r="N74" s="6" t="s">
        <v>1706</v>
      </c>
      <c r="P74" s="6" t="s">
        <v>2839</v>
      </c>
    </row>
    <row r="75" spans="1:16">
      <c r="A75" s="7" t="s">
        <v>1075</v>
      </c>
      <c r="B75" s="7" t="s">
        <v>1076</v>
      </c>
      <c r="C75" s="8">
        <v>2005</v>
      </c>
      <c r="D75" s="7" t="s">
        <v>1077</v>
      </c>
      <c r="E75" s="8">
        <v>43</v>
      </c>
      <c r="F75" s="7" t="s">
        <v>1078</v>
      </c>
      <c r="G75" s="7" t="s">
        <v>1079</v>
      </c>
      <c r="H75" s="7" t="s">
        <v>55</v>
      </c>
      <c r="I75" s="7" t="s">
        <v>56</v>
      </c>
      <c r="J75" s="7" t="s">
        <v>1670</v>
      </c>
      <c r="K75" s="7" t="s">
        <v>1671</v>
      </c>
      <c r="L75" s="7"/>
      <c r="M75" s="7" t="s">
        <v>1699</v>
      </c>
      <c r="N75" s="7" t="s">
        <v>1706</v>
      </c>
      <c r="P75" s="6" t="s">
        <v>2840</v>
      </c>
    </row>
    <row r="76" spans="1:16">
      <c r="A76" s="7" t="s">
        <v>794</v>
      </c>
      <c r="B76" s="7" t="s">
        <v>795</v>
      </c>
      <c r="C76" s="8">
        <v>2009</v>
      </c>
      <c r="D76" s="7" t="s">
        <v>768</v>
      </c>
      <c r="E76" s="8">
        <v>9</v>
      </c>
      <c r="F76" s="7" t="s">
        <v>796</v>
      </c>
      <c r="G76" s="7" t="s">
        <v>797</v>
      </c>
      <c r="H76" s="7" t="s">
        <v>26</v>
      </c>
      <c r="I76" s="7" t="s">
        <v>21</v>
      </c>
      <c r="J76" s="7" t="s">
        <v>1670</v>
      </c>
      <c r="K76" s="7" t="s">
        <v>1671</v>
      </c>
      <c r="M76" s="6" t="s">
        <v>1699</v>
      </c>
      <c r="N76" s="6" t="s">
        <v>1700</v>
      </c>
    </row>
    <row r="77" spans="1:16">
      <c r="A77" s="11" t="s">
        <v>2693</v>
      </c>
      <c r="B77" s="11" t="s">
        <v>2694</v>
      </c>
      <c r="C77" s="11">
        <v>2018</v>
      </c>
      <c r="D77" s="11" t="s">
        <v>1111</v>
      </c>
      <c r="E77" s="11"/>
      <c r="F77" s="11" t="s">
        <v>2695</v>
      </c>
      <c r="G77" s="11" t="s">
        <v>2696</v>
      </c>
      <c r="H77" s="11" t="s">
        <v>20</v>
      </c>
      <c r="I77" s="11" t="s">
        <v>2811</v>
      </c>
      <c r="J77" s="11" t="s">
        <v>2812</v>
      </c>
      <c r="K77" s="40" t="s">
        <v>1671</v>
      </c>
      <c r="M77" s="6" t="s">
        <v>1699</v>
      </c>
      <c r="N77" s="6" t="s">
        <v>1700</v>
      </c>
    </row>
    <row r="78" spans="1:16">
      <c r="A78" s="11" t="s">
        <v>2758</v>
      </c>
      <c r="B78" s="11" t="s">
        <v>2759</v>
      </c>
      <c r="C78" s="11">
        <v>2016</v>
      </c>
      <c r="D78" s="11" t="s">
        <v>448</v>
      </c>
      <c r="E78" s="11">
        <v>12</v>
      </c>
      <c r="F78" s="11" t="s">
        <v>2760</v>
      </c>
      <c r="G78" s="11" t="s">
        <v>2761</v>
      </c>
      <c r="H78" s="11" t="s">
        <v>20</v>
      </c>
      <c r="I78" s="11" t="s">
        <v>2811</v>
      </c>
      <c r="J78" s="11" t="s">
        <v>2812</v>
      </c>
      <c r="K78" s="17" t="s">
        <v>1671</v>
      </c>
      <c r="M78" s="6" t="s">
        <v>1699</v>
      </c>
      <c r="N78" s="6" t="s">
        <v>1700</v>
      </c>
    </row>
    <row r="79" spans="1:16">
      <c r="A79" s="7" t="s">
        <v>236</v>
      </c>
      <c r="B79" s="7" t="s">
        <v>237</v>
      </c>
      <c r="C79" s="8">
        <v>2016</v>
      </c>
      <c r="D79" s="7" t="s">
        <v>238</v>
      </c>
      <c r="E79" s="8">
        <v>10</v>
      </c>
      <c r="F79" s="7" t="s">
        <v>239</v>
      </c>
      <c r="G79" s="7" t="s">
        <v>240</v>
      </c>
      <c r="H79" s="7" t="s">
        <v>55</v>
      </c>
      <c r="I79" s="7" t="s">
        <v>56</v>
      </c>
      <c r="J79" s="7" t="s">
        <v>1670</v>
      </c>
      <c r="K79" s="7" t="s">
        <v>1671</v>
      </c>
      <c r="M79" s="6" t="s">
        <v>1699</v>
      </c>
      <c r="N79" s="6" t="s">
        <v>2659</v>
      </c>
    </row>
    <row r="80" spans="1:16">
      <c r="A80" s="7" t="s">
        <v>639</v>
      </c>
      <c r="B80" s="7" t="s">
        <v>640</v>
      </c>
      <c r="C80" s="8">
        <v>2010</v>
      </c>
      <c r="D80" s="7" t="s">
        <v>641</v>
      </c>
      <c r="E80" s="8">
        <v>17</v>
      </c>
      <c r="F80" s="7" t="s">
        <v>642</v>
      </c>
      <c r="G80" s="7" t="s">
        <v>643</v>
      </c>
      <c r="H80" s="7" t="s">
        <v>20</v>
      </c>
      <c r="I80" s="7" t="s">
        <v>21</v>
      </c>
      <c r="J80" s="7" t="s">
        <v>1670</v>
      </c>
      <c r="K80" s="7" t="s">
        <v>1671</v>
      </c>
      <c r="M80" s="6" t="s">
        <v>1699</v>
      </c>
      <c r="N80" s="6" t="s">
        <v>1800</v>
      </c>
    </row>
    <row r="81" spans="1:14">
      <c r="A81" s="7" t="s">
        <v>785</v>
      </c>
      <c r="B81" s="7" t="s">
        <v>786</v>
      </c>
      <c r="C81" s="8">
        <v>2017</v>
      </c>
      <c r="D81" s="7" t="s">
        <v>787</v>
      </c>
      <c r="E81" s="8">
        <v>2</v>
      </c>
      <c r="F81" s="7" t="s">
        <v>788</v>
      </c>
      <c r="G81" s="7" t="s">
        <v>789</v>
      </c>
      <c r="H81" s="7" t="s">
        <v>26</v>
      </c>
      <c r="I81" s="7" t="s">
        <v>21</v>
      </c>
      <c r="J81" s="7" t="s">
        <v>1670</v>
      </c>
      <c r="K81" s="7" t="s">
        <v>1671</v>
      </c>
      <c r="L81" s="7"/>
      <c r="M81" s="7" t="s">
        <v>1699</v>
      </c>
      <c r="N81" s="7" t="s">
        <v>1800</v>
      </c>
    </row>
    <row r="82" spans="1:14">
      <c r="A82" s="7" t="s">
        <v>1795</v>
      </c>
      <c r="B82" s="7" t="s">
        <v>1796</v>
      </c>
      <c r="C82" s="8">
        <v>2019</v>
      </c>
      <c r="D82" s="9" t="s">
        <v>1797</v>
      </c>
      <c r="E82" s="7"/>
      <c r="F82" s="7" t="s">
        <v>1798</v>
      </c>
      <c r="G82" s="7" t="s">
        <v>1799</v>
      </c>
      <c r="H82" s="7" t="s">
        <v>26</v>
      </c>
      <c r="I82" s="7" t="s">
        <v>1677</v>
      </c>
      <c r="J82" s="7" t="s">
        <v>1677</v>
      </c>
      <c r="K82" s="7" t="s">
        <v>1671</v>
      </c>
      <c r="M82" s="6" t="s">
        <v>1699</v>
      </c>
      <c r="N82" s="6" t="s">
        <v>1775</v>
      </c>
    </row>
    <row r="83" spans="1:14">
      <c r="A83" s="7" t="s">
        <v>47</v>
      </c>
      <c r="B83" s="7" t="s">
        <v>48</v>
      </c>
      <c r="C83" s="8">
        <v>2016</v>
      </c>
      <c r="D83" s="7" t="s">
        <v>11</v>
      </c>
      <c r="E83" s="8">
        <v>0</v>
      </c>
      <c r="F83" s="7" t="s">
        <v>1804</v>
      </c>
      <c r="G83" s="7" t="s">
        <v>49</v>
      </c>
      <c r="H83" s="7" t="s">
        <v>14</v>
      </c>
      <c r="I83" s="7" t="s">
        <v>15</v>
      </c>
      <c r="J83" s="7" t="s">
        <v>1670</v>
      </c>
      <c r="K83" s="7" t="s">
        <v>1671</v>
      </c>
      <c r="L83" s="7"/>
      <c r="M83" s="7" t="s">
        <v>1699</v>
      </c>
      <c r="N83" s="7" t="s">
        <v>1775</v>
      </c>
    </row>
    <row r="84" spans="1:14">
      <c r="A84" s="7" t="s">
        <v>849</v>
      </c>
      <c r="B84" s="7" t="s">
        <v>850</v>
      </c>
      <c r="C84" s="8">
        <v>2016</v>
      </c>
      <c r="D84" s="7" t="s">
        <v>238</v>
      </c>
      <c r="E84" s="8">
        <v>3</v>
      </c>
      <c r="F84" s="7" t="s">
        <v>851</v>
      </c>
      <c r="G84" s="7" t="s">
        <v>852</v>
      </c>
      <c r="H84" s="7" t="s">
        <v>55</v>
      </c>
      <c r="I84" s="7" t="s">
        <v>56</v>
      </c>
      <c r="J84" s="7" t="s">
        <v>1670</v>
      </c>
      <c r="K84" s="7" t="s">
        <v>1671</v>
      </c>
      <c r="M84" s="6" t="s">
        <v>1699</v>
      </c>
      <c r="N84" s="6" t="s">
        <v>1775</v>
      </c>
    </row>
    <row r="85" spans="1:14">
      <c r="A85" s="7" t="s">
        <v>1028</v>
      </c>
      <c r="B85" s="7" t="s">
        <v>1029</v>
      </c>
      <c r="C85" s="8">
        <v>2018</v>
      </c>
      <c r="D85" s="7" t="s">
        <v>755</v>
      </c>
      <c r="E85" s="8">
        <v>2</v>
      </c>
      <c r="F85" s="7" t="s">
        <v>1030</v>
      </c>
      <c r="G85" s="7" t="s">
        <v>1031</v>
      </c>
      <c r="H85" s="7" t="s">
        <v>26</v>
      </c>
      <c r="I85" s="7" t="s">
        <v>21</v>
      </c>
      <c r="J85" s="7" t="s">
        <v>1670</v>
      </c>
      <c r="K85" s="7" t="s">
        <v>1671</v>
      </c>
      <c r="M85" s="6" t="s">
        <v>1699</v>
      </c>
      <c r="N85" s="6" t="s">
        <v>1775</v>
      </c>
    </row>
    <row r="86" spans="1:14">
      <c r="A86" s="7" t="s">
        <v>1311</v>
      </c>
      <c r="B86" s="7" t="s">
        <v>1312</v>
      </c>
      <c r="C86" s="8">
        <v>2019</v>
      </c>
      <c r="D86" s="9" t="s">
        <v>1313</v>
      </c>
      <c r="E86" s="7"/>
      <c r="F86" s="7" t="s">
        <v>1314</v>
      </c>
      <c r="G86" s="7" t="s">
        <v>1315</v>
      </c>
      <c r="H86" s="7" t="s">
        <v>55</v>
      </c>
      <c r="I86" s="7" t="s">
        <v>56</v>
      </c>
      <c r="J86" s="7" t="s">
        <v>1670</v>
      </c>
      <c r="K86" s="7" t="s">
        <v>1671</v>
      </c>
      <c r="M86" s="6" t="s">
        <v>1699</v>
      </c>
      <c r="N86" s="6" t="s">
        <v>1775</v>
      </c>
    </row>
    <row r="87" spans="1:14">
      <c r="A87" s="7" t="s">
        <v>753</v>
      </c>
      <c r="B87" s="7" t="s">
        <v>754</v>
      </c>
      <c r="C87" s="8">
        <v>2018</v>
      </c>
      <c r="D87" s="9" t="s">
        <v>755</v>
      </c>
      <c r="E87" s="7"/>
      <c r="F87" s="7" t="s">
        <v>756</v>
      </c>
      <c r="G87" s="7" t="s">
        <v>757</v>
      </c>
      <c r="H87" s="7" t="s">
        <v>26</v>
      </c>
      <c r="I87" s="7" t="s">
        <v>21</v>
      </c>
      <c r="J87" s="11" t="s">
        <v>1670</v>
      </c>
      <c r="K87" s="7" t="s">
        <v>1671</v>
      </c>
      <c r="M87" s="6" t="s">
        <v>1699</v>
      </c>
      <c r="N87" s="7" t="s">
        <v>1775</v>
      </c>
    </row>
    <row r="88" spans="1:14">
      <c r="A88" s="7" t="s">
        <v>1778</v>
      </c>
      <c r="B88" s="7" t="s">
        <v>1779</v>
      </c>
      <c r="C88" s="8">
        <v>2017</v>
      </c>
      <c r="D88" s="9" t="s">
        <v>1780</v>
      </c>
      <c r="E88" s="7"/>
      <c r="F88" s="7" t="s">
        <v>1781</v>
      </c>
      <c r="G88" s="7" t="s">
        <v>1782</v>
      </c>
      <c r="H88" s="7" t="s">
        <v>26</v>
      </c>
      <c r="I88" s="7" t="s">
        <v>1677</v>
      </c>
      <c r="J88" s="7" t="s">
        <v>1677</v>
      </c>
      <c r="K88" s="7" t="s">
        <v>1671</v>
      </c>
      <c r="M88" s="6" t="s">
        <v>1699</v>
      </c>
      <c r="N88" s="6" t="s">
        <v>1783</v>
      </c>
    </row>
    <row r="89" spans="1:14">
      <c r="A89" s="7" t="s">
        <v>1764</v>
      </c>
      <c r="B89" s="7" t="s">
        <v>1765</v>
      </c>
      <c r="C89" s="8">
        <v>2017</v>
      </c>
      <c r="D89" s="7" t="s">
        <v>1766</v>
      </c>
      <c r="E89" s="8">
        <v>1</v>
      </c>
      <c r="F89" s="7" t="s">
        <v>1767</v>
      </c>
      <c r="G89" s="7" t="s">
        <v>1768</v>
      </c>
      <c r="H89" s="7" t="s">
        <v>20</v>
      </c>
      <c r="I89" s="7" t="s">
        <v>1677</v>
      </c>
      <c r="J89" s="7" t="s">
        <v>1677</v>
      </c>
      <c r="K89" s="7" t="s">
        <v>1671</v>
      </c>
      <c r="M89" s="6" t="s">
        <v>1699</v>
      </c>
      <c r="N89" s="6" t="s">
        <v>1769</v>
      </c>
    </row>
    <row r="90" spans="1:14">
      <c r="A90" s="7" t="s">
        <v>871</v>
      </c>
      <c r="B90" s="7" t="s">
        <v>872</v>
      </c>
      <c r="C90" s="8">
        <v>2016</v>
      </c>
      <c r="D90" s="7" t="s">
        <v>873</v>
      </c>
      <c r="E90" s="8">
        <v>0</v>
      </c>
      <c r="F90" s="7" t="s">
        <v>874</v>
      </c>
      <c r="G90" s="7" t="s">
        <v>875</v>
      </c>
      <c r="H90" s="7" t="s">
        <v>14</v>
      </c>
      <c r="I90" s="7" t="s">
        <v>15</v>
      </c>
      <c r="J90" s="7" t="s">
        <v>1670</v>
      </c>
      <c r="K90" s="7" t="s">
        <v>1671</v>
      </c>
      <c r="M90" s="6" t="s">
        <v>1699</v>
      </c>
      <c r="N90" s="6" t="s">
        <v>1763</v>
      </c>
    </row>
    <row r="91" spans="1:14">
      <c r="A91" s="7" t="s">
        <v>1421</v>
      </c>
      <c r="B91" s="7" t="s">
        <v>1422</v>
      </c>
      <c r="C91" s="8">
        <v>2010</v>
      </c>
      <c r="D91" s="7" t="s">
        <v>1423</v>
      </c>
      <c r="E91" s="8">
        <v>19</v>
      </c>
      <c r="F91" s="7" t="s">
        <v>1424</v>
      </c>
      <c r="G91" s="7" t="s">
        <v>1425</v>
      </c>
      <c r="H91" s="7" t="s">
        <v>20</v>
      </c>
      <c r="I91" s="7" t="s">
        <v>15</v>
      </c>
      <c r="J91" s="7" t="s">
        <v>1670</v>
      </c>
      <c r="K91" s="7" t="s">
        <v>1671</v>
      </c>
      <c r="M91" s="6" t="s">
        <v>1699</v>
      </c>
      <c r="N91" s="6" t="s">
        <v>1763</v>
      </c>
    </row>
    <row r="92" spans="1:14">
      <c r="A92" s="7" t="s">
        <v>1544</v>
      </c>
      <c r="B92" s="7" t="s">
        <v>1545</v>
      </c>
      <c r="C92" s="8">
        <v>2019</v>
      </c>
      <c r="D92" s="7" t="s">
        <v>448</v>
      </c>
      <c r="E92" s="8">
        <v>1</v>
      </c>
      <c r="F92" s="7" t="s">
        <v>1546</v>
      </c>
      <c r="G92" s="7" t="s">
        <v>1547</v>
      </c>
      <c r="H92" s="7" t="s">
        <v>20</v>
      </c>
      <c r="I92" s="7" t="s">
        <v>21</v>
      </c>
      <c r="J92" s="7" t="s">
        <v>1670</v>
      </c>
      <c r="K92" s="7" t="s">
        <v>1671</v>
      </c>
      <c r="M92" s="6" t="s">
        <v>1699</v>
      </c>
      <c r="N92" s="6" t="s">
        <v>1763</v>
      </c>
    </row>
    <row r="93" spans="1:14">
      <c r="A93" s="7" t="s">
        <v>70</v>
      </c>
      <c r="B93" s="7" t="s">
        <v>71</v>
      </c>
      <c r="C93" s="8">
        <v>2016</v>
      </c>
      <c r="D93" s="7" t="s">
        <v>11</v>
      </c>
      <c r="E93" s="8">
        <v>1</v>
      </c>
      <c r="F93" s="7" t="s">
        <v>1806</v>
      </c>
      <c r="G93" s="7" t="s">
        <v>72</v>
      </c>
      <c r="H93" s="7" t="s">
        <v>14</v>
      </c>
      <c r="I93" s="7" t="s">
        <v>15</v>
      </c>
      <c r="J93" s="7" t="s">
        <v>1670</v>
      </c>
      <c r="K93" s="7" t="s">
        <v>1671</v>
      </c>
      <c r="L93" s="7"/>
      <c r="M93" s="7" t="s">
        <v>1699</v>
      </c>
      <c r="N93" s="7" t="s">
        <v>1784</v>
      </c>
    </row>
    <row r="94" spans="1:14">
      <c r="A94" s="7" t="s">
        <v>1264</v>
      </c>
      <c r="B94" s="7" t="s">
        <v>1265</v>
      </c>
      <c r="C94" s="8">
        <v>2013</v>
      </c>
      <c r="D94" s="7" t="s">
        <v>1001</v>
      </c>
      <c r="E94" s="8">
        <v>25</v>
      </c>
      <c r="F94" s="7" t="s">
        <v>1266</v>
      </c>
      <c r="G94" s="7" t="s">
        <v>1267</v>
      </c>
      <c r="H94" s="7" t="s">
        <v>20</v>
      </c>
      <c r="I94" s="7" t="s">
        <v>15</v>
      </c>
      <c r="J94" s="7" t="s">
        <v>1670</v>
      </c>
      <c r="K94" s="7" t="s">
        <v>1671</v>
      </c>
      <c r="M94" s="6" t="s">
        <v>1699</v>
      </c>
      <c r="N94" s="6" t="s">
        <v>1784</v>
      </c>
    </row>
    <row r="95" spans="1:14">
      <c r="A95" s="7" t="s">
        <v>758</v>
      </c>
      <c r="B95" s="7" t="s">
        <v>759</v>
      </c>
      <c r="C95" s="8">
        <v>2017</v>
      </c>
      <c r="D95" s="7" t="s">
        <v>755</v>
      </c>
      <c r="E95" s="8">
        <v>2</v>
      </c>
      <c r="F95" s="7" t="s">
        <v>760</v>
      </c>
      <c r="G95" s="7" t="s">
        <v>761</v>
      </c>
      <c r="H95" s="7" t="s">
        <v>26</v>
      </c>
      <c r="I95" s="7" t="s">
        <v>21</v>
      </c>
      <c r="J95" s="7" t="s">
        <v>1670</v>
      </c>
      <c r="K95" s="7" t="s">
        <v>1671</v>
      </c>
      <c r="L95" s="7"/>
      <c r="M95" s="7" t="s">
        <v>1699</v>
      </c>
      <c r="N95" s="7" t="s">
        <v>1802</v>
      </c>
    </row>
    <row r="96" spans="1:14">
      <c r="A96" s="7" t="s">
        <v>1553</v>
      </c>
      <c r="B96" s="7" t="s">
        <v>1554</v>
      </c>
      <c r="C96" s="8">
        <v>2017</v>
      </c>
      <c r="D96" s="7" t="s">
        <v>125</v>
      </c>
      <c r="E96" s="8">
        <v>20</v>
      </c>
      <c r="F96" s="7" t="s">
        <v>1555</v>
      </c>
      <c r="G96" s="7" t="s">
        <v>1556</v>
      </c>
      <c r="H96" s="7" t="s">
        <v>20</v>
      </c>
      <c r="I96" s="7" t="s">
        <v>21</v>
      </c>
      <c r="J96" s="7" t="s">
        <v>1670</v>
      </c>
      <c r="K96" s="7" t="s">
        <v>1671</v>
      </c>
      <c r="M96" s="6" t="s">
        <v>1699</v>
      </c>
      <c r="N96" s="7" t="s">
        <v>1802</v>
      </c>
    </row>
    <row r="97" spans="1:15">
      <c r="A97" s="7" t="s">
        <v>718</v>
      </c>
      <c r="B97" s="7" t="s">
        <v>719</v>
      </c>
      <c r="C97" s="8">
        <v>2008</v>
      </c>
      <c r="D97" s="7" t="s">
        <v>720</v>
      </c>
      <c r="E97" s="8">
        <v>1</v>
      </c>
      <c r="F97" s="7" t="s">
        <v>721</v>
      </c>
      <c r="G97" s="7" t="s">
        <v>722</v>
      </c>
      <c r="H97" s="7" t="s">
        <v>55</v>
      </c>
      <c r="I97" s="7" t="s">
        <v>56</v>
      </c>
      <c r="J97" s="7" t="s">
        <v>1670</v>
      </c>
      <c r="K97" s="7" t="s">
        <v>1671</v>
      </c>
      <c r="M97" s="6" t="s">
        <v>1699</v>
      </c>
      <c r="N97" s="6" t="s">
        <v>1776</v>
      </c>
    </row>
    <row r="98" spans="1:15">
      <c r="A98" s="7" t="s">
        <v>738</v>
      </c>
      <c r="B98" s="7" t="s">
        <v>739</v>
      </c>
      <c r="C98" s="8">
        <v>2013</v>
      </c>
      <c r="D98" s="7" t="s">
        <v>740</v>
      </c>
      <c r="E98" s="8">
        <v>3</v>
      </c>
      <c r="F98" s="7" t="s">
        <v>741</v>
      </c>
      <c r="G98" s="7" t="s">
        <v>742</v>
      </c>
      <c r="H98" s="7" t="s">
        <v>55</v>
      </c>
      <c r="I98" s="7" t="s">
        <v>56</v>
      </c>
      <c r="J98" s="7" t="s">
        <v>1670</v>
      </c>
      <c r="K98" s="7" t="s">
        <v>1671</v>
      </c>
      <c r="M98" s="6" t="s">
        <v>1699</v>
      </c>
      <c r="N98" s="6" t="s">
        <v>1776</v>
      </c>
    </row>
    <row r="99" spans="1:15">
      <c r="A99" s="7" t="s">
        <v>595</v>
      </c>
      <c r="B99" s="7" t="s">
        <v>596</v>
      </c>
      <c r="C99" s="8">
        <v>2019</v>
      </c>
      <c r="D99" s="9" t="s">
        <v>597</v>
      </c>
      <c r="E99" s="7"/>
      <c r="F99" s="7" t="s">
        <v>598</v>
      </c>
      <c r="G99" s="7" t="s">
        <v>599</v>
      </c>
      <c r="H99" s="7" t="s">
        <v>55</v>
      </c>
      <c r="I99" s="7" t="s">
        <v>56</v>
      </c>
      <c r="J99" s="7" t="s">
        <v>1670</v>
      </c>
      <c r="K99" s="7" t="s">
        <v>1671</v>
      </c>
      <c r="M99" s="6" t="s">
        <v>1699</v>
      </c>
      <c r="N99" s="6" t="s">
        <v>1777</v>
      </c>
      <c r="O99" s="6" t="s">
        <v>2833</v>
      </c>
    </row>
    <row r="100" spans="1:15">
      <c r="A100" s="7" t="s">
        <v>1809</v>
      </c>
      <c r="B100" s="7" t="s">
        <v>1810</v>
      </c>
      <c r="C100" s="8">
        <v>2015</v>
      </c>
      <c r="D100" s="7" t="s">
        <v>295</v>
      </c>
      <c r="E100" s="8">
        <v>6</v>
      </c>
      <c r="F100" s="7" t="s">
        <v>1811</v>
      </c>
      <c r="G100" s="7" t="s">
        <v>1812</v>
      </c>
      <c r="H100" s="7" t="s">
        <v>26</v>
      </c>
      <c r="I100" s="7" t="s">
        <v>1677</v>
      </c>
      <c r="J100" s="7" t="s">
        <v>1677</v>
      </c>
      <c r="K100" s="7" t="s">
        <v>1671</v>
      </c>
      <c r="M100" s="7" t="s">
        <v>1699</v>
      </c>
      <c r="N100" s="7" t="s">
        <v>1777</v>
      </c>
      <c r="O100" s="6" t="s">
        <v>2834</v>
      </c>
    </row>
    <row r="101" spans="1:15">
      <c r="A101" s="7" t="s">
        <v>1771</v>
      </c>
      <c r="B101" s="7" t="s">
        <v>1772</v>
      </c>
      <c r="C101" s="8">
        <v>2016</v>
      </c>
      <c r="D101" s="7" t="s">
        <v>755</v>
      </c>
      <c r="E101" s="8">
        <v>9</v>
      </c>
      <c r="F101" s="7" t="s">
        <v>1773</v>
      </c>
      <c r="G101" s="7" t="s">
        <v>1774</v>
      </c>
      <c r="H101" s="7" t="s">
        <v>26</v>
      </c>
      <c r="I101" s="7" t="s">
        <v>1677</v>
      </c>
      <c r="J101" s="7" t="s">
        <v>1677</v>
      </c>
      <c r="K101" s="7" t="s">
        <v>1671</v>
      </c>
      <c r="M101" s="6" t="s">
        <v>1699</v>
      </c>
      <c r="N101" s="6" t="s">
        <v>1777</v>
      </c>
      <c r="O101" s="6" t="s">
        <v>2835</v>
      </c>
    </row>
    <row r="102" spans="1:15">
      <c r="A102" s="11" t="s">
        <v>2738</v>
      </c>
      <c r="B102" s="11" t="s">
        <v>2739</v>
      </c>
      <c r="C102" s="11">
        <v>2017</v>
      </c>
      <c r="D102" s="11" t="s">
        <v>2740</v>
      </c>
      <c r="E102" s="11"/>
      <c r="F102" s="11" t="s">
        <v>2741</v>
      </c>
      <c r="G102" s="11" t="s">
        <v>2742</v>
      </c>
      <c r="H102" s="11" t="s">
        <v>2743</v>
      </c>
      <c r="I102" s="11" t="s">
        <v>2811</v>
      </c>
      <c r="J102" s="11" t="s">
        <v>2812</v>
      </c>
      <c r="K102" s="17" t="s">
        <v>1699</v>
      </c>
      <c r="L102" s="6" t="s">
        <v>1845</v>
      </c>
    </row>
    <row r="103" spans="1:15">
      <c r="A103" s="7" t="s">
        <v>66</v>
      </c>
      <c r="B103" s="7" t="s">
        <v>67</v>
      </c>
      <c r="C103" s="8">
        <v>2012</v>
      </c>
      <c r="D103" s="9" t="s">
        <v>68</v>
      </c>
      <c r="E103" s="7"/>
      <c r="F103" s="7"/>
      <c r="G103" s="7" t="s">
        <v>69</v>
      </c>
      <c r="H103" s="7" t="s">
        <v>20</v>
      </c>
      <c r="I103" s="7" t="s">
        <v>21</v>
      </c>
      <c r="J103" s="11" t="s">
        <v>1670</v>
      </c>
      <c r="K103" s="7" t="s">
        <v>1699</v>
      </c>
      <c r="L103" s="7" t="s">
        <v>1845</v>
      </c>
    </row>
    <row r="104" spans="1:15">
      <c r="A104" s="7" t="s">
        <v>1170</v>
      </c>
      <c r="B104" s="7" t="s">
        <v>1171</v>
      </c>
      <c r="C104" s="8">
        <v>2010</v>
      </c>
      <c r="D104" s="9" t="s">
        <v>1172</v>
      </c>
      <c r="E104" s="7"/>
      <c r="F104" s="7" t="s">
        <v>1173</v>
      </c>
      <c r="G104" s="7" t="s">
        <v>1174</v>
      </c>
      <c r="H104" s="7" t="s">
        <v>55</v>
      </c>
      <c r="I104" s="7" t="s">
        <v>56</v>
      </c>
      <c r="J104" s="11" t="s">
        <v>1670</v>
      </c>
      <c r="K104" s="7" t="s">
        <v>1699</v>
      </c>
      <c r="L104" s="7" t="s">
        <v>1845</v>
      </c>
    </row>
    <row r="105" spans="1:15">
      <c r="A105" s="7" t="s">
        <v>1287</v>
      </c>
      <c r="B105" s="7" t="s">
        <v>1288</v>
      </c>
      <c r="C105" s="8">
        <v>2015</v>
      </c>
      <c r="D105" s="7" t="s">
        <v>976</v>
      </c>
      <c r="E105" s="8">
        <v>2</v>
      </c>
      <c r="F105" s="7" t="s">
        <v>1289</v>
      </c>
      <c r="G105" s="7" t="s">
        <v>1290</v>
      </c>
      <c r="H105" s="7" t="s">
        <v>20</v>
      </c>
      <c r="I105" s="7" t="s">
        <v>21</v>
      </c>
      <c r="J105" s="11" t="s">
        <v>1670</v>
      </c>
      <c r="K105" s="7" t="s">
        <v>1699</v>
      </c>
      <c r="L105" s="7" t="s">
        <v>1845</v>
      </c>
    </row>
    <row r="106" spans="1:15">
      <c r="A106" s="7" t="s">
        <v>1291</v>
      </c>
      <c r="B106" s="7" t="s">
        <v>1292</v>
      </c>
      <c r="C106" s="8">
        <v>2015</v>
      </c>
      <c r="D106" s="7" t="s">
        <v>1293</v>
      </c>
      <c r="E106" s="8">
        <v>1</v>
      </c>
      <c r="F106" s="7" t="s">
        <v>1294</v>
      </c>
      <c r="G106" s="7" t="s">
        <v>1295</v>
      </c>
      <c r="H106" s="7" t="s">
        <v>20</v>
      </c>
      <c r="I106" s="7" t="s">
        <v>15</v>
      </c>
      <c r="J106" s="11" t="s">
        <v>1670</v>
      </c>
      <c r="K106" s="7" t="s">
        <v>1699</v>
      </c>
      <c r="L106" s="7" t="s">
        <v>1845</v>
      </c>
    </row>
    <row r="107" spans="1:15">
      <c r="A107" s="7" t="s">
        <v>1344</v>
      </c>
      <c r="B107" s="7" t="s">
        <v>1345</v>
      </c>
      <c r="C107" s="8">
        <v>2016</v>
      </c>
      <c r="D107" s="7" t="s">
        <v>873</v>
      </c>
      <c r="E107" s="8">
        <v>0</v>
      </c>
      <c r="F107" s="7" t="s">
        <v>1346</v>
      </c>
      <c r="G107" s="7" t="s">
        <v>1347</v>
      </c>
      <c r="H107" s="7" t="s">
        <v>14</v>
      </c>
      <c r="I107" s="7" t="s">
        <v>15</v>
      </c>
      <c r="J107" s="11" t="s">
        <v>1670</v>
      </c>
      <c r="K107" s="7" t="s">
        <v>1699</v>
      </c>
      <c r="L107" s="7" t="s">
        <v>1845</v>
      </c>
    </row>
    <row r="108" spans="1:15">
      <c r="A108" s="7" t="s">
        <v>1847</v>
      </c>
      <c r="B108" s="7" t="s">
        <v>1848</v>
      </c>
      <c r="C108" s="8">
        <v>2019</v>
      </c>
      <c r="D108" s="9" t="s">
        <v>1849</v>
      </c>
      <c r="E108" s="7"/>
      <c r="F108" s="7" t="s">
        <v>1850</v>
      </c>
      <c r="G108" s="7" t="s">
        <v>1851</v>
      </c>
      <c r="H108" s="7" t="s">
        <v>1852</v>
      </c>
      <c r="I108" s="7" t="s">
        <v>128</v>
      </c>
      <c r="J108" s="11" t="s">
        <v>1670</v>
      </c>
      <c r="K108" s="7" t="s">
        <v>1699</v>
      </c>
      <c r="L108" s="7" t="s">
        <v>1845</v>
      </c>
    </row>
    <row r="109" spans="1:15">
      <c r="A109" s="7" t="s">
        <v>1392</v>
      </c>
      <c r="B109" s="7" t="s">
        <v>1393</v>
      </c>
      <c r="C109" s="8">
        <v>2010</v>
      </c>
      <c r="D109" s="7" t="s">
        <v>1394</v>
      </c>
      <c r="E109" s="7"/>
      <c r="F109" s="7" t="s">
        <v>1395</v>
      </c>
      <c r="G109" s="7" t="s">
        <v>1396</v>
      </c>
      <c r="H109" s="7" t="s">
        <v>20</v>
      </c>
      <c r="I109" s="7" t="s">
        <v>21</v>
      </c>
      <c r="J109" s="11" t="s">
        <v>1670</v>
      </c>
      <c r="K109" s="7" t="s">
        <v>1699</v>
      </c>
      <c r="L109" s="7" t="s">
        <v>1845</v>
      </c>
    </row>
    <row r="110" spans="1:15">
      <c r="A110" s="7" t="s">
        <v>1638</v>
      </c>
      <c r="B110" s="7" t="s">
        <v>1639</v>
      </c>
      <c r="C110" s="8">
        <v>2017</v>
      </c>
      <c r="D110" s="7" t="s">
        <v>755</v>
      </c>
      <c r="E110" s="8">
        <v>1</v>
      </c>
      <c r="F110" s="7" t="s">
        <v>1640</v>
      </c>
      <c r="G110" s="7" t="s">
        <v>1641</v>
      </c>
      <c r="H110" s="7" t="s">
        <v>26</v>
      </c>
      <c r="I110" s="7" t="s">
        <v>21</v>
      </c>
      <c r="J110" s="11" t="s">
        <v>1670</v>
      </c>
      <c r="K110" s="7" t="s">
        <v>1699</v>
      </c>
      <c r="L110" s="7" t="s">
        <v>1845</v>
      </c>
    </row>
    <row r="111" spans="1:15">
      <c r="A111" s="7" t="s">
        <v>1642</v>
      </c>
      <c r="B111" s="7" t="s">
        <v>1643</v>
      </c>
      <c r="C111" s="8">
        <v>2016</v>
      </c>
      <c r="D111" s="7" t="s">
        <v>755</v>
      </c>
      <c r="E111" s="8">
        <v>1</v>
      </c>
      <c r="F111" s="7" t="s">
        <v>1644</v>
      </c>
      <c r="G111" s="7" t="s">
        <v>1645</v>
      </c>
      <c r="H111" s="7" t="s">
        <v>26</v>
      </c>
      <c r="I111" s="7" t="s">
        <v>21</v>
      </c>
      <c r="J111" s="11" t="s">
        <v>1670</v>
      </c>
      <c r="K111" s="7" t="s">
        <v>1699</v>
      </c>
      <c r="L111" s="7" t="s">
        <v>1845</v>
      </c>
    </row>
    <row r="112" spans="1:15">
      <c r="A112" s="7"/>
      <c r="B112" s="7" t="s">
        <v>213</v>
      </c>
      <c r="C112" s="8">
        <v>2014</v>
      </c>
      <c r="D112" s="9" t="s">
        <v>215</v>
      </c>
      <c r="E112" s="7"/>
      <c r="F112" s="7" t="s">
        <v>216</v>
      </c>
      <c r="G112" s="7" t="s">
        <v>217</v>
      </c>
      <c r="H112" s="7" t="s">
        <v>55</v>
      </c>
      <c r="I112" s="7" t="s">
        <v>56</v>
      </c>
      <c r="J112" s="11" t="s">
        <v>1670</v>
      </c>
      <c r="K112" s="7" t="s">
        <v>1699</v>
      </c>
      <c r="L112" s="7" t="s">
        <v>1845</v>
      </c>
    </row>
    <row r="113" spans="1:12">
      <c r="A113" s="7" t="s">
        <v>422</v>
      </c>
      <c r="B113" s="7" t="s">
        <v>423</v>
      </c>
      <c r="C113" s="8">
        <v>2016</v>
      </c>
      <c r="D113" s="7" t="s">
        <v>424</v>
      </c>
      <c r="E113" s="8">
        <v>0</v>
      </c>
      <c r="F113" s="7" t="s">
        <v>425</v>
      </c>
      <c r="G113" s="7" t="s">
        <v>426</v>
      </c>
      <c r="H113" s="7" t="s">
        <v>14</v>
      </c>
      <c r="I113" s="7" t="s">
        <v>15</v>
      </c>
      <c r="J113" s="11" t="s">
        <v>1670</v>
      </c>
      <c r="K113" s="7" t="s">
        <v>1699</v>
      </c>
      <c r="L113" s="7" t="s">
        <v>1839</v>
      </c>
    </row>
    <row r="114" spans="1:12">
      <c r="A114" s="7" t="s">
        <v>965</v>
      </c>
      <c r="B114" s="7" t="s">
        <v>966</v>
      </c>
      <c r="C114" s="8">
        <v>2017</v>
      </c>
      <c r="D114" s="7" t="s">
        <v>967</v>
      </c>
      <c r="E114" s="8">
        <v>7</v>
      </c>
      <c r="F114" s="7" t="s">
        <v>968</v>
      </c>
      <c r="G114" s="7" t="s">
        <v>969</v>
      </c>
      <c r="H114" s="7" t="s">
        <v>20</v>
      </c>
      <c r="I114" s="7" t="s">
        <v>15</v>
      </c>
      <c r="J114" s="11" t="s">
        <v>1670</v>
      </c>
      <c r="K114" s="7" t="s">
        <v>1699</v>
      </c>
      <c r="L114" s="7" t="s">
        <v>1839</v>
      </c>
    </row>
    <row r="115" spans="1:12">
      <c r="A115" s="7" t="s">
        <v>336</v>
      </c>
      <c r="B115" s="7" t="s">
        <v>337</v>
      </c>
      <c r="C115" s="8">
        <v>2017</v>
      </c>
      <c r="D115" s="7" t="s">
        <v>338</v>
      </c>
      <c r="E115" s="8">
        <v>0</v>
      </c>
      <c r="F115" s="7" t="s">
        <v>339</v>
      </c>
      <c r="G115" s="7" t="s">
        <v>340</v>
      </c>
      <c r="H115" s="7" t="s">
        <v>14</v>
      </c>
      <c r="I115" s="7" t="s">
        <v>15</v>
      </c>
      <c r="J115" s="11" t="s">
        <v>1670</v>
      </c>
      <c r="K115" s="7" t="s">
        <v>1699</v>
      </c>
      <c r="L115" s="7" t="s">
        <v>1839</v>
      </c>
    </row>
    <row r="116" spans="1:12">
      <c r="A116" s="7" t="s">
        <v>560</v>
      </c>
      <c r="B116" s="7" t="s">
        <v>561</v>
      </c>
      <c r="C116" s="8">
        <v>2014</v>
      </c>
      <c r="D116" s="7" t="s">
        <v>562</v>
      </c>
      <c r="E116" s="8">
        <v>35</v>
      </c>
      <c r="F116" s="7" t="s">
        <v>563</v>
      </c>
      <c r="G116" s="7" t="s">
        <v>564</v>
      </c>
      <c r="H116" s="7" t="s">
        <v>20</v>
      </c>
      <c r="I116" s="7" t="s">
        <v>21</v>
      </c>
      <c r="J116" s="11" t="s">
        <v>1670</v>
      </c>
      <c r="K116" s="7" t="s">
        <v>1699</v>
      </c>
      <c r="L116" s="7" t="s">
        <v>1839</v>
      </c>
    </row>
    <row r="117" spans="1:12">
      <c r="A117" s="7" t="s">
        <v>984</v>
      </c>
      <c r="B117" s="7" t="s">
        <v>985</v>
      </c>
      <c r="C117" s="8">
        <v>2017</v>
      </c>
      <c r="D117" s="9" t="s">
        <v>986</v>
      </c>
      <c r="E117" s="7"/>
      <c r="F117" s="7" t="s">
        <v>987</v>
      </c>
      <c r="G117" s="7" t="s">
        <v>988</v>
      </c>
      <c r="H117" s="7" t="s">
        <v>55</v>
      </c>
      <c r="I117" s="7" t="s">
        <v>56</v>
      </c>
      <c r="J117" s="11" t="s">
        <v>1670</v>
      </c>
      <c r="K117" s="7" t="s">
        <v>1699</v>
      </c>
      <c r="L117" s="7" t="s">
        <v>1839</v>
      </c>
    </row>
    <row r="118" spans="1:12">
      <c r="A118" s="7" t="s">
        <v>98</v>
      </c>
      <c r="B118" s="7" t="s">
        <v>99</v>
      </c>
      <c r="C118" s="8">
        <v>2010</v>
      </c>
      <c r="D118" s="7" t="s">
        <v>100</v>
      </c>
      <c r="E118" s="8">
        <v>1</v>
      </c>
      <c r="F118" s="7"/>
      <c r="G118" s="7" t="s">
        <v>101</v>
      </c>
      <c r="H118" s="7" t="s">
        <v>20</v>
      </c>
      <c r="I118" s="7" t="s">
        <v>21</v>
      </c>
      <c r="J118" s="11" t="s">
        <v>1670</v>
      </c>
      <c r="K118" s="7" t="s">
        <v>1699</v>
      </c>
      <c r="L118" s="7" t="s">
        <v>1839</v>
      </c>
    </row>
    <row r="119" spans="1:12">
      <c r="A119" s="7" t="s">
        <v>129</v>
      </c>
      <c r="B119" s="7" t="s">
        <v>130</v>
      </c>
      <c r="C119" s="8">
        <v>2017</v>
      </c>
      <c r="D119" s="7" t="s">
        <v>131</v>
      </c>
      <c r="E119" s="8">
        <v>1</v>
      </c>
      <c r="F119" s="7"/>
      <c r="G119" s="7" t="s">
        <v>132</v>
      </c>
      <c r="H119" s="7" t="s">
        <v>20</v>
      </c>
      <c r="I119" s="7" t="s">
        <v>21</v>
      </c>
      <c r="J119" s="11" t="s">
        <v>1670</v>
      </c>
      <c r="K119" s="7" t="s">
        <v>1699</v>
      </c>
      <c r="L119" s="7" t="s">
        <v>1839</v>
      </c>
    </row>
    <row r="120" spans="1:12">
      <c r="A120" s="7" t="s">
        <v>1277</v>
      </c>
      <c r="B120" s="7" t="s">
        <v>1278</v>
      </c>
      <c r="C120" s="8">
        <v>2018</v>
      </c>
      <c r="D120" s="7" t="s">
        <v>1279</v>
      </c>
      <c r="E120" s="8">
        <v>4</v>
      </c>
      <c r="F120" s="7" t="s">
        <v>1280</v>
      </c>
      <c r="G120" s="7" t="s">
        <v>1281</v>
      </c>
      <c r="H120" s="7" t="s">
        <v>26</v>
      </c>
      <c r="I120" s="7" t="s">
        <v>21</v>
      </c>
      <c r="J120" s="11" t="s">
        <v>1670</v>
      </c>
      <c r="K120" s="7" t="s">
        <v>1699</v>
      </c>
      <c r="L120" s="7" t="s">
        <v>1839</v>
      </c>
    </row>
    <row r="121" spans="1:12">
      <c r="A121" s="7" t="s">
        <v>1368</v>
      </c>
      <c r="B121" s="7" t="s">
        <v>1369</v>
      </c>
      <c r="C121" s="8">
        <v>2010</v>
      </c>
      <c r="D121" s="7" t="s">
        <v>1370</v>
      </c>
      <c r="E121" s="8">
        <v>22</v>
      </c>
      <c r="F121" s="7" t="s">
        <v>1371</v>
      </c>
      <c r="G121" s="7" t="s">
        <v>1372</v>
      </c>
      <c r="H121" s="7" t="s">
        <v>20</v>
      </c>
      <c r="I121" s="7" t="s">
        <v>15</v>
      </c>
      <c r="J121" s="11" t="s">
        <v>1670</v>
      </c>
      <c r="K121" s="7" t="s">
        <v>1699</v>
      </c>
      <c r="L121" s="7" t="s">
        <v>1839</v>
      </c>
    </row>
    <row r="122" spans="1:12">
      <c r="A122" s="7" t="s">
        <v>1373</v>
      </c>
      <c r="B122" s="7" t="s">
        <v>1374</v>
      </c>
      <c r="C122" s="8">
        <v>2013</v>
      </c>
      <c r="D122" s="7" t="s">
        <v>1375</v>
      </c>
      <c r="E122" s="8">
        <v>1</v>
      </c>
      <c r="F122" s="7" t="s">
        <v>1376</v>
      </c>
      <c r="G122" s="7" t="s">
        <v>1377</v>
      </c>
      <c r="H122" s="7" t="s">
        <v>26</v>
      </c>
      <c r="I122" s="7" t="s">
        <v>21</v>
      </c>
      <c r="J122" s="11" t="s">
        <v>1670</v>
      </c>
      <c r="K122" s="7" t="s">
        <v>1699</v>
      </c>
      <c r="L122" s="7" t="s">
        <v>1839</v>
      </c>
    </row>
    <row r="123" spans="1:12">
      <c r="A123" s="7" t="s">
        <v>1397</v>
      </c>
      <c r="B123" s="7" t="s">
        <v>1398</v>
      </c>
      <c r="C123" s="8">
        <v>2015</v>
      </c>
      <c r="D123" s="7" t="s">
        <v>1399</v>
      </c>
      <c r="E123" s="8">
        <v>26</v>
      </c>
      <c r="F123" s="7" t="s">
        <v>1400</v>
      </c>
      <c r="G123" s="7" t="s">
        <v>1401</v>
      </c>
      <c r="H123" s="7" t="s">
        <v>20</v>
      </c>
      <c r="I123" s="7" t="s">
        <v>21</v>
      </c>
      <c r="J123" s="11" t="s">
        <v>1670</v>
      </c>
      <c r="K123" s="7" t="s">
        <v>1699</v>
      </c>
      <c r="L123" s="7" t="s">
        <v>1839</v>
      </c>
    </row>
    <row r="124" spans="1:12">
      <c r="A124" s="7" t="s">
        <v>166</v>
      </c>
      <c r="B124" s="7" t="s">
        <v>167</v>
      </c>
      <c r="C124" s="8">
        <v>2018</v>
      </c>
      <c r="D124" s="7" t="s">
        <v>168</v>
      </c>
      <c r="E124" s="8">
        <v>0</v>
      </c>
      <c r="F124" s="7"/>
      <c r="G124" s="7" t="s">
        <v>169</v>
      </c>
      <c r="H124" s="7" t="s">
        <v>14</v>
      </c>
      <c r="I124" s="7" t="s">
        <v>15</v>
      </c>
      <c r="J124" s="11" t="s">
        <v>1670</v>
      </c>
      <c r="K124" s="7" t="s">
        <v>1699</v>
      </c>
      <c r="L124" s="7" t="s">
        <v>1839</v>
      </c>
    </row>
    <row r="125" spans="1:12">
      <c r="A125" s="7" t="s">
        <v>1481</v>
      </c>
      <c r="B125" s="7" t="s">
        <v>1482</v>
      </c>
      <c r="C125" s="8">
        <v>2018</v>
      </c>
      <c r="D125" s="9" t="s">
        <v>1227</v>
      </c>
      <c r="E125" s="7"/>
      <c r="F125" s="7" t="s">
        <v>1483</v>
      </c>
      <c r="G125" s="7" t="s">
        <v>1484</v>
      </c>
      <c r="H125" s="7" t="s">
        <v>55</v>
      </c>
      <c r="I125" s="7" t="s">
        <v>56</v>
      </c>
      <c r="J125" s="11" t="s">
        <v>1670</v>
      </c>
      <c r="K125" s="7" t="s">
        <v>1699</v>
      </c>
      <c r="L125" s="7" t="s">
        <v>1839</v>
      </c>
    </row>
    <row r="126" spans="1:12">
      <c r="A126" s="7" t="s">
        <v>178</v>
      </c>
      <c r="B126" s="7" t="s">
        <v>179</v>
      </c>
      <c r="C126" s="8">
        <v>1997</v>
      </c>
      <c r="D126" s="7" t="s">
        <v>180</v>
      </c>
      <c r="E126" s="8">
        <v>0</v>
      </c>
      <c r="F126" s="7"/>
      <c r="G126" s="7" t="s">
        <v>181</v>
      </c>
      <c r="H126" s="7" t="s">
        <v>14</v>
      </c>
      <c r="I126" s="7" t="s">
        <v>15</v>
      </c>
      <c r="J126" s="11" t="s">
        <v>1670</v>
      </c>
      <c r="K126" s="7" t="s">
        <v>1699</v>
      </c>
      <c r="L126" s="7" t="s">
        <v>1839</v>
      </c>
    </row>
    <row r="127" spans="1:12">
      <c r="A127" s="11" t="s">
        <v>2675</v>
      </c>
      <c r="B127" s="11" t="s">
        <v>2676</v>
      </c>
      <c r="C127" s="11">
        <v>2018</v>
      </c>
      <c r="D127" s="11" t="s">
        <v>328</v>
      </c>
      <c r="E127" s="11"/>
      <c r="F127" s="11" t="s">
        <v>2677</v>
      </c>
      <c r="G127" s="11" t="s">
        <v>2678</v>
      </c>
      <c r="H127" s="11" t="s">
        <v>26</v>
      </c>
      <c r="I127" s="11" t="s">
        <v>2811</v>
      </c>
      <c r="J127" s="11" t="s">
        <v>2812</v>
      </c>
      <c r="K127" s="40" t="s">
        <v>1699</v>
      </c>
      <c r="L127" s="6" t="s">
        <v>1839</v>
      </c>
    </row>
    <row r="128" spans="1:12">
      <c r="A128" s="11" t="s">
        <v>2707</v>
      </c>
      <c r="B128" s="11" t="s">
        <v>2708</v>
      </c>
      <c r="C128" s="11">
        <v>2016</v>
      </c>
      <c r="D128" s="11" t="s">
        <v>2709</v>
      </c>
      <c r="E128" s="11">
        <v>7</v>
      </c>
      <c r="F128" s="11"/>
      <c r="G128" s="11" t="s">
        <v>2710</v>
      </c>
      <c r="H128" s="11" t="s">
        <v>20</v>
      </c>
      <c r="I128" s="11" t="s">
        <v>2811</v>
      </c>
      <c r="J128" s="11" t="s">
        <v>2812</v>
      </c>
      <c r="K128" s="40" t="s">
        <v>1699</v>
      </c>
      <c r="L128" s="6" t="s">
        <v>1839</v>
      </c>
    </row>
    <row r="129" spans="1:12">
      <c r="A129" s="11" t="s">
        <v>2770</v>
      </c>
      <c r="B129" s="11" t="s">
        <v>2771</v>
      </c>
      <c r="C129" s="11">
        <v>2013</v>
      </c>
      <c r="D129" s="11" t="s">
        <v>2772</v>
      </c>
      <c r="E129" s="11">
        <v>5</v>
      </c>
      <c r="F129" s="11" t="s">
        <v>2773</v>
      </c>
      <c r="G129" s="11" t="s">
        <v>2774</v>
      </c>
      <c r="H129" s="11" t="s">
        <v>20</v>
      </c>
      <c r="I129" s="11" t="s">
        <v>2811</v>
      </c>
      <c r="J129" s="11" t="s">
        <v>2812</v>
      </c>
      <c r="K129" s="40" t="s">
        <v>1699</v>
      </c>
      <c r="L129" s="6" t="s">
        <v>1839</v>
      </c>
    </row>
    <row r="130" spans="1:12">
      <c r="A130" s="7" t="s">
        <v>252</v>
      </c>
      <c r="B130" s="7" t="s">
        <v>253</v>
      </c>
      <c r="C130" s="8">
        <v>2019</v>
      </c>
      <c r="D130" s="9" t="s">
        <v>255</v>
      </c>
      <c r="E130" s="7"/>
      <c r="F130" s="7" t="s">
        <v>256</v>
      </c>
      <c r="G130" s="7" t="s">
        <v>257</v>
      </c>
      <c r="H130" s="7" t="s">
        <v>55</v>
      </c>
      <c r="I130" s="7" t="s">
        <v>56</v>
      </c>
      <c r="J130" s="11" t="s">
        <v>1670</v>
      </c>
      <c r="K130" s="7" t="s">
        <v>1699</v>
      </c>
      <c r="L130" s="7" t="s">
        <v>1837</v>
      </c>
    </row>
    <row r="131" spans="1:12">
      <c r="A131" s="7" t="s">
        <v>263</v>
      </c>
      <c r="B131" s="7" t="s">
        <v>264</v>
      </c>
      <c r="C131" s="8">
        <v>1999</v>
      </c>
      <c r="D131" s="7" t="s">
        <v>265</v>
      </c>
      <c r="E131" s="8">
        <v>312</v>
      </c>
      <c r="F131" s="7" t="s">
        <v>266</v>
      </c>
      <c r="G131" s="7" t="s">
        <v>267</v>
      </c>
      <c r="H131" s="7" t="s">
        <v>20</v>
      </c>
      <c r="I131" s="7" t="s">
        <v>21</v>
      </c>
      <c r="J131" s="11" t="s">
        <v>1670</v>
      </c>
      <c r="K131" s="7" t="s">
        <v>1699</v>
      </c>
      <c r="L131" s="7" t="s">
        <v>1837</v>
      </c>
    </row>
    <row r="132" spans="1:12">
      <c r="A132" s="7" t="s">
        <v>273</v>
      </c>
      <c r="B132" s="7" t="s">
        <v>274</v>
      </c>
      <c r="C132" s="8">
        <v>2010</v>
      </c>
      <c r="D132" s="7" t="s">
        <v>275</v>
      </c>
      <c r="E132" s="8">
        <v>37</v>
      </c>
      <c r="F132" s="7" t="s">
        <v>276</v>
      </c>
      <c r="G132" s="7" t="s">
        <v>277</v>
      </c>
      <c r="H132" s="7" t="s">
        <v>20</v>
      </c>
      <c r="I132" s="7" t="s">
        <v>21</v>
      </c>
      <c r="J132" s="11" t="s">
        <v>1670</v>
      </c>
      <c r="K132" s="7" t="s">
        <v>1699</v>
      </c>
      <c r="L132" s="7" t="s">
        <v>1837</v>
      </c>
    </row>
    <row r="133" spans="1:12">
      <c r="A133" s="7" t="s">
        <v>321</v>
      </c>
      <c r="B133" s="7" t="s">
        <v>322</v>
      </c>
      <c r="C133" s="8">
        <v>2015</v>
      </c>
      <c r="D133" s="7" t="s">
        <v>323</v>
      </c>
      <c r="E133" s="8">
        <v>11</v>
      </c>
      <c r="F133" s="7" t="s">
        <v>324</v>
      </c>
      <c r="G133" s="7" t="s">
        <v>325</v>
      </c>
      <c r="H133" s="7" t="s">
        <v>20</v>
      </c>
      <c r="I133" s="7" t="s">
        <v>21</v>
      </c>
      <c r="J133" s="11" t="s">
        <v>1670</v>
      </c>
      <c r="K133" s="7" t="s">
        <v>1699</v>
      </c>
      <c r="L133" s="7" t="s">
        <v>1837</v>
      </c>
    </row>
    <row r="134" spans="1:12">
      <c r="A134" s="7" t="s">
        <v>16</v>
      </c>
      <c r="B134" s="7" t="s">
        <v>17</v>
      </c>
      <c r="C134" s="8">
        <v>2014</v>
      </c>
      <c r="D134" s="7" t="s">
        <v>18</v>
      </c>
      <c r="E134" s="7"/>
      <c r="F134" s="7"/>
      <c r="G134" s="7" t="s">
        <v>19</v>
      </c>
      <c r="H134" s="7" t="s">
        <v>20</v>
      </c>
      <c r="I134" s="7" t="s">
        <v>21</v>
      </c>
      <c r="J134" s="11" t="s">
        <v>1670</v>
      </c>
      <c r="K134" s="7" t="s">
        <v>1699</v>
      </c>
      <c r="L134" s="7" t="s">
        <v>1837</v>
      </c>
    </row>
    <row r="135" spans="1:12">
      <c r="A135" s="7" t="s">
        <v>331</v>
      </c>
      <c r="B135" s="7" t="s">
        <v>332</v>
      </c>
      <c r="C135" s="8">
        <v>2017</v>
      </c>
      <c r="D135" s="7" t="s">
        <v>333</v>
      </c>
      <c r="E135" s="8">
        <v>7</v>
      </c>
      <c r="F135" s="7" t="s">
        <v>334</v>
      </c>
      <c r="G135" s="7" t="s">
        <v>335</v>
      </c>
      <c r="H135" s="7" t="s">
        <v>20</v>
      </c>
      <c r="I135" s="7" t="s">
        <v>15</v>
      </c>
      <c r="J135" s="11" t="s">
        <v>1670</v>
      </c>
      <c r="K135" s="7" t="s">
        <v>1699</v>
      </c>
      <c r="L135" s="7" t="s">
        <v>1837</v>
      </c>
    </row>
    <row r="136" spans="1:12">
      <c r="A136" s="7" t="s">
        <v>346</v>
      </c>
      <c r="B136" s="7" t="s">
        <v>347</v>
      </c>
      <c r="C136" s="8">
        <v>2019</v>
      </c>
      <c r="D136" s="7" t="s">
        <v>348</v>
      </c>
      <c r="E136" s="8">
        <v>1</v>
      </c>
      <c r="F136" s="7" t="s">
        <v>349</v>
      </c>
      <c r="G136" s="7" t="s">
        <v>350</v>
      </c>
      <c r="H136" s="7" t="s">
        <v>20</v>
      </c>
      <c r="I136" s="7" t="s">
        <v>21</v>
      </c>
      <c r="J136" s="11" t="s">
        <v>1670</v>
      </c>
      <c r="K136" s="7" t="s">
        <v>1699</v>
      </c>
      <c r="L136" s="7" t="s">
        <v>1837</v>
      </c>
    </row>
    <row r="137" spans="1:12">
      <c r="A137" s="7" t="s">
        <v>351</v>
      </c>
      <c r="B137" s="7" t="s">
        <v>352</v>
      </c>
      <c r="C137" s="8">
        <v>2018</v>
      </c>
      <c r="D137" s="7" t="s">
        <v>353</v>
      </c>
      <c r="E137" s="8">
        <v>6</v>
      </c>
      <c r="F137" s="7" t="s">
        <v>354</v>
      </c>
      <c r="G137" s="7" t="s">
        <v>355</v>
      </c>
      <c r="H137" s="7" t="s">
        <v>20</v>
      </c>
      <c r="I137" s="7" t="s">
        <v>21</v>
      </c>
      <c r="J137" s="11" t="s">
        <v>1670</v>
      </c>
      <c r="K137" s="7" t="s">
        <v>1699</v>
      </c>
      <c r="L137" s="7" t="s">
        <v>1837</v>
      </c>
    </row>
    <row r="138" spans="1:12">
      <c r="A138" s="7" t="s">
        <v>361</v>
      </c>
      <c r="B138" s="7" t="s">
        <v>362</v>
      </c>
      <c r="C138" s="8">
        <v>2015</v>
      </c>
      <c r="D138" s="7" t="s">
        <v>363</v>
      </c>
      <c r="E138" s="8">
        <v>6</v>
      </c>
      <c r="F138" s="7" t="s">
        <v>364</v>
      </c>
      <c r="G138" s="7" t="s">
        <v>365</v>
      </c>
      <c r="H138" s="7" t="s">
        <v>14</v>
      </c>
      <c r="I138" s="7" t="s">
        <v>15</v>
      </c>
      <c r="J138" s="11" t="s">
        <v>1670</v>
      </c>
      <c r="K138" s="7" t="s">
        <v>1699</v>
      </c>
      <c r="L138" s="7" t="s">
        <v>1837</v>
      </c>
    </row>
    <row r="139" spans="1:12">
      <c r="A139" s="7" t="s">
        <v>366</v>
      </c>
      <c r="B139" s="7" t="s">
        <v>367</v>
      </c>
      <c r="C139" s="8">
        <v>2012</v>
      </c>
      <c r="D139" s="7" t="s">
        <v>368</v>
      </c>
      <c r="E139" s="8">
        <v>15</v>
      </c>
      <c r="F139" s="7" t="s">
        <v>369</v>
      </c>
      <c r="G139" s="7" t="s">
        <v>370</v>
      </c>
      <c r="H139" s="7" t="s">
        <v>20</v>
      </c>
      <c r="I139" s="7" t="s">
        <v>21</v>
      </c>
      <c r="J139" s="11" t="s">
        <v>1670</v>
      </c>
      <c r="K139" s="7" t="s">
        <v>1699</v>
      </c>
      <c r="L139" s="7" t="s">
        <v>1837</v>
      </c>
    </row>
    <row r="140" spans="1:12">
      <c r="A140" s="7" t="s">
        <v>371</v>
      </c>
      <c r="B140" s="7" t="s">
        <v>372</v>
      </c>
      <c r="C140" s="8">
        <v>2019</v>
      </c>
      <c r="D140" s="7" t="s">
        <v>373</v>
      </c>
      <c r="E140" s="7"/>
      <c r="F140" s="7" t="s">
        <v>374</v>
      </c>
      <c r="G140" s="7" t="s">
        <v>375</v>
      </c>
      <c r="H140" s="7" t="s">
        <v>20</v>
      </c>
      <c r="I140" s="7" t="s">
        <v>21</v>
      </c>
      <c r="J140" s="11" t="s">
        <v>1670</v>
      </c>
      <c r="K140" s="7" t="s">
        <v>1699</v>
      </c>
      <c r="L140" s="7" t="s">
        <v>1837</v>
      </c>
    </row>
    <row r="141" spans="1:12">
      <c r="A141" s="7" t="s">
        <v>376</v>
      </c>
      <c r="B141" s="7" t="s">
        <v>377</v>
      </c>
      <c r="C141" s="8">
        <v>2019</v>
      </c>
      <c r="D141" s="9" t="s">
        <v>378</v>
      </c>
      <c r="E141" s="7"/>
      <c r="F141" s="7" t="s">
        <v>379</v>
      </c>
      <c r="G141" s="7" t="s">
        <v>380</v>
      </c>
      <c r="H141" s="7" t="s">
        <v>309</v>
      </c>
      <c r="I141" s="7" t="s">
        <v>56</v>
      </c>
      <c r="J141" s="11" t="s">
        <v>1670</v>
      </c>
      <c r="K141" s="7" t="s">
        <v>1699</v>
      </c>
      <c r="L141" s="7" t="s">
        <v>1837</v>
      </c>
    </row>
    <row r="142" spans="1:12">
      <c r="A142" s="7" t="s">
        <v>403</v>
      </c>
      <c r="B142" s="7" t="s">
        <v>404</v>
      </c>
      <c r="C142" s="8">
        <v>2018</v>
      </c>
      <c r="D142" s="7" t="s">
        <v>405</v>
      </c>
      <c r="E142" s="8">
        <v>1</v>
      </c>
      <c r="F142" s="7" t="s">
        <v>406</v>
      </c>
      <c r="G142" s="7" t="s">
        <v>407</v>
      </c>
      <c r="H142" s="7" t="s">
        <v>20</v>
      </c>
      <c r="I142" s="7" t="s">
        <v>21</v>
      </c>
      <c r="J142" s="11" t="s">
        <v>1670</v>
      </c>
      <c r="K142" s="7" t="s">
        <v>1699</v>
      </c>
      <c r="L142" s="7" t="s">
        <v>1837</v>
      </c>
    </row>
    <row r="143" spans="1:12">
      <c r="A143" s="7" t="s">
        <v>413</v>
      </c>
      <c r="B143" s="7" t="s">
        <v>414</v>
      </c>
      <c r="C143" s="8">
        <v>2013</v>
      </c>
      <c r="D143" s="7" t="s">
        <v>265</v>
      </c>
      <c r="E143" s="8">
        <v>218</v>
      </c>
      <c r="F143" s="7" t="s">
        <v>415</v>
      </c>
      <c r="G143" s="7" t="s">
        <v>416</v>
      </c>
      <c r="H143" s="7" t="s">
        <v>20</v>
      </c>
      <c r="I143" s="7" t="s">
        <v>21</v>
      </c>
      <c r="J143" s="11" t="s">
        <v>1670</v>
      </c>
      <c r="K143" s="7" t="s">
        <v>1699</v>
      </c>
      <c r="L143" s="7" t="s">
        <v>1837</v>
      </c>
    </row>
    <row r="144" spans="1:12">
      <c r="A144" s="7" t="s">
        <v>417</v>
      </c>
      <c r="B144" s="7" t="s">
        <v>418</v>
      </c>
      <c r="C144" s="8">
        <v>2017</v>
      </c>
      <c r="D144" s="7" t="s">
        <v>419</v>
      </c>
      <c r="E144" s="8">
        <v>11</v>
      </c>
      <c r="F144" s="7" t="s">
        <v>420</v>
      </c>
      <c r="G144" s="7" t="s">
        <v>421</v>
      </c>
      <c r="H144" s="7" t="s">
        <v>20</v>
      </c>
      <c r="I144" s="7" t="s">
        <v>15</v>
      </c>
      <c r="J144" s="11" t="s">
        <v>1670</v>
      </c>
      <c r="K144" s="7" t="s">
        <v>1699</v>
      </c>
      <c r="L144" s="7" t="s">
        <v>1837</v>
      </c>
    </row>
    <row r="145" spans="1:12">
      <c r="A145" s="7" t="s">
        <v>432</v>
      </c>
      <c r="B145" s="7" t="s">
        <v>433</v>
      </c>
      <c r="C145" s="8">
        <v>2012</v>
      </c>
      <c r="D145" s="7" t="s">
        <v>434</v>
      </c>
      <c r="E145" s="8">
        <v>18</v>
      </c>
      <c r="F145" s="7" t="s">
        <v>435</v>
      </c>
      <c r="G145" s="7" t="s">
        <v>436</v>
      </c>
      <c r="H145" s="7" t="s">
        <v>20</v>
      </c>
      <c r="I145" s="7" t="s">
        <v>21</v>
      </c>
      <c r="J145" s="11" t="s">
        <v>1670</v>
      </c>
      <c r="K145" s="7" t="s">
        <v>1699</v>
      </c>
      <c r="L145" s="7" t="s">
        <v>1837</v>
      </c>
    </row>
    <row r="146" spans="1:12">
      <c r="A146" s="7" t="s">
        <v>437</v>
      </c>
      <c r="B146" s="7" t="s">
        <v>438</v>
      </c>
      <c r="C146" s="8">
        <v>2017</v>
      </c>
      <c r="D146" s="7" t="s">
        <v>439</v>
      </c>
      <c r="E146" s="8">
        <v>14</v>
      </c>
      <c r="F146" s="7" t="s">
        <v>440</v>
      </c>
      <c r="G146" s="7" t="s">
        <v>441</v>
      </c>
      <c r="H146" s="7" t="s">
        <v>20</v>
      </c>
      <c r="I146" s="7" t="s">
        <v>21</v>
      </c>
      <c r="J146" s="11" t="s">
        <v>1670</v>
      </c>
      <c r="K146" s="7" t="s">
        <v>1699</v>
      </c>
      <c r="L146" s="7" t="s">
        <v>1837</v>
      </c>
    </row>
    <row r="147" spans="1:12">
      <c r="A147" s="7" t="s">
        <v>487</v>
      </c>
      <c r="B147" s="7" t="s">
        <v>488</v>
      </c>
      <c r="C147" s="8">
        <v>2018</v>
      </c>
      <c r="D147" s="7" t="s">
        <v>489</v>
      </c>
      <c r="E147" s="8">
        <v>7</v>
      </c>
      <c r="F147" s="7" t="s">
        <v>490</v>
      </c>
      <c r="G147" s="7" t="s">
        <v>491</v>
      </c>
      <c r="H147" s="7" t="s">
        <v>20</v>
      </c>
      <c r="I147" s="7" t="s">
        <v>21</v>
      </c>
      <c r="J147" s="11" t="s">
        <v>1670</v>
      </c>
      <c r="K147" s="7" t="s">
        <v>1699</v>
      </c>
      <c r="L147" s="7" t="s">
        <v>1837</v>
      </c>
    </row>
    <row r="148" spans="1:12">
      <c r="A148" s="7" t="s">
        <v>492</v>
      </c>
      <c r="B148" s="7" t="s">
        <v>493</v>
      </c>
      <c r="C148" s="8">
        <v>2017</v>
      </c>
      <c r="D148" s="7" t="s">
        <v>494</v>
      </c>
      <c r="E148" s="8">
        <v>6</v>
      </c>
      <c r="F148" s="7" t="s">
        <v>495</v>
      </c>
      <c r="G148" s="7" t="s">
        <v>496</v>
      </c>
      <c r="H148" s="7" t="s">
        <v>20</v>
      </c>
      <c r="I148" s="7" t="s">
        <v>21</v>
      </c>
      <c r="J148" s="11" t="s">
        <v>1670</v>
      </c>
      <c r="K148" s="7" t="s">
        <v>1699</v>
      </c>
      <c r="L148" s="7" t="s">
        <v>1837</v>
      </c>
    </row>
    <row r="149" spans="1:12">
      <c r="A149" s="7" t="s">
        <v>503</v>
      </c>
      <c r="B149" s="7" t="s">
        <v>504</v>
      </c>
      <c r="C149" s="8">
        <v>2018</v>
      </c>
      <c r="D149" s="7" t="s">
        <v>505</v>
      </c>
      <c r="E149" s="8">
        <v>6</v>
      </c>
      <c r="F149" s="7" t="s">
        <v>506</v>
      </c>
      <c r="G149" s="7" t="s">
        <v>507</v>
      </c>
      <c r="H149" s="7" t="s">
        <v>20</v>
      </c>
      <c r="I149" s="7" t="s">
        <v>21</v>
      </c>
      <c r="J149" s="11" t="s">
        <v>1670</v>
      </c>
      <c r="K149" s="7" t="s">
        <v>1699</v>
      </c>
      <c r="L149" s="7" t="s">
        <v>1837</v>
      </c>
    </row>
    <row r="150" spans="1:12">
      <c r="A150" s="7" t="s">
        <v>528</v>
      </c>
      <c r="B150" s="7" t="s">
        <v>529</v>
      </c>
      <c r="C150" s="8">
        <v>2018</v>
      </c>
      <c r="D150" s="7" t="s">
        <v>530</v>
      </c>
      <c r="E150" s="8">
        <v>1</v>
      </c>
      <c r="F150" s="7" t="s">
        <v>531</v>
      </c>
      <c r="G150" s="7" t="s">
        <v>532</v>
      </c>
      <c r="H150" s="7" t="s">
        <v>309</v>
      </c>
      <c r="I150" s="7" t="s">
        <v>56</v>
      </c>
      <c r="J150" s="11" t="s">
        <v>1670</v>
      </c>
      <c r="K150" s="7" t="s">
        <v>1699</v>
      </c>
      <c r="L150" s="7" t="s">
        <v>1837</v>
      </c>
    </row>
    <row r="151" spans="1:12">
      <c r="A151" s="7" t="s">
        <v>533</v>
      </c>
      <c r="B151" s="7" t="s">
        <v>534</v>
      </c>
      <c r="C151" s="8">
        <v>2007</v>
      </c>
      <c r="D151" s="7" t="s">
        <v>536</v>
      </c>
      <c r="E151" s="8">
        <v>26</v>
      </c>
      <c r="F151" s="7" t="s">
        <v>537</v>
      </c>
      <c r="G151" s="7" t="s">
        <v>538</v>
      </c>
      <c r="H151" s="7" t="s">
        <v>55</v>
      </c>
      <c r="I151" s="7" t="s">
        <v>56</v>
      </c>
      <c r="J151" s="11" t="s">
        <v>1670</v>
      </c>
      <c r="K151" s="7" t="s">
        <v>1699</v>
      </c>
      <c r="L151" s="7" t="s">
        <v>1837</v>
      </c>
    </row>
    <row r="152" spans="1:12">
      <c r="A152" s="7" t="s">
        <v>545</v>
      </c>
      <c r="B152" s="7" t="s">
        <v>546</v>
      </c>
      <c r="C152" s="8">
        <v>2019</v>
      </c>
      <c r="D152" s="9" t="s">
        <v>547</v>
      </c>
      <c r="E152" s="7"/>
      <c r="F152" s="7" t="s">
        <v>548</v>
      </c>
      <c r="G152" s="7" t="s">
        <v>549</v>
      </c>
      <c r="H152" s="7" t="s">
        <v>55</v>
      </c>
      <c r="I152" s="7" t="s">
        <v>56</v>
      </c>
      <c r="J152" s="11" t="s">
        <v>1670</v>
      </c>
      <c r="K152" s="7" t="s">
        <v>1699</v>
      </c>
      <c r="L152" s="7" t="s">
        <v>1837</v>
      </c>
    </row>
    <row r="153" spans="1:12">
      <c r="A153" s="7" t="s">
        <v>550</v>
      </c>
      <c r="B153" s="7" t="s">
        <v>551</v>
      </c>
      <c r="C153" s="8">
        <v>2019</v>
      </c>
      <c r="D153" s="7" t="s">
        <v>552</v>
      </c>
      <c r="E153" s="8">
        <v>1</v>
      </c>
      <c r="F153" s="7" t="s">
        <v>553</v>
      </c>
      <c r="G153" s="7" t="s">
        <v>554</v>
      </c>
      <c r="H153" s="7" t="s">
        <v>55</v>
      </c>
      <c r="I153" s="7" t="s">
        <v>56</v>
      </c>
      <c r="J153" s="11" t="s">
        <v>1670</v>
      </c>
      <c r="K153" s="7" t="s">
        <v>1699</v>
      </c>
      <c r="L153" s="7" t="s">
        <v>1837</v>
      </c>
    </row>
    <row r="154" spans="1:12">
      <c r="A154" s="7" t="s">
        <v>43</v>
      </c>
      <c r="B154" s="7" t="s">
        <v>44</v>
      </c>
      <c r="C154" s="8">
        <v>1990</v>
      </c>
      <c r="D154" s="7" t="s">
        <v>45</v>
      </c>
      <c r="E154" s="8">
        <v>8</v>
      </c>
      <c r="F154" s="7"/>
      <c r="G154" s="7" t="s">
        <v>46</v>
      </c>
      <c r="H154" s="7" t="s">
        <v>20</v>
      </c>
      <c r="I154" s="7" t="s">
        <v>21</v>
      </c>
      <c r="J154" s="11" t="s">
        <v>1670</v>
      </c>
      <c r="K154" s="7" t="s">
        <v>1699</v>
      </c>
      <c r="L154" s="7" t="s">
        <v>1837</v>
      </c>
    </row>
    <row r="155" spans="1:12">
      <c r="A155" s="7" t="s">
        <v>570</v>
      </c>
      <c r="B155" s="7" t="s">
        <v>571</v>
      </c>
      <c r="C155" s="8">
        <v>2019</v>
      </c>
      <c r="D155" s="7" t="s">
        <v>572</v>
      </c>
      <c r="E155" s="8">
        <v>1</v>
      </c>
      <c r="F155" s="7" t="s">
        <v>573</v>
      </c>
      <c r="G155" s="7" t="s">
        <v>574</v>
      </c>
      <c r="H155" s="7" t="s">
        <v>20</v>
      </c>
      <c r="I155" s="7" t="s">
        <v>21</v>
      </c>
      <c r="J155" s="11" t="s">
        <v>1670</v>
      </c>
      <c r="K155" s="7" t="s">
        <v>1699</v>
      </c>
      <c r="L155" s="7" t="s">
        <v>1837</v>
      </c>
    </row>
    <row r="156" spans="1:12">
      <c r="A156" s="7" t="s">
        <v>585</v>
      </c>
      <c r="B156" s="7" t="s">
        <v>586</v>
      </c>
      <c r="C156" s="8">
        <v>1994</v>
      </c>
      <c r="D156" s="7" t="s">
        <v>587</v>
      </c>
      <c r="E156" s="8">
        <v>64</v>
      </c>
      <c r="F156" s="7" t="s">
        <v>588</v>
      </c>
      <c r="G156" s="7" t="s">
        <v>589</v>
      </c>
      <c r="H156" s="7" t="s">
        <v>20</v>
      </c>
      <c r="I156" s="7" t="s">
        <v>15</v>
      </c>
      <c r="J156" s="11" t="s">
        <v>1670</v>
      </c>
      <c r="K156" s="7" t="s">
        <v>1699</v>
      </c>
      <c r="L156" s="7" t="s">
        <v>1837</v>
      </c>
    </row>
    <row r="157" spans="1:12">
      <c r="A157" s="7" t="s">
        <v>605</v>
      </c>
      <c r="B157" s="7" t="s">
        <v>606</v>
      </c>
      <c r="C157" s="8">
        <v>2017</v>
      </c>
      <c r="D157" s="9" t="s">
        <v>607</v>
      </c>
      <c r="E157" s="7"/>
      <c r="F157" s="7" t="s">
        <v>608</v>
      </c>
      <c r="G157" s="7" t="s">
        <v>609</v>
      </c>
      <c r="H157" s="7" t="s">
        <v>55</v>
      </c>
      <c r="I157" s="7" t="s">
        <v>56</v>
      </c>
      <c r="J157" s="11" t="s">
        <v>1670</v>
      </c>
      <c r="K157" s="7" t="s">
        <v>1699</v>
      </c>
      <c r="L157" s="7" t="s">
        <v>1837</v>
      </c>
    </row>
    <row r="158" spans="1:12">
      <c r="A158" s="7" t="s">
        <v>610</v>
      </c>
      <c r="B158" s="7" t="s">
        <v>611</v>
      </c>
      <c r="C158" s="8">
        <v>2017</v>
      </c>
      <c r="D158" s="9" t="s">
        <v>612</v>
      </c>
      <c r="E158" s="7"/>
      <c r="F158" s="7" t="s">
        <v>613</v>
      </c>
      <c r="G158" s="7" t="s">
        <v>614</v>
      </c>
      <c r="H158" s="7" t="s">
        <v>55</v>
      </c>
      <c r="I158" s="7" t="s">
        <v>56</v>
      </c>
      <c r="J158" s="11" t="s">
        <v>1670</v>
      </c>
      <c r="K158" s="7" t="s">
        <v>1699</v>
      </c>
      <c r="L158" s="7" t="s">
        <v>1837</v>
      </c>
    </row>
    <row r="159" spans="1:12">
      <c r="A159" s="7" t="s">
        <v>620</v>
      </c>
      <c r="B159" s="7" t="s">
        <v>621</v>
      </c>
      <c r="C159" s="8">
        <v>2006</v>
      </c>
      <c r="D159" s="7" t="s">
        <v>622</v>
      </c>
      <c r="E159" s="8">
        <v>7</v>
      </c>
      <c r="F159" s="7" t="s">
        <v>623</v>
      </c>
      <c r="G159" s="7" t="s">
        <v>624</v>
      </c>
      <c r="H159" s="7" t="s">
        <v>20</v>
      </c>
      <c r="I159" s="7" t="s">
        <v>21</v>
      </c>
      <c r="J159" s="11" t="s">
        <v>1670</v>
      </c>
      <c r="K159" s="7" t="s">
        <v>1699</v>
      </c>
      <c r="L159" s="7" t="s">
        <v>1837</v>
      </c>
    </row>
    <row r="160" spans="1:12">
      <c r="A160" s="7" t="s">
        <v>634</v>
      </c>
      <c r="B160" s="7" t="s">
        <v>635</v>
      </c>
      <c r="C160" s="8">
        <v>2018</v>
      </c>
      <c r="D160" s="9" t="s">
        <v>636</v>
      </c>
      <c r="E160" s="7"/>
      <c r="F160" s="7" t="s">
        <v>637</v>
      </c>
      <c r="G160" s="7" t="s">
        <v>638</v>
      </c>
      <c r="H160" s="7" t="s">
        <v>55</v>
      </c>
      <c r="I160" s="7" t="s">
        <v>56</v>
      </c>
      <c r="J160" s="11" t="s">
        <v>1670</v>
      </c>
      <c r="K160" s="7" t="s">
        <v>1699</v>
      </c>
      <c r="L160" s="7" t="s">
        <v>1837</v>
      </c>
    </row>
    <row r="161" spans="1:12">
      <c r="A161" s="7" t="s">
        <v>659</v>
      </c>
      <c r="B161" s="7" t="s">
        <v>660</v>
      </c>
      <c r="C161" s="8">
        <v>2019</v>
      </c>
      <c r="D161" s="9" t="s">
        <v>661</v>
      </c>
      <c r="E161" s="7"/>
      <c r="F161" s="7" t="s">
        <v>662</v>
      </c>
      <c r="G161" s="7" t="s">
        <v>663</v>
      </c>
      <c r="H161" s="7" t="s">
        <v>20</v>
      </c>
      <c r="I161" s="7" t="s">
        <v>21</v>
      </c>
      <c r="J161" s="11" t="s">
        <v>1670</v>
      </c>
      <c r="K161" s="7" t="s">
        <v>1699</v>
      </c>
      <c r="L161" s="7" t="s">
        <v>1837</v>
      </c>
    </row>
    <row r="162" spans="1:12">
      <c r="A162" s="7" t="s">
        <v>669</v>
      </c>
      <c r="B162" s="7" t="s">
        <v>670</v>
      </c>
      <c r="C162" s="8">
        <v>2017</v>
      </c>
      <c r="D162" s="7" t="s">
        <v>378</v>
      </c>
      <c r="E162" s="8">
        <v>12</v>
      </c>
      <c r="F162" s="7" t="s">
        <v>671</v>
      </c>
      <c r="G162" s="7" t="s">
        <v>672</v>
      </c>
      <c r="H162" s="7" t="s">
        <v>309</v>
      </c>
      <c r="I162" s="7" t="s">
        <v>56</v>
      </c>
      <c r="J162" s="11" t="s">
        <v>1670</v>
      </c>
      <c r="K162" s="7" t="s">
        <v>1699</v>
      </c>
      <c r="L162" s="7" t="s">
        <v>1837</v>
      </c>
    </row>
    <row r="163" spans="1:12">
      <c r="A163" s="7" t="s">
        <v>673</v>
      </c>
      <c r="B163" s="7" t="s">
        <v>674</v>
      </c>
      <c r="C163" s="8">
        <v>2019</v>
      </c>
      <c r="D163" s="9" t="s">
        <v>547</v>
      </c>
      <c r="E163" s="7"/>
      <c r="F163" s="7" t="s">
        <v>675</v>
      </c>
      <c r="G163" s="7" t="s">
        <v>676</v>
      </c>
      <c r="H163" s="7" t="s">
        <v>55</v>
      </c>
      <c r="I163" s="7" t="s">
        <v>56</v>
      </c>
      <c r="J163" s="11" t="s">
        <v>1670</v>
      </c>
      <c r="K163" s="7" t="s">
        <v>1699</v>
      </c>
      <c r="L163" s="7" t="s">
        <v>1837</v>
      </c>
    </row>
    <row r="164" spans="1:12">
      <c r="A164" s="7" t="s">
        <v>690</v>
      </c>
      <c r="B164" s="7" t="s">
        <v>691</v>
      </c>
      <c r="C164" s="8">
        <v>2016</v>
      </c>
      <c r="D164" s="7" t="s">
        <v>265</v>
      </c>
      <c r="E164" s="8">
        <v>70</v>
      </c>
      <c r="F164" s="7" t="s">
        <v>692</v>
      </c>
      <c r="G164" s="7" t="s">
        <v>693</v>
      </c>
      <c r="H164" s="7" t="s">
        <v>20</v>
      </c>
      <c r="I164" s="7" t="s">
        <v>21</v>
      </c>
      <c r="J164" s="11" t="s">
        <v>1670</v>
      </c>
      <c r="K164" s="7" t="s">
        <v>1699</v>
      </c>
      <c r="L164" s="7" t="s">
        <v>1837</v>
      </c>
    </row>
    <row r="165" spans="1:12">
      <c r="A165" s="7" t="s">
        <v>698</v>
      </c>
      <c r="B165" s="7" t="s">
        <v>699</v>
      </c>
      <c r="C165" s="8">
        <v>2018</v>
      </c>
      <c r="D165" s="7" t="s">
        <v>700</v>
      </c>
      <c r="E165" s="8">
        <v>1</v>
      </c>
      <c r="F165" s="7" t="s">
        <v>701</v>
      </c>
      <c r="G165" s="7" t="s">
        <v>702</v>
      </c>
      <c r="H165" s="7" t="s">
        <v>20</v>
      </c>
      <c r="I165" s="7" t="s">
        <v>21</v>
      </c>
      <c r="J165" s="11" t="s">
        <v>1670</v>
      </c>
      <c r="K165" s="7" t="s">
        <v>1699</v>
      </c>
      <c r="L165" s="7" t="s">
        <v>1837</v>
      </c>
    </row>
    <row r="166" spans="1:12">
      <c r="A166" s="7" t="s">
        <v>703</v>
      </c>
      <c r="B166" s="7" t="s">
        <v>704</v>
      </c>
      <c r="C166" s="8">
        <v>2019</v>
      </c>
      <c r="D166" s="9" t="s">
        <v>705</v>
      </c>
      <c r="E166" s="7"/>
      <c r="F166" s="7" t="s">
        <v>706</v>
      </c>
      <c r="G166" s="7" t="s">
        <v>707</v>
      </c>
      <c r="H166" s="7" t="s">
        <v>20</v>
      </c>
      <c r="I166" s="7" t="s">
        <v>21</v>
      </c>
      <c r="J166" s="11" t="s">
        <v>1670</v>
      </c>
      <c r="K166" s="7" t="s">
        <v>1699</v>
      </c>
      <c r="L166" s="7" t="s">
        <v>1837</v>
      </c>
    </row>
    <row r="167" spans="1:12">
      <c r="A167" s="7" t="s">
        <v>723</v>
      </c>
      <c r="B167" s="7" t="s">
        <v>724</v>
      </c>
      <c r="C167" s="8">
        <v>2018</v>
      </c>
      <c r="D167" s="7" t="s">
        <v>725</v>
      </c>
      <c r="E167" s="8">
        <v>2</v>
      </c>
      <c r="F167" s="7" t="s">
        <v>726</v>
      </c>
      <c r="G167" s="7" t="s">
        <v>727</v>
      </c>
      <c r="H167" s="7" t="s">
        <v>55</v>
      </c>
      <c r="I167" s="7" t="s">
        <v>56</v>
      </c>
      <c r="J167" s="11" t="s">
        <v>1670</v>
      </c>
      <c r="K167" s="7" t="s">
        <v>1699</v>
      </c>
      <c r="L167" s="7" t="s">
        <v>1837</v>
      </c>
    </row>
    <row r="168" spans="1:12">
      <c r="A168" s="7" t="s">
        <v>733</v>
      </c>
      <c r="B168" s="7" t="s">
        <v>734</v>
      </c>
      <c r="C168" s="8">
        <v>2019</v>
      </c>
      <c r="D168" s="9" t="s">
        <v>735</v>
      </c>
      <c r="E168" s="7"/>
      <c r="F168" s="7" t="s">
        <v>736</v>
      </c>
      <c r="G168" s="7" t="s">
        <v>737</v>
      </c>
      <c r="H168" s="7" t="s">
        <v>309</v>
      </c>
      <c r="I168" s="7" t="s">
        <v>56</v>
      </c>
      <c r="J168" s="11" t="s">
        <v>1670</v>
      </c>
      <c r="K168" s="7" t="s">
        <v>1699</v>
      </c>
      <c r="L168" s="7" t="s">
        <v>1837</v>
      </c>
    </row>
    <row r="169" spans="1:12">
      <c r="A169" s="7" t="s">
        <v>775</v>
      </c>
      <c r="B169" s="7" t="s">
        <v>776</v>
      </c>
      <c r="C169" s="8">
        <v>2018</v>
      </c>
      <c r="D169" s="7" t="s">
        <v>777</v>
      </c>
      <c r="E169" s="8">
        <v>9</v>
      </c>
      <c r="F169" s="7" t="s">
        <v>778</v>
      </c>
      <c r="G169" s="7" t="s">
        <v>779</v>
      </c>
      <c r="H169" s="7" t="s">
        <v>20</v>
      </c>
      <c r="I169" s="7" t="s">
        <v>15</v>
      </c>
      <c r="J169" s="11" t="s">
        <v>1670</v>
      </c>
      <c r="K169" s="7" t="s">
        <v>1699</v>
      </c>
      <c r="L169" s="7" t="s">
        <v>1837</v>
      </c>
    </row>
    <row r="170" spans="1:12">
      <c r="A170" s="7" t="s">
        <v>853</v>
      </c>
      <c r="B170" s="7" t="s">
        <v>854</v>
      </c>
      <c r="C170" s="8">
        <v>2019</v>
      </c>
      <c r="D170" s="7" t="s">
        <v>855</v>
      </c>
      <c r="E170" s="8">
        <v>3</v>
      </c>
      <c r="F170" s="7" t="s">
        <v>856</v>
      </c>
      <c r="G170" s="7" t="s">
        <v>857</v>
      </c>
      <c r="H170" s="7" t="s">
        <v>20</v>
      </c>
      <c r="I170" s="7" t="s">
        <v>21</v>
      </c>
      <c r="J170" s="11" t="s">
        <v>1670</v>
      </c>
      <c r="K170" s="7" t="s">
        <v>1699</v>
      </c>
      <c r="L170" s="7" t="s">
        <v>1837</v>
      </c>
    </row>
    <row r="171" spans="1:12">
      <c r="A171" s="7" t="s">
        <v>866</v>
      </c>
      <c r="B171" s="7" t="s">
        <v>867</v>
      </c>
      <c r="C171" s="8">
        <v>2000</v>
      </c>
      <c r="D171" s="7" t="s">
        <v>868</v>
      </c>
      <c r="E171" s="8">
        <v>73</v>
      </c>
      <c r="F171" s="7" t="s">
        <v>869</v>
      </c>
      <c r="G171" s="7" t="s">
        <v>870</v>
      </c>
      <c r="H171" s="7" t="s">
        <v>20</v>
      </c>
      <c r="I171" s="7" t="s">
        <v>21</v>
      </c>
      <c r="J171" s="11" t="s">
        <v>1670</v>
      </c>
      <c r="K171" s="7" t="s">
        <v>1699</v>
      </c>
      <c r="L171" s="7" t="s">
        <v>1837</v>
      </c>
    </row>
    <row r="172" spans="1:12">
      <c r="A172" s="7" t="s">
        <v>936</v>
      </c>
      <c r="B172" s="7" t="s">
        <v>937</v>
      </c>
      <c r="C172" s="8">
        <v>2019</v>
      </c>
      <c r="D172" s="7" t="s">
        <v>938</v>
      </c>
      <c r="E172" s="8">
        <v>3</v>
      </c>
      <c r="F172" s="7" t="s">
        <v>939</v>
      </c>
      <c r="G172" s="7" t="s">
        <v>940</v>
      </c>
      <c r="H172" s="7" t="s">
        <v>20</v>
      </c>
      <c r="I172" s="7" t="s">
        <v>21</v>
      </c>
      <c r="J172" s="11" t="s">
        <v>1670</v>
      </c>
      <c r="K172" s="7" t="s">
        <v>1699</v>
      </c>
      <c r="L172" s="7" t="s">
        <v>1837</v>
      </c>
    </row>
    <row r="173" spans="1:12">
      <c r="A173" s="7" t="s">
        <v>941</v>
      </c>
      <c r="B173" s="7" t="s">
        <v>942</v>
      </c>
      <c r="C173" s="8">
        <v>2004</v>
      </c>
      <c r="D173" s="7" t="s">
        <v>943</v>
      </c>
      <c r="E173" s="8">
        <v>36</v>
      </c>
      <c r="F173" s="7" t="s">
        <v>944</v>
      </c>
      <c r="G173" s="7" t="s">
        <v>945</v>
      </c>
      <c r="H173" s="7" t="s">
        <v>20</v>
      </c>
      <c r="I173" s="7" t="s">
        <v>21</v>
      </c>
      <c r="J173" s="11" t="s">
        <v>1670</v>
      </c>
      <c r="K173" s="7" t="s">
        <v>1699</v>
      </c>
      <c r="L173" s="7" t="s">
        <v>1837</v>
      </c>
    </row>
    <row r="174" spans="1:12">
      <c r="A174" s="7" t="s">
        <v>955</v>
      </c>
      <c r="B174" s="7" t="s">
        <v>956</v>
      </c>
      <c r="C174" s="8">
        <v>2019</v>
      </c>
      <c r="D174" s="7" t="s">
        <v>957</v>
      </c>
      <c r="E174" s="8">
        <v>1</v>
      </c>
      <c r="F174" s="7" t="s">
        <v>958</v>
      </c>
      <c r="G174" s="7" t="s">
        <v>959</v>
      </c>
      <c r="H174" s="7" t="s">
        <v>20</v>
      </c>
      <c r="I174" s="7" t="s">
        <v>21</v>
      </c>
      <c r="J174" s="11" t="s">
        <v>1670</v>
      </c>
      <c r="K174" s="7" t="s">
        <v>1699</v>
      </c>
      <c r="L174" s="7" t="s">
        <v>1837</v>
      </c>
    </row>
    <row r="175" spans="1:12">
      <c r="A175" s="7" t="s">
        <v>970</v>
      </c>
      <c r="B175" s="7" t="s">
        <v>971</v>
      </c>
      <c r="C175" s="8">
        <v>2018</v>
      </c>
      <c r="D175" s="7" t="s">
        <v>434</v>
      </c>
      <c r="E175" s="8">
        <v>2</v>
      </c>
      <c r="F175" s="7" t="s">
        <v>972</v>
      </c>
      <c r="G175" s="7" t="s">
        <v>973</v>
      </c>
      <c r="H175" s="7" t="s">
        <v>20</v>
      </c>
      <c r="I175" s="7" t="s">
        <v>21</v>
      </c>
      <c r="J175" s="11" t="s">
        <v>1670</v>
      </c>
      <c r="K175" s="7" t="s">
        <v>1699</v>
      </c>
      <c r="L175" s="7" t="s">
        <v>1837</v>
      </c>
    </row>
    <row r="176" spans="1:12">
      <c r="A176" s="7" t="s">
        <v>989</v>
      </c>
      <c r="B176" s="7" t="s">
        <v>990</v>
      </c>
      <c r="C176" s="8">
        <v>2010</v>
      </c>
      <c r="D176" s="9" t="s">
        <v>991</v>
      </c>
      <c r="E176" s="7"/>
      <c r="F176" s="7" t="s">
        <v>992</v>
      </c>
      <c r="G176" s="7" t="s">
        <v>993</v>
      </c>
      <c r="H176" s="7" t="s">
        <v>55</v>
      </c>
      <c r="I176" s="7" t="s">
        <v>56</v>
      </c>
      <c r="J176" s="11" t="s">
        <v>1670</v>
      </c>
      <c r="K176" s="7" t="s">
        <v>1699</v>
      </c>
      <c r="L176" s="7" t="s">
        <v>1837</v>
      </c>
    </row>
    <row r="177" spans="1:12">
      <c r="A177" s="7" t="s">
        <v>106</v>
      </c>
      <c r="B177" s="7" t="s">
        <v>107</v>
      </c>
      <c r="C177" s="8">
        <v>2017</v>
      </c>
      <c r="D177" s="7" t="s">
        <v>108</v>
      </c>
      <c r="E177" s="8">
        <v>0</v>
      </c>
      <c r="F177" s="7"/>
      <c r="G177" s="7" t="s">
        <v>109</v>
      </c>
      <c r="H177" s="7" t="s">
        <v>14</v>
      </c>
      <c r="I177" s="7" t="s">
        <v>15</v>
      </c>
      <c r="J177" s="11" t="s">
        <v>1670</v>
      </c>
      <c r="K177" s="7" t="s">
        <v>1699</v>
      </c>
      <c r="L177" s="7" t="s">
        <v>1837</v>
      </c>
    </row>
    <row r="178" spans="1:12">
      <c r="A178" s="7" t="s">
        <v>1036</v>
      </c>
      <c r="B178" s="7" t="s">
        <v>1037</v>
      </c>
      <c r="C178" s="8">
        <v>2015</v>
      </c>
      <c r="D178" s="7" t="s">
        <v>1038</v>
      </c>
      <c r="E178" s="8">
        <v>13</v>
      </c>
      <c r="F178" s="7" t="s">
        <v>1039</v>
      </c>
      <c r="G178" s="7" t="s">
        <v>1040</v>
      </c>
      <c r="H178" s="7" t="s">
        <v>20</v>
      </c>
      <c r="I178" s="7" t="s">
        <v>15</v>
      </c>
      <c r="J178" s="11" t="s">
        <v>1670</v>
      </c>
      <c r="K178" s="7" t="s">
        <v>1699</v>
      </c>
      <c r="L178" s="7" t="s">
        <v>1837</v>
      </c>
    </row>
    <row r="179" spans="1:12">
      <c r="A179" s="7" t="s">
        <v>1070</v>
      </c>
      <c r="B179" s="7" t="s">
        <v>1071</v>
      </c>
      <c r="C179" s="8">
        <v>2009</v>
      </c>
      <c r="D179" s="7" t="s">
        <v>1072</v>
      </c>
      <c r="E179" s="8">
        <v>28</v>
      </c>
      <c r="F179" s="7" t="s">
        <v>1073</v>
      </c>
      <c r="G179" s="7" t="s">
        <v>1074</v>
      </c>
      <c r="H179" s="7" t="s">
        <v>55</v>
      </c>
      <c r="I179" s="7" t="s">
        <v>56</v>
      </c>
      <c r="J179" s="11" t="s">
        <v>1670</v>
      </c>
      <c r="K179" s="7" t="s">
        <v>1699</v>
      </c>
      <c r="L179" s="7" t="s">
        <v>1837</v>
      </c>
    </row>
    <row r="180" spans="1:12">
      <c r="A180" s="7" t="s">
        <v>114</v>
      </c>
      <c r="B180" s="7" t="s">
        <v>115</v>
      </c>
      <c r="C180" s="8">
        <v>2011</v>
      </c>
      <c r="D180" s="7" t="s">
        <v>116</v>
      </c>
      <c r="E180" s="8">
        <v>6</v>
      </c>
      <c r="F180" s="7"/>
      <c r="G180" s="7" t="s">
        <v>117</v>
      </c>
      <c r="H180" s="7" t="s">
        <v>20</v>
      </c>
      <c r="I180" s="7" t="s">
        <v>21</v>
      </c>
      <c r="J180" s="11" t="s">
        <v>1670</v>
      </c>
      <c r="K180" s="7" t="s">
        <v>1699</v>
      </c>
      <c r="L180" s="7" t="s">
        <v>1837</v>
      </c>
    </row>
    <row r="181" spans="1:12">
      <c r="A181" s="7" t="s">
        <v>1105</v>
      </c>
      <c r="B181" s="7" t="s">
        <v>1106</v>
      </c>
      <c r="C181" s="8">
        <v>2011</v>
      </c>
      <c r="D181" s="7" t="s">
        <v>434</v>
      </c>
      <c r="E181" s="8">
        <v>22</v>
      </c>
      <c r="F181" s="7" t="s">
        <v>1107</v>
      </c>
      <c r="G181" s="7" t="s">
        <v>1108</v>
      </c>
      <c r="H181" s="7" t="s">
        <v>20</v>
      </c>
      <c r="I181" s="7" t="s">
        <v>21</v>
      </c>
      <c r="J181" s="11" t="s">
        <v>1670</v>
      </c>
      <c r="K181" s="7" t="s">
        <v>1699</v>
      </c>
      <c r="L181" s="7" t="s">
        <v>1837</v>
      </c>
    </row>
    <row r="182" spans="1:12">
      <c r="A182" s="7" t="s">
        <v>1109</v>
      </c>
      <c r="B182" s="7" t="s">
        <v>1110</v>
      </c>
      <c r="C182" s="8">
        <v>2019</v>
      </c>
      <c r="D182" s="9" t="s">
        <v>1111</v>
      </c>
      <c r="E182" s="7"/>
      <c r="F182" s="7" t="s">
        <v>1112</v>
      </c>
      <c r="G182" s="7" t="s">
        <v>1113</v>
      </c>
      <c r="H182" s="7" t="s">
        <v>20</v>
      </c>
      <c r="I182" s="7" t="s">
        <v>21</v>
      </c>
      <c r="J182" s="11" t="s">
        <v>1670</v>
      </c>
      <c r="K182" s="7" t="s">
        <v>1699</v>
      </c>
      <c r="L182" s="7" t="s">
        <v>1837</v>
      </c>
    </row>
    <row r="183" spans="1:12">
      <c r="A183" s="7" t="s">
        <v>1161</v>
      </c>
      <c r="B183" s="7" t="s">
        <v>1162</v>
      </c>
      <c r="C183" s="8">
        <v>2018</v>
      </c>
      <c r="D183" s="7" t="s">
        <v>1163</v>
      </c>
      <c r="E183" s="8">
        <v>5</v>
      </c>
      <c r="F183" s="7" t="s">
        <v>1164</v>
      </c>
      <c r="G183" s="7" t="s">
        <v>1165</v>
      </c>
      <c r="H183" s="7" t="s">
        <v>55</v>
      </c>
      <c r="I183" s="7" t="s">
        <v>56</v>
      </c>
      <c r="J183" s="11" t="s">
        <v>1670</v>
      </c>
      <c r="K183" s="7" t="s">
        <v>1699</v>
      </c>
      <c r="L183" s="7" t="s">
        <v>1837</v>
      </c>
    </row>
    <row r="184" spans="1:12">
      <c r="A184" s="7" t="s">
        <v>1180</v>
      </c>
      <c r="B184" s="7" t="s">
        <v>1181</v>
      </c>
      <c r="C184" s="8">
        <v>2018</v>
      </c>
      <c r="D184" s="7" t="s">
        <v>1182</v>
      </c>
      <c r="E184" s="7"/>
      <c r="F184" s="7" t="s">
        <v>1183</v>
      </c>
      <c r="G184" s="7" t="s">
        <v>1184</v>
      </c>
      <c r="H184" s="7" t="s">
        <v>20</v>
      </c>
      <c r="I184" s="7" t="s">
        <v>21</v>
      </c>
      <c r="J184" s="11" t="s">
        <v>1670</v>
      </c>
      <c r="K184" s="7" t="s">
        <v>1699</v>
      </c>
      <c r="L184" s="7" t="s">
        <v>1837</v>
      </c>
    </row>
    <row r="185" spans="1:12">
      <c r="A185" s="7" t="s">
        <v>1185</v>
      </c>
      <c r="B185" s="7" t="s">
        <v>1186</v>
      </c>
      <c r="C185" s="8">
        <v>2014</v>
      </c>
      <c r="D185" s="7" t="s">
        <v>1187</v>
      </c>
      <c r="E185" s="8">
        <v>4</v>
      </c>
      <c r="F185" s="7" t="s">
        <v>1188</v>
      </c>
      <c r="G185" s="7" t="s">
        <v>1189</v>
      </c>
      <c r="H185" s="7" t="s">
        <v>20</v>
      </c>
      <c r="I185" s="7" t="s">
        <v>21</v>
      </c>
      <c r="J185" s="11" t="s">
        <v>1670</v>
      </c>
      <c r="K185" s="7" t="s">
        <v>1699</v>
      </c>
      <c r="L185" s="7" t="s">
        <v>1837</v>
      </c>
    </row>
    <row r="186" spans="1:12">
      <c r="A186" s="7" t="s">
        <v>1210</v>
      </c>
      <c r="B186" s="7" t="s">
        <v>1211</v>
      </c>
      <c r="C186" s="8">
        <v>2017</v>
      </c>
      <c r="D186" s="7" t="s">
        <v>1212</v>
      </c>
      <c r="E186" s="8">
        <v>7</v>
      </c>
      <c r="F186" s="7" t="s">
        <v>1213</v>
      </c>
      <c r="G186" s="7" t="s">
        <v>1214</v>
      </c>
      <c r="H186" s="7" t="s">
        <v>20</v>
      </c>
      <c r="I186" s="7" t="s">
        <v>21</v>
      </c>
      <c r="J186" s="11" t="s">
        <v>1670</v>
      </c>
      <c r="K186" s="7" t="s">
        <v>1699</v>
      </c>
      <c r="L186" s="7" t="s">
        <v>1837</v>
      </c>
    </row>
    <row r="187" spans="1:12">
      <c r="A187" s="7" t="s">
        <v>1244</v>
      </c>
      <c r="B187" s="7" t="s">
        <v>1245</v>
      </c>
      <c r="C187" s="8">
        <v>2011</v>
      </c>
      <c r="D187" s="7" t="s">
        <v>1246</v>
      </c>
      <c r="E187" s="8">
        <v>20</v>
      </c>
      <c r="F187" s="7" t="s">
        <v>1247</v>
      </c>
      <c r="G187" s="7" t="s">
        <v>1248</v>
      </c>
      <c r="H187" s="7" t="s">
        <v>20</v>
      </c>
      <c r="I187" s="7" t="s">
        <v>21</v>
      </c>
      <c r="J187" s="11" t="s">
        <v>1670</v>
      </c>
      <c r="K187" s="7" t="s">
        <v>1699</v>
      </c>
      <c r="L187" s="7" t="s">
        <v>1837</v>
      </c>
    </row>
    <row r="188" spans="1:12">
      <c r="A188" s="7" t="s">
        <v>1259</v>
      </c>
      <c r="B188" s="7" t="s">
        <v>1260</v>
      </c>
      <c r="C188" s="8">
        <v>2009</v>
      </c>
      <c r="D188" s="7" t="s">
        <v>1261</v>
      </c>
      <c r="E188" s="8">
        <v>100</v>
      </c>
      <c r="F188" s="7" t="s">
        <v>1262</v>
      </c>
      <c r="G188" s="7" t="s">
        <v>1263</v>
      </c>
      <c r="H188" s="7" t="s">
        <v>20</v>
      </c>
      <c r="I188" s="7" t="s">
        <v>21</v>
      </c>
      <c r="J188" s="11" t="s">
        <v>1670</v>
      </c>
      <c r="K188" s="7" t="s">
        <v>1699</v>
      </c>
      <c r="L188" s="7" t="s">
        <v>1837</v>
      </c>
    </row>
    <row r="189" spans="1:12">
      <c r="A189" s="7" t="s">
        <v>1296</v>
      </c>
      <c r="B189" s="7" t="s">
        <v>1297</v>
      </c>
      <c r="C189" s="8">
        <v>2015</v>
      </c>
      <c r="D189" s="7" t="s">
        <v>1298</v>
      </c>
      <c r="E189" s="8">
        <v>1</v>
      </c>
      <c r="F189" s="7" t="s">
        <v>1299</v>
      </c>
      <c r="G189" s="7" t="s">
        <v>1300</v>
      </c>
      <c r="H189" s="7" t="s">
        <v>26</v>
      </c>
      <c r="I189" s="7" t="s">
        <v>21</v>
      </c>
      <c r="J189" s="11" t="s">
        <v>1670</v>
      </c>
      <c r="K189" s="7" t="s">
        <v>1699</v>
      </c>
      <c r="L189" s="7" t="s">
        <v>1837</v>
      </c>
    </row>
    <row r="190" spans="1:12">
      <c r="A190" s="7" t="s">
        <v>1301</v>
      </c>
      <c r="B190" s="7" t="s">
        <v>1302</v>
      </c>
      <c r="C190" s="8">
        <v>2007</v>
      </c>
      <c r="D190" s="7" t="s">
        <v>1303</v>
      </c>
      <c r="E190" s="8">
        <v>9</v>
      </c>
      <c r="F190" s="7" t="s">
        <v>1304</v>
      </c>
      <c r="G190" s="7" t="s">
        <v>1305</v>
      </c>
      <c r="H190" s="7" t="s">
        <v>55</v>
      </c>
      <c r="I190" s="7" t="s">
        <v>56</v>
      </c>
      <c r="J190" s="11" t="s">
        <v>1670</v>
      </c>
      <c r="K190" s="7" t="s">
        <v>1699</v>
      </c>
      <c r="L190" s="7" t="s">
        <v>1837</v>
      </c>
    </row>
    <row r="191" spans="1:12">
      <c r="A191" s="7" t="s">
        <v>1316</v>
      </c>
      <c r="B191" s="7" t="s">
        <v>1317</v>
      </c>
      <c r="C191" s="8">
        <v>2013</v>
      </c>
      <c r="D191" s="7" t="s">
        <v>1318</v>
      </c>
      <c r="E191" s="8">
        <v>2</v>
      </c>
      <c r="F191" s="7" t="s">
        <v>1319</v>
      </c>
      <c r="G191" s="7" t="s">
        <v>1320</v>
      </c>
      <c r="H191" s="7" t="s">
        <v>20</v>
      </c>
      <c r="I191" s="7" t="s">
        <v>21</v>
      </c>
      <c r="J191" s="11" t="s">
        <v>1670</v>
      </c>
      <c r="K191" s="7" t="s">
        <v>1699</v>
      </c>
      <c r="L191" s="7" t="s">
        <v>1837</v>
      </c>
    </row>
    <row r="192" spans="1:12">
      <c r="A192" s="7" t="s">
        <v>1348</v>
      </c>
      <c r="B192" s="7" t="s">
        <v>1349</v>
      </c>
      <c r="C192" s="8">
        <v>2015</v>
      </c>
      <c r="D192" s="7" t="s">
        <v>1350</v>
      </c>
      <c r="E192" s="8">
        <v>14</v>
      </c>
      <c r="F192" s="7" t="s">
        <v>1351</v>
      </c>
      <c r="G192" s="7" t="s">
        <v>1352</v>
      </c>
      <c r="H192" s="7" t="s">
        <v>20</v>
      </c>
      <c r="I192" s="7" t="s">
        <v>15</v>
      </c>
      <c r="J192" s="11" t="s">
        <v>1670</v>
      </c>
      <c r="K192" s="7" t="s">
        <v>1699</v>
      </c>
      <c r="L192" s="7" t="s">
        <v>1837</v>
      </c>
    </row>
    <row r="193" spans="1:12">
      <c r="A193" s="7" t="s">
        <v>1440</v>
      </c>
      <c r="B193" s="7" t="s">
        <v>1441</v>
      </c>
      <c r="C193" s="8">
        <v>2019</v>
      </c>
      <c r="D193" s="7" t="s">
        <v>1442</v>
      </c>
      <c r="E193" s="8">
        <v>1</v>
      </c>
      <c r="F193" s="7" t="s">
        <v>1443</v>
      </c>
      <c r="G193" s="7" t="s">
        <v>1444</v>
      </c>
      <c r="H193" s="7" t="s">
        <v>20</v>
      </c>
      <c r="I193" s="7" t="s">
        <v>21</v>
      </c>
      <c r="J193" s="11" t="s">
        <v>1670</v>
      </c>
      <c r="K193" s="7" t="s">
        <v>1699</v>
      </c>
      <c r="L193" s="7" t="s">
        <v>1837</v>
      </c>
    </row>
    <row r="194" spans="1:12">
      <c r="A194" s="7" t="s">
        <v>1445</v>
      </c>
      <c r="B194" s="7" t="s">
        <v>1446</v>
      </c>
      <c r="C194" s="8">
        <v>2019</v>
      </c>
      <c r="D194" s="9" t="s">
        <v>1447</v>
      </c>
      <c r="E194" s="7"/>
      <c r="F194" s="7" t="s">
        <v>1448</v>
      </c>
      <c r="G194" s="7" t="s">
        <v>1449</v>
      </c>
      <c r="H194" s="7" t="s">
        <v>20</v>
      </c>
      <c r="I194" s="7" t="s">
        <v>21</v>
      </c>
      <c r="J194" s="11" t="s">
        <v>1670</v>
      </c>
      <c r="K194" s="7" t="s">
        <v>1699</v>
      </c>
      <c r="L194" s="7" t="s">
        <v>1837</v>
      </c>
    </row>
    <row r="195" spans="1:12">
      <c r="A195" s="7" t="s">
        <v>1472</v>
      </c>
      <c r="B195" s="7" t="s">
        <v>1473</v>
      </c>
      <c r="C195" s="8">
        <v>2018</v>
      </c>
      <c r="D195" s="7" t="s">
        <v>333</v>
      </c>
      <c r="E195" s="8">
        <v>6</v>
      </c>
      <c r="F195" s="7" t="s">
        <v>1474</v>
      </c>
      <c r="G195" s="7" t="s">
        <v>1475</v>
      </c>
      <c r="H195" s="7" t="s">
        <v>20</v>
      </c>
      <c r="I195" s="7" t="s">
        <v>15</v>
      </c>
      <c r="J195" s="11" t="s">
        <v>1670</v>
      </c>
      <c r="K195" s="7" t="s">
        <v>1699</v>
      </c>
      <c r="L195" s="7" t="s">
        <v>1837</v>
      </c>
    </row>
    <row r="196" spans="1:12">
      <c r="A196" s="7" t="s">
        <v>1476</v>
      </c>
      <c r="B196" s="7" t="s">
        <v>1477</v>
      </c>
      <c r="C196" s="8">
        <v>2018</v>
      </c>
      <c r="D196" s="7" t="s">
        <v>1478</v>
      </c>
      <c r="E196" s="8">
        <v>2</v>
      </c>
      <c r="F196" s="7" t="s">
        <v>1479</v>
      </c>
      <c r="G196" s="7" t="s">
        <v>1480</v>
      </c>
      <c r="H196" s="7" t="s">
        <v>20</v>
      </c>
      <c r="I196" s="7" t="s">
        <v>15</v>
      </c>
      <c r="J196" s="11" t="s">
        <v>1670</v>
      </c>
      <c r="K196" s="7" t="s">
        <v>1699</v>
      </c>
      <c r="L196" s="7" t="s">
        <v>1837</v>
      </c>
    </row>
    <row r="197" spans="1:12">
      <c r="A197" s="7" t="s">
        <v>1510</v>
      </c>
      <c r="B197" s="7" t="s">
        <v>1511</v>
      </c>
      <c r="C197" s="8">
        <v>2007</v>
      </c>
      <c r="D197" s="7" t="s">
        <v>1512</v>
      </c>
      <c r="E197" s="8">
        <v>6</v>
      </c>
      <c r="F197" s="7" t="s">
        <v>1513</v>
      </c>
      <c r="G197" s="7" t="s">
        <v>1514</v>
      </c>
      <c r="H197" s="7" t="s">
        <v>26</v>
      </c>
      <c r="I197" s="7" t="s">
        <v>21</v>
      </c>
      <c r="J197" s="11" t="s">
        <v>1670</v>
      </c>
      <c r="K197" s="7" t="s">
        <v>1699</v>
      </c>
      <c r="L197" s="7" t="s">
        <v>1837</v>
      </c>
    </row>
    <row r="198" spans="1:12">
      <c r="A198" s="7" t="s">
        <v>1524</v>
      </c>
      <c r="B198" s="7" t="s">
        <v>1525</v>
      </c>
      <c r="C198" s="8">
        <v>2009</v>
      </c>
      <c r="D198" s="7" t="s">
        <v>1526</v>
      </c>
      <c r="E198" s="8">
        <v>8</v>
      </c>
      <c r="F198" s="7" t="s">
        <v>1527</v>
      </c>
      <c r="G198" s="7" t="s">
        <v>1528</v>
      </c>
      <c r="H198" s="7" t="s">
        <v>26</v>
      </c>
      <c r="I198" s="7" t="s">
        <v>21</v>
      </c>
      <c r="J198" s="11" t="s">
        <v>1670</v>
      </c>
      <c r="K198" s="7" t="s">
        <v>1699</v>
      </c>
      <c r="L198" s="7" t="s">
        <v>1837</v>
      </c>
    </row>
    <row r="199" spans="1:12">
      <c r="A199" s="7" t="s">
        <v>1539</v>
      </c>
      <c r="B199" s="7" t="s">
        <v>1540</v>
      </c>
      <c r="C199" s="8">
        <v>2007</v>
      </c>
      <c r="D199" s="7" t="s">
        <v>1541</v>
      </c>
      <c r="E199" s="8">
        <v>27</v>
      </c>
      <c r="F199" s="7" t="s">
        <v>1542</v>
      </c>
      <c r="G199" s="7" t="s">
        <v>1543</v>
      </c>
      <c r="H199" s="7" t="s">
        <v>20</v>
      </c>
      <c r="I199" s="7" t="s">
        <v>21</v>
      </c>
      <c r="J199" s="11" t="s">
        <v>1670</v>
      </c>
      <c r="K199" s="7" t="s">
        <v>1699</v>
      </c>
      <c r="L199" s="7" t="s">
        <v>1837</v>
      </c>
    </row>
    <row r="200" spans="1:12">
      <c r="A200" s="7" t="s">
        <v>1621</v>
      </c>
      <c r="B200" s="7" t="s">
        <v>1622</v>
      </c>
      <c r="C200" s="8">
        <v>2014</v>
      </c>
      <c r="D200" s="7" t="s">
        <v>312</v>
      </c>
      <c r="E200" s="8">
        <v>7</v>
      </c>
      <c r="F200" s="7" t="s">
        <v>1623</v>
      </c>
      <c r="G200" s="7" t="s">
        <v>1624</v>
      </c>
      <c r="H200" s="7" t="s">
        <v>55</v>
      </c>
      <c r="I200" s="7" t="s">
        <v>56</v>
      </c>
      <c r="J200" s="11" t="s">
        <v>1670</v>
      </c>
      <c r="K200" s="7" t="s">
        <v>1699</v>
      </c>
      <c r="L200" s="7" t="s">
        <v>1837</v>
      </c>
    </row>
    <row r="201" spans="1:12">
      <c r="A201" s="7" t="s">
        <v>1625</v>
      </c>
      <c r="B201" s="7" t="s">
        <v>1626</v>
      </c>
      <c r="C201" s="8">
        <v>2016</v>
      </c>
      <c r="D201" s="7" t="s">
        <v>1564</v>
      </c>
      <c r="E201" s="8">
        <v>2</v>
      </c>
      <c r="F201" s="7" t="s">
        <v>1627</v>
      </c>
      <c r="G201" s="7" t="s">
        <v>1628</v>
      </c>
      <c r="H201" s="7" t="s">
        <v>55</v>
      </c>
      <c r="I201" s="7" t="s">
        <v>56</v>
      </c>
      <c r="J201" s="11" t="s">
        <v>1670</v>
      </c>
      <c r="K201" s="7" t="s">
        <v>1699</v>
      </c>
      <c r="L201" s="7" t="s">
        <v>1837</v>
      </c>
    </row>
    <row r="202" spans="1:12">
      <c r="A202" s="7" t="s">
        <v>288</v>
      </c>
      <c r="B202" s="7" t="s">
        <v>289</v>
      </c>
      <c r="C202" s="8">
        <v>2016</v>
      </c>
      <c r="D202" s="7" t="s">
        <v>290</v>
      </c>
      <c r="E202" s="8">
        <v>3</v>
      </c>
      <c r="F202" s="7" t="s">
        <v>291</v>
      </c>
      <c r="G202" s="7" t="s">
        <v>292</v>
      </c>
      <c r="H202" s="7" t="s">
        <v>26</v>
      </c>
      <c r="I202" s="7" t="s">
        <v>21</v>
      </c>
      <c r="J202" s="11" t="s">
        <v>1670</v>
      </c>
      <c r="K202" s="7" t="s">
        <v>1699</v>
      </c>
      <c r="L202" s="7" t="s">
        <v>1838</v>
      </c>
    </row>
    <row r="203" spans="1:12">
      <c r="A203" s="7" t="s">
        <v>22</v>
      </c>
      <c r="B203" s="7" t="s">
        <v>23</v>
      </c>
      <c r="C203" s="8">
        <v>2016</v>
      </c>
      <c r="D203" s="7" t="s">
        <v>24</v>
      </c>
      <c r="E203" s="8">
        <v>1</v>
      </c>
      <c r="F203" s="7"/>
      <c r="G203" s="7" t="s">
        <v>25</v>
      </c>
      <c r="H203" s="7" t="s">
        <v>26</v>
      </c>
      <c r="I203" s="7" t="s">
        <v>21</v>
      </c>
      <c r="J203" s="11" t="s">
        <v>1670</v>
      </c>
      <c r="K203" s="7" t="s">
        <v>1699</v>
      </c>
      <c r="L203" s="7" t="s">
        <v>1838</v>
      </c>
    </row>
    <row r="204" spans="1:12">
      <c r="A204" s="7" t="s">
        <v>811</v>
      </c>
      <c r="B204" s="7" t="s">
        <v>812</v>
      </c>
      <c r="C204" s="8">
        <v>2020</v>
      </c>
      <c r="D204" s="9" t="s">
        <v>813</v>
      </c>
      <c r="E204" s="7"/>
      <c r="F204" s="7" t="s">
        <v>814</v>
      </c>
      <c r="G204" s="7" t="s">
        <v>815</v>
      </c>
      <c r="H204" s="7" t="s">
        <v>26</v>
      </c>
      <c r="I204" s="7" t="s">
        <v>21</v>
      </c>
      <c r="J204" s="11" t="s">
        <v>1670</v>
      </c>
      <c r="K204" s="7" t="s">
        <v>1699</v>
      </c>
      <c r="L204" s="7" t="s">
        <v>1838</v>
      </c>
    </row>
    <row r="205" spans="1:12">
      <c r="A205" s="7" t="s">
        <v>94</v>
      </c>
      <c r="B205" s="7" t="s">
        <v>95</v>
      </c>
      <c r="C205" s="8">
        <v>2005</v>
      </c>
      <c r="D205" s="9" t="s">
        <v>96</v>
      </c>
      <c r="E205" s="10"/>
      <c r="F205" s="7"/>
      <c r="G205" s="7" t="s">
        <v>97</v>
      </c>
      <c r="H205" s="7" t="s">
        <v>26</v>
      </c>
      <c r="I205" s="7" t="s">
        <v>21</v>
      </c>
      <c r="J205" s="11" t="s">
        <v>1670</v>
      </c>
      <c r="K205" s="7" t="s">
        <v>1699</v>
      </c>
      <c r="L205" s="7" t="s">
        <v>1838</v>
      </c>
    </row>
    <row r="206" spans="1:12">
      <c r="A206" s="7" t="s">
        <v>1004</v>
      </c>
      <c r="B206" s="7" t="s">
        <v>1005</v>
      </c>
      <c r="C206" s="8">
        <v>2016</v>
      </c>
      <c r="D206" s="7" t="s">
        <v>1006</v>
      </c>
      <c r="E206" s="8">
        <v>1</v>
      </c>
      <c r="F206" s="7" t="s">
        <v>1007</v>
      </c>
      <c r="G206" s="7" t="s">
        <v>1008</v>
      </c>
      <c r="H206" s="7" t="s">
        <v>65</v>
      </c>
      <c r="I206" s="7" t="s">
        <v>15</v>
      </c>
      <c r="J206" s="11" t="s">
        <v>1670</v>
      </c>
      <c r="K206" s="7" t="s">
        <v>1699</v>
      </c>
      <c r="L206" s="7" t="s">
        <v>1838</v>
      </c>
    </row>
    <row r="207" spans="1:12">
      <c r="A207" s="7" t="s">
        <v>1129</v>
      </c>
      <c r="B207" s="7" t="s">
        <v>1130</v>
      </c>
      <c r="C207" s="8">
        <v>2013</v>
      </c>
      <c r="D207" s="7" t="s">
        <v>1131</v>
      </c>
      <c r="E207" s="8">
        <v>31</v>
      </c>
      <c r="F207" s="7" t="s">
        <v>1132</v>
      </c>
      <c r="G207" s="7" t="s">
        <v>1133</v>
      </c>
      <c r="H207" s="7" t="s">
        <v>20</v>
      </c>
      <c r="I207" s="7" t="s">
        <v>21</v>
      </c>
      <c r="J207" s="11" t="s">
        <v>1670</v>
      </c>
      <c r="K207" s="7" t="s">
        <v>1699</v>
      </c>
      <c r="L207" s="7" t="s">
        <v>1838</v>
      </c>
    </row>
    <row r="208" spans="1:12">
      <c r="A208" s="7" t="s">
        <v>1205</v>
      </c>
      <c r="B208" s="7" t="s">
        <v>1206</v>
      </c>
      <c r="C208" s="8">
        <v>2013</v>
      </c>
      <c r="D208" s="7" t="s">
        <v>1207</v>
      </c>
      <c r="E208" s="8">
        <v>10</v>
      </c>
      <c r="F208" s="7" t="s">
        <v>1208</v>
      </c>
      <c r="G208" s="7" t="s">
        <v>1209</v>
      </c>
      <c r="H208" s="7" t="s">
        <v>20</v>
      </c>
      <c r="I208" s="7" t="s">
        <v>21</v>
      </c>
      <c r="J208" s="11" t="s">
        <v>1670</v>
      </c>
      <c r="K208" s="7" t="s">
        <v>1699</v>
      </c>
      <c r="L208" s="7" t="s">
        <v>1838</v>
      </c>
    </row>
    <row r="209" spans="1:12">
      <c r="A209" s="7" t="s">
        <v>1339</v>
      </c>
      <c r="B209" s="7" t="s">
        <v>1340</v>
      </c>
      <c r="C209" s="8">
        <v>2016</v>
      </c>
      <c r="D209" s="7" t="s">
        <v>1341</v>
      </c>
      <c r="E209" s="8">
        <v>12</v>
      </c>
      <c r="F209" s="7" t="s">
        <v>1342</v>
      </c>
      <c r="G209" s="7" t="s">
        <v>1343</v>
      </c>
      <c r="H209" s="7" t="s">
        <v>20</v>
      </c>
      <c r="I209" s="7" t="s">
        <v>21</v>
      </c>
      <c r="J209" s="11" t="s">
        <v>1670</v>
      </c>
      <c r="K209" s="7" t="s">
        <v>1699</v>
      </c>
      <c r="L209" s="7" t="s">
        <v>1838</v>
      </c>
    </row>
    <row r="210" spans="1:12">
      <c r="A210" s="7" t="s">
        <v>1592</v>
      </c>
      <c r="B210" s="7" t="s">
        <v>1593</v>
      </c>
      <c r="C210" s="8">
        <v>2013</v>
      </c>
      <c r="D210" s="7" t="s">
        <v>295</v>
      </c>
      <c r="E210" s="8">
        <v>7</v>
      </c>
      <c r="F210" s="7" t="s">
        <v>1594</v>
      </c>
      <c r="G210" s="7" t="s">
        <v>1595</v>
      </c>
      <c r="H210" s="7" t="s">
        <v>26</v>
      </c>
      <c r="I210" s="7" t="s">
        <v>21</v>
      </c>
      <c r="J210" s="11" t="s">
        <v>1670</v>
      </c>
      <c r="K210" s="7" t="s">
        <v>1699</v>
      </c>
      <c r="L210" s="7" t="s">
        <v>1838</v>
      </c>
    </row>
    <row r="211" spans="1:12">
      <c r="A211" s="7" t="s">
        <v>1841</v>
      </c>
      <c r="B211" s="7" t="s">
        <v>1842</v>
      </c>
      <c r="C211" s="8">
        <v>2019</v>
      </c>
      <c r="D211" s="9" t="s">
        <v>1428</v>
      </c>
      <c r="E211" s="7"/>
      <c r="F211" s="7" t="s">
        <v>1843</v>
      </c>
      <c r="G211" s="7" t="s">
        <v>1844</v>
      </c>
      <c r="H211" s="7" t="s">
        <v>20</v>
      </c>
      <c r="I211" s="7" t="s">
        <v>1677</v>
      </c>
      <c r="J211" s="11" t="s">
        <v>1677</v>
      </c>
      <c r="K211" s="7" t="s">
        <v>1699</v>
      </c>
      <c r="L211" s="7" t="s">
        <v>1838</v>
      </c>
    </row>
    <row r="212" spans="1:12">
      <c r="A212" s="7" t="s">
        <v>1662</v>
      </c>
      <c r="B212" s="7" t="s">
        <v>1663</v>
      </c>
      <c r="C212" s="8">
        <v>2018</v>
      </c>
      <c r="D212" s="9" t="s">
        <v>280</v>
      </c>
      <c r="E212" s="7"/>
      <c r="F212" s="7" t="s">
        <v>1664</v>
      </c>
      <c r="G212" s="7" t="s">
        <v>1665</v>
      </c>
      <c r="H212" s="7" t="s">
        <v>26</v>
      </c>
      <c r="I212" s="7" t="s">
        <v>21</v>
      </c>
      <c r="J212" s="11" t="s">
        <v>1670</v>
      </c>
      <c r="K212" s="7" t="s">
        <v>1699</v>
      </c>
      <c r="L212" s="7" t="s">
        <v>1838</v>
      </c>
    </row>
    <row r="213" spans="1:12">
      <c r="A213" s="11" t="s">
        <v>2671</v>
      </c>
      <c r="B213" s="11" t="s">
        <v>2672</v>
      </c>
      <c r="C213" s="11">
        <v>2014</v>
      </c>
      <c r="D213" s="11" t="s">
        <v>755</v>
      </c>
      <c r="E213" s="11">
        <v>11</v>
      </c>
      <c r="F213" s="11" t="s">
        <v>2673</v>
      </c>
      <c r="G213" s="11" t="s">
        <v>2674</v>
      </c>
      <c r="H213" s="11" t="s">
        <v>26</v>
      </c>
      <c r="I213" s="11" t="s">
        <v>2811</v>
      </c>
      <c r="J213" s="11" t="s">
        <v>2812</v>
      </c>
      <c r="K213" s="40" t="s">
        <v>1699</v>
      </c>
      <c r="L213" s="6" t="s">
        <v>1838</v>
      </c>
    </row>
    <row r="214" spans="1:12">
      <c r="A214" s="11" t="s">
        <v>22</v>
      </c>
      <c r="B214" s="11" t="s">
        <v>23</v>
      </c>
      <c r="C214" s="11">
        <v>2016</v>
      </c>
      <c r="D214" s="11" t="s">
        <v>24</v>
      </c>
      <c r="E214" s="11">
        <v>1</v>
      </c>
      <c r="F214" s="11"/>
      <c r="G214" s="11" t="s">
        <v>25</v>
      </c>
      <c r="H214" s="11" t="s">
        <v>26</v>
      </c>
      <c r="I214" s="11" t="s">
        <v>2811</v>
      </c>
      <c r="J214" s="11" t="s">
        <v>2812</v>
      </c>
      <c r="K214" s="40" t="s">
        <v>1699</v>
      </c>
      <c r="L214" s="6" t="s">
        <v>1838</v>
      </c>
    </row>
    <row r="215" spans="1:12">
      <c r="A215" s="11" t="s">
        <v>2697</v>
      </c>
      <c r="B215" s="11" t="s">
        <v>2698</v>
      </c>
      <c r="C215" s="11">
        <v>2018</v>
      </c>
      <c r="D215" s="11" t="s">
        <v>2699</v>
      </c>
      <c r="E215" s="11"/>
      <c r="F215" s="11" t="s">
        <v>2700</v>
      </c>
      <c r="G215" s="11" t="s">
        <v>2701</v>
      </c>
      <c r="H215" s="11" t="s">
        <v>20</v>
      </c>
      <c r="I215" s="11" t="s">
        <v>2811</v>
      </c>
      <c r="J215" s="11" t="s">
        <v>2812</v>
      </c>
      <c r="K215" s="40" t="s">
        <v>1699</v>
      </c>
      <c r="L215" s="6" t="s">
        <v>1838</v>
      </c>
    </row>
    <row r="216" spans="1:12">
      <c r="A216" s="11" t="s">
        <v>2721</v>
      </c>
      <c r="B216" s="11" t="s">
        <v>2722</v>
      </c>
      <c r="C216" s="11">
        <v>2017</v>
      </c>
      <c r="D216" s="11" t="s">
        <v>2723</v>
      </c>
      <c r="E216" s="11">
        <v>5</v>
      </c>
      <c r="F216" s="11" t="s">
        <v>2724</v>
      </c>
      <c r="G216" s="11" t="s">
        <v>2725</v>
      </c>
      <c r="H216" s="11" t="s">
        <v>26</v>
      </c>
      <c r="I216" s="11" t="s">
        <v>2811</v>
      </c>
      <c r="J216" s="11" t="s">
        <v>2812</v>
      </c>
      <c r="K216" s="40" t="s">
        <v>1699</v>
      </c>
      <c r="L216" s="6" t="s">
        <v>1838</v>
      </c>
    </row>
    <row r="217" spans="1:12">
      <c r="A217" s="11" t="s">
        <v>2731</v>
      </c>
      <c r="B217" s="11" t="s">
        <v>2732</v>
      </c>
      <c r="C217" s="11">
        <v>2014</v>
      </c>
      <c r="D217" s="11" t="s">
        <v>1906</v>
      </c>
      <c r="E217" s="11">
        <v>1</v>
      </c>
      <c r="F217" s="11"/>
      <c r="G217" s="11" t="s">
        <v>2733</v>
      </c>
      <c r="H217" s="11" t="s">
        <v>26</v>
      </c>
      <c r="I217" s="11" t="s">
        <v>2811</v>
      </c>
      <c r="J217" s="11" t="s">
        <v>2812</v>
      </c>
      <c r="K217" s="40" t="s">
        <v>1699</v>
      </c>
      <c r="L217" s="6" t="s">
        <v>1838</v>
      </c>
    </row>
    <row r="218" spans="1:12">
      <c r="A218" s="11" t="s">
        <v>2734</v>
      </c>
      <c r="B218" s="11" t="s">
        <v>2735</v>
      </c>
      <c r="C218" s="11">
        <v>2016</v>
      </c>
      <c r="D218" s="11" t="s">
        <v>448</v>
      </c>
      <c r="E218" s="11">
        <v>7</v>
      </c>
      <c r="F218" s="11" t="s">
        <v>2736</v>
      </c>
      <c r="G218" s="11" t="s">
        <v>2737</v>
      </c>
      <c r="H218" s="11" t="s">
        <v>20</v>
      </c>
      <c r="I218" s="11" t="s">
        <v>2811</v>
      </c>
      <c r="J218" s="11" t="s">
        <v>2812</v>
      </c>
      <c r="K218" s="40" t="s">
        <v>1699</v>
      </c>
      <c r="L218" s="6" t="s">
        <v>1838</v>
      </c>
    </row>
    <row r="219" spans="1:12">
      <c r="A219" s="11" t="s">
        <v>2753</v>
      </c>
      <c r="B219" s="11" t="s">
        <v>2754</v>
      </c>
      <c r="C219" s="11">
        <v>2017</v>
      </c>
      <c r="D219" s="11" t="s">
        <v>2755</v>
      </c>
      <c r="E219" s="11">
        <v>1</v>
      </c>
      <c r="F219" s="11" t="s">
        <v>2756</v>
      </c>
      <c r="G219" s="11" t="s">
        <v>2757</v>
      </c>
      <c r="H219" s="11" t="s">
        <v>20</v>
      </c>
      <c r="I219" s="11" t="s">
        <v>2811</v>
      </c>
      <c r="J219" s="11" t="s">
        <v>2812</v>
      </c>
      <c r="K219" s="40" t="s">
        <v>1699</v>
      </c>
      <c r="L219" s="6" t="s">
        <v>1838</v>
      </c>
    </row>
    <row r="220" spans="1:12">
      <c r="A220" s="11" t="s">
        <v>2790</v>
      </c>
      <c r="B220" s="11" t="s">
        <v>2791</v>
      </c>
      <c r="C220" s="11">
        <v>2011</v>
      </c>
      <c r="D220" s="11" t="s">
        <v>2792</v>
      </c>
      <c r="E220" s="11">
        <v>30</v>
      </c>
      <c r="F220" s="11" t="s">
        <v>2793</v>
      </c>
      <c r="G220" s="11" t="s">
        <v>2794</v>
      </c>
      <c r="H220" s="11" t="s">
        <v>20</v>
      </c>
      <c r="I220" s="11" t="s">
        <v>2811</v>
      </c>
      <c r="J220" s="11" t="s">
        <v>2812</v>
      </c>
      <c r="K220" s="40" t="s">
        <v>1699</v>
      </c>
      <c r="L220" s="6" t="s">
        <v>1838</v>
      </c>
    </row>
    <row r="221" spans="1:12">
      <c r="A221" s="11" t="s">
        <v>2795</v>
      </c>
      <c r="B221" s="11" t="s">
        <v>2796</v>
      </c>
      <c r="C221" s="11">
        <v>2016</v>
      </c>
      <c r="D221" s="11" t="s">
        <v>2797</v>
      </c>
      <c r="E221" s="11">
        <v>5</v>
      </c>
      <c r="F221" s="11" t="s">
        <v>2798</v>
      </c>
      <c r="G221" s="11" t="s">
        <v>2799</v>
      </c>
      <c r="H221" s="11" t="s">
        <v>20</v>
      </c>
      <c r="I221" s="11" t="s">
        <v>2811</v>
      </c>
      <c r="J221" s="11" t="s">
        <v>2812</v>
      </c>
      <c r="K221" s="40" t="s">
        <v>1699</v>
      </c>
      <c r="L221" s="6" t="s">
        <v>1838</v>
      </c>
    </row>
    <row r="222" spans="1:12">
      <c r="A222" s="11" t="s">
        <v>2807</v>
      </c>
      <c r="B222" s="11" t="s">
        <v>2808</v>
      </c>
      <c r="C222" s="11">
        <v>2015</v>
      </c>
      <c r="D222" s="11" t="s">
        <v>295</v>
      </c>
      <c r="E222" s="11">
        <v>6</v>
      </c>
      <c r="F222" s="11" t="s">
        <v>2809</v>
      </c>
      <c r="G222" s="11" t="s">
        <v>2810</v>
      </c>
      <c r="H222" s="11" t="s">
        <v>26</v>
      </c>
      <c r="I222" s="11" t="s">
        <v>2811</v>
      </c>
      <c r="J222" s="11" t="s">
        <v>2812</v>
      </c>
      <c r="K222" s="17" t="s">
        <v>1699</v>
      </c>
      <c r="L222" s="6" t="s">
        <v>1838</v>
      </c>
    </row>
    <row r="223" spans="1:12">
      <c r="A223" s="7" t="s">
        <v>298</v>
      </c>
      <c r="B223" s="7" t="s">
        <v>299</v>
      </c>
      <c r="C223" s="8">
        <v>2014</v>
      </c>
      <c r="D223" s="7" t="s">
        <v>300</v>
      </c>
      <c r="E223" s="8">
        <v>1</v>
      </c>
      <c r="F223" s="7" t="s">
        <v>301</v>
      </c>
      <c r="G223" s="7" t="s">
        <v>302</v>
      </c>
      <c r="H223" s="7" t="s">
        <v>55</v>
      </c>
      <c r="I223" s="7" t="s">
        <v>56</v>
      </c>
      <c r="J223" s="11" t="s">
        <v>1670</v>
      </c>
      <c r="K223" s="7" t="s">
        <v>1699</v>
      </c>
      <c r="L223" s="7" t="s">
        <v>1836</v>
      </c>
    </row>
    <row r="224" spans="1:12">
      <c r="A224" s="7" t="s">
        <v>27</v>
      </c>
      <c r="B224" s="7" t="s">
        <v>28</v>
      </c>
      <c r="C224" s="8">
        <v>2013</v>
      </c>
      <c r="D224" s="7" t="s">
        <v>29</v>
      </c>
      <c r="E224" s="8">
        <v>21</v>
      </c>
      <c r="F224" s="7"/>
      <c r="G224" s="7" t="s">
        <v>30</v>
      </c>
      <c r="H224" s="7" t="s">
        <v>26</v>
      </c>
      <c r="I224" s="7" t="s">
        <v>21</v>
      </c>
      <c r="J224" s="11" t="s">
        <v>1670</v>
      </c>
      <c r="K224" s="7" t="s">
        <v>1699</v>
      </c>
      <c r="L224" s="7" t="s">
        <v>1836</v>
      </c>
    </row>
    <row r="225" spans="1:12">
      <c r="A225" s="7" t="s">
        <v>590</v>
      </c>
      <c r="B225" s="7" t="s">
        <v>591</v>
      </c>
      <c r="C225" s="8">
        <v>2012</v>
      </c>
      <c r="D225" s="7" t="s">
        <v>592</v>
      </c>
      <c r="E225" s="8">
        <v>4</v>
      </c>
      <c r="F225" s="7" t="s">
        <v>593</v>
      </c>
      <c r="G225" s="7" t="s">
        <v>594</v>
      </c>
      <c r="H225" s="7" t="s">
        <v>20</v>
      </c>
      <c r="I225" s="7" t="s">
        <v>15</v>
      </c>
      <c r="J225" s="11" t="s">
        <v>1670</v>
      </c>
      <c r="K225" s="7" t="s">
        <v>1699</v>
      </c>
      <c r="L225" s="7" t="s">
        <v>1836</v>
      </c>
    </row>
    <row r="226" spans="1:12">
      <c r="A226" s="7" t="s">
        <v>780</v>
      </c>
      <c r="B226" s="7" t="s">
        <v>781</v>
      </c>
      <c r="C226" s="8">
        <v>2017</v>
      </c>
      <c r="D226" s="7" t="s">
        <v>782</v>
      </c>
      <c r="E226" s="8">
        <v>3</v>
      </c>
      <c r="F226" s="7" t="s">
        <v>783</v>
      </c>
      <c r="G226" s="7" t="s">
        <v>784</v>
      </c>
      <c r="H226" s="7" t="s">
        <v>20</v>
      </c>
      <c r="I226" s="7" t="s">
        <v>15</v>
      </c>
      <c r="J226" s="11" t="s">
        <v>1670</v>
      </c>
      <c r="K226" s="7" t="s">
        <v>1699</v>
      </c>
      <c r="L226" s="7" t="s">
        <v>1836</v>
      </c>
    </row>
    <row r="227" spans="1:12">
      <c r="A227" s="7" t="s">
        <v>931</v>
      </c>
      <c r="B227" s="7" t="s">
        <v>932</v>
      </c>
      <c r="C227" s="8">
        <v>2001</v>
      </c>
      <c r="D227" s="7" t="s">
        <v>933</v>
      </c>
      <c r="E227" s="8">
        <v>154</v>
      </c>
      <c r="F227" s="7" t="s">
        <v>934</v>
      </c>
      <c r="G227" s="7" t="s">
        <v>935</v>
      </c>
      <c r="H227" s="7" t="s">
        <v>20</v>
      </c>
      <c r="I227" s="7" t="s">
        <v>21</v>
      </c>
      <c r="J227" s="11" t="s">
        <v>1670</v>
      </c>
      <c r="K227" s="7" t="s">
        <v>1699</v>
      </c>
      <c r="L227" s="7" t="s">
        <v>1836</v>
      </c>
    </row>
    <row r="228" spans="1:12">
      <c r="A228" s="7" t="s">
        <v>1009</v>
      </c>
      <c r="B228" s="7" t="s">
        <v>1010</v>
      </c>
      <c r="C228" s="8">
        <v>2019</v>
      </c>
      <c r="D228" s="9" t="s">
        <v>295</v>
      </c>
      <c r="E228" s="7"/>
      <c r="F228" s="7" t="s">
        <v>1011</v>
      </c>
      <c r="G228" s="7" t="s">
        <v>1012</v>
      </c>
      <c r="H228" s="7" t="s">
        <v>26</v>
      </c>
      <c r="I228" s="7" t="s">
        <v>21</v>
      </c>
      <c r="J228" s="11" t="s">
        <v>1670</v>
      </c>
      <c r="K228" s="7" t="s">
        <v>1699</v>
      </c>
      <c r="L228" s="7" t="s">
        <v>1836</v>
      </c>
    </row>
    <row r="229" spans="1:12">
      <c r="A229" s="7" t="s">
        <v>1147</v>
      </c>
      <c r="B229" s="7" t="s">
        <v>1148</v>
      </c>
      <c r="C229" s="8">
        <v>2016</v>
      </c>
      <c r="D229" s="7" t="s">
        <v>962</v>
      </c>
      <c r="E229" s="8">
        <v>2</v>
      </c>
      <c r="F229" s="7" t="s">
        <v>1149</v>
      </c>
      <c r="G229" s="7" t="s">
        <v>1150</v>
      </c>
      <c r="H229" s="7" t="s">
        <v>20</v>
      </c>
      <c r="I229" s="7" t="s">
        <v>15</v>
      </c>
      <c r="J229" s="11" t="s">
        <v>1670</v>
      </c>
      <c r="K229" s="7" t="s">
        <v>1699</v>
      </c>
      <c r="L229" s="7" t="s">
        <v>1836</v>
      </c>
    </row>
    <row r="230" spans="1:12">
      <c r="A230" s="7" t="s">
        <v>154</v>
      </c>
      <c r="B230" s="7" t="s">
        <v>155</v>
      </c>
      <c r="C230" s="8">
        <v>2002</v>
      </c>
      <c r="D230" s="7" t="s">
        <v>156</v>
      </c>
      <c r="E230" s="8">
        <v>16</v>
      </c>
      <c r="F230" s="7"/>
      <c r="G230" s="7" t="s">
        <v>157</v>
      </c>
      <c r="H230" s="7" t="s">
        <v>14</v>
      </c>
      <c r="I230" s="7" t="s">
        <v>15</v>
      </c>
      <c r="J230" s="11" t="s">
        <v>1670</v>
      </c>
      <c r="K230" s="7" t="s">
        <v>1699</v>
      </c>
      <c r="L230" s="7" t="s">
        <v>1836</v>
      </c>
    </row>
    <row r="231" spans="1:12">
      <c r="A231" s="7" t="s">
        <v>158</v>
      </c>
      <c r="B231" s="7" t="s">
        <v>159</v>
      </c>
      <c r="C231" s="8">
        <v>2015</v>
      </c>
      <c r="D231" s="7" t="s">
        <v>160</v>
      </c>
      <c r="E231" s="8">
        <v>0</v>
      </c>
      <c r="F231" s="7"/>
      <c r="G231" s="7" t="s">
        <v>161</v>
      </c>
      <c r="H231" s="7" t="s">
        <v>14</v>
      </c>
      <c r="I231" s="7" t="s">
        <v>15</v>
      </c>
      <c r="J231" s="11" t="s">
        <v>1670</v>
      </c>
      <c r="K231" s="7" t="s">
        <v>1699</v>
      </c>
      <c r="L231" s="7" t="s">
        <v>1836</v>
      </c>
    </row>
    <row r="232" spans="1:12">
      <c r="A232" s="7" t="s">
        <v>190</v>
      </c>
      <c r="B232" s="7" t="s">
        <v>191</v>
      </c>
      <c r="C232" s="8">
        <v>2013</v>
      </c>
      <c r="D232" s="7" t="s">
        <v>192</v>
      </c>
      <c r="E232" s="8">
        <v>0</v>
      </c>
      <c r="F232" s="7"/>
      <c r="G232" s="7" t="s">
        <v>193</v>
      </c>
      <c r="H232" s="7" t="s">
        <v>14</v>
      </c>
      <c r="I232" s="7" t="s">
        <v>15</v>
      </c>
      <c r="J232" s="11" t="s">
        <v>1670</v>
      </c>
      <c r="K232" s="7" t="s">
        <v>1699</v>
      </c>
      <c r="L232" s="7" t="s">
        <v>1836</v>
      </c>
    </row>
    <row r="233" spans="1:12">
      <c r="A233" s="11" t="s">
        <v>2689</v>
      </c>
      <c r="B233" s="11" t="s">
        <v>2690</v>
      </c>
      <c r="C233" s="11">
        <v>2017</v>
      </c>
      <c r="D233" s="11" t="s">
        <v>1375</v>
      </c>
      <c r="E233" s="11"/>
      <c r="F233" s="11" t="s">
        <v>2691</v>
      </c>
      <c r="G233" s="11" t="s">
        <v>2692</v>
      </c>
      <c r="H233" s="11" t="s">
        <v>26</v>
      </c>
      <c r="I233" s="11" t="s">
        <v>2811</v>
      </c>
      <c r="J233" s="11" t="s">
        <v>2812</v>
      </c>
      <c r="K233" s="40" t="s">
        <v>1699</v>
      </c>
      <c r="L233" s="6" t="s">
        <v>1836</v>
      </c>
    </row>
    <row r="234" spans="1:12">
      <c r="A234" s="11" t="s">
        <v>2711</v>
      </c>
      <c r="B234" s="11" t="s">
        <v>2712</v>
      </c>
      <c r="C234" s="11">
        <v>2018</v>
      </c>
      <c r="D234" s="11" t="s">
        <v>2713</v>
      </c>
      <c r="E234" s="11"/>
      <c r="F234" s="11" t="s">
        <v>2714</v>
      </c>
      <c r="G234" s="11" t="s">
        <v>2715</v>
      </c>
      <c r="H234" s="11" t="s">
        <v>20</v>
      </c>
      <c r="I234" s="11" t="s">
        <v>2811</v>
      </c>
      <c r="J234" s="11" t="s">
        <v>2812</v>
      </c>
      <c r="K234" s="40" t="s">
        <v>1699</v>
      </c>
      <c r="L234" s="6" t="s">
        <v>1836</v>
      </c>
    </row>
    <row r="235" spans="1:12">
      <c r="A235" s="11" t="s">
        <v>2726</v>
      </c>
      <c r="B235" s="11" t="s">
        <v>2727</v>
      </c>
      <c r="C235" s="11">
        <v>2014</v>
      </c>
      <c r="D235" s="11" t="s">
        <v>2728</v>
      </c>
      <c r="E235" s="11">
        <v>3</v>
      </c>
      <c r="F235" s="11" t="s">
        <v>2729</v>
      </c>
      <c r="G235" s="11" t="s">
        <v>2730</v>
      </c>
      <c r="H235" s="11" t="s">
        <v>26</v>
      </c>
      <c r="I235" s="11" t="s">
        <v>2811</v>
      </c>
      <c r="J235" s="11" t="s">
        <v>2812</v>
      </c>
      <c r="K235" s="40" t="s">
        <v>1699</v>
      </c>
      <c r="L235" s="6" t="s">
        <v>1836</v>
      </c>
    </row>
    <row r="236" spans="1:12">
      <c r="A236" s="11" t="s">
        <v>2744</v>
      </c>
      <c r="B236" s="11" t="s">
        <v>2745</v>
      </c>
      <c r="C236" s="11">
        <v>2018</v>
      </c>
      <c r="D236" s="11" t="s">
        <v>2746</v>
      </c>
      <c r="E236" s="11">
        <v>1</v>
      </c>
      <c r="F236" s="11" t="s">
        <v>2747</v>
      </c>
      <c r="G236" s="11" t="s">
        <v>2748</v>
      </c>
      <c r="H236" s="11" t="s">
        <v>20</v>
      </c>
      <c r="I236" s="11" t="s">
        <v>2811</v>
      </c>
      <c r="J236" s="11" t="s">
        <v>2812</v>
      </c>
      <c r="K236" s="40" t="s">
        <v>1699</v>
      </c>
      <c r="L236" s="6" t="s">
        <v>1836</v>
      </c>
    </row>
    <row r="237" spans="1:12">
      <c r="A237" s="11" t="s">
        <v>2780</v>
      </c>
      <c r="B237" s="11" t="s">
        <v>2781</v>
      </c>
      <c r="C237" s="11">
        <v>1996</v>
      </c>
      <c r="D237" s="11" t="s">
        <v>2782</v>
      </c>
      <c r="E237" s="11">
        <v>2</v>
      </c>
      <c r="F237" s="11" t="s">
        <v>2783</v>
      </c>
      <c r="G237" s="11" t="s">
        <v>2784</v>
      </c>
      <c r="H237" s="11" t="s">
        <v>20</v>
      </c>
      <c r="I237" s="11" t="s">
        <v>2811</v>
      </c>
      <c r="J237" s="11" t="s">
        <v>2812</v>
      </c>
      <c r="K237" s="40" t="s">
        <v>1699</v>
      </c>
      <c r="L237" s="6" t="s">
        <v>1836</v>
      </c>
    </row>
    <row r="238" spans="1:12">
      <c r="A238" s="7" t="s">
        <v>1353</v>
      </c>
      <c r="B238" s="7" t="s">
        <v>1354</v>
      </c>
      <c r="C238" s="8">
        <v>2019</v>
      </c>
      <c r="D238" s="9" t="s">
        <v>1355</v>
      </c>
      <c r="E238" s="7"/>
      <c r="F238" s="7" t="s">
        <v>1356</v>
      </c>
      <c r="G238" s="7" t="s">
        <v>1357</v>
      </c>
      <c r="H238" s="7" t="s">
        <v>20</v>
      </c>
      <c r="I238" s="7" t="s">
        <v>21</v>
      </c>
      <c r="J238" s="11" t="s">
        <v>1670</v>
      </c>
      <c r="K238" s="7" t="s">
        <v>1699</v>
      </c>
      <c r="L238" s="7" t="s">
        <v>1763</v>
      </c>
    </row>
    <row r="239" spans="1:12">
      <c r="A239" s="7" t="s">
        <v>1455</v>
      </c>
      <c r="B239" s="7" t="s">
        <v>1456</v>
      </c>
      <c r="C239" s="8">
        <v>2020</v>
      </c>
      <c r="D239" s="9" t="s">
        <v>813</v>
      </c>
      <c r="E239" s="7"/>
      <c r="F239" s="7" t="s">
        <v>1457</v>
      </c>
      <c r="G239" s="7" t="s">
        <v>1458</v>
      </c>
      <c r="H239" s="7" t="s">
        <v>26</v>
      </c>
      <c r="I239" s="7" t="s">
        <v>21</v>
      </c>
      <c r="J239" s="11" t="s">
        <v>1670</v>
      </c>
      <c r="K239" s="7" t="s">
        <v>1699</v>
      </c>
      <c r="L239" s="7" t="s">
        <v>1763</v>
      </c>
    </row>
    <row r="240" spans="1:12">
      <c r="A240" s="7" t="s">
        <v>9</v>
      </c>
      <c r="B240" s="7" t="s">
        <v>10</v>
      </c>
      <c r="C240" s="8">
        <v>2016</v>
      </c>
      <c r="D240" s="7" t="s">
        <v>11</v>
      </c>
      <c r="E240" s="8">
        <v>0</v>
      </c>
      <c r="F240" s="7"/>
      <c r="G240" s="7" t="s">
        <v>13</v>
      </c>
      <c r="H240" s="7" t="s">
        <v>14</v>
      </c>
      <c r="I240" s="7" t="s">
        <v>15</v>
      </c>
      <c r="J240" s="11" t="s">
        <v>1670</v>
      </c>
      <c r="K240" s="7" t="s">
        <v>1699</v>
      </c>
      <c r="L240" s="7" t="s">
        <v>1840</v>
      </c>
    </row>
    <row r="241" spans="1:12">
      <c r="A241" s="7" t="s">
        <v>1855</v>
      </c>
      <c r="B241" s="7" t="s">
        <v>1856</v>
      </c>
      <c r="C241" s="8">
        <v>2013</v>
      </c>
      <c r="D241" s="7" t="s">
        <v>1857</v>
      </c>
      <c r="E241" s="8">
        <v>1</v>
      </c>
      <c r="F241" s="7"/>
      <c r="G241" s="7" t="s">
        <v>1858</v>
      </c>
      <c r="H241" s="7" t="s">
        <v>20</v>
      </c>
      <c r="I241" s="7" t="s">
        <v>15</v>
      </c>
      <c r="J241" s="11" t="s">
        <v>1670</v>
      </c>
      <c r="K241" s="7" t="s">
        <v>1699</v>
      </c>
      <c r="L241" s="7" t="s">
        <v>1840</v>
      </c>
    </row>
    <row r="242" spans="1:12">
      <c r="A242" s="7" t="s">
        <v>474</v>
      </c>
      <c r="B242" s="7" t="s">
        <v>478</v>
      </c>
      <c r="C242" s="8">
        <v>2009</v>
      </c>
      <c r="D242" s="7" t="s">
        <v>479</v>
      </c>
      <c r="E242" s="8">
        <v>1</v>
      </c>
      <c r="F242" s="7" t="s">
        <v>480</v>
      </c>
      <c r="G242" s="7" t="s">
        <v>481</v>
      </c>
      <c r="H242" s="7" t="s">
        <v>26</v>
      </c>
      <c r="I242" s="7" t="s">
        <v>21</v>
      </c>
      <c r="J242" s="11" t="s">
        <v>1670</v>
      </c>
      <c r="K242" s="7" t="s">
        <v>1699</v>
      </c>
      <c r="L242" s="7" t="s">
        <v>1840</v>
      </c>
    </row>
    <row r="243" spans="1:12">
      <c r="A243" s="7" t="s">
        <v>474</v>
      </c>
      <c r="B243" s="7" t="s">
        <v>475</v>
      </c>
      <c r="C243" s="8">
        <v>2009</v>
      </c>
      <c r="D243" s="7" t="s">
        <v>328</v>
      </c>
      <c r="E243" s="8">
        <v>1</v>
      </c>
      <c r="F243" s="7" t="s">
        <v>476</v>
      </c>
      <c r="G243" s="7" t="s">
        <v>477</v>
      </c>
      <c r="H243" s="7" t="s">
        <v>26</v>
      </c>
      <c r="I243" s="7" t="s">
        <v>21</v>
      </c>
      <c r="J243" s="11" t="s">
        <v>1670</v>
      </c>
      <c r="K243" s="7" t="s">
        <v>1699</v>
      </c>
      <c r="L243" s="7" t="s">
        <v>1840</v>
      </c>
    </row>
    <row r="244" spans="1:12">
      <c r="A244" s="7" t="s">
        <v>887</v>
      </c>
      <c r="B244" s="7" t="s">
        <v>888</v>
      </c>
      <c r="C244" s="8">
        <v>2017</v>
      </c>
      <c r="D244" s="9" t="s">
        <v>889</v>
      </c>
      <c r="E244" s="7"/>
      <c r="F244" s="7" t="s">
        <v>890</v>
      </c>
      <c r="G244" s="7" t="s">
        <v>891</v>
      </c>
      <c r="H244" s="7" t="s">
        <v>55</v>
      </c>
      <c r="I244" s="7" t="s">
        <v>56</v>
      </c>
      <c r="J244" s="11" t="s">
        <v>1670</v>
      </c>
      <c r="K244" s="7" t="s">
        <v>1699</v>
      </c>
      <c r="L244" s="7" t="s">
        <v>1840</v>
      </c>
    </row>
    <row r="245" spans="1:12">
      <c r="A245" s="7" t="s">
        <v>1046</v>
      </c>
      <c r="B245" s="7" t="s">
        <v>1047</v>
      </c>
      <c r="C245" s="8">
        <v>2017</v>
      </c>
      <c r="D245" s="7" t="s">
        <v>1048</v>
      </c>
      <c r="E245" s="8">
        <v>1</v>
      </c>
      <c r="F245" s="7" t="s">
        <v>1049</v>
      </c>
      <c r="G245" s="7" t="s">
        <v>1050</v>
      </c>
      <c r="H245" s="7" t="s">
        <v>20</v>
      </c>
      <c r="I245" s="7" t="s">
        <v>15</v>
      </c>
      <c r="J245" s="11" t="s">
        <v>1670</v>
      </c>
      <c r="K245" s="7" t="s">
        <v>1699</v>
      </c>
      <c r="L245" s="7" t="s">
        <v>1840</v>
      </c>
    </row>
    <row r="246" spans="1:12">
      <c r="A246" s="7" t="s">
        <v>1119</v>
      </c>
      <c r="B246" s="7" t="s">
        <v>1120</v>
      </c>
      <c r="C246" s="8">
        <v>2018</v>
      </c>
      <c r="D246" s="7" t="s">
        <v>1121</v>
      </c>
      <c r="E246" s="8">
        <v>7</v>
      </c>
      <c r="F246" s="7" t="s">
        <v>1122</v>
      </c>
      <c r="G246" s="7" t="s">
        <v>1123</v>
      </c>
      <c r="H246" s="7" t="s">
        <v>20</v>
      </c>
      <c r="I246" s="7" t="s">
        <v>21</v>
      </c>
      <c r="J246" s="11" t="s">
        <v>1670</v>
      </c>
      <c r="K246" s="7" t="s">
        <v>1699</v>
      </c>
      <c r="L246" s="7" t="s">
        <v>1840</v>
      </c>
    </row>
    <row r="247" spans="1:12">
      <c r="A247" s="7" t="s">
        <v>1321</v>
      </c>
      <c r="B247" s="7" t="s">
        <v>1322</v>
      </c>
      <c r="C247" s="8">
        <v>2011</v>
      </c>
      <c r="D247" s="9" t="s">
        <v>295</v>
      </c>
      <c r="E247" s="7"/>
      <c r="F247" s="7" t="s">
        <v>1323</v>
      </c>
      <c r="G247" s="7" t="s">
        <v>1324</v>
      </c>
      <c r="H247" s="7" t="s">
        <v>26</v>
      </c>
      <c r="I247" s="7" t="s">
        <v>21</v>
      </c>
      <c r="J247" s="11" t="s">
        <v>1670</v>
      </c>
      <c r="K247" s="7" t="s">
        <v>1699</v>
      </c>
      <c r="L247" s="7" t="s">
        <v>1840</v>
      </c>
    </row>
    <row r="248" spans="1:12">
      <c r="A248" s="7" t="s">
        <v>1325</v>
      </c>
      <c r="B248" s="7" t="s">
        <v>1326</v>
      </c>
      <c r="C248" s="8">
        <v>2017</v>
      </c>
      <c r="D248" s="7" t="s">
        <v>813</v>
      </c>
      <c r="E248" s="8">
        <v>1</v>
      </c>
      <c r="F248" s="7" t="s">
        <v>1327</v>
      </c>
      <c r="G248" s="7" t="s">
        <v>1328</v>
      </c>
      <c r="H248" s="7" t="s">
        <v>26</v>
      </c>
      <c r="I248" s="7" t="s">
        <v>21</v>
      </c>
      <c r="J248" s="11" t="s">
        <v>1670</v>
      </c>
      <c r="K248" s="7" t="s">
        <v>1699</v>
      </c>
      <c r="L248" s="7" t="s">
        <v>1840</v>
      </c>
    </row>
    <row r="249" spans="1:12">
      <c r="A249" s="7" t="s">
        <v>1459</v>
      </c>
      <c r="B249" s="7" t="s">
        <v>1460</v>
      </c>
      <c r="C249" s="8">
        <v>2017</v>
      </c>
      <c r="D249" s="7" t="s">
        <v>1461</v>
      </c>
      <c r="E249" s="8">
        <v>2</v>
      </c>
      <c r="F249" s="7" t="s">
        <v>1462</v>
      </c>
      <c r="G249" s="7" t="s">
        <v>1463</v>
      </c>
      <c r="H249" s="7" t="s">
        <v>20</v>
      </c>
      <c r="I249" s="7" t="s">
        <v>21</v>
      </c>
      <c r="J249" s="11" t="s">
        <v>1670</v>
      </c>
      <c r="K249" s="7" t="s">
        <v>1699</v>
      </c>
      <c r="L249" s="7" t="s">
        <v>1840</v>
      </c>
    </row>
    <row r="250" spans="1:12">
      <c r="A250" s="7" t="s">
        <v>1468</v>
      </c>
      <c r="B250" s="7" t="s">
        <v>1469</v>
      </c>
      <c r="C250" s="8">
        <v>2014</v>
      </c>
      <c r="D250" s="7" t="s">
        <v>328</v>
      </c>
      <c r="E250" s="8">
        <v>3</v>
      </c>
      <c r="F250" s="7" t="s">
        <v>1470</v>
      </c>
      <c r="G250" s="7" t="s">
        <v>1471</v>
      </c>
      <c r="H250" s="7" t="s">
        <v>26</v>
      </c>
      <c r="I250" s="7" t="s">
        <v>21</v>
      </c>
      <c r="J250" s="11" t="s">
        <v>1670</v>
      </c>
      <c r="K250" s="7" t="s">
        <v>1699</v>
      </c>
      <c r="L250" s="7" t="s">
        <v>1840</v>
      </c>
    </row>
    <row r="251" spans="1:12">
      <c r="A251" s="7" t="s">
        <v>1657</v>
      </c>
      <c r="B251" s="7" t="s">
        <v>1658</v>
      </c>
      <c r="C251" s="8">
        <v>2017</v>
      </c>
      <c r="D251" s="9" t="s">
        <v>1659</v>
      </c>
      <c r="E251" s="7"/>
      <c r="F251" s="7" t="s">
        <v>1660</v>
      </c>
      <c r="G251" s="7" t="s">
        <v>1661</v>
      </c>
      <c r="H251" s="7" t="s">
        <v>20</v>
      </c>
      <c r="I251" s="7" t="s">
        <v>21</v>
      </c>
      <c r="J251" s="11" t="s">
        <v>1670</v>
      </c>
      <c r="K251" s="7" t="s">
        <v>1699</v>
      </c>
      <c r="L251" s="7" t="s">
        <v>1840</v>
      </c>
    </row>
    <row r="252" spans="1:12">
      <c r="A252" s="11" t="s">
        <v>2775</v>
      </c>
      <c r="B252" s="11" t="s">
        <v>2776</v>
      </c>
      <c r="C252" s="11">
        <v>2018</v>
      </c>
      <c r="D252" s="11" t="s">
        <v>2777</v>
      </c>
      <c r="E252" s="11">
        <v>1</v>
      </c>
      <c r="F252" s="11" t="s">
        <v>2778</v>
      </c>
      <c r="G252" s="11" t="s">
        <v>2779</v>
      </c>
      <c r="H252" s="11" t="s">
        <v>26</v>
      </c>
      <c r="I252" s="11" t="s">
        <v>2811</v>
      </c>
      <c r="J252" s="11" t="s">
        <v>2812</v>
      </c>
      <c r="K252" s="40" t="s">
        <v>1699</v>
      </c>
      <c r="L252" s="6" t="s">
        <v>1840</v>
      </c>
    </row>
    <row r="253" spans="1:12">
      <c r="A253" s="7" t="s">
        <v>1080</v>
      </c>
      <c r="B253" s="7" t="s">
        <v>1081</v>
      </c>
      <c r="C253" s="8">
        <v>2014</v>
      </c>
      <c r="D253" s="7" t="s">
        <v>1082</v>
      </c>
      <c r="E253" s="8">
        <v>5</v>
      </c>
      <c r="F253" s="7" t="s">
        <v>1083</v>
      </c>
      <c r="G253" s="7" t="s">
        <v>1084</v>
      </c>
      <c r="H253" s="7" t="s">
        <v>55</v>
      </c>
      <c r="I253" s="7" t="s">
        <v>56</v>
      </c>
      <c r="J253" s="11" t="s">
        <v>1670</v>
      </c>
      <c r="K253" s="7" t="s">
        <v>1699</v>
      </c>
      <c r="L253" s="7" t="s">
        <v>2469</v>
      </c>
    </row>
    <row r="254" spans="1:12">
      <c r="A254" s="7" t="s">
        <v>946</v>
      </c>
      <c r="B254" s="7" t="s">
        <v>947</v>
      </c>
      <c r="C254" s="8">
        <v>2018</v>
      </c>
      <c r="D254" s="7" t="s">
        <v>755</v>
      </c>
      <c r="E254" s="8">
        <v>1</v>
      </c>
      <c r="F254" s="7" t="s">
        <v>948</v>
      </c>
      <c r="G254" s="7" t="s">
        <v>949</v>
      </c>
      <c r="H254" s="7" t="s">
        <v>26</v>
      </c>
      <c r="I254" s="7" t="s">
        <v>21</v>
      </c>
      <c r="J254" s="11" t="s">
        <v>1670</v>
      </c>
      <c r="K254" s="7" t="s">
        <v>1699</v>
      </c>
      <c r="L254" s="7" t="s">
        <v>1846</v>
      </c>
    </row>
    <row r="255" spans="1:12">
      <c r="A255" s="7" t="s">
        <v>876</v>
      </c>
      <c r="B255" s="7" t="s">
        <v>877</v>
      </c>
      <c r="C255" s="8">
        <v>2005</v>
      </c>
      <c r="D255" s="7" t="s">
        <v>879</v>
      </c>
      <c r="E255" s="8">
        <v>182</v>
      </c>
      <c r="F255" s="7" t="s">
        <v>880</v>
      </c>
      <c r="G255" s="7" t="s">
        <v>881</v>
      </c>
      <c r="H255" s="7" t="s">
        <v>55</v>
      </c>
      <c r="I255" s="7" t="s">
        <v>56</v>
      </c>
      <c r="J255" s="11" t="s">
        <v>1670</v>
      </c>
      <c r="K255" s="7" t="s">
        <v>1699</v>
      </c>
      <c r="L255" s="7" t="s">
        <v>1846</v>
      </c>
    </row>
    <row r="256" spans="1:12">
      <c r="A256" s="7" t="s">
        <v>133</v>
      </c>
      <c r="B256" s="7" t="s">
        <v>134</v>
      </c>
      <c r="C256" s="8">
        <v>2017</v>
      </c>
      <c r="D256" s="7" t="s">
        <v>135</v>
      </c>
      <c r="E256" s="8">
        <v>0</v>
      </c>
      <c r="F256" s="7"/>
      <c r="G256" s="7" t="s">
        <v>136</v>
      </c>
      <c r="H256" s="7" t="s">
        <v>14</v>
      </c>
      <c r="I256" s="7" t="s">
        <v>15</v>
      </c>
      <c r="J256" s="11" t="s">
        <v>1670</v>
      </c>
      <c r="K256" s="7" t="s">
        <v>1699</v>
      </c>
      <c r="L256" s="7" t="s">
        <v>1846</v>
      </c>
    </row>
    <row r="257" spans="1:12">
      <c r="A257" s="7" t="s">
        <v>1600</v>
      </c>
      <c r="B257" s="7" t="s">
        <v>1601</v>
      </c>
      <c r="C257" s="8">
        <v>2016</v>
      </c>
      <c r="D257" s="7" t="s">
        <v>919</v>
      </c>
      <c r="E257" s="8">
        <v>3</v>
      </c>
      <c r="F257" s="7" t="s">
        <v>1602</v>
      </c>
      <c r="G257" s="7" t="s">
        <v>1603</v>
      </c>
      <c r="H257" s="7" t="s">
        <v>20</v>
      </c>
      <c r="I257" s="7" t="s">
        <v>21</v>
      </c>
      <c r="J257" s="11" t="s">
        <v>1670</v>
      </c>
      <c r="K257" s="7" t="s">
        <v>1699</v>
      </c>
      <c r="L257" s="7" t="s">
        <v>1846</v>
      </c>
    </row>
    <row r="258" spans="1:12">
      <c r="A258" s="12" t="s">
        <v>2679</v>
      </c>
      <c r="B258" s="12" t="s">
        <v>2680</v>
      </c>
      <c r="C258" s="12">
        <v>2016</v>
      </c>
      <c r="D258" s="12" t="s">
        <v>2681</v>
      </c>
      <c r="E258" s="12">
        <v>75</v>
      </c>
      <c r="F258" s="12" t="s">
        <v>2682</v>
      </c>
      <c r="G258" s="12" t="s">
        <v>2683</v>
      </c>
      <c r="H258" s="12" t="s">
        <v>2684</v>
      </c>
      <c r="I258" s="11" t="s">
        <v>2811</v>
      </c>
      <c r="J258" s="11" t="s">
        <v>2812</v>
      </c>
      <c r="K258" s="40" t="s">
        <v>1699</v>
      </c>
      <c r="L258" s="6" t="s">
        <v>1846</v>
      </c>
    </row>
    <row r="259" spans="1:12">
      <c r="A259" s="11" t="s">
        <v>2716</v>
      </c>
      <c r="B259" s="11" t="s">
        <v>2717</v>
      </c>
      <c r="C259" s="11">
        <v>2018</v>
      </c>
      <c r="D259" s="11" t="s">
        <v>2718</v>
      </c>
      <c r="E259" s="11"/>
      <c r="F259" s="11" t="s">
        <v>2719</v>
      </c>
      <c r="G259" s="11" t="s">
        <v>2720</v>
      </c>
      <c r="H259" s="11" t="s">
        <v>26</v>
      </c>
      <c r="I259" s="11" t="s">
        <v>2811</v>
      </c>
      <c r="J259" s="11" t="s">
        <v>2812</v>
      </c>
      <c r="K259" s="40" t="s">
        <v>1699</v>
      </c>
      <c r="L259" s="6" t="s">
        <v>1846</v>
      </c>
    </row>
    <row r="260" spans="1:12">
      <c r="A260" s="11" t="s">
        <v>2762</v>
      </c>
      <c r="B260" s="11" t="s">
        <v>2763</v>
      </c>
      <c r="C260" s="11">
        <v>2015</v>
      </c>
      <c r="D260" s="11" t="s">
        <v>768</v>
      </c>
      <c r="E260" s="11">
        <v>9</v>
      </c>
      <c r="F260" s="11" t="s">
        <v>2764</v>
      </c>
      <c r="G260" s="11" t="s">
        <v>2765</v>
      </c>
      <c r="H260" s="11" t="s">
        <v>26</v>
      </c>
      <c r="I260" s="11" t="s">
        <v>2811</v>
      </c>
      <c r="J260" s="11" t="s">
        <v>2812</v>
      </c>
      <c r="K260" s="40" t="s">
        <v>1699</v>
      </c>
      <c r="L260" s="6" t="s">
        <v>1846</v>
      </c>
    </row>
    <row r="261" spans="1:12">
      <c r="A261" s="11" t="s">
        <v>2762</v>
      </c>
      <c r="B261" s="11" t="s">
        <v>2766</v>
      </c>
      <c r="C261" s="11">
        <v>2017</v>
      </c>
      <c r="D261" s="11" t="s">
        <v>2767</v>
      </c>
      <c r="E261" s="11">
        <v>1</v>
      </c>
      <c r="F261" s="11" t="s">
        <v>2768</v>
      </c>
      <c r="G261" s="11" t="s">
        <v>2769</v>
      </c>
      <c r="H261" s="11" t="s">
        <v>20</v>
      </c>
      <c r="I261" s="11" t="s">
        <v>2811</v>
      </c>
      <c r="J261" s="11" t="s">
        <v>2812</v>
      </c>
      <c r="K261" s="40" t="s">
        <v>1699</v>
      </c>
      <c r="L261" s="6" t="s">
        <v>1846</v>
      </c>
    </row>
    <row r="262" spans="1:12">
      <c r="A262" s="11" t="s">
        <v>2785</v>
      </c>
      <c r="B262" s="11" t="s">
        <v>2786</v>
      </c>
      <c r="C262" s="11">
        <v>2016</v>
      </c>
      <c r="D262" s="11" t="s">
        <v>2787</v>
      </c>
      <c r="E262" s="11">
        <v>4</v>
      </c>
      <c r="F262" s="11" t="s">
        <v>2788</v>
      </c>
      <c r="G262" s="11" t="s">
        <v>2789</v>
      </c>
      <c r="H262" s="11" t="s">
        <v>26</v>
      </c>
      <c r="I262" s="11" t="s">
        <v>2811</v>
      </c>
      <c r="J262" s="11" t="s">
        <v>2812</v>
      </c>
      <c r="K262" s="40" t="s">
        <v>1699</v>
      </c>
      <c r="L262" s="6" t="s">
        <v>1846</v>
      </c>
    </row>
    <row r="263" spans="1:12">
      <c r="A263" s="7" t="s">
        <v>460</v>
      </c>
      <c r="B263" s="7" t="s">
        <v>461</v>
      </c>
      <c r="C263" s="8">
        <v>2015</v>
      </c>
      <c r="D263" s="7" t="s">
        <v>462</v>
      </c>
      <c r="E263" s="8">
        <v>4</v>
      </c>
      <c r="F263" s="7" t="s">
        <v>463</v>
      </c>
      <c r="G263" s="7" t="s">
        <v>464</v>
      </c>
      <c r="H263" s="7" t="s">
        <v>20</v>
      </c>
      <c r="I263" s="7" t="s">
        <v>21</v>
      </c>
      <c r="J263" s="11" t="s">
        <v>1670</v>
      </c>
      <c r="K263" s="7" t="s">
        <v>1699</v>
      </c>
      <c r="L263" s="7" t="s">
        <v>1854</v>
      </c>
    </row>
    <row r="264" spans="1:12">
      <c r="A264" s="7" t="s">
        <v>140</v>
      </c>
      <c r="B264" s="7" t="s">
        <v>141</v>
      </c>
      <c r="C264" s="8">
        <v>2019</v>
      </c>
      <c r="D264" s="9" t="s">
        <v>142</v>
      </c>
      <c r="E264" s="10"/>
      <c r="F264" s="7"/>
      <c r="G264" s="7" t="s">
        <v>143</v>
      </c>
      <c r="H264" s="7" t="s">
        <v>26</v>
      </c>
      <c r="I264" s="7" t="s">
        <v>21</v>
      </c>
      <c r="J264" s="11" t="s">
        <v>1670</v>
      </c>
      <c r="K264" s="7" t="s">
        <v>1699</v>
      </c>
      <c r="L264" s="7" t="s">
        <v>1854</v>
      </c>
    </row>
    <row r="265" spans="1:12">
      <c r="A265" s="7" t="s">
        <v>218</v>
      </c>
      <c r="B265" s="7" t="s">
        <v>219</v>
      </c>
      <c r="C265" s="8">
        <v>2016</v>
      </c>
      <c r="D265" s="7" t="s">
        <v>221</v>
      </c>
      <c r="E265" s="8">
        <v>2</v>
      </c>
      <c r="F265" s="7" t="s">
        <v>222</v>
      </c>
      <c r="G265" s="7" t="s">
        <v>223</v>
      </c>
      <c r="H265" s="7" t="s">
        <v>55</v>
      </c>
      <c r="I265" s="7" t="s">
        <v>56</v>
      </c>
      <c r="J265" s="11" t="s">
        <v>1670</v>
      </c>
      <c r="K265" s="7" t="s">
        <v>1699</v>
      </c>
      <c r="L265" s="7" t="s">
        <v>1784</v>
      </c>
    </row>
    <row r="266" spans="1:12">
      <c r="A266" s="7" t="s">
        <v>224</v>
      </c>
      <c r="B266" s="7" t="s">
        <v>225</v>
      </c>
      <c r="C266" s="8">
        <v>2008</v>
      </c>
      <c r="D266" s="7" t="s">
        <v>227</v>
      </c>
      <c r="E266" s="8">
        <v>13</v>
      </c>
      <c r="F266" s="7" t="s">
        <v>228</v>
      </c>
      <c r="G266" s="7" t="s">
        <v>229</v>
      </c>
      <c r="H266" s="7" t="s">
        <v>55</v>
      </c>
      <c r="I266" s="7" t="s">
        <v>56</v>
      </c>
      <c r="J266" s="11" t="s">
        <v>1670</v>
      </c>
      <c r="K266" s="7" t="s">
        <v>1699</v>
      </c>
      <c r="L266" s="7" t="s">
        <v>1784</v>
      </c>
    </row>
    <row r="267" spans="1:12">
      <c r="A267" s="7" t="s">
        <v>230</v>
      </c>
      <c r="B267" s="7" t="s">
        <v>231</v>
      </c>
      <c r="C267" s="8">
        <v>2018</v>
      </c>
      <c r="D267" s="7" t="s">
        <v>233</v>
      </c>
      <c r="E267" s="8">
        <v>1</v>
      </c>
      <c r="F267" s="7" t="s">
        <v>234</v>
      </c>
      <c r="G267" s="7" t="s">
        <v>235</v>
      </c>
      <c r="H267" s="7" t="s">
        <v>55</v>
      </c>
      <c r="I267" s="7" t="s">
        <v>56</v>
      </c>
      <c r="J267" s="11" t="s">
        <v>1670</v>
      </c>
      <c r="K267" s="7" t="s">
        <v>1699</v>
      </c>
      <c r="L267" s="7" t="s">
        <v>1784</v>
      </c>
    </row>
    <row r="268" spans="1:12">
      <c r="A268" s="7" t="s">
        <v>241</v>
      </c>
      <c r="B268" s="7" t="s">
        <v>242</v>
      </c>
      <c r="C268" s="8">
        <v>2006</v>
      </c>
      <c r="D268" s="9" t="s">
        <v>244</v>
      </c>
      <c r="E268" s="7"/>
      <c r="F268" s="7" t="s">
        <v>245</v>
      </c>
      <c r="G268" s="7" t="s">
        <v>246</v>
      </c>
      <c r="H268" s="7" t="s">
        <v>55</v>
      </c>
      <c r="I268" s="7" t="s">
        <v>56</v>
      </c>
      <c r="J268" s="11" t="s">
        <v>1670</v>
      </c>
      <c r="K268" s="7" t="s">
        <v>1699</v>
      </c>
      <c r="L268" s="7" t="s">
        <v>1784</v>
      </c>
    </row>
    <row r="269" spans="1:12">
      <c r="A269" s="7" t="s">
        <v>268</v>
      </c>
      <c r="B269" s="7" t="s">
        <v>269</v>
      </c>
      <c r="C269" s="8">
        <v>2013</v>
      </c>
      <c r="D269" s="9" t="s">
        <v>270</v>
      </c>
      <c r="E269" s="7"/>
      <c r="F269" s="7" t="s">
        <v>271</v>
      </c>
      <c r="G269" s="7" t="s">
        <v>272</v>
      </c>
      <c r="H269" s="7" t="s">
        <v>26</v>
      </c>
      <c r="I269" s="7" t="s">
        <v>21</v>
      </c>
      <c r="J269" s="11" t="s">
        <v>1670</v>
      </c>
      <c r="K269" s="7" t="s">
        <v>1699</v>
      </c>
      <c r="L269" s="7" t="s">
        <v>1784</v>
      </c>
    </row>
    <row r="270" spans="1:12">
      <c r="A270" s="7" t="s">
        <v>278</v>
      </c>
      <c r="B270" s="7" t="s">
        <v>279</v>
      </c>
      <c r="C270" s="8">
        <v>2018</v>
      </c>
      <c r="D270" s="7" t="s">
        <v>280</v>
      </c>
      <c r="E270" s="8">
        <v>1</v>
      </c>
      <c r="F270" s="7" t="s">
        <v>281</v>
      </c>
      <c r="G270" s="7" t="s">
        <v>282</v>
      </c>
      <c r="H270" s="7" t="s">
        <v>26</v>
      </c>
      <c r="I270" s="7" t="s">
        <v>21</v>
      </c>
      <c r="J270" s="11" t="s">
        <v>1670</v>
      </c>
      <c r="K270" s="7" t="s">
        <v>1699</v>
      </c>
      <c r="L270" s="7" t="s">
        <v>1784</v>
      </c>
    </row>
    <row r="271" spans="1:12">
      <c r="A271" s="7" t="s">
        <v>283</v>
      </c>
      <c r="B271" s="7" t="s">
        <v>284</v>
      </c>
      <c r="C271" s="8">
        <v>2018</v>
      </c>
      <c r="D271" s="7" t="s">
        <v>285</v>
      </c>
      <c r="E271" s="8">
        <v>1</v>
      </c>
      <c r="F271" s="7" t="s">
        <v>286</v>
      </c>
      <c r="G271" s="7" t="s">
        <v>287</v>
      </c>
      <c r="H271" s="7" t="s">
        <v>20</v>
      </c>
      <c r="I271" s="7" t="s">
        <v>15</v>
      </c>
      <c r="J271" s="11" t="s">
        <v>1670</v>
      </c>
      <c r="K271" s="7" t="s">
        <v>1699</v>
      </c>
      <c r="L271" s="7" t="s">
        <v>1784</v>
      </c>
    </row>
    <row r="272" spans="1:12">
      <c r="A272" s="7" t="s">
        <v>303</v>
      </c>
      <c r="B272" s="7" t="s">
        <v>304</v>
      </c>
      <c r="C272" s="8">
        <v>2013</v>
      </c>
      <c r="D272" s="7" t="s">
        <v>306</v>
      </c>
      <c r="E272" s="8">
        <v>1</v>
      </c>
      <c r="F272" s="7" t="s">
        <v>307</v>
      </c>
      <c r="G272" s="7" t="s">
        <v>308</v>
      </c>
      <c r="H272" s="7" t="s">
        <v>309</v>
      </c>
      <c r="I272" s="7" t="s">
        <v>56</v>
      </c>
      <c r="J272" s="11" t="s">
        <v>1670</v>
      </c>
      <c r="K272" s="7" t="s">
        <v>1699</v>
      </c>
      <c r="L272" s="7" t="s">
        <v>1784</v>
      </c>
    </row>
    <row r="273" spans="1:12">
      <c r="A273" s="7" t="s">
        <v>310</v>
      </c>
      <c r="B273" s="7" t="s">
        <v>311</v>
      </c>
      <c r="C273" s="8">
        <v>2014</v>
      </c>
      <c r="D273" s="7" t="s">
        <v>312</v>
      </c>
      <c r="E273" s="8">
        <v>22</v>
      </c>
      <c r="F273" s="7" t="s">
        <v>313</v>
      </c>
      <c r="G273" s="7" t="s">
        <v>314</v>
      </c>
      <c r="H273" s="7" t="s">
        <v>55</v>
      </c>
      <c r="I273" s="7" t="s">
        <v>56</v>
      </c>
      <c r="J273" s="11" t="s">
        <v>1670</v>
      </c>
      <c r="K273" s="7" t="s">
        <v>1699</v>
      </c>
      <c r="L273" s="7" t="s">
        <v>1784</v>
      </c>
    </row>
    <row r="274" spans="1:12">
      <c r="A274" s="7" t="s">
        <v>315</v>
      </c>
      <c r="B274" s="7" t="s">
        <v>316</v>
      </c>
      <c r="C274" s="8">
        <v>2010</v>
      </c>
      <c r="D274" s="7" t="s">
        <v>318</v>
      </c>
      <c r="E274" s="8">
        <v>2</v>
      </c>
      <c r="F274" s="7" t="s">
        <v>319</v>
      </c>
      <c r="G274" s="7" t="s">
        <v>320</v>
      </c>
      <c r="H274" s="7" t="s">
        <v>55</v>
      </c>
      <c r="I274" s="7" t="s">
        <v>56</v>
      </c>
      <c r="J274" s="11" t="s">
        <v>1670</v>
      </c>
      <c r="K274" s="7" t="s">
        <v>1699</v>
      </c>
      <c r="L274" s="7" t="s">
        <v>1784</v>
      </c>
    </row>
    <row r="275" spans="1:12">
      <c r="A275" s="7" t="s">
        <v>326</v>
      </c>
      <c r="B275" s="7" t="s">
        <v>327</v>
      </c>
      <c r="C275" s="8">
        <v>2016</v>
      </c>
      <c r="D275" s="7" t="s">
        <v>328</v>
      </c>
      <c r="E275" s="8">
        <v>1</v>
      </c>
      <c r="F275" s="7" t="s">
        <v>329</v>
      </c>
      <c r="G275" s="7" t="s">
        <v>330</v>
      </c>
      <c r="H275" s="7" t="s">
        <v>26</v>
      </c>
      <c r="I275" s="7" t="s">
        <v>21</v>
      </c>
      <c r="J275" s="11" t="s">
        <v>1670</v>
      </c>
      <c r="K275" s="7" t="s">
        <v>1699</v>
      </c>
      <c r="L275" s="7" t="s">
        <v>1784</v>
      </c>
    </row>
    <row r="276" spans="1:12">
      <c r="A276" s="7" t="s">
        <v>381</v>
      </c>
      <c r="B276" s="7" t="s">
        <v>382</v>
      </c>
      <c r="C276" s="8">
        <v>2016</v>
      </c>
      <c r="D276" s="7" t="s">
        <v>383</v>
      </c>
      <c r="E276" s="8">
        <v>3</v>
      </c>
      <c r="F276" s="7" t="s">
        <v>384</v>
      </c>
      <c r="G276" s="7" t="s">
        <v>385</v>
      </c>
      <c r="H276" s="7" t="s">
        <v>55</v>
      </c>
      <c r="I276" s="7" t="s">
        <v>56</v>
      </c>
      <c r="J276" s="11" t="s">
        <v>1670</v>
      </c>
      <c r="K276" s="7" t="s">
        <v>1699</v>
      </c>
      <c r="L276" s="7" t="s">
        <v>1784</v>
      </c>
    </row>
    <row r="277" spans="1:12">
      <c r="A277" s="7" t="s">
        <v>392</v>
      </c>
      <c r="B277" s="7" t="s">
        <v>393</v>
      </c>
      <c r="C277" s="8">
        <v>2002</v>
      </c>
      <c r="D277" s="7" t="s">
        <v>395</v>
      </c>
      <c r="E277" s="8">
        <v>3</v>
      </c>
      <c r="F277" s="7" t="s">
        <v>396</v>
      </c>
      <c r="G277" s="7" t="s">
        <v>397</v>
      </c>
      <c r="H277" s="7" t="s">
        <v>55</v>
      </c>
      <c r="I277" s="7" t="s">
        <v>56</v>
      </c>
      <c r="J277" s="11" t="s">
        <v>1670</v>
      </c>
      <c r="K277" s="7" t="s">
        <v>1699</v>
      </c>
      <c r="L277" s="7" t="s">
        <v>1784</v>
      </c>
    </row>
    <row r="278" spans="1:12">
      <c r="A278" s="7" t="s">
        <v>398</v>
      </c>
      <c r="B278" s="7" t="s">
        <v>399</v>
      </c>
      <c r="C278" s="8">
        <v>2006</v>
      </c>
      <c r="D278" s="7" t="s">
        <v>400</v>
      </c>
      <c r="E278" s="8">
        <v>11</v>
      </c>
      <c r="F278" s="7" t="s">
        <v>401</v>
      </c>
      <c r="G278" s="7" t="s">
        <v>402</v>
      </c>
      <c r="H278" s="7" t="s">
        <v>20</v>
      </c>
      <c r="I278" s="7" t="s">
        <v>15</v>
      </c>
      <c r="J278" s="11" t="s">
        <v>1670</v>
      </c>
      <c r="K278" s="7" t="s">
        <v>1699</v>
      </c>
      <c r="L278" s="7" t="s">
        <v>1784</v>
      </c>
    </row>
    <row r="279" spans="1:12">
      <c r="A279" s="7" t="s">
        <v>455</v>
      </c>
      <c r="B279" s="7" t="s">
        <v>456</v>
      </c>
      <c r="C279" s="8">
        <v>2011</v>
      </c>
      <c r="D279" s="7" t="s">
        <v>457</v>
      </c>
      <c r="E279" s="8">
        <v>12</v>
      </c>
      <c r="F279" s="7" t="s">
        <v>458</v>
      </c>
      <c r="G279" s="7" t="s">
        <v>459</v>
      </c>
      <c r="H279" s="7" t="s">
        <v>20</v>
      </c>
      <c r="I279" s="7" t="s">
        <v>15</v>
      </c>
      <c r="J279" s="11" t="s">
        <v>1670</v>
      </c>
      <c r="K279" s="7" t="s">
        <v>1699</v>
      </c>
      <c r="L279" s="7" t="s">
        <v>1784</v>
      </c>
    </row>
    <row r="280" spans="1:12">
      <c r="A280" s="7" t="s">
        <v>465</v>
      </c>
      <c r="B280" s="7" t="s">
        <v>466</v>
      </c>
      <c r="C280" s="8">
        <v>2018</v>
      </c>
      <c r="D280" s="9" t="s">
        <v>467</v>
      </c>
      <c r="E280" s="7"/>
      <c r="F280" s="7" t="s">
        <v>468</v>
      </c>
      <c r="G280" s="7" t="s">
        <v>469</v>
      </c>
      <c r="H280" s="7" t="s">
        <v>26</v>
      </c>
      <c r="I280" s="7" t="s">
        <v>21</v>
      </c>
      <c r="J280" s="11" t="s">
        <v>1670</v>
      </c>
      <c r="K280" s="7" t="s">
        <v>1699</v>
      </c>
      <c r="L280" s="7" t="s">
        <v>1784</v>
      </c>
    </row>
    <row r="281" spans="1:12">
      <c r="A281" s="7" t="s">
        <v>35</v>
      </c>
      <c r="B281" s="7" t="s">
        <v>36</v>
      </c>
      <c r="C281" s="8">
        <v>2016</v>
      </c>
      <c r="D281" s="7" t="s">
        <v>37</v>
      </c>
      <c r="E281" s="8">
        <v>3</v>
      </c>
      <c r="F281" s="7"/>
      <c r="G281" s="7" t="s">
        <v>38</v>
      </c>
      <c r="H281" s="7" t="s">
        <v>14</v>
      </c>
      <c r="I281" s="7" t="s">
        <v>15</v>
      </c>
      <c r="J281" s="11" t="s">
        <v>1670</v>
      </c>
      <c r="K281" s="7" t="s">
        <v>1699</v>
      </c>
      <c r="L281" s="7" t="s">
        <v>1784</v>
      </c>
    </row>
    <row r="282" spans="1:12">
      <c r="A282" s="7" t="s">
        <v>497</v>
      </c>
      <c r="B282" s="7" t="s">
        <v>498</v>
      </c>
      <c r="C282" s="8">
        <v>2015</v>
      </c>
      <c r="D282" s="7" t="s">
        <v>500</v>
      </c>
      <c r="E282" s="8">
        <v>1</v>
      </c>
      <c r="F282" s="7" t="s">
        <v>501</v>
      </c>
      <c r="G282" s="7" t="s">
        <v>502</v>
      </c>
      <c r="H282" s="7" t="s">
        <v>55</v>
      </c>
      <c r="I282" s="7" t="s">
        <v>56</v>
      </c>
      <c r="J282" s="11" t="s">
        <v>1670</v>
      </c>
      <c r="K282" s="7" t="s">
        <v>1699</v>
      </c>
      <c r="L282" s="7" t="s">
        <v>1784</v>
      </c>
    </row>
    <row r="283" spans="1:12">
      <c r="A283" s="7" t="s">
        <v>39</v>
      </c>
      <c r="B283" s="7" t="s">
        <v>40</v>
      </c>
      <c r="C283" s="8">
        <v>2017</v>
      </c>
      <c r="D283" s="7" t="s">
        <v>41</v>
      </c>
      <c r="E283" s="8">
        <v>0</v>
      </c>
      <c r="F283" s="7"/>
      <c r="G283" s="7" t="s">
        <v>42</v>
      </c>
      <c r="H283" s="7" t="s">
        <v>14</v>
      </c>
      <c r="I283" s="7" t="s">
        <v>15</v>
      </c>
      <c r="J283" s="11" t="s">
        <v>1670</v>
      </c>
      <c r="K283" s="7" t="s">
        <v>1699</v>
      </c>
      <c r="L283" s="7" t="s">
        <v>1784</v>
      </c>
    </row>
    <row r="284" spans="1:12">
      <c r="A284" s="7" t="s">
        <v>508</v>
      </c>
      <c r="B284" s="7" t="s">
        <v>509</v>
      </c>
      <c r="C284" s="8">
        <v>2018</v>
      </c>
      <c r="D284" s="7" t="s">
        <v>510</v>
      </c>
      <c r="E284" s="8">
        <v>1</v>
      </c>
      <c r="F284" s="7" t="s">
        <v>511</v>
      </c>
      <c r="G284" s="7" t="s">
        <v>512</v>
      </c>
      <c r="H284" s="7" t="s">
        <v>309</v>
      </c>
      <c r="I284" s="7" t="s">
        <v>56</v>
      </c>
      <c r="J284" s="11" t="s">
        <v>1670</v>
      </c>
      <c r="K284" s="7" t="s">
        <v>1699</v>
      </c>
      <c r="L284" s="7" t="s">
        <v>1784</v>
      </c>
    </row>
    <row r="285" spans="1:12">
      <c r="A285" s="7" t="s">
        <v>513</v>
      </c>
      <c r="B285" s="7" t="s">
        <v>514</v>
      </c>
      <c r="C285" s="8">
        <v>2015</v>
      </c>
      <c r="D285" s="7" t="s">
        <v>515</v>
      </c>
      <c r="E285" s="8">
        <v>13</v>
      </c>
      <c r="F285" s="7" t="s">
        <v>516</v>
      </c>
      <c r="G285" s="7" t="s">
        <v>517</v>
      </c>
      <c r="H285" s="7" t="s">
        <v>309</v>
      </c>
      <c r="I285" s="7" t="s">
        <v>56</v>
      </c>
      <c r="J285" s="11" t="s">
        <v>1670</v>
      </c>
      <c r="K285" s="7" t="s">
        <v>1699</v>
      </c>
      <c r="L285" s="7" t="s">
        <v>1784</v>
      </c>
    </row>
    <row r="286" spans="1:12">
      <c r="A286" s="7" t="s">
        <v>518</v>
      </c>
      <c r="B286" s="7" t="s">
        <v>519</v>
      </c>
      <c r="C286" s="8">
        <v>2012</v>
      </c>
      <c r="D286" s="7" t="s">
        <v>520</v>
      </c>
      <c r="E286" s="8">
        <v>1</v>
      </c>
      <c r="F286" s="7" t="s">
        <v>521</v>
      </c>
      <c r="G286" s="7" t="s">
        <v>522</v>
      </c>
      <c r="H286" s="7" t="s">
        <v>55</v>
      </c>
      <c r="I286" s="7" t="s">
        <v>56</v>
      </c>
      <c r="J286" s="11" t="s">
        <v>1670</v>
      </c>
      <c r="K286" s="7" t="s">
        <v>1699</v>
      </c>
      <c r="L286" s="7" t="s">
        <v>1784</v>
      </c>
    </row>
    <row r="287" spans="1:12">
      <c r="A287" s="7" t="s">
        <v>523</v>
      </c>
      <c r="B287" s="7" t="s">
        <v>524</v>
      </c>
      <c r="C287" s="8">
        <v>2018</v>
      </c>
      <c r="D287" s="7" t="s">
        <v>525</v>
      </c>
      <c r="E287" s="8">
        <v>2</v>
      </c>
      <c r="F287" s="7" t="s">
        <v>526</v>
      </c>
      <c r="G287" s="7" t="s">
        <v>527</v>
      </c>
      <c r="H287" s="7" t="s">
        <v>55</v>
      </c>
      <c r="I287" s="7" t="s">
        <v>56</v>
      </c>
      <c r="J287" s="11" t="s">
        <v>1670</v>
      </c>
      <c r="K287" s="7" t="s">
        <v>1699</v>
      </c>
      <c r="L287" s="7" t="s">
        <v>1784</v>
      </c>
    </row>
    <row r="288" spans="1:12">
      <c r="A288" s="7" t="s">
        <v>539</v>
      </c>
      <c r="B288" s="7" t="s">
        <v>540</v>
      </c>
      <c r="C288" s="8">
        <v>2017</v>
      </c>
      <c r="D288" s="7" t="s">
        <v>542</v>
      </c>
      <c r="E288" s="8">
        <v>1</v>
      </c>
      <c r="F288" s="7" t="s">
        <v>543</v>
      </c>
      <c r="G288" s="7" t="s">
        <v>544</v>
      </c>
      <c r="H288" s="7" t="s">
        <v>55</v>
      </c>
      <c r="I288" s="7" t="s">
        <v>56</v>
      </c>
      <c r="J288" s="11" t="s">
        <v>1670</v>
      </c>
      <c r="K288" s="7" t="s">
        <v>1699</v>
      </c>
      <c r="L288" s="7" t="s">
        <v>1784</v>
      </c>
    </row>
    <row r="289" spans="1:12">
      <c r="A289" s="7" t="s">
        <v>565</v>
      </c>
      <c r="B289" s="7" t="s">
        <v>566</v>
      </c>
      <c r="C289" s="8">
        <v>1997</v>
      </c>
      <c r="D289" s="7" t="s">
        <v>567</v>
      </c>
      <c r="E289" s="8">
        <v>22</v>
      </c>
      <c r="F289" s="7" t="s">
        <v>568</v>
      </c>
      <c r="G289" s="7" t="s">
        <v>569</v>
      </c>
      <c r="H289" s="7" t="s">
        <v>20</v>
      </c>
      <c r="I289" s="7" t="s">
        <v>21</v>
      </c>
      <c r="J289" s="11" t="s">
        <v>1670</v>
      </c>
      <c r="K289" s="7" t="s">
        <v>1699</v>
      </c>
      <c r="L289" s="7" t="s">
        <v>1784</v>
      </c>
    </row>
    <row r="290" spans="1:12">
      <c r="A290" s="7" t="s">
        <v>580</v>
      </c>
      <c r="B290" s="7" t="s">
        <v>581</v>
      </c>
      <c r="C290" s="8">
        <v>2011</v>
      </c>
      <c r="D290" s="7" t="s">
        <v>582</v>
      </c>
      <c r="E290" s="8">
        <v>23</v>
      </c>
      <c r="F290" s="7" t="s">
        <v>583</v>
      </c>
      <c r="G290" s="7" t="s">
        <v>584</v>
      </c>
      <c r="H290" s="7" t="s">
        <v>20</v>
      </c>
      <c r="I290" s="7" t="s">
        <v>15</v>
      </c>
      <c r="J290" s="11" t="s">
        <v>1670</v>
      </c>
      <c r="K290" s="7" t="s">
        <v>1699</v>
      </c>
      <c r="L290" s="7" t="s">
        <v>1784</v>
      </c>
    </row>
    <row r="291" spans="1:12">
      <c r="A291" s="7" t="s">
        <v>600</v>
      </c>
      <c r="B291" s="7" t="s">
        <v>601</v>
      </c>
      <c r="C291" s="8">
        <v>2017</v>
      </c>
      <c r="D291" s="9" t="s">
        <v>602</v>
      </c>
      <c r="E291" s="7"/>
      <c r="F291" s="7" t="s">
        <v>603</v>
      </c>
      <c r="G291" s="7" t="s">
        <v>604</v>
      </c>
      <c r="H291" s="7" t="s">
        <v>55</v>
      </c>
      <c r="I291" s="7" t="s">
        <v>56</v>
      </c>
      <c r="J291" s="11" t="s">
        <v>1670</v>
      </c>
      <c r="K291" s="7" t="s">
        <v>1699</v>
      </c>
      <c r="L291" s="7" t="s">
        <v>1784</v>
      </c>
    </row>
    <row r="292" spans="1:12">
      <c r="A292" s="7" t="s">
        <v>615</v>
      </c>
      <c r="B292" s="7" t="s">
        <v>616</v>
      </c>
      <c r="C292" s="8">
        <v>2011</v>
      </c>
      <c r="D292" s="7" t="s">
        <v>617</v>
      </c>
      <c r="E292" s="8">
        <v>2</v>
      </c>
      <c r="F292" s="7" t="s">
        <v>618</v>
      </c>
      <c r="G292" s="7" t="s">
        <v>619</v>
      </c>
      <c r="H292" s="7" t="s">
        <v>14</v>
      </c>
      <c r="I292" s="7" t="s">
        <v>15</v>
      </c>
      <c r="J292" s="11" t="s">
        <v>1670</v>
      </c>
      <c r="K292" s="7" t="s">
        <v>1699</v>
      </c>
      <c r="L292" s="7" t="s">
        <v>1784</v>
      </c>
    </row>
    <row r="293" spans="1:12">
      <c r="A293" s="7" t="s">
        <v>625</v>
      </c>
      <c r="B293" s="7" t="s">
        <v>626</v>
      </c>
      <c r="C293" s="8">
        <v>2018</v>
      </c>
      <c r="D293" s="9" t="s">
        <v>627</v>
      </c>
      <c r="E293" s="7"/>
      <c r="F293" s="7" t="s">
        <v>628</v>
      </c>
      <c r="G293" s="7" t="s">
        <v>629</v>
      </c>
      <c r="H293" s="7" t="s">
        <v>55</v>
      </c>
      <c r="I293" s="7" t="s">
        <v>56</v>
      </c>
      <c r="J293" s="11" t="s">
        <v>1670</v>
      </c>
      <c r="K293" s="7" t="s">
        <v>1699</v>
      </c>
      <c r="L293" s="7" t="s">
        <v>1784</v>
      </c>
    </row>
    <row r="294" spans="1:12">
      <c r="A294" s="7" t="s">
        <v>630</v>
      </c>
      <c r="B294" s="7" t="s">
        <v>631</v>
      </c>
      <c r="C294" s="8">
        <v>2019</v>
      </c>
      <c r="D294" s="9" t="s">
        <v>547</v>
      </c>
      <c r="E294" s="7"/>
      <c r="F294" s="7" t="s">
        <v>632</v>
      </c>
      <c r="G294" s="7" t="s">
        <v>633</v>
      </c>
      <c r="H294" s="7" t="s">
        <v>55</v>
      </c>
      <c r="I294" s="7" t="s">
        <v>56</v>
      </c>
      <c r="J294" s="11" t="s">
        <v>1670</v>
      </c>
      <c r="K294" s="7" t="s">
        <v>1699</v>
      </c>
      <c r="L294" s="7" t="s">
        <v>1784</v>
      </c>
    </row>
    <row r="295" spans="1:12">
      <c r="A295" s="7" t="s">
        <v>644</v>
      </c>
      <c r="B295" s="7" t="s">
        <v>645</v>
      </c>
      <c r="C295" s="8">
        <v>2018</v>
      </c>
      <c r="D295" s="9" t="s">
        <v>1853</v>
      </c>
      <c r="E295" s="7"/>
      <c r="F295" s="7" t="s">
        <v>647</v>
      </c>
      <c r="G295" s="7" t="s">
        <v>648</v>
      </c>
      <c r="H295" s="7" t="s">
        <v>20</v>
      </c>
      <c r="I295" s="7" t="s">
        <v>21</v>
      </c>
      <c r="J295" s="11" t="s">
        <v>1670</v>
      </c>
      <c r="K295" s="7" t="s">
        <v>1699</v>
      </c>
      <c r="L295" s="7" t="s">
        <v>1784</v>
      </c>
    </row>
    <row r="296" spans="1:12">
      <c r="A296" s="7" t="s">
        <v>649</v>
      </c>
      <c r="B296" s="7" t="s">
        <v>650</v>
      </c>
      <c r="C296" s="8">
        <v>2009</v>
      </c>
      <c r="D296" s="7" t="s">
        <v>651</v>
      </c>
      <c r="E296" s="8">
        <v>44</v>
      </c>
      <c r="F296" s="7" t="s">
        <v>652</v>
      </c>
      <c r="G296" s="7" t="s">
        <v>653</v>
      </c>
      <c r="H296" s="7" t="s">
        <v>20</v>
      </c>
      <c r="I296" s="7" t="s">
        <v>21</v>
      </c>
      <c r="J296" s="11" t="s">
        <v>1670</v>
      </c>
      <c r="K296" s="7" t="s">
        <v>1699</v>
      </c>
      <c r="L296" s="7" t="s">
        <v>1784</v>
      </c>
    </row>
    <row r="297" spans="1:12">
      <c r="A297" s="7" t="s">
        <v>654</v>
      </c>
      <c r="B297" s="7" t="s">
        <v>655</v>
      </c>
      <c r="C297" s="8">
        <v>2008</v>
      </c>
      <c r="D297" s="7" t="s">
        <v>656</v>
      </c>
      <c r="E297" s="8">
        <v>3</v>
      </c>
      <c r="F297" s="7" t="s">
        <v>657</v>
      </c>
      <c r="G297" s="7" t="s">
        <v>658</v>
      </c>
      <c r="H297" s="7" t="s">
        <v>26</v>
      </c>
      <c r="I297" s="7" t="s">
        <v>21</v>
      </c>
      <c r="J297" s="11" t="s">
        <v>1670</v>
      </c>
      <c r="K297" s="7" t="s">
        <v>1699</v>
      </c>
      <c r="L297" s="7" t="s">
        <v>1784</v>
      </c>
    </row>
    <row r="298" spans="1:12">
      <c r="A298" s="7" t="s">
        <v>677</v>
      </c>
      <c r="B298" s="7" t="s">
        <v>678</v>
      </c>
      <c r="C298" s="8">
        <v>1992</v>
      </c>
      <c r="D298" s="7" t="s">
        <v>679</v>
      </c>
      <c r="E298" s="8">
        <v>13</v>
      </c>
      <c r="F298" s="7" t="s">
        <v>680</v>
      </c>
      <c r="G298" s="7" t="s">
        <v>681</v>
      </c>
      <c r="H298" s="7" t="s">
        <v>20</v>
      </c>
      <c r="I298" s="7" t="s">
        <v>21</v>
      </c>
      <c r="J298" s="11" t="s">
        <v>1670</v>
      </c>
      <c r="K298" s="7" t="s">
        <v>1699</v>
      </c>
      <c r="L298" s="7" t="s">
        <v>1784</v>
      </c>
    </row>
    <row r="299" spans="1:12">
      <c r="A299" s="7" t="s">
        <v>677</v>
      </c>
      <c r="B299" s="7" t="s">
        <v>682</v>
      </c>
      <c r="C299" s="8">
        <v>1991</v>
      </c>
      <c r="D299" s="7" t="s">
        <v>651</v>
      </c>
      <c r="E299" s="8">
        <v>94</v>
      </c>
      <c r="F299" s="7" t="s">
        <v>683</v>
      </c>
      <c r="G299" s="7" t="s">
        <v>684</v>
      </c>
      <c r="H299" s="7" t="s">
        <v>20</v>
      </c>
      <c r="I299" s="7" t="s">
        <v>21</v>
      </c>
      <c r="J299" s="11" t="s">
        <v>1670</v>
      </c>
      <c r="K299" s="7" t="s">
        <v>1699</v>
      </c>
      <c r="L299" s="7" t="s">
        <v>1784</v>
      </c>
    </row>
    <row r="300" spans="1:12">
      <c r="A300" s="7" t="s">
        <v>694</v>
      </c>
      <c r="B300" s="7" t="s">
        <v>695</v>
      </c>
      <c r="C300" s="8">
        <v>2019</v>
      </c>
      <c r="D300" s="9" t="s">
        <v>462</v>
      </c>
      <c r="E300" s="7"/>
      <c r="F300" s="7" t="s">
        <v>696</v>
      </c>
      <c r="G300" s="7" t="s">
        <v>697</v>
      </c>
      <c r="H300" s="7" t="s">
        <v>20</v>
      </c>
      <c r="I300" s="7" t="s">
        <v>21</v>
      </c>
      <c r="J300" s="11" t="s">
        <v>1670</v>
      </c>
      <c r="K300" s="7" t="s">
        <v>1699</v>
      </c>
      <c r="L300" s="7" t="s">
        <v>1784</v>
      </c>
    </row>
    <row r="301" spans="1:12">
      <c r="A301" s="7" t="s">
        <v>708</v>
      </c>
      <c r="B301" s="7" t="s">
        <v>709</v>
      </c>
      <c r="C301" s="8">
        <v>2012</v>
      </c>
      <c r="D301" s="7" t="s">
        <v>710</v>
      </c>
      <c r="E301" s="8">
        <v>0</v>
      </c>
      <c r="F301" s="7" t="s">
        <v>711</v>
      </c>
      <c r="G301" s="7" t="s">
        <v>712</v>
      </c>
      <c r="H301" s="7" t="s">
        <v>14</v>
      </c>
      <c r="I301" s="7" t="s">
        <v>15</v>
      </c>
      <c r="J301" s="11" t="s">
        <v>1670</v>
      </c>
      <c r="K301" s="7" t="s">
        <v>1699</v>
      </c>
      <c r="L301" s="7" t="s">
        <v>1784</v>
      </c>
    </row>
    <row r="302" spans="1:12">
      <c r="A302" s="7" t="s">
        <v>728</v>
      </c>
      <c r="B302" s="7" t="s">
        <v>729</v>
      </c>
      <c r="C302" s="8">
        <v>2018</v>
      </c>
      <c r="D302" s="7" t="s">
        <v>730</v>
      </c>
      <c r="E302" s="8">
        <v>2</v>
      </c>
      <c r="F302" s="7" t="s">
        <v>731</v>
      </c>
      <c r="G302" s="7" t="s">
        <v>732</v>
      </c>
      <c r="H302" s="7" t="s">
        <v>55</v>
      </c>
      <c r="I302" s="7" t="s">
        <v>56</v>
      </c>
      <c r="J302" s="11" t="s">
        <v>1670</v>
      </c>
      <c r="K302" s="7" t="s">
        <v>1699</v>
      </c>
      <c r="L302" s="7" t="s">
        <v>1784</v>
      </c>
    </row>
    <row r="303" spans="1:12">
      <c r="A303" s="7" t="s">
        <v>61</v>
      </c>
      <c r="B303" s="7" t="s">
        <v>62</v>
      </c>
      <c r="C303" s="8">
        <v>2005</v>
      </c>
      <c r="D303" s="7" t="s">
        <v>63</v>
      </c>
      <c r="E303" s="8">
        <v>12</v>
      </c>
      <c r="F303" s="7"/>
      <c r="G303" s="7" t="s">
        <v>64</v>
      </c>
      <c r="H303" s="7" t="s">
        <v>65</v>
      </c>
      <c r="I303" s="7" t="s">
        <v>15</v>
      </c>
      <c r="J303" s="11" t="s">
        <v>1670</v>
      </c>
      <c r="K303" s="7" t="s">
        <v>1699</v>
      </c>
      <c r="L303" s="7" t="s">
        <v>1784</v>
      </c>
    </row>
    <row r="304" spans="1:12">
      <c r="A304" s="7" t="s">
        <v>743</v>
      </c>
      <c r="B304" s="7" t="s">
        <v>744</v>
      </c>
      <c r="C304" s="8">
        <v>2014</v>
      </c>
      <c r="D304" s="7" t="s">
        <v>745</v>
      </c>
      <c r="E304" s="8">
        <v>0</v>
      </c>
      <c r="F304" s="7" t="s">
        <v>746</v>
      </c>
      <c r="G304" s="7" t="s">
        <v>747</v>
      </c>
      <c r="H304" s="7" t="s">
        <v>14</v>
      </c>
      <c r="I304" s="7" t="s">
        <v>15</v>
      </c>
      <c r="J304" s="11" t="s">
        <v>1670</v>
      </c>
      <c r="K304" s="7" t="s">
        <v>1699</v>
      </c>
      <c r="L304" s="7" t="s">
        <v>1784</v>
      </c>
    </row>
    <row r="305" spans="1:12">
      <c r="A305" s="7" t="s">
        <v>73</v>
      </c>
      <c r="B305" s="7" t="s">
        <v>771</v>
      </c>
      <c r="C305" s="8">
        <v>1998</v>
      </c>
      <c r="D305" s="7" t="s">
        <v>772</v>
      </c>
      <c r="E305" s="8">
        <v>14</v>
      </c>
      <c r="F305" s="7" t="s">
        <v>773</v>
      </c>
      <c r="G305" s="7" t="s">
        <v>774</v>
      </c>
      <c r="H305" s="7" t="s">
        <v>20</v>
      </c>
      <c r="I305" s="7" t="s">
        <v>21</v>
      </c>
      <c r="J305" s="11" t="s">
        <v>1670</v>
      </c>
      <c r="K305" s="7" t="s">
        <v>1699</v>
      </c>
      <c r="L305" s="7" t="s">
        <v>1784</v>
      </c>
    </row>
    <row r="306" spans="1:12">
      <c r="A306" s="7" t="s">
        <v>73</v>
      </c>
      <c r="B306" s="7" t="s">
        <v>74</v>
      </c>
      <c r="C306" s="8">
        <v>1997</v>
      </c>
      <c r="D306" s="9" t="s">
        <v>75</v>
      </c>
      <c r="E306" s="10"/>
      <c r="F306" s="7"/>
      <c r="G306" s="7" t="s">
        <v>76</v>
      </c>
      <c r="H306" s="7" t="s">
        <v>26</v>
      </c>
      <c r="I306" s="7" t="s">
        <v>21</v>
      </c>
      <c r="J306" s="11" t="s">
        <v>1670</v>
      </c>
      <c r="K306" s="7" t="s">
        <v>1699</v>
      </c>
      <c r="L306" s="7" t="s">
        <v>1784</v>
      </c>
    </row>
    <row r="307" spans="1:12">
      <c r="A307" s="7" t="s">
        <v>798</v>
      </c>
      <c r="B307" s="7" t="s">
        <v>803</v>
      </c>
      <c r="C307" s="8">
        <v>2015</v>
      </c>
      <c r="D307" s="7" t="s">
        <v>755</v>
      </c>
      <c r="E307" s="8">
        <v>3</v>
      </c>
      <c r="F307" s="7" t="s">
        <v>804</v>
      </c>
      <c r="G307" s="7" t="s">
        <v>805</v>
      </c>
      <c r="H307" s="7" t="s">
        <v>26</v>
      </c>
      <c r="I307" s="7" t="s">
        <v>21</v>
      </c>
      <c r="J307" s="11" t="s">
        <v>1670</v>
      </c>
      <c r="K307" s="7" t="s">
        <v>1699</v>
      </c>
      <c r="L307" s="7" t="s">
        <v>1784</v>
      </c>
    </row>
    <row r="308" spans="1:12">
      <c r="A308" s="7" t="s">
        <v>798</v>
      </c>
      <c r="B308" s="7" t="s">
        <v>799</v>
      </c>
      <c r="C308" s="8">
        <v>2015</v>
      </c>
      <c r="D308" s="9" t="s">
        <v>800</v>
      </c>
      <c r="E308" s="7"/>
      <c r="F308" s="7" t="s">
        <v>801</v>
      </c>
      <c r="G308" s="7" t="s">
        <v>802</v>
      </c>
      <c r="H308" s="7" t="s">
        <v>20</v>
      </c>
      <c r="I308" s="7" t="s">
        <v>21</v>
      </c>
      <c r="J308" s="11" t="s">
        <v>1670</v>
      </c>
      <c r="K308" s="7" t="s">
        <v>1699</v>
      </c>
      <c r="L308" s="7" t="s">
        <v>1784</v>
      </c>
    </row>
    <row r="309" spans="1:12">
      <c r="A309" s="7" t="s">
        <v>806</v>
      </c>
      <c r="B309" s="7" t="s">
        <v>807</v>
      </c>
      <c r="C309" s="8">
        <v>2006</v>
      </c>
      <c r="D309" s="7" t="s">
        <v>808</v>
      </c>
      <c r="E309" s="8">
        <v>17</v>
      </c>
      <c r="F309" s="7" t="s">
        <v>809</v>
      </c>
      <c r="G309" s="7" t="s">
        <v>810</v>
      </c>
      <c r="H309" s="7" t="s">
        <v>26</v>
      </c>
      <c r="I309" s="7" t="s">
        <v>21</v>
      </c>
      <c r="J309" s="11" t="s">
        <v>1670</v>
      </c>
      <c r="K309" s="7" t="s">
        <v>1699</v>
      </c>
      <c r="L309" s="7" t="s">
        <v>1784</v>
      </c>
    </row>
    <row r="310" spans="1:12">
      <c r="A310" s="7" t="s">
        <v>77</v>
      </c>
      <c r="B310" s="7" t="s">
        <v>78</v>
      </c>
      <c r="C310" s="8">
        <v>1995</v>
      </c>
      <c r="D310" s="9" t="s">
        <v>79</v>
      </c>
      <c r="E310" s="10"/>
      <c r="F310" s="7"/>
      <c r="G310" s="7" t="s">
        <v>80</v>
      </c>
      <c r="H310" s="7" t="s">
        <v>20</v>
      </c>
      <c r="I310" s="7" t="s">
        <v>21</v>
      </c>
      <c r="J310" s="11" t="s">
        <v>1670</v>
      </c>
      <c r="K310" s="7" t="s">
        <v>1699</v>
      </c>
      <c r="L310" s="7" t="s">
        <v>1784</v>
      </c>
    </row>
    <row r="311" spans="1:12">
      <c r="A311" s="7" t="s">
        <v>816</v>
      </c>
      <c r="B311" s="7" t="s">
        <v>817</v>
      </c>
      <c r="C311" s="8">
        <v>2019</v>
      </c>
      <c r="D311" s="7" t="s">
        <v>818</v>
      </c>
      <c r="E311" s="8">
        <v>2</v>
      </c>
      <c r="F311" s="7" t="s">
        <v>819</v>
      </c>
      <c r="G311" s="7" t="s">
        <v>820</v>
      </c>
      <c r="H311" s="7" t="s">
        <v>309</v>
      </c>
      <c r="I311" s="7" t="s">
        <v>56</v>
      </c>
      <c r="J311" s="11" t="s">
        <v>1670</v>
      </c>
      <c r="K311" s="7" t="s">
        <v>1699</v>
      </c>
      <c r="L311" s="7" t="s">
        <v>1784</v>
      </c>
    </row>
    <row r="312" spans="1:12">
      <c r="A312" s="7" t="s">
        <v>821</v>
      </c>
      <c r="B312" s="7" t="s">
        <v>822</v>
      </c>
      <c r="C312" s="8">
        <v>2017</v>
      </c>
      <c r="D312" s="7" t="s">
        <v>823</v>
      </c>
      <c r="E312" s="8">
        <v>3</v>
      </c>
      <c r="F312" s="7" t="s">
        <v>824</v>
      </c>
      <c r="G312" s="7" t="s">
        <v>825</v>
      </c>
      <c r="H312" s="7" t="s">
        <v>55</v>
      </c>
      <c r="I312" s="7" t="s">
        <v>56</v>
      </c>
      <c r="J312" s="11" t="s">
        <v>1670</v>
      </c>
      <c r="K312" s="7" t="s">
        <v>1699</v>
      </c>
      <c r="L312" s="7" t="s">
        <v>1784</v>
      </c>
    </row>
    <row r="313" spans="1:12">
      <c r="A313" s="7" t="s">
        <v>826</v>
      </c>
      <c r="B313" s="7" t="s">
        <v>827</v>
      </c>
      <c r="C313" s="8">
        <v>2007</v>
      </c>
      <c r="D313" s="7" t="s">
        <v>536</v>
      </c>
      <c r="E313" s="8">
        <v>3</v>
      </c>
      <c r="F313" s="7" t="s">
        <v>828</v>
      </c>
      <c r="G313" s="7" t="s">
        <v>829</v>
      </c>
      <c r="H313" s="7" t="s">
        <v>55</v>
      </c>
      <c r="I313" s="7" t="s">
        <v>56</v>
      </c>
      <c r="J313" s="11" t="s">
        <v>1670</v>
      </c>
      <c r="K313" s="7" t="s">
        <v>1699</v>
      </c>
      <c r="L313" s="7" t="s">
        <v>1784</v>
      </c>
    </row>
    <row r="314" spans="1:12">
      <c r="A314" s="7" t="s">
        <v>830</v>
      </c>
      <c r="B314" s="7" t="s">
        <v>831</v>
      </c>
      <c r="C314" s="8">
        <v>2019</v>
      </c>
      <c r="D314" s="9" t="s">
        <v>832</v>
      </c>
      <c r="E314" s="7"/>
      <c r="F314" s="7" t="s">
        <v>833</v>
      </c>
      <c r="G314" s="7" t="s">
        <v>834</v>
      </c>
      <c r="H314" s="7" t="s">
        <v>55</v>
      </c>
      <c r="I314" s="7" t="s">
        <v>56</v>
      </c>
      <c r="J314" s="11" t="s">
        <v>1670</v>
      </c>
      <c r="K314" s="7" t="s">
        <v>1699</v>
      </c>
      <c r="L314" s="7" t="s">
        <v>1784</v>
      </c>
    </row>
    <row r="315" spans="1:12">
      <c r="A315" s="7" t="s">
        <v>835</v>
      </c>
      <c r="B315" s="7" t="s">
        <v>836</v>
      </c>
      <c r="C315" s="8">
        <v>2018</v>
      </c>
      <c r="D315" s="7" t="s">
        <v>837</v>
      </c>
      <c r="E315" s="8">
        <v>1</v>
      </c>
      <c r="F315" s="7" t="s">
        <v>838</v>
      </c>
      <c r="G315" s="7" t="s">
        <v>839</v>
      </c>
      <c r="H315" s="7" t="s">
        <v>55</v>
      </c>
      <c r="I315" s="7" t="s">
        <v>56</v>
      </c>
      <c r="J315" s="11" t="s">
        <v>1670</v>
      </c>
      <c r="K315" s="7" t="s">
        <v>1699</v>
      </c>
      <c r="L315" s="7" t="s">
        <v>1784</v>
      </c>
    </row>
    <row r="316" spans="1:12">
      <c r="A316" s="7" t="s">
        <v>840</v>
      </c>
      <c r="B316" s="7" t="s">
        <v>841</v>
      </c>
      <c r="C316" s="8">
        <v>2014</v>
      </c>
      <c r="D316" s="7" t="s">
        <v>312</v>
      </c>
      <c r="E316" s="8">
        <v>1</v>
      </c>
      <c r="F316" s="7" t="s">
        <v>842</v>
      </c>
      <c r="G316" s="7" t="s">
        <v>843</v>
      </c>
      <c r="H316" s="7" t="s">
        <v>55</v>
      </c>
      <c r="I316" s="7" t="s">
        <v>56</v>
      </c>
      <c r="J316" s="11" t="s">
        <v>1670</v>
      </c>
      <c r="K316" s="7" t="s">
        <v>1699</v>
      </c>
      <c r="L316" s="7" t="s">
        <v>1784</v>
      </c>
    </row>
    <row r="317" spans="1:12">
      <c r="A317" s="7" t="s">
        <v>844</v>
      </c>
      <c r="B317" s="7" t="s">
        <v>845</v>
      </c>
      <c r="C317" s="8">
        <v>2015</v>
      </c>
      <c r="D317" s="7" t="s">
        <v>846</v>
      </c>
      <c r="E317" s="8">
        <v>34</v>
      </c>
      <c r="F317" s="7" t="s">
        <v>847</v>
      </c>
      <c r="G317" s="7" t="s">
        <v>848</v>
      </c>
      <c r="H317" s="7" t="s">
        <v>309</v>
      </c>
      <c r="I317" s="7" t="s">
        <v>56</v>
      </c>
      <c r="J317" s="11" t="s">
        <v>1670</v>
      </c>
      <c r="K317" s="7" t="s">
        <v>1699</v>
      </c>
      <c r="L317" s="7" t="s">
        <v>1784</v>
      </c>
    </row>
    <row r="318" spans="1:12">
      <c r="A318" s="7" t="s">
        <v>882</v>
      </c>
      <c r="B318" s="7" t="s">
        <v>883</v>
      </c>
      <c r="C318" s="8">
        <v>2007</v>
      </c>
      <c r="D318" s="7" t="s">
        <v>884</v>
      </c>
      <c r="E318" s="8">
        <v>2</v>
      </c>
      <c r="F318" s="7" t="s">
        <v>885</v>
      </c>
      <c r="G318" s="7" t="s">
        <v>886</v>
      </c>
      <c r="H318" s="7" t="s">
        <v>55</v>
      </c>
      <c r="I318" s="7" t="s">
        <v>56</v>
      </c>
      <c r="J318" s="11" t="s">
        <v>1670</v>
      </c>
      <c r="K318" s="7" t="s">
        <v>1699</v>
      </c>
      <c r="L318" s="7" t="s">
        <v>1784</v>
      </c>
    </row>
    <row r="319" spans="1:12">
      <c r="A319" s="7" t="s">
        <v>892</v>
      </c>
      <c r="B319" s="7" t="s">
        <v>893</v>
      </c>
      <c r="C319" s="8">
        <v>2012</v>
      </c>
      <c r="D319" s="7" t="s">
        <v>894</v>
      </c>
      <c r="E319" s="8">
        <v>11</v>
      </c>
      <c r="F319" s="7" t="s">
        <v>895</v>
      </c>
      <c r="G319" s="7" t="s">
        <v>896</v>
      </c>
      <c r="H319" s="7" t="s">
        <v>55</v>
      </c>
      <c r="I319" s="7" t="s">
        <v>56</v>
      </c>
      <c r="J319" s="11" t="s">
        <v>1670</v>
      </c>
      <c r="K319" s="7" t="s">
        <v>1699</v>
      </c>
      <c r="L319" s="7" t="s">
        <v>1784</v>
      </c>
    </row>
    <row r="320" spans="1:12">
      <c r="A320" s="7" t="s">
        <v>81</v>
      </c>
      <c r="B320" s="7" t="s">
        <v>82</v>
      </c>
      <c r="C320" s="8">
        <v>2009</v>
      </c>
      <c r="D320" s="7" t="s">
        <v>84</v>
      </c>
      <c r="E320" s="7"/>
      <c r="F320" s="7"/>
      <c r="G320" s="7" t="s">
        <v>85</v>
      </c>
      <c r="H320" s="7" t="s">
        <v>55</v>
      </c>
      <c r="I320" s="7" t="s">
        <v>56</v>
      </c>
      <c r="J320" s="11" t="s">
        <v>1670</v>
      </c>
      <c r="K320" s="7" t="s">
        <v>1699</v>
      </c>
      <c r="L320" s="7" t="s">
        <v>1784</v>
      </c>
    </row>
    <row r="321" spans="1:12">
      <c r="A321" s="7" t="s">
        <v>897</v>
      </c>
      <c r="B321" s="7" t="s">
        <v>898</v>
      </c>
      <c r="C321" s="8">
        <v>2011</v>
      </c>
      <c r="D321" s="9" t="s">
        <v>899</v>
      </c>
      <c r="E321" s="7"/>
      <c r="F321" s="7" t="s">
        <v>900</v>
      </c>
      <c r="G321" s="7" t="s">
        <v>901</v>
      </c>
      <c r="H321" s="7" t="s">
        <v>55</v>
      </c>
      <c r="I321" s="7" t="s">
        <v>56</v>
      </c>
      <c r="J321" s="11" t="s">
        <v>1670</v>
      </c>
      <c r="K321" s="7" t="s">
        <v>1699</v>
      </c>
      <c r="L321" s="7" t="s">
        <v>1784</v>
      </c>
    </row>
    <row r="322" spans="1:12">
      <c r="A322" s="7" t="s">
        <v>902</v>
      </c>
      <c r="B322" s="7" t="s">
        <v>903</v>
      </c>
      <c r="C322" s="8">
        <v>2014</v>
      </c>
      <c r="D322" s="9" t="s">
        <v>904</v>
      </c>
      <c r="E322" s="7"/>
      <c r="F322" s="7" t="s">
        <v>905</v>
      </c>
      <c r="G322" s="7" t="s">
        <v>906</v>
      </c>
      <c r="H322" s="7" t="s">
        <v>20</v>
      </c>
      <c r="I322" s="7" t="s">
        <v>21</v>
      </c>
      <c r="J322" s="11" t="s">
        <v>1670</v>
      </c>
      <c r="K322" s="7" t="s">
        <v>1699</v>
      </c>
      <c r="L322" s="7" t="s">
        <v>1784</v>
      </c>
    </row>
    <row r="323" spans="1:12">
      <c r="A323" s="7" t="s">
        <v>917</v>
      </c>
      <c r="B323" s="7" t="s">
        <v>918</v>
      </c>
      <c r="C323" s="8">
        <v>2006</v>
      </c>
      <c r="D323" s="7" t="s">
        <v>919</v>
      </c>
      <c r="E323" s="8">
        <v>9</v>
      </c>
      <c r="F323" s="7" t="s">
        <v>920</v>
      </c>
      <c r="G323" s="7" t="s">
        <v>921</v>
      </c>
      <c r="H323" s="7" t="s">
        <v>20</v>
      </c>
      <c r="I323" s="7" t="s">
        <v>21</v>
      </c>
      <c r="J323" s="11" t="s">
        <v>1670</v>
      </c>
      <c r="K323" s="7" t="s">
        <v>1699</v>
      </c>
      <c r="L323" s="7" t="s">
        <v>1784</v>
      </c>
    </row>
    <row r="324" spans="1:12">
      <c r="A324" s="7" t="s">
        <v>926</v>
      </c>
      <c r="B324" s="7" t="s">
        <v>927</v>
      </c>
      <c r="C324" s="8">
        <v>2006</v>
      </c>
      <c r="D324" s="7" t="s">
        <v>928</v>
      </c>
      <c r="E324" s="8">
        <v>55</v>
      </c>
      <c r="F324" s="7" t="s">
        <v>929</v>
      </c>
      <c r="G324" s="7" t="s">
        <v>930</v>
      </c>
      <c r="H324" s="7" t="s">
        <v>65</v>
      </c>
      <c r="I324" s="7" t="s">
        <v>15</v>
      </c>
      <c r="J324" s="11" t="s">
        <v>1670</v>
      </c>
      <c r="K324" s="7" t="s">
        <v>1699</v>
      </c>
      <c r="L324" s="7" t="s">
        <v>1784</v>
      </c>
    </row>
    <row r="325" spans="1:12">
      <c r="A325" s="7" t="s">
        <v>86</v>
      </c>
      <c r="B325" s="7" t="s">
        <v>87</v>
      </c>
      <c r="C325" s="8">
        <v>2011</v>
      </c>
      <c r="D325" s="7" t="s">
        <v>88</v>
      </c>
      <c r="E325" s="8">
        <v>1</v>
      </c>
      <c r="F325" s="7"/>
      <c r="G325" s="7" t="s">
        <v>89</v>
      </c>
      <c r="H325" s="7" t="s">
        <v>26</v>
      </c>
      <c r="I325" s="7" t="s">
        <v>21</v>
      </c>
      <c r="J325" s="11" t="s">
        <v>1670</v>
      </c>
      <c r="K325" s="7" t="s">
        <v>1699</v>
      </c>
      <c r="L325" s="7" t="s">
        <v>1784</v>
      </c>
    </row>
    <row r="326" spans="1:12">
      <c r="A326" s="7" t="s">
        <v>950</v>
      </c>
      <c r="B326" s="7" t="s">
        <v>951</v>
      </c>
      <c r="C326" s="8">
        <v>2013</v>
      </c>
      <c r="D326" s="9" t="s">
        <v>952</v>
      </c>
      <c r="E326" s="7"/>
      <c r="F326" s="7" t="s">
        <v>953</v>
      </c>
      <c r="G326" s="7" t="s">
        <v>954</v>
      </c>
      <c r="H326" s="7" t="s">
        <v>20</v>
      </c>
      <c r="I326" s="7" t="s">
        <v>21</v>
      </c>
      <c r="J326" s="11" t="s">
        <v>1670</v>
      </c>
      <c r="K326" s="7" t="s">
        <v>1699</v>
      </c>
      <c r="L326" s="7" t="s">
        <v>1784</v>
      </c>
    </row>
    <row r="327" spans="1:12">
      <c r="A327" s="7" t="s">
        <v>974</v>
      </c>
      <c r="B327" s="7" t="s">
        <v>975</v>
      </c>
      <c r="C327" s="8">
        <v>2019</v>
      </c>
      <c r="D327" s="7" t="s">
        <v>976</v>
      </c>
      <c r="E327" s="7"/>
      <c r="F327" s="7" t="s">
        <v>977</v>
      </c>
      <c r="G327" s="7" t="s">
        <v>978</v>
      </c>
      <c r="H327" s="7" t="s">
        <v>20</v>
      </c>
      <c r="I327" s="7" t="s">
        <v>21</v>
      </c>
      <c r="J327" s="11" t="s">
        <v>1670</v>
      </c>
      <c r="K327" s="7" t="s">
        <v>1699</v>
      </c>
      <c r="L327" s="7" t="s">
        <v>1784</v>
      </c>
    </row>
    <row r="328" spans="1:12">
      <c r="A328" s="7" t="s">
        <v>979</v>
      </c>
      <c r="B328" s="7" t="s">
        <v>980</v>
      </c>
      <c r="C328" s="8">
        <v>2017</v>
      </c>
      <c r="D328" s="7" t="s">
        <v>981</v>
      </c>
      <c r="E328" s="8">
        <v>7</v>
      </c>
      <c r="F328" s="7" t="s">
        <v>982</v>
      </c>
      <c r="G328" s="7" t="s">
        <v>983</v>
      </c>
      <c r="H328" s="7" t="s">
        <v>20</v>
      </c>
      <c r="I328" s="7" t="s">
        <v>21</v>
      </c>
      <c r="J328" s="11" t="s">
        <v>1670</v>
      </c>
      <c r="K328" s="7" t="s">
        <v>1699</v>
      </c>
      <c r="L328" s="7" t="s">
        <v>1784</v>
      </c>
    </row>
    <row r="329" spans="1:12">
      <c r="A329" s="7" t="s">
        <v>994</v>
      </c>
      <c r="B329" s="7" t="s">
        <v>995</v>
      </c>
      <c r="C329" s="8">
        <v>2019</v>
      </c>
      <c r="D329" s="9" t="s">
        <v>996</v>
      </c>
      <c r="E329" s="7"/>
      <c r="F329" s="7" t="s">
        <v>997</v>
      </c>
      <c r="G329" s="7" t="s">
        <v>998</v>
      </c>
      <c r="H329" s="7" t="s">
        <v>309</v>
      </c>
      <c r="I329" s="7" t="s">
        <v>56</v>
      </c>
      <c r="J329" s="11" t="s">
        <v>1670</v>
      </c>
      <c r="K329" s="7" t="s">
        <v>1699</v>
      </c>
      <c r="L329" s="7" t="s">
        <v>1784</v>
      </c>
    </row>
    <row r="330" spans="1:12">
      <c r="A330" s="7" t="s">
        <v>102</v>
      </c>
      <c r="B330" s="7" t="s">
        <v>103</v>
      </c>
      <c r="C330" s="8">
        <v>2013</v>
      </c>
      <c r="D330" s="7" t="s">
        <v>104</v>
      </c>
      <c r="E330" s="8">
        <v>12</v>
      </c>
      <c r="F330" s="7"/>
      <c r="G330" s="7" t="s">
        <v>105</v>
      </c>
      <c r="H330" s="7" t="s">
        <v>14</v>
      </c>
      <c r="I330" s="7" t="s">
        <v>15</v>
      </c>
      <c r="J330" s="11" t="s">
        <v>1670</v>
      </c>
      <c r="K330" s="7" t="s">
        <v>1699</v>
      </c>
      <c r="L330" s="7" t="s">
        <v>1784</v>
      </c>
    </row>
    <row r="331" spans="1:12">
      <c r="A331" s="7" t="s">
        <v>999</v>
      </c>
      <c r="B331" s="7" t="s">
        <v>1000</v>
      </c>
      <c r="C331" s="8">
        <v>2012</v>
      </c>
      <c r="D331" s="7" t="s">
        <v>1001</v>
      </c>
      <c r="E331" s="8">
        <v>31</v>
      </c>
      <c r="F331" s="7" t="s">
        <v>1002</v>
      </c>
      <c r="G331" s="7" t="s">
        <v>1003</v>
      </c>
      <c r="H331" s="7" t="s">
        <v>20</v>
      </c>
      <c r="I331" s="7" t="s">
        <v>15</v>
      </c>
      <c r="J331" s="11" t="s">
        <v>1670</v>
      </c>
      <c r="K331" s="7" t="s">
        <v>1699</v>
      </c>
      <c r="L331" s="7" t="s">
        <v>1784</v>
      </c>
    </row>
    <row r="332" spans="1:12">
      <c r="A332" s="7" t="s">
        <v>1013</v>
      </c>
      <c r="B332" s="7" t="s">
        <v>1014</v>
      </c>
      <c r="C332" s="8">
        <v>2019</v>
      </c>
      <c r="D332" s="9" t="s">
        <v>1015</v>
      </c>
      <c r="E332" s="7"/>
      <c r="F332" s="7" t="s">
        <v>1016</v>
      </c>
      <c r="G332" s="7" t="s">
        <v>1017</v>
      </c>
      <c r="H332" s="7" t="s">
        <v>26</v>
      </c>
      <c r="I332" s="7" t="s">
        <v>21</v>
      </c>
      <c r="J332" s="11" t="s">
        <v>1670</v>
      </c>
      <c r="K332" s="7" t="s">
        <v>1699</v>
      </c>
      <c r="L332" s="7" t="s">
        <v>1784</v>
      </c>
    </row>
    <row r="333" spans="1:12">
      <c r="A333" s="7" t="s">
        <v>1018</v>
      </c>
      <c r="B333" s="7" t="s">
        <v>1019</v>
      </c>
      <c r="C333" s="8">
        <v>2014</v>
      </c>
      <c r="D333" s="7" t="s">
        <v>1020</v>
      </c>
      <c r="E333" s="8">
        <v>49</v>
      </c>
      <c r="F333" s="7" t="s">
        <v>1021</v>
      </c>
      <c r="G333" s="7" t="s">
        <v>1022</v>
      </c>
      <c r="H333" s="7" t="s">
        <v>20</v>
      </c>
      <c r="I333" s="7" t="s">
        <v>21</v>
      </c>
      <c r="J333" s="11" t="s">
        <v>1670</v>
      </c>
      <c r="K333" s="7" t="s">
        <v>1699</v>
      </c>
      <c r="L333" s="7" t="s">
        <v>1784</v>
      </c>
    </row>
    <row r="334" spans="1:12">
      <c r="A334" s="7" t="s">
        <v>1056</v>
      </c>
      <c r="B334" s="7" t="s">
        <v>1057</v>
      </c>
      <c r="C334" s="8">
        <v>2015</v>
      </c>
      <c r="D334" s="9" t="s">
        <v>1058</v>
      </c>
      <c r="E334" s="7"/>
      <c r="F334" s="7" t="s">
        <v>1059</v>
      </c>
      <c r="G334" s="7" t="s">
        <v>1060</v>
      </c>
      <c r="H334" s="7" t="s">
        <v>55</v>
      </c>
      <c r="I334" s="7" t="s">
        <v>56</v>
      </c>
      <c r="J334" s="11" t="s">
        <v>1670</v>
      </c>
      <c r="K334" s="7" t="s">
        <v>1699</v>
      </c>
      <c r="L334" s="7" t="s">
        <v>1784</v>
      </c>
    </row>
    <row r="335" spans="1:12">
      <c r="A335" s="7" t="s">
        <v>1066</v>
      </c>
      <c r="B335" s="7" t="s">
        <v>1067</v>
      </c>
      <c r="C335" s="8">
        <v>2017</v>
      </c>
      <c r="D335" s="7" t="s">
        <v>378</v>
      </c>
      <c r="E335" s="8">
        <v>6</v>
      </c>
      <c r="F335" s="7" t="s">
        <v>1068</v>
      </c>
      <c r="G335" s="7" t="s">
        <v>1069</v>
      </c>
      <c r="H335" s="7" t="s">
        <v>309</v>
      </c>
      <c r="I335" s="7" t="s">
        <v>56</v>
      </c>
      <c r="J335" s="11" t="s">
        <v>1670</v>
      </c>
      <c r="K335" s="7" t="s">
        <v>1699</v>
      </c>
      <c r="L335" s="7" t="s">
        <v>1784</v>
      </c>
    </row>
    <row r="336" spans="1:12">
      <c r="A336" s="7" t="s">
        <v>1085</v>
      </c>
      <c r="B336" s="7" t="s">
        <v>1086</v>
      </c>
      <c r="C336" s="8">
        <v>2016</v>
      </c>
      <c r="D336" s="7" t="s">
        <v>1087</v>
      </c>
      <c r="E336" s="8">
        <v>1</v>
      </c>
      <c r="F336" s="7" t="s">
        <v>1088</v>
      </c>
      <c r="G336" s="7" t="s">
        <v>1089</v>
      </c>
      <c r="H336" s="7" t="s">
        <v>55</v>
      </c>
      <c r="I336" s="7" t="s">
        <v>56</v>
      </c>
      <c r="J336" s="11" t="s">
        <v>1670</v>
      </c>
      <c r="K336" s="7" t="s">
        <v>1699</v>
      </c>
      <c r="L336" s="7" t="s">
        <v>1784</v>
      </c>
    </row>
    <row r="337" spans="1:12">
      <c r="A337" s="7" t="s">
        <v>1090</v>
      </c>
      <c r="B337" s="7" t="s">
        <v>1091</v>
      </c>
      <c r="C337" s="8">
        <v>2019</v>
      </c>
      <c r="D337" s="9" t="s">
        <v>1092</v>
      </c>
      <c r="E337" s="7"/>
      <c r="F337" s="7" t="s">
        <v>1093</v>
      </c>
      <c r="G337" s="7" t="s">
        <v>1094</v>
      </c>
      <c r="H337" s="7" t="s">
        <v>55</v>
      </c>
      <c r="I337" s="7" t="s">
        <v>56</v>
      </c>
      <c r="J337" s="11" t="s">
        <v>1670</v>
      </c>
      <c r="K337" s="7" t="s">
        <v>1699</v>
      </c>
      <c r="L337" s="7" t="s">
        <v>1784</v>
      </c>
    </row>
    <row r="338" spans="1:12">
      <c r="A338" s="7" t="s">
        <v>1095</v>
      </c>
      <c r="B338" s="7" t="s">
        <v>1096</v>
      </c>
      <c r="C338" s="8">
        <v>2012</v>
      </c>
      <c r="D338" s="7" t="s">
        <v>1097</v>
      </c>
      <c r="E338" s="8">
        <v>12</v>
      </c>
      <c r="F338" s="7" t="s">
        <v>1098</v>
      </c>
      <c r="G338" s="7" t="s">
        <v>1099</v>
      </c>
      <c r="H338" s="7" t="s">
        <v>55</v>
      </c>
      <c r="I338" s="7" t="s">
        <v>56</v>
      </c>
      <c r="J338" s="11" t="s">
        <v>1670</v>
      </c>
      <c r="K338" s="7" t="s">
        <v>1699</v>
      </c>
      <c r="L338" s="7" t="s">
        <v>1784</v>
      </c>
    </row>
    <row r="339" spans="1:12">
      <c r="A339" s="7" t="s">
        <v>1100</v>
      </c>
      <c r="B339" s="7" t="s">
        <v>1101</v>
      </c>
      <c r="C339" s="8">
        <v>2007</v>
      </c>
      <c r="D339" s="7" t="s">
        <v>1102</v>
      </c>
      <c r="E339" s="8">
        <v>13</v>
      </c>
      <c r="F339" s="7" t="s">
        <v>1103</v>
      </c>
      <c r="G339" s="7" t="s">
        <v>1104</v>
      </c>
      <c r="H339" s="7" t="s">
        <v>20</v>
      </c>
      <c r="I339" s="7" t="s">
        <v>15</v>
      </c>
      <c r="J339" s="11" t="s">
        <v>1670</v>
      </c>
      <c r="K339" s="7" t="s">
        <v>1699</v>
      </c>
      <c r="L339" s="7" t="s">
        <v>1784</v>
      </c>
    </row>
    <row r="340" spans="1:12">
      <c r="A340" s="7" t="s">
        <v>1114</v>
      </c>
      <c r="B340" s="7" t="s">
        <v>1115</v>
      </c>
      <c r="C340" s="8">
        <v>2017</v>
      </c>
      <c r="D340" s="7" t="s">
        <v>1116</v>
      </c>
      <c r="E340" s="8">
        <v>2</v>
      </c>
      <c r="F340" s="7" t="s">
        <v>1117</v>
      </c>
      <c r="G340" s="7" t="s">
        <v>1118</v>
      </c>
      <c r="H340" s="7" t="s">
        <v>20</v>
      </c>
      <c r="I340" s="7" t="s">
        <v>15</v>
      </c>
      <c r="J340" s="11" t="s">
        <v>1670</v>
      </c>
      <c r="K340" s="7" t="s">
        <v>1699</v>
      </c>
      <c r="L340" s="7" t="s">
        <v>1784</v>
      </c>
    </row>
    <row r="341" spans="1:12">
      <c r="A341" s="7" t="s">
        <v>1124</v>
      </c>
      <c r="B341" s="7" t="s">
        <v>1125</v>
      </c>
      <c r="C341" s="8">
        <v>2019</v>
      </c>
      <c r="D341" s="7" t="s">
        <v>1126</v>
      </c>
      <c r="E341" s="8">
        <v>0</v>
      </c>
      <c r="F341" s="7" t="s">
        <v>1127</v>
      </c>
      <c r="G341" s="7" t="s">
        <v>1128</v>
      </c>
      <c r="H341" s="7" t="s">
        <v>20</v>
      </c>
      <c r="I341" s="7" t="s">
        <v>15</v>
      </c>
      <c r="J341" s="11" t="s">
        <v>1670</v>
      </c>
      <c r="K341" s="7" t="s">
        <v>1699</v>
      </c>
      <c r="L341" s="7" t="s">
        <v>1784</v>
      </c>
    </row>
    <row r="342" spans="1:12">
      <c r="A342" s="7" t="s">
        <v>1134</v>
      </c>
      <c r="B342" s="7" t="s">
        <v>1135</v>
      </c>
      <c r="C342" s="8">
        <v>2014</v>
      </c>
      <c r="D342" s="7" t="s">
        <v>125</v>
      </c>
      <c r="E342" s="8">
        <v>9</v>
      </c>
      <c r="F342" s="7" t="s">
        <v>1136</v>
      </c>
      <c r="G342" s="7" t="s">
        <v>1137</v>
      </c>
      <c r="H342" s="7" t="s">
        <v>20</v>
      </c>
      <c r="I342" s="7" t="s">
        <v>21</v>
      </c>
      <c r="J342" s="11" t="s">
        <v>1670</v>
      </c>
      <c r="K342" s="7" t="s">
        <v>1699</v>
      </c>
      <c r="L342" s="7" t="s">
        <v>1784</v>
      </c>
    </row>
    <row r="343" spans="1:12">
      <c r="A343" s="7" t="s">
        <v>1142</v>
      </c>
      <c r="B343" s="7" t="s">
        <v>1143</v>
      </c>
      <c r="C343" s="8">
        <v>2008</v>
      </c>
      <c r="D343" s="7" t="s">
        <v>1144</v>
      </c>
      <c r="E343" s="8">
        <v>1</v>
      </c>
      <c r="F343" s="7" t="s">
        <v>1145</v>
      </c>
      <c r="G343" s="7" t="s">
        <v>1146</v>
      </c>
      <c r="H343" s="7" t="s">
        <v>26</v>
      </c>
      <c r="I343" s="7" t="s">
        <v>21</v>
      </c>
      <c r="J343" s="11" t="s">
        <v>1670</v>
      </c>
      <c r="K343" s="7" t="s">
        <v>1699</v>
      </c>
      <c r="L343" s="7" t="s">
        <v>1784</v>
      </c>
    </row>
    <row r="344" spans="1:12">
      <c r="A344" s="7" t="s">
        <v>1166</v>
      </c>
      <c r="B344" s="7" t="s">
        <v>1167</v>
      </c>
      <c r="C344" s="8">
        <v>2018</v>
      </c>
      <c r="D344" s="7" t="s">
        <v>730</v>
      </c>
      <c r="E344" s="8">
        <v>2</v>
      </c>
      <c r="F344" s="7" t="s">
        <v>1168</v>
      </c>
      <c r="G344" s="7" t="s">
        <v>1169</v>
      </c>
      <c r="H344" s="7" t="s">
        <v>55</v>
      </c>
      <c r="I344" s="7" t="s">
        <v>56</v>
      </c>
      <c r="J344" s="11" t="s">
        <v>1670</v>
      </c>
      <c r="K344" s="7" t="s">
        <v>1699</v>
      </c>
      <c r="L344" s="7" t="s">
        <v>1784</v>
      </c>
    </row>
    <row r="345" spans="1:12">
      <c r="A345" s="7" t="s">
        <v>1175</v>
      </c>
      <c r="B345" s="7" t="s">
        <v>1176</v>
      </c>
      <c r="C345" s="8">
        <v>2013</v>
      </c>
      <c r="D345" s="9" t="s">
        <v>1177</v>
      </c>
      <c r="E345" s="7"/>
      <c r="F345" s="7" t="s">
        <v>1178</v>
      </c>
      <c r="G345" s="7" t="s">
        <v>1179</v>
      </c>
      <c r="H345" s="7" t="s">
        <v>55</v>
      </c>
      <c r="I345" s="7" t="s">
        <v>56</v>
      </c>
      <c r="J345" s="11" t="s">
        <v>1670</v>
      </c>
      <c r="K345" s="7" t="s">
        <v>1699</v>
      </c>
      <c r="L345" s="7" t="s">
        <v>1784</v>
      </c>
    </row>
    <row r="346" spans="1:12">
      <c r="A346" s="7" t="s">
        <v>1190</v>
      </c>
      <c r="B346" s="7" t="s">
        <v>1191</v>
      </c>
      <c r="C346" s="8">
        <v>2012</v>
      </c>
      <c r="D346" s="7" t="s">
        <v>1192</v>
      </c>
      <c r="E346" s="8">
        <v>1</v>
      </c>
      <c r="F346" s="7" t="s">
        <v>1193</v>
      </c>
      <c r="G346" s="7" t="s">
        <v>1194</v>
      </c>
      <c r="H346" s="7" t="s">
        <v>14</v>
      </c>
      <c r="I346" s="7" t="s">
        <v>15</v>
      </c>
      <c r="J346" s="11" t="s">
        <v>1670</v>
      </c>
      <c r="K346" s="7" t="s">
        <v>1699</v>
      </c>
      <c r="L346" s="7" t="s">
        <v>1784</v>
      </c>
    </row>
    <row r="347" spans="1:12">
      <c r="A347" s="7" t="s">
        <v>1195</v>
      </c>
      <c r="B347" s="7" t="s">
        <v>1196</v>
      </c>
      <c r="C347" s="8">
        <v>2009</v>
      </c>
      <c r="D347" s="7" t="s">
        <v>1197</v>
      </c>
      <c r="E347" s="8">
        <v>10</v>
      </c>
      <c r="F347" s="7" t="s">
        <v>1198</v>
      </c>
      <c r="G347" s="7" t="s">
        <v>1199</v>
      </c>
      <c r="H347" s="7" t="s">
        <v>55</v>
      </c>
      <c r="I347" s="7" t="s">
        <v>56</v>
      </c>
      <c r="J347" s="11" t="s">
        <v>1670</v>
      </c>
      <c r="K347" s="7" t="s">
        <v>1699</v>
      </c>
      <c r="L347" s="7" t="s">
        <v>1784</v>
      </c>
    </row>
    <row r="348" spans="1:12">
      <c r="A348" s="7" t="s">
        <v>1200</v>
      </c>
      <c r="B348" s="7" t="s">
        <v>1201</v>
      </c>
      <c r="C348" s="8">
        <v>2016</v>
      </c>
      <c r="D348" s="7" t="s">
        <v>1202</v>
      </c>
      <c r="E348" s="8">
        <v>3</v>
      </c>
      <c r="F348" s="7" t="s">
        <v>1203</v>
      </c>
      <c r="G348" s="7" t="s">
        <v>1204</v>
      </c>
      <c r="H348" s="7" t="s">
        <v>20</v>
      </c>
      <c r="I348" s="7" t="s">
        <v>15</v>
      </c>
      <c r="J348" s="11" t="s">
        <v>1670</v>
      </c>
      <c r="K348" s="7" t="s">
        <v>1699</v>
      </c>
      <c r="L348" s="7" t="s">
        <v>1784</v>
      </c>
    </row>
    <row r="349" spans="1:12">
      <c r="A349" s="7" t="s">
        <v>1215</v>
      </c>
      <c r="B349" s="7" t="s">
        <v>1216</v>
      </c>
      <c r="C349" s="8">
        <v>2016</v>
      </c>
      <c r="D349" s="7" t="s">
        <v>1217</v>
      </c>
      <c r="E349" s="8">
        <v>31</v>
      </c>
      <c r="F349" s="7" t="s">
        <v>1218</v>
      </c>
      <c r="G349" s="7" t="s">
        <v>1219</v>
      </c>
      <c r="H349" s="7" t="s">
        <v>20</v>
      </c>
      <c r="I349" s="7" t="s">
        <v>21</v>
      </c>
      <c r="J349" s="11" t="s">
        <v>1670</v>
      </c>
      <c r="K349" s="7" t="s">
        <v>1699</v>
      </c>
      <c r="L349" s="7" t="s">
        <v>1784</v>
      </c>
    </row>
    <row r="350" spans="1:12">
      <c r="A350" s="7" t="s">
        <v>144</v>
      </c>
      <c r="B350" s="7" t="s">
        <v>145</v>
      </c>
      <c r="C350" s="8">
        <v>2010</v>
      </c>
      <c r="D350" s="10"/>
      <c r="E350" s="10"/>
      <c r="F350" s="7"/>
      <c r="G350" s="7"/>
      <c r="H350" s="7"/>
      <c r="I350" s="7"/>
      <c r="J350" s="11" t="s">
        <v>1670</v>
      </c>
      <c r="K350" s="7" t="s">
        <v>1699</v>
      </c>
      <c r="L350" s="7" t="s">
        <v>1784</v>
      </c>
    </row>
    <row r="351" spans="1:12">
      <c r="A351" s="7" t="s">
        <v>1230</v>
      </c>
      <c r="B351" s="7" t="s">
        <v>1231</v>
      </c>
      <c r="C351" s="8">
        <v>2015</v>
      </c>
      <c r="D351" s="7" t="s">
        <v>1232</v>
      </c>
      <c r="E351" s="8">
        <v>3</v>
      </c>
      <c r="F351" s="7" t="s">
        <v>1233</v>
      </c>
      <c r="G351" s="7" t="s">
        <v>1234</v>
      </c>
      <c r="H351" s="7" t="s">
        <v>55</v>
      </c>
      <c r="I351" s="7" t="s">
        <v>56</v>
      </c>
      <c r="J351" s="11" t="s">
        <v>1670</v>
      </c>
      <c r="K351" s="7" t="s">
        <v>1699</v>
      </c>
      <c r="L351" s="7" t="s">
        <v>1784</v>
      </c>
    </row>
    <row r="352" spans="1:12">
      <c r="A352" s="7" t="s">
        <v>146</v>
      </c>
      <c r="B352" s="7" t="s">
        <v>147</v>
      </c>
      <c r="C352" s="8">
        <v>2010</v>
      </c>
      <c r="D352" s="7" t="s">
        <v>148</v>
      </c>
      <c r="E352" s="8">
        <v>8</v>
      </c>
      <c r="F352" s="7"/>
      <c r="G352" s="7" t="s">
        <v>149</v>
      </c>
      <c r="H352" s="7" t="s">
        <v>14</v>
      </c>
      <c r="I352" s="7" t="s">
        <v>15</v>
      </c>
      <c r="J352" s="11" t="s">
        <v>1670</v>
      </c>
      <c r="K352" s="7" t="s">
        <v>1699</v>
      </c>
      <c r="L352" s="7" t="s">
        <v>1784</v>
      </c>
    </row>
    <row r="353" spans="1:12">
      <c r="A353" s="7" t="s">
        <v>1249</v>
      </c>
      <c r="B353" s="7" t="s">
        <v>1250</v>
      </c>
      <c r="C353" s="8">
        <v>2018</v>
      </c>
      <c r="D353" s="7" t="s">
        <v>1251</v>
      </c>
      <c r="E353" s="8">
        <v>1</v>
      </c>
      <c r="F353" s="7" t="s">
        <v>1252</v>
      </c>
      <c r="G353" s="7" t="s">
        <v>1253</v>
      </c>
      <c r="H353" s="7" t="s">
        <v>20</v>
      </c>
      <c r="I353" s="7" t="s">
        <v>15</v>
      </c>
      <c r="J353" s="11" t="s">
        <v>1670</v>
      </c>
      <c r="K353" s="7" t="s">
        <v>1699</v>
      </c>
      <c r="L353" s="7" t="s">
        <v>1784</v>
      </c>
    </row>
    <row r="354" spans="1:12">
      <c r="A354" s="7" t="s">
        <v>1254</v>
      </c>
      <c r="B354" s="7" t="s">
        <v>1255</v>
      </c>
      <c r="C354" s="8">
        <v>2013</v>
      </c>
      <c r="D354" s="7" t="s">
        <v>1256</v>
      </c>
      <c r="E354" s="8">
        <v>36</v>
      </c>
      <c r="F354" s="7" t="s">
        <v>1257</v>
      </c>
      <c r="G354" s="7" t="s">
        <v>1258</v>
      </c>
      <c r="H354" s="7" t="s">
        <v>20</v>
      </c>
      <c r="I354" s="7" t="s">
        <v>21</v>
      </c>
      <c r="J354" s="11" t="s">
        <v>1670</v>
      </c>
      <c r="K354" s="7" t="s">
        <v>1699</v>
      </c>
      <c r="L354" s="7" t="s">
        <v>1784</v>
      </c>
    </row>
    <row r="355" spans="1:12">
      <c r="A355" s="7" t="s">
        <v>1268</v>
      </c>
      <c r="B355" s="7" t="s">
        <v>1269</v>
      </c>
      <c r="C355" s="8">
        <v>2011</v>
      </c>
      <c r="D355" s="7" t="s">
        <v>1270</v>
      </c>
      <c r="E355" s="8">
        <v>4</v>
      </c>
      <c r="F355" s="7" t="s">
        <v>1271</v>
      </c>
      <c r="G355" s="7" t="s">
        <v>1272</v>
      </c>
      <c r="H355" s="7" t="s">
        <v>20</v>
      </c>
      <c r="I355" s="7" t="s">
        <v>15</v>
      </c>
      <c r="J355" s="11" t="s">
        <v>1670</v>
      </c>
      <c r="K355" s="7" t="s">
        <v>1699</v>
      </c>
      <c r="L355" s="7" t="s">
        <v>1784</v>
      </c>
    </row>
    <row r="356" spans="1:12">
      <c r="A356" s="7" t="s">
        <v>1273</v>
      </c>
      <c r="B356" s="7" t="s">
        <v>1274</v>
      </c>
      <c r="C356" s="8">
        <v>2013</v>
      </c>
      <c r="D356" s="7" t="s">
        <v>1116</v>
      </c>
      <c r="E356" s="8">
        <v>4</v>
      </c>
      <c r="F356" s="7" t="s">
        <v>1275</v>
      </c>
      <c r="G356" s="7" t="s">
        <v>1276</v>
      </c>
      <c r="H356" s="7" t="s">
        <v>20</v>
      </c>
      <c r="I356" s="7" t="s">
        <v>15</v>
      </c>
      <c r="J356" s="11" t="s">
        <v>1670</v>
      </c>
      <c r="K356" s="7" t="s">
        <v>1699</v>
      </c>
      <c r="L356" s="7" t="s">
        <v>1784</v>
      </c>
    </row>
    <row r="357" spans="1:12">
      <c r="A357" s="7" t="s">
        <v>1306</v>
      </c>
      <c r="B357" s="7" t="s">
        <v>1307</v>
      </c>
      <c r="C357" s="8">
        <v>2017</v>
      </c>
      <c r="D357" s="9" t="s">
        <v>1308</v>
      </c>
      <c r="E357" s="7"/>
      <c r="F357" s="7" t="s">
        <v>1309</v>
      </c>
      <c r="G357" s="7" t="s">
        <v>1310</v>
      </c>
      <c r="H357" s="7" t="s">
        <v>55</v>
      </c>
      <c r="I357" s="7" t="s">
        <v>56</v>
      </c>
      <c r="J357" s="11" t="s">
        <v>1670</v>
      </c>
      <c r="K357" s="7" t="s">
        <v>1699</v>
      </c>
      <c r="L357" s="7" t="s">
        <v>1784</v>
      </c>
    </row>
    <row r="358" spans="1:12">
      <c r="A358" s="7" t="s">
        <v>1329</v>
      </c>
      <c r="B358" s="7" t="s">
        <v>1330</v>
      </c>
      <c r="C358" s="8">
        <v>2012</v>
      </c>
      <c r="D358" s="7" t="s">
        <v>1331</v>
      </c>
      <c r="E358" s="8">
        <v>25</v>
      </c>
      <c r="F358" s="7" t="s">
        <v>1332</v>
      </c>
      <c r="G358" s="7" t="s">
        <v>1333</v>
      </c>
      <c r="H358" s="7" t="s">
        <v>26</v>
      </c>
      <c r="I358" s="7" t="s">
        <v>21</v>
      </c>
      <c r="J358" s="11" t="s">
        <v>1670</v>
      </c>
      <c r="K358" s="7" t="s">
        <v>1699</v>
      </c>
      <c r="L358" s="7" t="s">
        <v>1784</v>
      </c>
    </row>
    <row r="359" spans="1:12">
      <c r="A359" s="7" t="s">
        <v>1334</v>
      </c>
      <c r="B359" s="7" t="s">
        <v>1335</v>
      </c>
      <c r="C359" s="8">
        <v>2013</v>
      </c>
      <c r="D359" s="7" t="s">
        <v>1336</v>
      </c>
      <c r="E359" s="8">
        <v>5</v>
      </c>
      <c r="F359" s="7" t="s">
        <v>1337</v>
      </c>
      <c r="G359" s="7" t="s">
        <v>1338</v>
      </c>
      <c r="H359" s="7" t="s">
        <v>26</v>
      </c>
      <c r="I359" s="7" t="s">
        <v>21</v>
      </c>
      <c r="J359" s="11" t="s">
        <v>1670</v>
      </c>
      <c r="K359" s="7" t="s">
        <v>1699</v>
      </c>
      <c r="L359" s="7" t="s">
        <v>1784</v>
      </c>
    </row>
    <row r="360" spans="1:12">
      <c r="A360" s="7" t="s">
        <v>1378</v>
      </c>
      <c r="B360" s="7" t="s">
        <v>1379</v>
      </c>
      <c r="C360" s="8">
        <v>2015</v>
      </c>
      <c r="D360" s="7" t="s">
        <v>500</v>
      </c>
      <c r="E360" s="8">
        <v>2</v>
      </c>
      <c r="F360" s="7" t="s">
        <v>1380</v>
      </c>
      <c r="G360" s="7" t="s">
        <v>1381</v>
      </c>
      <c r="H360" s="7" t="s">
        <v>55</v>
      </c>
      <c r="I360" s="7" t="s">
        <v>56</v>
      </c>
      <c r="J360" s="11" t="s">
        <v>1670</v>
      </c>
      <c r="K360" s="7" t="s">
        <v>1699</v>
      </c>
      <c r="L360" s="7" t="s">
        <v>1784</v>
      </c>
    </row>
    <row r="361" spans="1:12">
      <c r="A361" s="7" t="s">
        <v>1382</v>
      </c>
      <c r="B361" s="7" t="s">
        <v>1383</v>
      </c>
      <c r="C361" s="8">
        <v>2002</v>
      </c>
      <c r="D361" s="9" t="s">
        <v>1384</v>
      </c>
      <c r="E361" s="7"/>
      <c r="F361" s="7" t="s">
        <v>1385</v>
      </c>
      <c r="G361" s="7" t="s">
        <v>1386</v>
      </c>
      <c r="H361" s="7" t="s">
        <v>55</v>
      </c>
      <c r="I361" s="7" t="s">
        <v>56</v>
      </c>
      <c r="J361" s="11" t="s">
        <v>1670</v>
      </c>
      <c r="K361" s="7" t="s">
        <v>1699</v>
      </c>
      <c r="L361" s="7" t="s">
        <v>1784</v>
      </c>
    </row>
    <row r="362" spans="1:12">
      <c r="A362" s="7" t="s">
        <v>150</v>
      </c>
      <c r="B362" s="7" t="s">
        <v>151</v>
      </c>
      <c r="C362" s="8">
        <v>2011</v>
      </c>
      <c r="D362" s="7" t="s">
        <v>152</v>
      </c>
      <c r="E362" s="8">
        <v>0</v>
      </c>
      <c r="F362" s="7"/>
      <c r="G362" s="7" t="s">
        <v>153</v>
      </c>
      <c r="H362" s="7" t="s">
        <v>14</v>
      </c>
      <c r="I362" s="7" t="s">
        <v>15</v>
      </c>
      <c r="J362" s="11" t="s">
        <v>1670</v>
      </c>
      <c r="K362" s="7" t="s">
        <v>1699</v>
      </c>
      <c r="L362" s="7" t="s">
        <v>1784</v>
      </c>
    </row>
    <row r="363" spans="1:12">
      <c r="A363" s="7" t="s">
        <v>1402</v>
      </c>
      <c r="B363" s="7" t="s">
        <v>1403</v>
      </c>
      <c r="C363" s="8">
        <v>2009</v>
      </c>
      <c r="D363" s="7" t="s">
        <v>1404</v>
      </c>
      <c r="E363" s="8">
        <v>2</v>
      </c>
      <c r="F363" s="7" t="s">
        <v>1405</v>
      </c>
      <c r="G363" s="7" t="s">
        <v>1406</v>
      </c>
      <c r="H363" s="7" t="s">
        <v>14</v>
      </c>
      <c r="I363" s="7" t="s">
        <v>15</v>
      </c>
      <c r="J363" s="11" t="s">
        <v>1670</v>
      </c>
      <c r="K363" s="7" t="s">
        <v>1699</v>
      </c>
      <c r="L363" s="7" t="s">
        <v>1784</v>
      </c>
    </row>
    <row r="364" spans="1:12">
      <c r="A364" s="7" t="s">
        <v>1407</v>
      </c>
      <c r="B364" s="7" t="s">
        <v>1408</v>
      </c>
      <c r="C364" s="8">
        <v>2011</v>
      </c>
      <c r="D364" s="7" t="s">
        <v>1409</v>
      </c>
      <c r="E364" s="8">
        <v>9</v>
      </c>
      <c r="F364" s="7" t="s">
        <v>1410</v>
      </c>
      <c r="G364" s="7" t="s">
        <v>1411</v>
      </c>
      <c r="H364" s="7" t="s">
        <v>20</v>
      </c>
      <c r="I364" s="7" t="s">
        <v>15</v>
      </c>
      <c r="J364" s="11" t="s">
        <v>1670</v>
      </c>
      <c r="K364" s="7" t="s">
        <v>1699</v>
      </c>
      <c r="L364" s="7" t="s">
        <v>1784</v>
      </c>
    </row>
    <row r="365" spans="1:12">
      <c r="A365" s="7" t="s">
        <v>1450</v>
      </c>
      <c r="B365" s="7" t="s">
        <v>1451</v>
      </c>
      <c r="C365" s="8">
        <v>2015</v>
      </c>
      <c r="D365" s="7" t="s">
        <v>1452</v>
      </c>
      <c r="E365" s="8">
        <v>6</v>
      </c>
      <c r="F365" s="7" t="s">
        <v>1453</v>
      </c>
      <c r="G365" s="7" t="s">
        <v>1454</v>
      </c>
      <c r="H365" s="7" t="s">
        <v>14</v>
      </c>
      <c r="I365" s="7" t="s">
        <v>15</v>
      </c>
      <c r="J365" s="11" t="s">
        <v>1670</v>
      </c>
      <c r="K365" s="7" t="s">
        <v>1699</v>
      </c>
      <c r="L365" s="7" t="s">
        <v>1784</v>
      </c>
    </row>
    <row r="366" spans="1:12">
      <c r="A366" s="7" t="s">
        <v>162</v>
      </c>
      <c r="B366" s="7" t="s">
        <v>163</v>
      </c>
      <c r="C366" s="8">
        <v>2014</v>
      </c>
      <c r="D366" s="7" t="s">
        <v>164</v>
      </c>
      <c r="E366" s="8">
        <v>1</v>
      </c>
      <c r="F366" s="7"/>
      <c r="G366" s="7" t="s">
        <v>165</v>
      </c>
      <c r="H366" s="7" t="s">
        <v>14</v>
      </c>
      <c r="I366" s="7" t="s">
        <v>15</v>
      </c>
      <c r="J366" s="11" t="s">
        <v>1670</v>
      </c>
      <c r="K366" s="7" t="s">
        <v>1699</v>
      </c>
      <c r="L366" s="7" t="s">
        <v>1784</v>
      </c>
    </row>
    <row r="367" spans="1:12">
      <c r="A367" s="7" t="s">
        <v>1485</v>
      </c>
      <c r="B367" s="7" t="s">
        <v>1486</v>
      </c>
      <c r="C367" s="8">
        <v>1989</v>
      </c>
      <c r="D367" s="7" t="s">
        <v>1488</v>
      </c>
      <c r="E367" s="8">
        <v>18</v>
      </c>
      <c r="F367" s="7" t="s">
        <v>1489</v>
      </c>
      <c r="G367" s="7" t="s">
        <v>1490</v>
      </c>
      <c r="H367" s="7" t="s">
        <v>55</v>
      </c>
      <c r="I367" s="7" t="s">
        <v>56</v>
      </c>
      <c r="J367" s="11" t="s">
        <v>1670</v>
      </c>
      <c r="K367" s="7" t="s">
        <v>1699</v>
      </c>
      <c r="L367" s="7" t="s">
        <v>1784</v>
      </c>
    </row>
    <row r="368" spans="1:12">
      <c r="A368" s="7" t="s">
        <v>1491</v>
      </c>
      <c r="B368" s="7" t="s">
        <v>1492</v>
      </c>
      <c r="C368" s="8">
        <v>2012</v>
      </c>
      <c r="D368" s="7" t="s">
        <v>520</v>
      </c>
      <c r="E368" s="8">
        <v>14</v>
      </c>
      <c r="F368" s="7" t="s">
        <v>1493</v>
      </c>
      <c r="G368" s="7" t="s">
        <v>1494</v>
      </c>
      <c r="H368" s="7" t="s">
        <v>55</v>
      </c>
      <c r="I368" s="7" t="s">
        <v>56</v>
      </c>
      <c r="J368" s="11" t="s">
        <v>1670</v>
      </c>
      <c r="K368" s="7" t="s">
        <v>1699</v>
      </c>
      <c r="L368" s="7" t="s">
        <v>1784</v>
      </c>
    </row>
    <row r="369" spans="1:12">
      <c r="A369" s="7" t="s">
        <v>1495</v>
      </c>
      <c r="B369" s="7" t="s">
        <v>1496</v>
      </c>
      <c r="C369" s="8">
        <v>2009</v>
      </c>
      <c r="D369" s="7" t="s">
        <v>1497</v>
      </c>
      <c r="E369" s="8">
        <v>3</v>
      </c>
      <c r="F369" s="7" t="s">
        <v>1498</v>
      </c>
      <c r="G369" s="7" t="s">
        <v>1499</v>
      </c>
      <c r="H369" s="7" t="s">
        <v>55</v>
      </c>
      <c r="I369" s="7" t="s">
        <v>56</v>
      </c>
      <c r="J369" s="11" t="s">
        <v>1670</v>
      </c>
      <c r="K369" s="7" t="s">
        <v>1699</v>
      </c>
      <c r="L369" s="7" t="s">
        <v>1784</v>
      </c>
    </row>
    <row r="370" spans="1:12">
      <c r="A370" s="7" t="s">
        <v>170</v>
      </c>
      <c r="B370" s="7" t="s">
        <v>171</v>
      </c>
      <c r="C370" s="8">
        <v>2002</v>
      </c>
      <c r="D370" s="7" t="s">
        <v>172</v>
      </c>
      <c r="E370" s="8">
        <v>3</v>
      </c>
      <c r="F370" s="7"/>
      <c r="G370" s="7" t="s">
        <v>173</v>
      </c>
      <c r="H370" s="7" t="s">
        <v>26</v>
      </c>
      <c r="I370" s="7" t="s">
        <v>21</v>
      </c>
      <c r="J370" s="11" t="s">
        <v>1670</v>
      </c>
      <c r="K370" s="7" t="s">
        <v>1699</v>
      </c>
      <c r="L370" s="7" t="s">
        <v>1784</v>
      </c>
    </row>
    <row r="371" spans="1:12">
      <c r="A371" s="7" t="s">
        <v>1500</v>
      </c>
      <c r="B371" s="7" t="s">
        <v>1501</v>
      </c>
      <c r="C371" s="8">
        <v>2009</v>
      </c>
      <c r="D371" s="9" t="s">
        <v>1502</v>
      </c>
      <c r="E371" s="7"/>
      <c r="F371" s="7" t="s">
        <v>1503</v>
      </c>
      <c r="G371" s="7" t="s">
        <v>1504</v>
      </c>
      <c r="H371" s="7" t="s">
        <v>26</v>
      </c>
      <c r="I371" s="7" t="s">
        <v>21</v>
      </c>
      <c r="J371" s="11" t="s">
        <v>1670</v>
      </c>
      <c r="K371" s="7" t="s">
        <v>1699</v>
      </c>
      <c r="L371" s="7" t="s">
        <v>1784</v>
      </c>
    </row>
    <row r="372" spans="1:12">
      <c r="A372" s="7" t="s">
        <v>174</v>
      </c>
      <c r="B372" s="7" t="s">
        <v>175</v>
      </c>
      <c r="C372" s="8">
        <v>2015</v>
      </c>
      <c r="D372" s="7" t="s">
        <v>176</v>
      </c>
      <c r="E372" s="8">
        <v>2</v>
      </c>
      <c r="F372" s="7"/>
      <c r="G372" s="7" t="s">
        <v>177</v>
      </c>
      <c r="H372" s="7" t="s">
        <v>14</v>
      </c>
      <c r="I372" s="7" t="s">
        <v>15</v>
      </c>
      <c r="J372" s="11" t="s">
        <v>1670</v>
      </c>
      <c r="K372" s="7" t="s">
        <v>1699</v>
      </c>
      <c r="L372" s="7" t="s">
        <v>1784</v>
      </c>
    </row>
    <row r="373" spans="1:12">
      <c r="A373" s="7" t="s">
        <v>1505</v>
      </c>
      <c r="B373" s="7" t="s">
        <v>1506</v>
      </c>
      <c r="C373" s="8">
        <v>1995</v>
      </c>
      <c r="D373" s="7" t="s">
        <v>1507</v>
      </c>
      <c r="E373" s="8">
        <v>1</v>
      </c>
      <c r="F373" s="7" t="s">
        <v>1508</v>
      </c>
      <c r="G373" s="7" t="s">
        <v>1509</v>
      </c>
      <c r="H373" s="7" t="s">
        <v>20</v>
      </c>
      <c r="I373" s="7" t="s">
        <v>15</v>
      </c>
      <c r="J373" s="11" t="s">
        <v>1670</v>
      </c>
      <c r="K373" s="7" t="s">
        <v>1699</v>
      </c>
      <c r="L373" s="7" t="s">
        <v>1784</v>
      </c>
    </row>
    <row r="374" spans="1:12">
      <c r="A374" s="7" t="s">
        <v>1519</v>
      </c>
      <c r="B374" s="7" t="s">
        <v>1520</v>
      </c>
      <c r="C374" s="8">
        <v>2019</v>
      </c>
      <c r="D374" s="7" t="s">
        <v>1521</v>
      </c>
      <c r="E374" s="8">
        <v>0</v>
      </c>
      <c r="F374" s="7" t="s">
        <v>1522</v>
      </c>
      <c r="G374" s="7" t="s">
        <v>1523</v>
      </c>
      <c r="H374" s="7" t="s">
        <v>20</v>
      </c>
      <c r="I374" s="7" t="s">
        <v>15</v>
      </c>
      <c r="J374" s="11" t="s">
        <v>1670</v>
      </c>
      <c r="K374" s="7" t="s">
        <v>1699</v>
      </c>
      <c r="L374" s="7" t="s">
        <v>1784</v>
      </c>
    </row>
    <row r="375" spans="1:12">
      <c r="A375" s="7" t="s">
        <v>1534</v>
      </c>
      <c r="B375" s="7" t="s">
        <v>1535</v>
      </c>
      <c r="C375" s="8">
        <v>2018</v>
      </c>
      <c r="D375" s="9" t="s">
        <v>1536</v>
      </c>
      <c r="E375" s="7"/>
      <c r="F375" s="7" t="s">
        <v>1537</v>
      </c>
      <c r="G375" s="7" t="s">
        <v>1538</v>
      </c>
      <c r="H375" s="7" t="s">
        <v>55</v>
      </c>
      <c r="I375" s="7" t="s">
        <v>56</v>
      </c>
      <c r="J375" s="11" t="s">
        <v>1670</v>
      </c>
      <c r="K375" s="7" t="s">
        <v>1699</v>
      </c>
      <c r="L375" s="7" t="s">
        <v>1784</v>
      </c>
    </row>
    <row r="376" spans="1:12">
      <c r="A376" s="7" t="s">
        <v>182</v>
      </c>
      <c r="B376" s="7" t="s">
        <v>183</v>
      </c>
      <c r="C376" s="8">
        <v>2019</v>
      </c>
      <c r="D376" s="9" t="s">
        <v>184</v>
      </c>
      <c r="E376" s="10"/>
      <c r="F376" s="7"/>
      <c r="G376" s="7" t="s">
        <v>185</v>
      </c>
      <c r="H376" s="7" t="s">
        <v>26</v>
      </c>
      <c r="I376" s="7" t="s">
        <v>21</v>
      </c>
      <c r="J376" s="11" t="s">
        <v>1670</v>
      </c>
      <c r="K376" s="7" t="s">
        <v>1699</v>
      </c>
      <c r="L376" s="7" t="s">
        <v>1784</v>
      </c>
    </row>
    <row r="377" spans="1:12">
      <c r="A377" s="7" t="s">
        <v>1557</v>
      </c>
      <c r="B377" s="7" t="s">
        <v>1558</v>
      </c>
      <c r="C377" s="8">
        <v>2017</v>
      </c>
      <c r="D377" s="9" t="s">
        <v>1559</v>
      </c>
      <c r="E377" s="7"/>
      <c r="F377" s="7" t="s">
        <v>1560</v>
      </c>
      <c r="G377" s="7" t="s">
        <v>1561</v>
      </c>
      <c r="H377" s="7" t="s">
        <v>55</v>
      </c>
      <c r="I377" s="7" t="s">
        <v>56</v>
      </c>
      <c r="J377" s="11" t="s">
        <v>1670</v>
      </c>
      <c r="K377" s="7" t="s">
        <v>1699</v>
      </c>
      <c r="L377" s="7" t="s">
        <v>1784</v>
      </c>
    </row>
    <row r="378" spans="1:12">
      <c r="A378" s="7" t="s">
        <v>1567</v>
      </c>
      <c r="B378" s="7" t="s">
        <v>1568</v>
      </c>
      <c r="C378" s="8">
        <v>2015</v>
      </c>
      <c r="D378" s="7" t="s">
        <v>1569</v>
      </c>
      <c r="E378" s="8">
        <v>13</v>
      </c>
      <c r="F378" s="7" t="s">
        <v>1570</v>
      </c>
      <c r="G378" s="7" t="s">
        <v>1571</v>
      </c>
      <c r="H378" s="7" t="s">
        <v>20</v>
      </c>
      <c r="I378" s="7" t="s">
        <v>15</v>
      </c>
      <c r="J378" s="11" t="s">
        <v>1670</v>
      </c>
      <c r="K378" s="7" t="s">
        <v>1699</v>
      </c>
      <c r="L378" s="7" t="s">
        <v>1784</v>
      </c>
    </row>
    <row r="379" spans="1:12">
      <c r="A379" s="7" t="s">
        <v>1587</v>
      </c>
      <c r="B379" s="7" t="s">
        <v>1588</v>
      </c>
      <c r="C379" s="8">
        <v>1998</v>
      </c>
      <c r="D379" s="7" t="s">
        <v>1589</v>
      </c>
      <c r="E379" s="8">
        <v>1</v>
      </c>
      <c r="F379" s="7" t="s">
        <v>1590</v>
      </c>
      <c r="G379" s="7" t="s">
        <v>1591</v>
      </c>
      <c r="H379" s="7" t="s">
        <v>20</v>
      </c>
      <c r="I379" s="7" t="s">
        <v>21</v>
      </c>
      <c r="J379" s="11" t="s">
        <v>1670</v>
      </c>
      <c r="K379" s="7" t="s">
        <v>1699</v>
      </c>
      <c r="L379" s="7" t="s">
        <v>1784</v>
      </c>
    </row>
    <row r="380" spans="1:12">
      <c r="A380" s="7" t="s">
        <v>1604</v>
      </c>
      <c r="B380" s="7" t="s">
        <v>1605</v>
      </c>
      <c r="C380" s="8">
        <v>2012</v>
      </c>
      <c r="D380" s="7" t="s">
        <v>1606</v>
      </c>
      <c r="E380" s="8">
        <v>4</v>
      </c>
      <c r="F380" s="7" t="s">
        <v>1607</v>
      </c>
      <c r="G380" s="7" t="s">
        <v>1608</v>
      </c>
      <c r="H380" s="7" t="s">
        <v>55</v>
      </c>
      <c r="I380" s="7" t="s">
        <v>56</v>
      </c>
      <c r="J380" s="11" t="s">
        <v>1670</v>
      </c>
      <c r="K380" s="7" t="s">
        <v>1699</v>
      </c>
      <c r="L380" s="7" t="s">
        <v>1784</v>
      </c>
    </row>
    <row r="381" spans="1:12">
      <c r="A381" s="7" t="s">
        <v>1604</v>
      </c>
      <c r="B381" s="7" t="s">
        <v>1609</v>
      </c>
      <c r="C381" s="8">
        <v>2013</v>
      </c>
      <c r="D381" s="7" t="s">
        <v>510</v>
      </c>
      <c r="E381" s="8">
        <v>16</v>
      </c>
      <c r="F381" s="7" t="s">
        <v>1610</v>
      </c>
      <c r="G381" s="7" t="s">
        <v>1611</v>
      </c>
      <c r="H381" s="7" t="s">
        <v>309</v>
      </c>
      <c r="I381" s="7" t="s">
        <v>56</v>
      </c>
      <c r="J381" s="11" t="s">
        <v>1670</v>
      </c>
      <c r="K381" s="7" t="s">
        <v>1699</v>
      </c>
      <c r="L381" s="7" t="s">
        <v>1784</v>
      </c>
    </row>
    <row r="382" spans="1:12">
      <c r="A382" s="7" t="s">
        <v>1612</v>
      </c>
      <c r="B382" s="7" t="s">
        <v>1613</v>
      </c>
      <c r="C382" s="8">
        <v>2018</v>
      </c>
      <c r="D382" s="7" t="s">
        <v>525</v>
      </c>
      <c r="E382" s="8">
        <v>1</v>
      </c>
      <c r="F382" s="7" t="s">
        <v>1614</v>
      </c>
      <c r="G382" s="7" t="s">
        <v>1615</v>
      </c>
      <c r="H382" s="7" t="s">
        <v>55</v>
      </c>
      <c r="I382" s="7" t="s">
        <v>56</v>
      </c>
      <c r="J382" s="11" t="s">
        <v>1670</v>
      </c>
      <c r="K382" s="7" t="s">
        <v>1699</v>
      </c>
      <c r="L382" s="7" t="s">
        <v>1784</v>
      </c>
    </row>
    <row r="383" spans="1:12">
      <c r="A383" s="7" t="s">
        <v>1616</v>
      </c>
      <c r="B383" s="7" t="s">
        <v>1617</v>
      </c>
      <c r="C383" s="8">
        <v>2014</v>
      </c>
      <c r="D383" s="9" t="s">
        <v>1618</v>
      </c>
      <c r="E383" s="7"/>
      <c r="F383" s="7" t="s">
        <v>1619</v>
      </c>
      <c r="G383" s="7" t="s">
        <v>1620</v>
      </c>
      <c r="H383" s="7" t="s">
        <v>26</v>
      </c>
      <c r="I383" s="7" t="s">
        <v>21</v>
      </c>
      <c r="J383" s="11" t="s">
        <v>1670</v>
      </c>
      <c r="K383" s="7" t="s">
        <v>1699</v>
      </c>
      <c r="L383" s="7" t="s">
        <v>1784</v>
      </c>
    </row>
    <row r="384" spans="1:12">
      <c r="A384" s="7" t="s">
        <v>194</v>
      </c>
      <c r="B384" s="7" t="s">
        <v>195</v>
      </c>
      <c r="C384" s="8">
        <v>2009</v>
      </c>
      <c r="D384" s="9" t="s">
        <v>196</v>
      </c>
      <c r="E384" s="10"/>
      <c r="F384" s="7"/>
      <c r="G384" s="7" t="s">
        <v>197</v>
      </c>
      <c r="H384" s="7" t="s">
        <v>20</v>
      </c>
      <c r="I384" s="7" t="s">
        <v>21</v>
      </c>
      <c r="J384" s="11" t="s">
        <v>1670</v>
      </c>
      <c r="K384" s="7" t="s">
        <v>1699</v>
      </c>
      <c r="L384" s="7" t="s">
        <v>1784</v>
      </c>
    </row>
    <row r="385" spans="1:12">
      <c r="A385" s="7" t="s">
        <v>1633</v>
      </c>
      <c r="B385" s="7" t="s">
        <v>1634</v>
      </c>
      <c r="C385" s="8">
        <v>2008</v>
      </c>
      <c r="D385" s="7" t="s">
        <v>1635</v>
      </c>
      <c r="E385" s="8">
        <v>11</v>
      </c>
      <c r="F385" s="7" t="s">
        <v>1636</v>
      </c>
      <c r="G385" s="7" t="s">
        <v>1637</v>
      </c>
      <c r="H385" s="7" t="s">
        <v>26</v>
      </c>
      <c r="I385" s="7" t="s">
        <v>21</v>
      </c>
      <c r="J385" s="11" t="s">
        <v>1670</v>
      </c>
      <c r="K385" s="7" t="s">
        <v>1699</v>
      </c>
      <c r="L385" s="7" t="s">
        <v>1784</v>
      </c>
    </row>
    <row r="386" spans="1:12">
      <c r="A386" s="7" t="s">
        <v>1646</v>
      </c>
      <c r="B386" s="7" t="s">
        <v>1647</v>
      </c>
      <c r="C386" s="8">
        <v>2005</v>
      </c>
      <c r="D386" s="7" t="s">
        <v>1526</v>
      </c>
      <c r="E386" s="8">
        <v>2</v>
      </c>
      <c r="F386" s="7" t="s">
        <v>1648</v>
      </c>
      <c r="G386" s="7" t="s">
        <v>1649</v>
      </c>
      <c r="H386" s="7" t="s">
        <v>26</v>
      </c>
      <c r="I386" s="7" t="s">
        <v>21</v>
      </c>
      <c r="J386" s="11" t="s">
        <v>1670</v>
      </c>
      <c r="K386" s="7" t="s">
        <v>1699</v>
      </c>
      <c r="L386" s="7" t="s">
        <v>1784</v>
      </c>
    </row>
    <row r="387" spans="1:12">
      <c r="A387" s="7" t="s">
        <v>198</v>
      </c>
      <c r="B387" s="7" t="s">
        <v>199</v>
      </c>
      <c r="C387" s="8">
        <v>2002</v>
      </c>
      <c r="D387" s="7" t="s">
        <v>200</v>
      </c>
      <c r="E387" s="8">
        <v>0</v>
      </c>
      <c r="F387" s="7"/>
      <c r="G387" s="7" t="s">
        <v>201</v>
      </c>
      <c r="H387" s="7" t="s">
        <v>14</v>
      </c>
      <c r="I387" s="7" t="s">
        <v>15</v>
      </c>
      <c r="J387" s="11" t="s">
        <v>1670</v>
      </c>
      <c r="K387" s="7" t="s">
        <v>1699</v>
      </c>
      <c r="L387" s="7" t="s">
        <v>1784</v>
      </c>
    </row>
    <row r="388" spans="1:12">
      <c r="A388" s="7" t="s">
        <v>202</v>
      </c>
      <c r="B388" s="7" t="s">
        <v>203</v>
      </c>
      <c r="C388" s="8">
        <v>2003</v>
      </c>
      <c r="D388" s="7" t="s">
        <v>204</v>
      </c>
      <c r="E388" s="8">
        <v>0</v>
      </c>
      <c r="F388" s="7"/>
      <c r="G388" s="7" t="s">
        <v>205</v>
      </c>
      <c r="H388" s="7" t="s">
        <v>14</v>
      </c>
      <c r="I388" s="7" t="s">
        <v>15</v>
      </c>
      <c r="J388" s="11" t="s">
        <v>1670</v>
      </c>
      <c r="K388" s="7" t="s">
        <v>1699</v>
      </c>
      <c r="L388" s="7" t="s">
        <v>1784</v>
      </c>
    </row>
    <row r="389" spans="1:12">
      <c r="A389" s="7" t="s">
        <v>206</v>
      </c>
      <c r="B389" s="7" t="s">
        <v>1653</v>
      </c>
      <c r="C389" s="8">
        <v>2001</v>
      </c>
      <c r="D389" s="7" t="s">
        <v>1654</v>
      </c>
      <c r="E389" s="8">
        <v>0</v>
      </c>
      <c r="F389" s="7" t="s">
        <v>1655</v>
      </c>
      <c r="G389" s="7" t="s">
        <v>1656</v>
      </c>
      <c r="H389" s="7" t="s">
        <v>14</v>
      </c>
      <c r="I389" s="7" t="s">
        <v>15</v>
      </c>
      <c r="J389" s="11" t="s">
        <v>1670</v>
      </c>
      <c r="K389" s="7" t="s">
        <v>1699</v>
      </c>
      <c r="L389" s="7" t="s">
        <v>1784</v>
      </c>
    </row>
    <row r="390" spans="1:12">
      <c r="A390" s="7" t="s">
        <v>206</v>
      </c>
      <c r="B390" s="7" t="s">
        <v>1650</v>
      </c>
      <c r="C390" s="8">
        <v>2003</v>
      </c>
      <c r="D390" s="7" t="s">
        <v>1102</v>
      </c>
      <c r="E390" s="8">
        <v>23</v>
      </c>
      <c r="F390" s="7" t="s">
        <v>1651</v>
      </c>
      <c r="G390" s="7" t="s">
        <v>1652</v>
      </c>
      <c r="H390" s="7" t="s">
        <v>65</v>
      </c>
      <c r="I390" s="7" t="s">
        <v>15</v>
      </c>
      <c r="J390" s="11" t="s">
        <v>1670</v>
      </c>
      <c r="K390" s="7" t="s">
        <v>1699</v>
      </c>
      <c r="L390" s="7" t="s">
        <v>1784</v>
      </c>
    </row>
    <row r="391" spans="1:12">
      <c r="A391" s="7" t="s">
        <v>206</v>
      </c>
      <c r="B391" s="7" t="s">
        <v>207</v>
      </c>
      <c r="C391" s="8">
        <v>2001</v>
      </c>
      <c r="D391" s="7" t="s">
        <v>208</v>
      </c>
      <c r="E391" s="8">
        <v>0</v>
      </c>
      <c r="F391" s="7"/>
      <c r="G391" s="7" t="s">
        <v>209</v>
      </c>
      <c r="H391" s="7" t="s">
        <v>14</v>
      </c>
      <c r="I391" s="7" t="s">
        <v>15</v>
      </c>
      <c r="J391" s="11" t="s">
        <v>1670</v>
      </c>
      <c r="K391" s="7" t="s">
        <v>1699</v>
      </c>
      <c r="L391" s="7" t="s">
        <v>1784</v>
      </c>
    </row>
    <row r="392" spans="1:12">
      <c r="A392" s="7" t="s">
        <v>206</v>
      </c>
      <c r="B392" s="7" t="s">
        <v>210</v>
      </c>
      <c r="C392" s="8">
        <v>2002</v>
      </c>
      <c r="D392" s="7" t="s">
        <v>211</v>
      </c>
      <c r="E392" s="8">
        <v>0</v>
      </c>
      <c r="F392" s="7"/>
      <c r="G392" s="7" t="s">
        <v>212</v>
      </c>
      <c r="H392" s="7" t="s">
        <v>14</v>
      </c>
      <c r="I392" s="7" t="s">
        <v>15</v>
      </c>
      <c r="J392" s="11" t="s">
        <v>1670</v>
      </c>
      <c r="K392" s="7" t="s">
        <v>1699</v>
      </c>
      <c r="L392" s="7" t="s">
        <v>1784</v>
      </c>
    </row>
    <row r="393" spans="1:12">
      <c r="A393" s="11" t="s">
        <v>2702</v>
      </c>
      <c r="B393" s="11" t="s">
        <v>2703</v>
      </c>
      <c r="C393" s="11">
        <v>2013</v>
      </c>
      <c r="D393" s="11" t="s">
        <v>2704</v>
      </c>
      <c r="E393" s="11">
        <v>2</v>
      </c>
      <c r="F393" s="11" t="s">
        <v>2705</v>
      </c>
      <c r="G393" s="11" t="s">
        <v>2706</v>
      </c>
      <c r="H393" s="11" t="s">
        <v>26</v>
      </c>
      <c r="I393" s="11" t="s">
        <v>2811</v>
      </c>
      <c r="J393" s="11" t="s">
        <v>2812</v>
      </c>
      <c r="K393" s="40" t="s">
        <v>1699</v>
      </c>
      <c r="L393" s="6" t="s">
        <v>1784</v>
      </c>
    </row>
    <row r="394" spans="1:12">
      <c r="A394" s="11" t="s">
        <v>182</v>
      </c>
      <c r="B394" s="11" t="s">
        <v>183</v>
      </c>
      <c r="C394" s="11">
        <v>2019</v>
      </c>
      <c r="D394" s="11" t="s">
        <v>2019</v>
      </c>
      <c r="E394" s="11">
        <v>1</v>
      </c>
      <c r="F394" s="11" t="s">
        <v>2018</v>
      </c>
      <c r="G394" s="11" t="s">
        <v>2017</v>
      </c>
      <c r="H394" s="11" t="s">
        <v>20</v>
      </c>
      <c r="I394" s="11" t="s">
        <v>2811</v>
      </c>
      <c r="J394" s="11" t="s">
        <v>2812</v>
      </c>
      <c r="K394" s="40" t="s">
        <v>1699</v>
      </c>
      <c r="L394" s="6" t="s">
        <v>1784</v>
      </c>
    </row>
    <row r="395" spans="1:12">
      <c r="A395" s="7" t="s">
        <v>1051</v>
      </c>
      <c r="B395" s="7" t="s">
        <v>1052</v>
      </c>
      <c r="C395" s="8">
        <v>2019</v>
      </c>
      <c r="D395" s="7" t="s">
        <v>1053</v>
      </c>
      <c r="E395" s="8">
        <v>0</v>
      </c>
      <c r="F395" s="7" t="s">
        <v>1054</v>
      </c>
      <c r="G395" s="7" t="s">
        <v>1055</v>
      </c>
      <c r="H395" s="7" t="s">
        <v>20</v>
      </c>
      <c r="I395" s="7" t="s">
        <v>15</v>
      </c>
      <c r="J395" s="11" t="s">
        <v>1670</v>
      </c>
      <c r="K395" s="7" t="s">
        <v>1699</v>
      </c>
      <c r="L395" s="7" t="s">
        <v>1802</v>
      </c>
    </row>
    <row r="396" spans="1:12">
      <c r="A396" s="7" t="s">
        <v>118</v>
      </c>
      <c r="B396" s="7" t="s">
        <v>119</v>
      </c>
      <c r="C396" s="8">
        <v>2015</v>
      </c>
      <c r="D396" s="7" t="s">
        <v>120</v>
      </c>
      <c r="E396" s="8">
        <v>9</v>
      </c>
      <c r="F396" s="7"/>
      <c r="G396" s="7" t="s">
        <v>121</v>
      </c>
      <c r="H396" s="7" t="s">
        <v>20</v>
      </c>
      <c r="I396" s="7" t="s">
        <v>21</v>
      </c>
      <c r="J396" s="11" t="s">
        <v>1670</v>
      </c>
      <c r="K396" s="7" t="s">
        <v>1699</v>
      </c>
      <c r="L396" s="7" t="s">
        <v>1802</v>
      </c>
    </row>
    <row r="397" spans="1:12">
      <c r="A397" s="7" t="s">
        <v>1220</v>
      </c>
      <c r="B397" s="7" t="s">
        <v>1221</v>
      </c>
      <c r="C397" s="8">
        <v>2006</v>
      </c>
      <c r="D397" s="7" t="s">
        <v>1222</v>
      </c>
      <c r="E397" s="8">
        <v>2</v>
      </c>
      <c r="F397" s="7" t="s">
        <v>1223</v>
      </c>
      <c r="G397" s="7" t="s">
        <v>1224</v>
      </c>
      <c r="H397" s="7" t="s">
        <v>55</v>
      </c>
      <c r="I397" s="7" t="s">
        <v>56</v>
      </c>
      <c r="J397" s="11" t="s">
        <v>1670</v>
      </c>
      <c r="K397" s="7" t="s">
        <v>1699</v>
      </c>
      <c r="L397" s="7" t="s">
        <v>1802</v>
      </c>
    </row>
    <row r="398" spans="1:12">
      <c r="A398" s="7" t="s">
        <v>1239</v>
      </c>
      <c r="B398" s="7" t="s">
        <v>1240</v>
      </c>
      <c r="C398" s="8">
        <v>2013</v>
      </c>
      <c r="D398" s="7" t="s">
        <v>1241</v>
      </c>
      <c r="E398" s="8">
        <v>26</v>
      </c>
      <c r="F398" s="7" t="s">
        <v>1242</v>
      </c>
      <c r="G398" s="7" t="s">
        <v>1243</v>
      </c>
      <c r="H398" s="7" t="s">
        <v>26</v>
      </c>
      <c r="I398" s="7" t="s">
        <v>21</v>
      </c>
      <c r="J398" s="11" t="s">
        <v>1670</v>
      </c>
      <c r="K398" s="7" t="s">
        <v>1699</v>
      </c>
      <c r="L398" s="7" t="s">
        <v>1802</v>
      </c>
    </row>
    <row r="399" spans="1:12">
      <c r="A399" s="7" t="s">
        <v>1282</v>
      </c>
      <c r="B399" s="7" t="s">
        <v>1283</v>
      </c>
      <c r="C399" s="8">
        <v>2017</v>
      </c>
      <c r="D399" s="7" t="s">
        <v>1284</v>
      </c>
      <c r="E399" s="8">
        <v>4</v>
      </c>
      <c r="F399" s="7" t="s">
        <v>1285</v>
      </c>
      <c r="G399" s="7" t="s">
        <v>1286</v>
      </c>
      <c r="H399" s="7" t="s">
        <v>20</v>
      </c>
      <c r="I399" s="7" t="s">
        <v>15</v>
      </c>
      <c r="J399" s="11" t="s">
        <v>1670</v>
      </c>
      <c r="K399" s="7" t="s">
        <v>1699</v>
      </c>
      <c r="L399" s="7" t="s">
        <v>1802</v>
      </c>
    </row>
    <row r="400" spans="1:12">
      <c r="A400" s="7" t="s">
        <v>1358</v>
      </c>
      <c r="B400" s="7" t="s">
        <v>1359</v>
      </c>
      <c r="C400" s="8">
        <v>2011</v>
      </c>
      <c r="D400" s="7" t="s">
        <v>1360</v>
      </c>
      <c r="E400" s="8">
        <v>45</v>
      </c>
      <c r="F400" s="7" t="s">
        <v>1361</v>
      </c>
      <c r="G400" s="7" t="s">
        <v>1362</v>
      </c>
      <c r="H400" s="7" t="s">
        <v>26</v>
      </c>
      <c r="I400" s="7" t="s">
        <v>21</v>
      </c>
      <c r="J400" s="11" t="s">
        <v>1670</v>
      </c>
      <c r="K400" s="7" t="s">
        <v>1699</v>
      </c>
      <c r="L400" s="7" t="s">
        <v>1802</v>
      </c>
    </row>
    <row r="401" spans="1:12">
      <c r="A401" s="7" t="s">
        <v>1387</v>
      </c>
      <c r="B401" s="7" t="s">
        <v>1388</v>
      </c>
      <c r="C401" s="8">
        <v>2011</v>
      </c>
      <c r="D401" s="7" t="s">
        <v>1389</v>
      </c>
      <c r="E401" s="8">
        <v>9</v>
      </c>
      <c r="F401" s="7" t="s">
        <v>1390</v>
      </c>
      <c r="G401" s="7" t="s">
        <v>1391</v>
      </c>
      <c r="H401" s="7" t="s">
        <v>55</v>
      </c>
      <c r="I401" s="7" t="s">
        <v>56</v>
      </c>
      <c r="J401" s="11" t="s">
        <v>1670</v>
      </c>
      <c r="K401" s="7" t="s">
        <v>1699</v>
      </c>
      <c r="L401" s="7" t="s">
        <v>1802</v>
      </c>
    </row>
    <row r="402" spans="1:12">
      <c r="A402" s="7" t="s">
        <v>1412</v>
      </c>
      <c r="B402" s="7" t="s">
        <v>1413</v>
      </c>
      <c r="C402" s="8">
        <v>2016</v>
      </c>
      <c r="D402" s="7" t="s">
        <v>285</v>
      </c>
      <c r="E402" s="8">
        <v>3</v>
      </c>
      <c r="F402" s="7" t="s">
        <v>1414</v>
      </c>
      <c r="G402" s="7" t="s">
        <v>1415</v>
      </c>
      <c r="H402" s="7" t="s">
        <v>20</v>
      </c>
      <c r="I402" s="7" t="s">
        <v>15</v>
      </c>
      <c r="J402" s="11" t="s">
        <v>1670</v>
      </c>
      <c r="K402" s="7" t="s">
        <v>1699</v>
      </c>
      <c r="L402" s="7" t="s">
        <v>1802</v>
      </c>
    </row>
    <row r="403" spans="1:12">
      <c r="A403" s="7" t="s">
        <v>1435</v>
      </c>
      <c r="B403" s="7" t="s">
        <v>1436</v>
      </c>
      <c r="C403" s="8">
        <v>2016</v>
      </c>
      <c r="D403" s="7" t="s">
        <v>1437</v>
      </c>
      <c r="E403" s="8">
        <v>30</v>
      </c>
      <c r="F403" s="7" t="s">
        <v>1438</v>
      </c>
      <c r="G403" s="7" t="s">
        <v>1439</v>
      </c>
      <c r="H403" s="7" t="s">
        <v>20</v>
      </c>
      <c r="I403" s="7" t="s">
        <v>21</v>
      </c>
      <c r="J403" s="11" t="s">
        <v>1670</v>
      </c>
      <c r="K403" s="7" t="s">
        <v>1699</v>
      </c>
      <c r="L403" s="7" t="s">
        <v>1802</v>
      </c>
    </row>
    <row r="404" spans="1:12">
      <c r="A404" s="7" t="s">
        <v>1515</v>
      </c>
      <c r="B404" s="7" t="s">
        <v>1516</v>
      </c>
      <c r="C404" s="8">
        <v>2013</v>
      </c>
      <c r="D404" s="7" t="s">
        <v>582</v>
      </c>
      <c r="E404" s="8">
        <v>2</v>
      </c>
      <c r="F404" s="7" t="s">
        <v>1517</v>
      </c>
      <c r="G404" s="7" t="s">
        <v>1518</v>
      </c>
      <c r="H404" s="7" t="s">
        <v>20</v>
      </c>
      <c r="I404" s="7" t="s">
        <v>15</v>
      </c>
      <c r="J404" s="11" t="s">
        <v>1670</v>
      </c>
      <c r="K404" s="7" t="s">
        <v>1699</v>
      </c>
      <c r="L404" s="7" t="s">
        <v>1802</v>
      </c>
    </row>
    <row r="405" spans="1:12">
      <c r="A405" s="7" t="s">
        <v>1529</v>
      </c>
      <c r="B405" s="7" t="s">
        <v>1530</v>
      </c>
      <c r="C405" s="8">
        <v>2019</v>
      </c>
      <c r="D405" s="9" t="s">
        <v>1531</v>
      </c>
      <c r="E405" s="7"/>
      <c r="F405" s="7" t="s">
        <v>1532</v>
      </c>
      <c r="G405" s="7" t="s">
        <v>1533</v>
      </c>
      <c r="H405" s="7" t="s">
        <v>20</v>
      </c>
      <c r="I405" s="7" t="s">
        <v>21</v>
      </c>
      <c r="J405" s="11" t="s">
        <v>1670</v>
      </c>
      <c r="K405" s="7" t="s">
        <v>1699</v>
      </c>
      <c r="L405" s="7" t="s">
        <v>1802</v>
      </c>
    </row>
    <row r="406" spans="1:12">
      <c r="A406" s="7" t="s">
        <v>258</v>
      </c>
      <c r="B406" s="7" t="s">
        <v>259</v>
      </c>
      <c r="C406" s="8">
        <v>2019</v>
      </c>
      <c r="D406" s="7" t="s">
        <v>260</v>
      </c>
      <c r="E406" s="8">
        <v>0</v>
      </c>
      <c r="F406" s="7" t="s">
        <v>261</v>
      </c>
      <c r="G406" s="7" t="s">
        <v>262</v>
      </c>
      <c r="H406" s="7" t="s">
        <v>20</v>
      </c>
      <c r="I406" s="7" t="s">
        <v>15</v>
      </c>
      <c r="J406" s="11" t="s">
        <v>1670</v>
      </c>
      <c r="K406" s="7" t="s">
        <v>1699</v>
      </c>
      <c r="L406" s="7" t="s">
        <v>1776</v>
      </c>
    </row>
    <row r="407" spans="1:12">
      <c r="A407" s="7" t="s">
        <v>408</v>
      </c>
      <c r="B407" s="7" t="s">
        <v>409</v>
      </c>
      <c r="C407" s="8">
        <v>2019</v>
      </c>
      <c r="D407" s="7" t="s">
        <v>410</v>
      </c>
      <c r="E407" s="8">
        <v>1</v>
      </c>
      <c r="F407" s="7" t="s">
        <v>411</v>
      </c>
      <c r="G407" s="7" t="s">
        <v>412</v>
      </c>
      <c r="H407" s="7" t="s">
        <v>20</v>
      </c>
      <c r="I407" s="7" t="s">
        <v>15</v>
      </c>
      <c r="J407" s="11" t="s">
        <v>1670</v>
      </c>
      <c r="K407" s="7" t="s">
        <v>1699</v>
      </c>
      <c r="L407" s="7" t="s">
        <v>1776</v>
      </c>
    </row>
    <row r="408" spans="1:12">
      <c r="A408" s="7" t="s">
        <v>427</v>
      </c>
      <c r="B408" s="7" t="s">
        <v>428</v>
      </c>
      <c r="C408" s="8">
        <v>2019</v>
      </c>
      <c r="D408" s="7" t="s">
        <v>429</v>
      </c>
      <c r="E408" s="8">
        <v>0</v>
      </c>
      <c r="F408" s="7" t="s">
        <v>430</v>
      </c>
      <c r="G408" s="7" t="s">
        <v>431</v>
      </c>
      <c r="H408" s="7" t="s">
        <v>20</v>
      </c>
      <c r="I408" s="7" t="s">
        <v>15</v>
      </c>
      <c r="J408" s="11" t="s">
        <v>1670</v>
      </c>
      <c r="K408" s="7" t="s">
        <v>1699</v>
      </c>
      <c r="L408" s="7" t="s">
        <v>1776</v>
      </c>
    </row>
    <row r="409" spans="1:12">
      <c r="A409" s="7" t="s">
        <v>470</v>
      </c>
      <c r="B409" s="7" t="s">
        <v>471</v>
      </c>
      <c r="C409" s="8">
        <v>2013</v>
      </c>
      <c r="D409" s="7" t="s">
        <v>295</v>
      </c>
      <c r="E409" s="8">
        <v>3</v>
      </c>
      <c r="F409" s="7" t="s">
        <v>472</v>
      </c>
      <c r="G409" s="7" t="s">
        <v>473</v>
      </c>
      <c r="H409" s="7" t="s">
        <v>26</v>
      </c>
      <c r="I409" s="7" t="s">
        <v>21</v>
      </c>
      <c r="J409" s="11" t="s">
        <v>1670</v>
      </c>
      <c r="K409" s="7" t="s">
        <v>1699</v>
      </c>
      <c r="L409" s="7" t="s">
        <v>1776</v>
      </c>
    </row>
    <row r="410" spans="1:12">
      <c r="A410" s="7" t="s">
        <v>713</v>
      </c>
      <c r="B410" s="7" t="s">
        <v>714</v>
      </c>
      <c r="C410" s="8">
        <v>2016</v>
      </c>
      <c r="D410" s="7" t="s">
        <v>715</v>
      </c>
      <c r="E410" s="8">
        <v>3</v>
      </c>
      <c r="F410" s="7" t="s">
        <v>716</v>
      </c>
      <c r="G410" s="7" t="s">
        <v>717</v>
      </c>
      <c r="H410" s="7" t="s">
        <v>55</v>
      </c>
      <c r="I410" s="7" t="s">
        <v>56</v>
      </c>
      <c r="J410" s="11" t="s">
        <v>1670</v>
      </c>
      <c r="K410" s="7" t="s">
        <v>1699</v>
      </c>
      <c r="L410" s="7" t="s">
        <v>1776</v>
      </c>
    </row>
    <row r="411" spans="1:12">
      <c r="A411" s="7" t="s">
        <v>766</v>
      </c>
      <c r="B411" s="7" t="s">
        <v>767</v>
      </c>
      <c r="C411" s="8">
        <v>2009</v>
      </c>
      <c r="D411" s="7" t="s">
        <v>768</v>
      </c>
      <c r="E411" s="8">
        <v>9</v>
      </c>
      <c r="F411" s="7" t="s">
        <v>769</v>
      </c>
      <c r="G411" s="7" t="s">
        <v>770</v>
      </c>
      <c r="H411" s="7" t="s">
        <v>26</v>
      </c>
      <c r="I411" s="7" t="s">
        <v>21</v>
      </c>
      <c r="J411" s="11" t="s">
        <v>1670</v>
      </c>
      <c r="K411" s="7" t="s">
        <v>1699</v>
      </c>
      <c r="L411" s="7" t="s">
        <v>1776</v>
      </c>
    </row>
    <row r="412" spans="1:12">
      <c r="A412" s="7" t="s">
        <v>1138</v>
      </c>
      <c r="B412" s="7" t="s">
        <v>1139</v>
      </c>
      <c r="C412" s="8">
        <v>2017</v>
      </c>
      <c r="D412" s="9" t="s">
        <v>295</v>
      </c>
      <c r="E412" s="7"/>
      <c r="F412" s="7" t="s">
        <v>1140</v>
      </c>
      <c r="G412" s="7" t="s">
        <v>1141</v>
      </c>
      <c r="H412" s="7" t="s">
        <v>26</v>
      </c>
      <c r="I412" s="7" t="s">
        <v>21</v>
      </c>
      <c r="J412" s="11" t="s">
        <v>1670</v>
      </c>
      <c r="K412" s="7" t="s">
        <v>1699</v>
      </c>
      <c r="L412" s="7" t="s">
        <v>1776</v>
      </c>
    </row>
    <row r="413" spans="1:12">
      <c r="A413" s="7" t="s">
        <v>137</v>
      </c>
      <c r="B413" s="7" t="s">
        <v>138</v>
      </c>
      <c r="C413" s="8">
        <v>2017</v>
      </c>
      <c r="D413" s="7" t="s">
        <v>135</v>
      </c>
      <c r="E413" s="8">
        <v>1</v>
      </c>
      <c r="F413" s="7"/>
      <c r="G413" s="7" t="s">
        <v>139</v>
      </c>
      <c r="H413" s="7" t="s">
        <v>14</v>
      </c>
      <c r="I413" s="7" t="s">
        <v>15</v>
      </c>
      <c r="J413" s="11" t="s">
        <v>1670</v>
      </c>
      <c r="K413" s="7" t="s">
        <v>1699</v>
      </c>
      <c r="L413" s="7" t="s">
        <v>1776</v>
      </c>
    </row>
    <row r="414" spans="1:12">
      <c r="A414" s="7" t="s">
        <v>1416</v>
      </c>
      <c r="B414" s="7" t="s">
        <v>1417</v>
      </c>
      <c r="C414" s="8">
        <v>2012</v>
      </c>
      <c r="D414" s="7" t="s">
        <v>1418</v>
      </c>
      <c r="E414" s="8">
        <v>23</v>
      </c>
      <c r="F414" s="7" t="s">
        <v>1419</v>
      </c>
      <c r="G414" s="7" t="s">
        <v>1420</v>
      </c>
      <c r="H414" s="7" t="s">
        <v>20</v>
      </c>
      <c r="I414" s="7" t="s">
        <v>21</v>
      </c>
      <c r="J414" s="11" t="s">
        <v>1670</v>
      </c>
      <c r="K414" s="7" t="s">
        <v>1699</v>
      </c>
      <c r="L414" s="7" t="s">
        <v>1776</v>
      </c>
    </row>
    <row r="415" spans="1:12">
      <c r="A415" s="7" t="s">
        <v>1578</v>
      </c>
      <c r="B415" s="7" t="s">
        <v>1579</v>
      </c>
      <c r="C415" s="8">
        <v>2016</v>
      </c>
      <c r="D415" s="7" t="s">
        <v>755</v>
      </c>
      <c r="E415" s="8">
        <v>9</v>
      </c>
      <c r="F415" s="7" t="s">
        <v>1580</v>
      </c>
      <c r="G415" s="7" t="s">
        <v>1581</v>
      </c>
      <c r="H415" s="7" t="s">
        <v>26</v>
      </c>
      <c r="I415" s="7" t="s">
        <v>21</v>
      </c>
      <c r="J415" s="11" t="s">
        <v>1670</v>
      </c>
      <c r="K415" s="7" t="s">
        <v>1699</v>
      </c>
      <c r="L415" s="7" t="s">
        <v>1776</v>
      </c>
    </row>
    <row r="416" spans="1:12">
      <c r="A416" s="11" t="s">
        <v>2749</v>
      </c>
      <c r="B416" s="11" t="s">
        <v>2750</v>
      </c>
      <c r="C416" s="11">
        <v>2019</v>
      </c>
      <c r="D416" s="11" t="s">
        <v>755</v>
      </c>
      <c r="E416" s="11"/>
      <c r="F416" s="11" t="s">
        <v>2751</v>
      </c>
      <c r="G416" s="11" t="s">
        <v>2752</v>
      </c>
      <c r="H416" s="11" t="s">
        <v>26</v>
      </c>
      <c r="I416" s="11" t="s">
        <v>2811</v>
      </c>
      <c r="J416" s="11" t="s">
        <v>2812</v>
      </c>
      <c r="K416" s="40" t="s">
        <v>1699</v>
      </c>
      <c r="L416" s="6" t="s">
        <v>1776</v>
      </c>
    </row>
    <row r="419" spans="1:13">
      <c r="A419" s="5" t="s">
        <v>8</v>
      </c>
      <c r="B419" s="6" t="s">
        <v>2831</v>
      </c>
      <c r="C419" s="6" t="s">
        <v>2829</v>
      </c>
    </row>
    <row r="420" spans="1:13">
      <c r="A420" s="6" t="s">
        <v>2824</v>
      </c>
      <c r="B420" s="6">
        <f>COUNTIF(J1:J416, "database")</f>
        <v>351</v>
      </c>
      <c r="C420" s="40"/>
    </row>
    <row r="421" spans="1:13">
      <c r="A421" s="6" t="s">
        <v>2825</v>
      </c>
      <c r="B421" s="6">
        <f>COUNTIF(J1:J416, "undocumented")</f>
        <v>39</v>
      </c>
      <c r="C421" s="40">
        <f>SUM(B421:B423)</f>
        <v>63</v>
      </c>
    </row>
    <row r="422" spans="1:13">
      <c r="A422" s="6" t="s">
        <v>2826</v>
      </c>
      <c r="B422" s="6">
        <f>COUNTIF(J1:J416, "references")</f>
        <v>9</v>
      </c>
      <c r="C422" s="40"/>
    </row>
    <row r="423" spans="1:13">
      <c r="A423" s="6" t="s">
        <v>2827</v>
      </c>
      <c r="B423" s="6">
        <f>COUNTIF(J1:J416, "other")</f>
        <v>15</v>
      </c>
      <c r="C423" s="40"/>
    </row>
    <row r="424" spans="1:13">
      <c r="A424" s="40" t="s">
        <v>2843</v>
      </c>
      <c r="B424" s="40">
        <f>SUM(B420:B423)</f>
        <v>414</v>
      </c>
      <c r="C424" s="40"/>
    </row>
    <row r="426" spans="1:13" ht="16">
      <c r="A426" s="41" t="s">
        <v>2830</v>
      </c>
      <c r="B426" s="42" t="s">
        <v>2495</v>
      </c>
      <c r="C426" s="42" t="s">
        <v>2485</v>
      </c>
    </row>
    <row r="427" spans="1:13" ht="16">
      <c r="A427" s="43" t="s">
        <v>2813</v>
      </c>
      <c r="B427" s="41">
        <f>COUNTIF(K1:K416, "n")</f>
        <v>315</v>
      </c>
      <c r="C427" s="41">
        <f>COUNTIF(K1:K416, "y")</f>
        <v>100</v>
      </c>
      <c r="I427" s="16"/>
      <c r="K427" s="16"/>
      <c r="M427" s="16"/>
    </row>
    <row r="428" spans="1:13" ht="16">
      <c r="A428" s="44" t="s">
        <v>1837</v>
      </c>
      <c r="B428" s="44">
        <f>COUNTIF(L1:L416, "medical paper")</f>
        <v>72</v>
      </c>
      <c r="C428" s="41"/>
      <c r="I428" s="16"/>
      <c r="K428" s="16"/>
      <c r="M428" s="16"/>
    </row>
    <row r="429" spans="1:13" ht="16">
      <c r="A429" s="44" t="s">
        <v>1784</v>
      </c>
      <c r="B429" s="44">
        <f>COUNTIF(L1:L416, "technical paper")</f>
        <v>130</v>
      </c>
      <c r="C429" s="41"/>
      <c r="I429" s="16"/>
      <c r="K429" s="16"/>
      <c r="M429" s="16"/>
    </row>
    <row r="430" spans="1:13" ht="16">
      <c r="A430" s="44" t="s">
        <v>1840</v>
      </c>
      <c r="B430" s="44">
        <f>COUNTIF(L1:L416, "robot proposal")</f>
        <v>13</v>
      </c>
      <c r="C430" s="41"/>
      <c r="I430" s="16"/>
      <c r="K430" s="16"/>
      <c r="M430" s="16"/>
    </row>
    <row r="431" spans="1:13" ht="16">
      <c r="A431" s="44" t="s">
        <v>1836</v>
      </c>
      <c r="B431" s="44">
        <f>COUNTIF(L1:L416, "not HRI")</f>
        <v>15</v>
      </c>
      <c r="C431" s="41"/>
      <c r="I431" s="16"/>
      <c r="K431" s="16"/>
      <c r="M431" s="16"/>
    </row>
    <row r="432" spans="1:13" ht="16">
      <c r="A432" s="44" t="s">
        <v>2819</v>
      </c>
      <c r="B432" s="44">
        <f>(COUNTIF(L1:L416, "theoretical paper")) + (COUNTIF(L1:L416, "review paper"))</f>
        <v>13</v>
      </c>
      <c r="C432" s="41"/>
      <c r="I432" s="16"/>
      <c r="K432" s="16"/>
      <c r="M432" s="16"/>
    </row>
    <row r="433" spans="1:13" ht="16">
      <c r="A433" s="44" t="s">
        <v>1839</v>
      </c>
      <c r="B433" s="44">
        <f>COUNTIF(L1:L416, "learning robotics")</f>
        <v>17</v>
      </c>
      <c r="C433" s="41"/>
      <c r="I433" s="16"/>
      <c r="K433" s="16"/>
      <c r="M433" s="16"/>
    </row>
    <row r="434" spans="1:13" ht="16">
      <c r="A434" s="44" t="s">
        <v>1776</v>
      </c>
      <c r="B434" s="44">
        <f>COUNTIF(L1:L416, "with adults")</f>
        <v>11</v>
      </c>
      <c r="C434" s="41"/>
      <c r="I434" s="16"/>
      <c r="K434" s="16"/>
      <c r="M434" s="16"/>
    </row>
    <row r="435" spans="1:13" ht="16">
      <c r="A435" s="44" t="s">
        <v>2832</v>
      </c>
      <c r="B435" s="44">
        <f>COUNTIF(L1:L416, "survey (adults)") + COUNTIF(L1:L416, "survey (adults + children)")</f>
        <v>10</v>
      </c>
      <c r="C435" s="41"/>
      <c r="I435" s="16"/>
      <c r="K435" s="16"/>
      <c r="M435" s="16"/>
    </row>
    <row r="436" spans="1:13" ht="16">
      <c r="A436" s="44" t="s">
        <v>1838</v>
      </c>
      <c r="B436" s="44">
        <f>COUNTIF(L1:L416, "non TD children")</f>
        <v>21</v>
      </c>
      <c r="C436" s="41"/>
    </row>
    <row r="437" spans="1:13" ht="16">
      <c r="A437" s="44" t="s">
        <v>1845</v>
      </c>
      <c r="B437" s="44">
        <f>COUNTIF(L1:L416, "irrelevant material")</f>
        <v>11</v>
      </c>
      <c r="C437" s="41"/>
    </row>
    <row r="438" spans="1:13">
      <c r="A438" s="41"/>
      <c r="B438" s="41"/>
      <c r="C438" s="41"/>
    </row>
    <row r="439" spans="1:13" ht="16">
      <c r="A439" s="43" t="s">
        <v>1668</v>
      </c>
      <c r="B439" s="41">
        <f>COUNTIF(M1:M416, "n")</f>
        <v>64</v>
      </c>
      <c r="C439" s="41">
        <f>COUNTIF(M1:M416, "y")</f>
        <v>36</v>
      </c>
    </row>
    <row r="440" spans="1:13" ht="16">
      <c r="A440" s="44" t="s">
        <v>1706</v>
      </c>
      <c r="B440" s="44">
        <f>COUNTIF(N1:N416, "no trust measures")</f>
        <v>22</v>
      </c>
      <c r="C440" s="41"/>
    </row>
    <row r="441" spans="1:13" ht="16">
      <c r="A441" s="44" t="s">
        <v>1808</v>
      </c>
      <c r="B441" s="44">
        <f>COUNTIF(N1:N416, "no robot interaction") + COUNTIF(N1:N416, "no robot interaction - watch videos")</f>
        <v>6</v>
      </c>
      <c r="C441" s="41"/>
    </row>
    <row r="442" spans="1:13" ht="32">
      <c r="A442" s="44" t="s">
        <v>2815</v>
      </c>
      <c r="B442" s="44">
        <f>COUNTIF(N1:N416, "no robot manipulation / qualitative data") + COUNTIF(N1:N416, "no data") + COUNTIF(N1:N416, "qualitative data") + COUNTIF(N1:N416, "no robot manpulation") + COUNTIF(N1:N416, "qualitative data / case studies")</f>
        <v>6</v>
      </c>
      <c r="C442" s="41"/>
    </row>
    <row r="443" spans="1:13" ht="16">
      <c r="A443" s="44" t="s">
        <v>2814</v>
      </c>
      <c r="B443" s="44">
        <f>COUNTIF(N1:N416, "research proposal") + COUNTIF(N1:N416, "research summary")</f>
        <v>7</v>
      </c>
      <c r="C443" s="41"/>
    </row>
    <row r="444" spans="1:13" ht="16">
      <c r="A444" s="44" t="s">
        <v>2816</v>
      </c>
      <c r="B444" s="44">
        <f>COUNTIF(N1:N416, "can't access fulltext")</f>
        <v>3</v>
      </c>
      <c r="C444" s="41"/>
    </row>
    <row r="445" spans="1:13" ht="32">
      <c r="A445" s="44" t="s">
        <v>2817</v>
      </c>
      <c r="B445" s="44">
        <f>COUNTIF(N1:N416, "review paper") + COUNTIF(N1:N416, "theoretical paper") + COUNTIF(N1:N416, "technical paper")</f>
        <v>7</v>
      </c>
      <c r="C445" s="41"/>
    </row>
    <row r="446" spans="1:13" ht="16">
      <c r="A446" s="44" t="s">
        <v>2818</v>
      </c>
      <c r="B446" s="44">
        <f>COUNTIF(N1:N416, "with adults")  + COUNTIF(N1:N416, "with teenagers")</f>
        <v>5</v>
      </c>
      <c r="C446" s="41"/>
    </row>
    <row r="447" spans="1:13" ht="16">
      <c r="A447" s="44" t="s">
        <v>1677</v>
      </c>
      <c r="B447" s="44">
        <v>5</v>
      </c>
      <c r="C447" s="41"/>
    </row>
    <row r="448" spans="1:13">
      <c r="A448" s="41"/>
      <c r="B448" s="41"/>
      <c r="C448" s="41"/>
    </row>
    <row r="449" spans="1:3" ht="16">
      <c r="A449" s="43" t="s">
        <v>2820</v>
      </c>
      <c r="B449" s="41">
        <f>COUNTIF(O1:O416, "n")</f>
        <v>16</v>
      </c>
      <c r="C449" s="41">
        <f>COUNTIF(O1:O416, "y")</f>
        <v>20</v>
      </c>
    </row>
    <row r="450" spans="1:3" ht="16">
      <c r="A450" s="44" t="s">
        <v>1706</v>
      </c>
      <c r="B450" s="44">
        <f>COUNTIF(P1:P416, "no trust measures")</f>
        <v>2</v>
      </c>
      <c r="C450" s="41"/>
    </row>
    <row r="451" spans="1:3" ht="16">
      <c r="A451" s="44" t="s">
        <v>2821</v>
      </c>
      <c r="B451" s="44">
        <f>COUNTIF(P1:P416, "no trust measures (robot error)")</f>
        <v>3</v>
      </c>
      <c r="C451" s="41"/>
    </row>
    <row r="452" spans="1:3" ht="32">
      <c r="A452" s="44" t="s">
        <v>2822</v>
      </c>
      <c r="B452" s="44">
        <f>COUNTIF(P1:P416, "qualitative data") + COUNTIF(P1:P416, "no robot manipulation")</f>
        <v>4</v>
      </c>
      <c r="C452" s="41"/>
    </row>
    <row r="453" spans="1:3" ht="16">
      <c r="A453" s="44" t="s">
        <v>2823</v>
      </c>
      <c r="B453" s="44">
        <f>COUNTIF(P1:P416, "insufficient data")</f>
        <v>6</v>
      </c>
      <c r="C453" s="41"/>
    </row>
    <row r="454" spans="1:3" ht="16">
      <c r="A454" s="44" t="s">
        <v>1777</v>
      </c>
      <c r="B454" s="44">
        <f>COUNTIF(P1:P416, "with teenagers")</f>
        <v>1</v>
      </c>
      <c r="C454" s="41"/>
    </row>
    <row r="455" spans="1:3">
      <c r="A455" s="45"/>
      <c r="B455" s="45"/>
      <c r="C455" s="45"/>
    </row>
  </sheetData>
  <sortState xmlns:xlrd2="http://schemas.microsoft.com/office/spreadsheetml/2017/richdata2" ref="A2:Q416">
    <sortCondition descending="1" ref="K2:K416"/>
    <sortCondition descending="1" ref="M2:M416"/>
    <sortCondition descending="1" ref="O2:O416"/>
    <sortCondition ref="L2:L416"/>
    <sortCondition ref="N2:N416"/>
    <sortCondition ref="P2:P416"/>
  </sortState>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F3AF-7566-4884-8AD4-67712CCEAF40}">
  <sheetPr>
    <outlinePr summaryBelow="0" summaryRight="0"/>
  </sheetPr>
  <dimension ref="A1:G85"/>
  <sheetViews>
    <sheetView workbookViewId="0">
      <pane xSplit="1" ySplit="2" topLeftCell="B10" activePane="bottomRight" state="frozen"/>
      <selection pane="topRight" activeCell="B1" sqref="B1"/>
      <selection pane="bottomLeft" activeCell="A3" sqref="A3"/>
      <selection pane="bottomRight" activeCell="A16" sqref="A16"/>
    </sheetView>
  </sheetViews>
  <sheetFormatPr baseColWidth="10" defaultColWidth="13.5" defaultRowHeight="15.75" customHeight="1"/>
  <cols>
    <col min="1" max="1" width="23.83203125" style="11" customWidth="1"/>
    <col min="2" max="2" width="33.6640625" style="11" customWidth="1"/>
    <col min="3" max="3" width="13.5" style="11"/>
    <col min="4" max="4" width="44" style="11" customWidth="1"/>
    <col min="5" max="5" width="28.6640625" style="11" customWidth="1"/>
    <col min="6" max="16384" width="13.5" style="11"/>
  </cols>
  <sheetData>
    <row r="1" spans="1:7" ht="15.75" customHeight="1">
      <c r="A1" s="12" t="s">
        <v>2471</v>
      </c>
      <c r="B1" s="12"/>
      <c r="D1" s="12"/>
      <c r="E1" s="12"/>
    </row>
    <row r="2" spans="1:7" ht="15.75" customHeight="1">
      <c r="A2" s="19" t="s">
        <v>2472</v>
      </c>
      <c r="B2" s="20" t="s">
        <v>2473</v>
      </c>
      <c r="C2" s="20" t="s">
        <v>2474</v>
      </c>
      <c r="D2" s="20" t="s">
        <v>2475</v>
      </c>
      <c r="E2" s="20" t="s">
        <v>2476</v>
      </c>
      <c r="F2" s="20" t="s">
        <v>2477</v>
      </c>
      <c r="G2" s="20" t="s">
        <v>2478</v>
      </c>
    </row>
    <row r="3" spans="1:7" ht="15.75" customHeight="1">
      <c r="A3" s="21" t="s">
        <v>2479</v>
      </c>
      <c r="B3" s="22"/>
      <c r="C3" s="22"/>
      <c r="D3" s="22"/>
      <c r="E3" s="22"/>
      <c r="F3" s="22"/>
      <c r="G3" s="22"/>
    </row>
    <row r="4" spans="1:7" ht="15.75" customHeight="1">
      <c r="A4" s="23" t="s">
        <v>2480</v>
      </c>
      <c r="B4" s="12" t="s">
        <v>2481</v>
      </c>
      <c r="C4" s="12" t="s">
        <v>2482</v>
      </c>
      <c r="D4" s="12" t="s">
        <v>2483</v>
      </c>
      <c r="E4" s="12" t="s">
        <v>2484</v>
      </c>
      <c r="F4" s="12" t="s">
        <v>2485</v>
      </c>
    </row>
    <row r="5" spans="1:7" ht="15.75" customHeight="1">
      <c r="A5" s="23" t="s">
        <v>2486</v>
      </c>
      <c r="B5" s="12" t="s">
        <v>2487</v>
      </c>
      <c r="C5" s="12" t="s">
        <v>2482</v>
      </c>
      <c r="D5" s="12" t="s">
        <v>2488</v>
      </c>
      <c r="E5" s="12"/>
      <c r="F5" s="12" t="s">
        <v>2485</v>
      </c>
    </row>
    <row r="6" spans="1:7" ht="15.75" customHeight="1">
      <c r="A6" s="23" t="s">
        <v>2489</v>
      </c>
      <c r="B6" s="12" t="s">
        <v>2490</v>
      </c>
      <c r="C6" s="12" t="s">
        <v>2482</v>
      </c>
      <c r="D6" s="12" t="s">
        <v>2491</v>
      </c>
      <c r="E6" s="12" t="s">
        <v>2492</v>
      </c>
      <c r="F6" s="12" t="s">
        <v>2485</v>
      </c>
    </row>
    <row r="7" spans="1:7" ht="15.75" customHeight="1">
      <c r="A7" s="23" t="s">
        <v>2493</v>
      </c>
      <c r="B7" s="12" t="s">
        <v>2494</v>
      </c>
      <c r="C7" s="12" t="s">
        <v>2482</v>
      </c>
      <c r="D7" s="12"/>
      <c r="E7" s="12"/>
      <c r="F7" s="12" t="s">
        <v>2495</v>
      </c>
    </row>
    <row r="8" spans="1:7" ht="15.75" customHeight="1">
      <c r="A8" s="23" t="s">
        <v>2496</v>
      </c>
      <c r="B8" s="12" t="s">
        <v>2497</v>
      </c>
      <c r="C8" s="12" t="s">
        <v>2498</v>
      </c>
      <c r="D8" s="12" t="s">
        <v>2499</v>
      </c>
      <c r="E8" s="12" t="s">
        <v>2485</v>
      </c>
      <c r="F8" s="12" t="s">
        <v>2485</v>
      </c>
    </row>
    <row r="9" spans="1:7" ht="15.75" customHeight="1">
      <c r="A9" s="23" t="s">
        <v>2500</v>
      </c>
      <c r="B9" s="12" t="s">
        <v>2501</v>
      </c>
      <c r="C9" s="12" t="s">
        <v>2482</v>
      </c>
      <c r="D9" s="12" t="s">
        <v>2502</v>
      </c>
      <c r="E9" s="12" t="s">
        <v>2503</v>
      </c>
      <c r="F9" s="12" t="s">
        <v>2485</v>
      </c>
    </row>
    <row r="10" spans="1:7" ht="15.75" customHeight="1">
      <c r="A10" s="23" t="s">
        <v>2504</v>
      </c>
      <c r="B10" s="12" t="s">
        <v>2505</v>
      </c>
      <c r="C10" s="12" t="s">
        <v>2506</v>
      </c>
      <c r="D10" s="12" t="s">
        <v>2507</v>
      </c>
      <c r="E10" s="12" t="s">
        <v>2508</v>
      </c>
      <c r="F10" s="12" t="s">
        <v>2485</v>
      </c>
    </row>
    <row r="11" spans="1:7" ht="15.75" customHeight="1">
      <c r="A11" s="23" t="s">
        <v>2509</v>
      </c>
      <c r="B11" s="12"/>
      <c r="C11" s="12"/>
      <c r="D11" s="12"/>
      <c r="E11" s="12"/>
      <c r="F11" s="12"/>
    </row>
    <row r="12" spans="1:7" ht="15.75" customHeight="1">
      <c r="A12" s="23" t="s">
        <v>2510</v>
      </c>
      <c r="B12" s="12"/>
      <c r="C12" s="12"/>
      <c r="D12" s="12"/>
      <c r="E12" s="12"/>
      <c r="F12" s="12"/>
    </row>
    <row r="13" spans="1:7" ht="15.75" customHeight="1">
      <c r="A13" s="23" t="s">
        <v>2511</v>
      </c>
      <c r="B13" s="12" t="s">
        <v>2512</v>
      </c>
      <c r="C13" s="12" t="s">
        <v>2482</v>
      </c>
      <c r="D13" s="12" t="s">
        <v>2513</v>
      </c>
      <c r="E13" s="12" t="s">
        <v>2514</v>
      </c>
      <c r="F13" s="12" t="s">
        <v>2485</v>
      </c>
    </row>
    <row r="14" spans="1:7" ht="15.75" customHeight="1">
      <c r="A14" s="24" t="s">
        <v>2515</v>
      </c>
      <c r="B14" s="25"/>
      <c r="C14" s="25"/>
      <c r="D14" s="25"/>
      <c r="E14" s="25"/>
      <c r="F14" s="25"/>
      <c r="G14" s="25"/>
    </row>
    <row r="15" spans="1:7" ht="15.75" customHeight="1">
      <c r="A15" s="26" t="s">
        <v>2923</v>
      </c>
      <c r="B15" s="12" t="s">
        <v>2920</v>
      </c>
      <c r="C15" s="12" t="s">
        <v>2482</v>
      </c>
      <c r="D15" s="12" t="s">
        <v>2922</v>
      </c>
      <c r="E15" s="12" t="s">
        <v>2921</v>
      </c>
      <c r="F15" s="12" t="s">
        <v>2485</v>
      </c>
      <c r="G15" s="12"/>
    </row>
    <row r="16" spans="1:7" ht="15.75" customHeight="1">
      <c r="A16" s="26" t="s">
        <v>2516</v>
      </c>
      <c r="B16" s="12" t="s">
        <v>2517</v>
      </c>
      <c r="C16" s="12" t="s">
        <v>2482</v>
      </c>
      <c r="D16" s="12"/>
      <c r="E16" s="12" t="s">
        <v>2851</v>
      </c>
      <c r="F16" s="12" t="s">
        <v>2485</v>
      </c>
      <c r="G16" s="12"/>
    </row>
    <row r="17" spans="1:7" ht="15.75" customHeight="1">
      <c r="A17" s="26" t="s">
        <v>2518</v>
      </c>
      <c r="B17" s="12" t="s">
        <v>2519</v>
      </c>
      <c r="C17" s="12" t="s">
        <v>2482</v>
      </c>
      <c r="D17" s="12" t="s">
        <v>2520</v>
      </c>
      <c r="E17" s="12"/>
      <c r="F17" s="12" t="s">
        <v>2485</v>
      </c>
      <c r="G17" s="12"/>
    </row>
    <row r="18" spans="1:7" ht="15.75" customHeight="1">
      <c r="A18" s="26" t="s">
        <v>2521</v>
      </c>
      <c r="B18" s="12" t="s">
        <v>2522</v>
      </c>
      <c r="C18" s="12" t="s">
        <v>2482</v>
      </c>
      <c r="D18" s="12" t="s">
        <v>2523</v>
      </c>
      <c r="E18" s="12"/>
      <c r="F18" s="12"/>
      <c r="G18" s="12"/>
    </row>
    <row r="19" spans="1:7" ht="15.75" customHeight="1">
      <c r="A19" s="26" t="s">
        <v>2524</v>
      </c>
      <c r="B19" s="12" t="s">
        <v>2525</v>
      </c>
      <c r="C19" s="12" t="s">
        <v>2498</v>
      </c>
      <c r="D19" s="66" t="s">
        <v>2909</v>
      </c>
      <c r="E19" s="12"/>
      <c r="F19" s="12" t="s">
        <v>2485</v>
      </c>
    </row>
    <row r="20" spans="1:7" ht="15.75" customHeight="1">
      <c r="A20" s="26" t="s">
        <v>2526</v>
      </c>
      <c r="B20" s="12" t="s">
        <v>2527</v>
      </c>
      <c r="C20" s="12" t="s">
        <v>2498</v>
      </c>
      <c r="D20" s="12" t="s">
        <v>2528</v>
      </c>
      <c r="E20" s="12"/>
      <c r="F20" s="12" t="s">
        <v>2485</v>
      </c>
    </row>
    <row r="21" spans="1:7" ht="15.75" customHeight="1">
      <c r="A21" s="26" t="s">
        <v>2529</v>
      </c>
      <c r="B21" s="12" t="s">
        <v>2530</v>
      </c>
      <c r="C21" s="12" t="s">
        <v>2498</v>
      </c>
      <c r="D21" s="66" t="s">
        <v>2910</v>
      </c>
      <c r="E21" s="12"/>
      <c r="F21" s="12" t="s">
        <v>2485</v>
      </c>
    </row>
    <row r="22" spans="1:7" ht="15.75" customHeight="1">
      <c r="A22" s="26" t="s">
        <v>2531</v>
      </c>
      <c r="B22" s="12"/>
      <c r="C22" s="12" t="s">
        <v>2498</v>
      </c>
      <c r="D22" s="12" t="s">
        <v>2532</v>
      </c>
      <c r="E22" s="12"/>
      <c r="F22" s="12" t="s">
        <v>2485</v>
      </c>
    </row>
    <row r="23" spans="1:7" ht="15.75" customHeight="1">
      <c r="A23" s="26" t="s">
        <v>2533</v>
      </c>
      <c r="B23" s="12" t="s">
        <v>2534</v>
      </c>
      <c r="C23" s="12" t="s">
        <v>2482</v>
      </c>
      <c r="D23" s="27" t="s">
        <v>2852</v>
      </c>
      <c r="E23" s="12"/>
      <c r="F23" s="12" t="s">
        <v>2485</v>
      </c>
    </row>
    <row r="24" spans="1:7" ht="15.75" customHeight="1">
      <c r="A24" s="26" t="s">
        <v>2535</v>
      </c>
      <c r="B24" s="12" t="s">
        <v>2536</v>
      </c>
      <c r="C24" s="12" t="s">
        <v>2498</v>
      </c>
      <c r="D24" s="12" t="s">
        <v>2528</v>
      </c>
      <c r="E24" s="12"/>
      <c r="F24" s="12" t="s">
        <v>2485</v>
      </c>
    </row>
    <row r="25" spans="1:7" ht="15.75" customHeight="1">
      <c r="A25" s="26" t="s">
        <v>2537</v>
      </c>
      <c r="B25" s="12" t="s">
        <v>2538</v>
      </c>
      <c r="C25" s="12" t="s">
        <v>2482</v>
      </c>
      <c r="D25" s="12"/>
      <c r="E25" s="12" t="s">
        <v>2539</v>
      </c>
      <c r="F25" s="12" t="s">
        <v>2495</v>
      </c>
    </row>
    <row r="26" spans="1:7" ht="15.75" customHeight="1">
      <c r="A26" s="26" t="s">
        <v>2540</v>
      </c>
      <c r="B26" s="12" t="s">
        <v>2541</v>
      </c>
      <c r="C26" s="12" t="s">
        <v>2498</v>
      </c>
      <c r="D26" s="12" t="s">
        <v>2542</v>
      </c>
      <c r="E26" s="12"/>
      <c r="F26" s="12" t="s">
        <v>2485</v>
      </c>
    </row>
    <row r="27" spans="1:7" ht="15.75" customHeight="1">
      <c r="A27" s="26" t="s">
        <v>2543</v>
      </c>
      <c r="B27" s="12" t="s">
        <v>2544</v>
      </c>
      <c r="C27" s="12" t="s">
        <v>2482</v>
      </c>
      <c r="D27" s="12" t="s">
        <v>2543</v>
      </c>
      <c r="E27" s="12" t="s">
        <v>2545</v>
      </c>
      <c r="F27" s="12" t="s">
        <v>2485</v>
      </c>
    </row>
    <row r="28" spans="1:7" ht="15.75" customHeight="1">
      <c r="A28" s="26" t="s">
        <v>2546</v>
      </c>
      <c r="B28" s="12" t="s">
        <v>2547</v>
      </c>
      <c r="C28" s="12" t="s">
        <v>2482</v>
      </c>
      <c r="E28" s="12" t="s">
        <v>2548</v>
      </c>
      <c r="F28" s="12" t="s">
        <v>2485</v>
      </c>
    </row>
    <row r="29" spans="1:7" ht="15.75" customHeight="1">
      <c r="A29" s="26" t="s">
        <v>2549</v>
      </c>
      <c r="B29" s="12" t="s">
        <v>2550</v>
      </c>
      <c r="C29" s="12" t="s">
        <v>2482</v>
      </c>
      <c r="E29" s="12" t="s">
        <v>2551</v>
      </c>
      <c r="F29" s="12" t="s">
        <v>2485</v>
      </c>
    </row>
    <row r="30" spans="1:7" ht="15.75" customHeight="1">
      <c r="A30" s="26" t="s">
        <v>2552</v>
      </c>
      <c r="B30" s="12" t="s">
        <v>2553</v>
      </c>
      <c r="C30" s="12" t="s">
        <v>2498</v>
      </c>
      <c r="D30" s="12" t="s">
        <v>2554</v>
      </c>
      <c r="E30" s="12"/>
      <c r="F30" s="12" t="s">
        <v>2485</v>
      </c>
    </row>
    <row r="31" spans="1:7" ht="15.75" customHeight="1">
      <c r="A31" s="26" t="s">
        <v>2555</v>
      </c>
      <c r="B31" s="12" t="s">
        <v>2556</v>
      </c>
      <c r="C31" s="12" t="s">
        <v>2498</v>
      </c>
      <c r="D31" s="12" t="s">
        <v>2557</v>
      </c>
      <c r="E31" s="12"/>
      <c r="F31" s="12" t="s">
        <v>2485</v>
      </c>
    </row>
    <row r="32" spans="1:7" ht="15.75" customHeight="1">
      <c r="A32" s="26" t="s">
        <v>2558</v>
      </c>
      <c r="B32" s="12" t="s">
        <v>2559</v>
      </c>
      <c r="C32" s="12" t="s">
        <v>2482</v>
      </c>
      <c r="D32" s="12"/>
      <c r="E32" s="12"/>
      <c r="F32" s="12" t="s">
        <v>2485</v>
      </c>
    </row>
    <row r="33" spans="1:7" ht="15.75" customHeight="1">
      <c r="A33" s="26" t="s">
        <v>2560</v>
      </c>
      <c r="B33" s="12" t="s">
        <v>2561</v>
      </c>
      <c r="C33" s="12" t="s">
        <v>2506</v>
      </c>
      <c r="D33" s="11" t="s">
        <v>2853</v>
      </c>
      <c r="F33" s="12" t="s">
        <v>2485</v>
      </c>
    </row>
    <row r="34" spans="1:7" ht="15.75" customHeight="1">
      <c r="A34" s="26" t="s">
        <v>2562</v>
      </c>
      <c r="B34" s="12" t="s">
        <v>2563</v>
      </c>
      <c r="C34" s="12" t="s">
        <v>2482</v>
      </c>
      <c r="F34" s="12" t="s">
        <v>2485</v>
      </c>
    </row>
    <row r="35" spans="1:7" ht="15.75" customHeight="1">
      <c r="A35" s="28" t="s">
        <v>2564</v>
      </c>
      <c r="B35" s="29"/>
      <c r="C35" s="29"/>
      <c r="D35" s="29"/>
      <c r="E35" s="29"/>
      <c r="F35" s="29"/>
      <c r="G35" s="29"/>
    </row>
    <row r="36" spans="1:7" ht="15.75" customHeight="1">
      <c r="A36" s="30" t="s">
        <v>2565</v>
      </c>
      <c r="B36" s="12" t="s">
        <v>2566</v>
      </c>
      <c r="C36" s="12" t="s">
        <v>2506</v>
      </c>
      <c r="D36" s="12"/>
      <c r="E36" s="12"/>
      <c r="F36" s="12"/>
      <c r="G36" s="12"/>
    </row>
    <row r="37" spans="1:7" ht="15.75" customHeight="1">
      <c r="A37" s="30" t="s">
        <v>2567</v>
      </c>
      <c r="B37" s="12" t="s">
        <v>2568</v>
      </c>
      <c r="C37" s="12" t="s">
        <v>2482</v>
      </c>
      <c r="D37" s="12" t="s">
        <v>2569</v>
      </c>
      <c r="E37" s="12" t="s">
        <v>2570</v>
      </c>
      <c r="F37" s="12" t="s">
        <v>2485</v>
      </c>
    </row>
    <row r="38" spans="1:7" ht="15.75" customHeight="1">
      <c r="A38" s="30" t="s">
        <v>2571</v>
      </c>
      <c r="B38" s="12" t="s">
        <v>2572</v>
      </c>
      <c r="C38" s="12" t="s">
        <v>2482</v>
      </c>
      <c r="D38" s="12" t="s">
        <v>2573</v>
      </c>
      <c r="E38" s="12" t="s">
        <v>2574</v>
      </c>
      <c r="F38" s="12" t="s">
        <v>2485</v>
      </c>
    </row>
    <row r="39" spans="1:7" ht="15.75" customHeight="1">
      <c r="A39" s="30" t="s">
        <v>2575</v>
      </c>
      <c r="B39" s="12" t="s">
        <v>2576</v>
      </c>
      <c r="C39" s="12" t="s">
        <v>2506</v>
      </c>
      <c r="D39" s="12" t="s">
        <v>2569</v>
      </c>
      <c r="E39" s="12"/>
      <c r="F39" s="12" t="s">
        <v>2485</v>
      </c>
    </row>
    <row r="40" spans="1:7" ht="15.75" customHeight="1">
      <c r="A40" s="30" t="s">
        <v>2577</v>
      </c>
      <c r="B40" s="12" t="s">
        <v>2578</v>
      </c>
      <c r="C40" s="12" t="s">
        <v>2506</v>
      </c>
      <c r="D40" s="12" t="s">
        <v>2573</v>
      </c>
      <c r="E40" s="12"/>
      <c r="F40" s="12" t="s">
        <v>2485</v>
      </c>
    </row>
    <row r="41" spans="1:7" ht="15.75" customHeight="1">
      <c r="A41" s="30" t="s">
        <v>2579</v>
      </c>
      <c r="B41" s="12" t="s">
        <v>2580</v>
      </c>
      <c r="C41" s="12" t="s">
        <v>2506</v>
      </c>
      <c r="D41" s="12" t="s">
        <v>2569</v>
      </c>
      <c r="E41" s="12"/>
      <c r="F41" s="12" t="s">
        <v>2485</v>
      </c>
    </row>
    <row r="42" spans="1:7" ht="15.75" customHeight="1">
      <c r="A42" s="30" t="s">
        <v>2581</v>
      </c>
      <c r="B42" s="12" t="s">
        <v>2582</v>
      </c>
      <c r="C42" s="12" t="s">
        <v>2506</v>
      </c>
      <c r="D42" s="12" t="s">
        <v>2583</v>
      </c>
      <c r="E42" s="12"/>
      <c r="F42" s="12" t="s">
        <v>2485</v>
      </c>
    </row>
    <row r="43" spans="1:7" ht="15.75" customHeight="1">
      <c r="A43" s="30" t="s">
        <v>2584</v>
      </c>
      <c r="B43" s="12" t="s">
        <v>2585</v>
      </c>
      <c r="C43" s="12" t="s">
        <v>2506</v>
      </c>
      <c r="D43" s="12" t="s">
        <v>2569</v>
      </c>
      <c r="E43" s="12"/>
      <c r="F43" s="12" t="s">
        <v>2485</v>
      </c>
    </row>
    <row r="44" spans="1:7" ht="15.75" customHeight="1">
      <c r="A44" s="30" t="s">
        <v>2586</v>
      </c>
      <c r="B44" s="12" t="s">
        <v>2587</v>
      </c>
      <c r="C44" s="12" t="s">
        <v>2506</v>
      </c>
      <c r="D44" s="12" t="s">
        <v>2588</v>
      </c>
      <c r="E44" s="12"/>
      <c r="F44" s="12" t="s">
        <v>2485</v>
      </c>
    </row>
    <row r="45" spans="1:7" ht="15.75" customHeight="1">
      <c r="A45" s="30" t="s">
        <v>2589</v>
      </c>
      <c r="B45" s="12" t="s">
        <v>2590</v>
      </c>
      <c r="C45" s="12" t="s">
        <v>2506</v>
      </c>
      <c r="D45" s="12" t="s">
        <v>2569</v>
      </c>
      <c r="E45" s="12"/>
      <c r="F45" s="12" t="s">
        <v>2485</v>
      </c>
    </row>
    <row r="46" spans="1:7" ht="15.75" customHeight="1">
      <c r="A46" s="30" t="s">
        <v>2591</v>
      </c>
      <c r="B46" s="12" t="s">
        <v>2592</v>
      </c>
      <c r="C46" s="12" t="s">
        <v>2506</v>
      </c>
      <c r="D46" s="12"/>
      <c r="E46" s="12"/>
      <c r="F46" s="12" t="s">
        <v>2485</v>
      </c>
    </row>
    <row r="47" spans="1:7" ht="15.75" customHeight="1">
      <c r="A47" s="30" t="s">
        <v>2470</v>
      </c>
      <c r="B47" s="12" t="s">
        <v>2593</v>
      </c>
      <c r="C47" s="12" t="s">
        <v>2506</v>
      </c>
      <c r="D47" s="12"/>
      <c r="E47" s="12"/>
      <c r="F47" s="12" t="s">
        <v>2485</v>
      </c>
    </row>
    <row r="48" spans="1:7" ht="15.75" customHeight="1">
      <c r="A48" s="30" t="s">
        <v>2594</v>
      </c>
      <c r="B48" s="12" t="s">
        <v>2595</v>
      </c>
      <c r="C48" s="12" t="s">
        <v>2506</v>
      </c>
      <c r="D48" s="12"/>
      <c r="E48" s="12"/>
      <c r="F48" s="12" t="s">
        <v>2485</v>
      </c>
    </row>
    <row r="49" spans="1:7" ht="15.75" customHeight="1">
      <c r="A49" s="30" t="s">
        <v>2596</v>
      </c>
      <c r="B49" s="12" t="s">
        <v>2597</v>
      </c>
      <c r="C49" s="12" t="s">
        <v>2506</v>
      </c>
      <c r="D49" s="12"/>
      <c r="E49" s="12"/>
      <c r="F49" s="12" t="s">
        <v>2485</v>
      </c>
    </row>
    <row r="50" spans="1:7" ht="13">
      <c r="A50" s="30" t="s">
        <v>2598</v>
      </c>
      <c r="B50" s="12" t="s">
        <v>2599</v>
      </c>
      <c r="C50" s="12" t="s">
        <v>2506</v>
      </c>
      <c r="D50" s="12"/>
      <c r="E50" s="12"/>
      <c r="F50" s="12" t="s">
        <v>2485</v>
      </c>
    </row>
    <row r="51" spans="1:7" ht="13">
      <c r="A51" s="30" t="s">
        <v>2600</v>
      </c>
      <c r="B51" s="12" t="s">
        <v>2601</v>
      </c>
      <c r="C51" s="12" t="s">
        <v>2506</v>
      </c>
      <c r="D51" s="12"/>
      <c r="E51" s="12"/>
      <c r="F51" s="12" t="s">
        <v>2485</v>
      </c>
    </row>
    <row r="52" spans="1:7" ht="13">
      <c r="A52" s="30" t="s">
        <v>2602</v>
      </c>
      <c r="B52" s="12" t="s">
        <v>2603</v>
      </c>
      <c r="C52" s="12" t="s">
        <v>2506</v>
      </c>
      <c r="D52" s="12"/>
      <c r="E52" s="12"/>
      <c r="F52" s="12" t="s">
        <v>2485</v>
      </c>
    </row>
    <row r="53" spans="1:7" ht="13">
      <c r="A53" s="30" t="s">
        <v>2604</v>
      </c>
      <c r="B53" s="12" t="s">
        <v>2605</v>
      </c>
      <c r="C53" s="12" t="s">
        <v>2506</v>
      </c>
      <c r="D53" s="12"/>
      <c r="E53" s="12"/>
      <c r="F53" s="12" t="s">
        <v>2606</v>
      </c>
    </row>
    <row r="54" spans="1:7" ht="13">
      <c r="A54" s="30" t="s">
        <v>2607</v>
      </c>
      <c r="B54" s="12" t="s">
        <v>2607</v>
      </c>
      <c r="C54" s="12" t="s">
        <v>2506</v>
      </c>
      <c r="D54" s="12"/>
      <c r="E54" s="12"/>
      <c r="F54" s="12" t="s">
        <v>2495</v>
      </c>
    </row>
    <row r="55" spans="1:7" ht="13">
      <c r="A55" s="30" t="s">
        <v>2850</v>
      </c>
      <c r="B55" s="12" t="s">
        <v>2850</v>
      </c>
      <c r="C55" s="12" t="s">
        <v>2506</v>
      </c>
      <c r="D55" s="12"/>
      <c r="E55" s="12"/>
      <c r="F55" s="12"/>
    </row>
    <row r="56" spans="1:7" ht="13">
      <c r="A56" s="31" t="s">
        <v>2608</v>
      </c>
      <c r="B56" s="32"/>
      <c r="C56" s="32"/>
      <c r="D56" s="32"/>
      <c r="E56" s="32"/>
      <c r="F56" s="32"/>
      <c r="G56" s="32"/>
    </row>
    <row r="57" spans="1:7" ht="13">
      <c r="A57" s="33" t="s">
        <v>2609</v>
      </c>
      <c r="B57" s="12"/>
      <c r="C57" s="12" t="s">
        <v>2482</v>
      </c>
      <c r="D57" s="12" t="s">
        <v>2610</v>
      </c>
      <c r="E57" s="12"/>
      <c r="F57" s="12" t="s">
        <v>2485</v>
      </c>
    </row>
    <row r="58" spans="1:7" ht="13">
      <c r="A58" s="33" t="s">
        <v>2611</v>
      </c>
      <c r="B58" s="12"/>
      <c r="C58" s="12" t="s">
        <v>2482</v>
      </c>
      <c r="D58" s="12" t="s">
        <v>2612</v>
      </c>
      <c r="E58" s="12"/>
      <c r="F58" s="12" t="s">
        <v>2495</v>
      </c>
    </row>
    <row r="59" spans="1:7" ht="13">
      <c r="A59" s="33" t="s">
        <v>2613</v>
      </c>
      <c r="B59" s="12"/>
      <c r="C59" s="12" t="s">
        <v>2482</v>
      </c>
      <c r="D59" s="12" t="s">
        <v>2848</v>
      </c>
      <c r="E59" s="12"/>
      <c r="F59" s="12" t="s">
        <v>2485</v>
      </c>
    </row>
    <row r="60" spans="1:7" ht="13">
      <c r="A60" s="33" t="s">
        <v>2849</v>
      </c>
      <c r="B60" s="12"/>
      <c r="C60" s="12" t="s">
        <v>2482</v>
      </c>
      <c r="D60" s="12" t="s">
        <v>2614</v>
      </c>
      <c r="E60" s="12"/>
      <c r="F60" s="12" t="s">
        <v>2495</v>
      </c>
    </row>
    <row r="61" spans="1:7" ht="13">
      <c r="A61" s="34" t="s">
        <v>2615</v>
      </c>
      <c r="B61" s="35"/>
      <c r="C61" s="35"/>
      <c r="D61" s="35"/>
      <c r="E61" s="35"/>
      <c r="F61" s="35"/>
      <c r="G61" s="35"/>
    </row>
    <row r="62" spans="1:7" ht="13">
      <c r="A62" s="36" t="s">
        <v>2616</v>
      </c>
      <c r="B62" s="12" t="s">
        <v>2617</v>
      </c>
      <c r="C62" s="12" t="s">
        <v>2506</v>
      </c>
      <c r="D62" s="12"/>
      <c r="E62" s="12"/>
      <c r="F62" s="12" t="s">
        <v>2495</v>
      </c>
    </row>
    <row r="63" spans="1:7" ht="13">
      <c r="A63" s="36" t="s">
        <v>2618</v>
      </c>
      <c r="B63" s="12" t="s">
        <v>2617</v>
      </c>
      <c r="C63" s="12" t="s">
        <v>2506</v>
      </c>
      <c r="D63" s="12"/>
      <c r="E63" s="12"/>
      <c r="F63" s="12" t="s">
        <v>2495</v>
      </c>
    </row>
    <row r="64" spans="1:7" ht="13">
      <c r="A64" s="36" t="s">
        <v>2619</v>
      </c>
      <c r="B64" s="12" t="s">
        <v>2620</v>
      </c>
      <c r="C64" s="12" t="s">
        <v>2506</v>
      </c>
      <c r="D64" s="12"/>
      <c r="E64" s="12"/>
      <c r="F64" s="12" t="s">
        <v>2495</v>
      </c>
    </row>
    <row r="65" spans="1:6" ht="13">
      <c r="A65" s="36" t="s">
        <v>2621</v>
      </c>
      <c r="B65" s="12" t="s">
        <v>2620</v>
      </c>
      <c r="C65" s="12" t="s">
        <v>2506</v>
      </c>
      <c r="D65" s="12"/>
      <c r="E65" s="12"/>
      <c r="F65" s="12" t="s">
        <v>2495</v>
      </c>
    </row>
    <row r="66" spans="1:6" ht="13">
      <c r="A66" s="36" t="s">
        <v>2622</v>
      </c>
      <c r="B66" s="12" t="s">
        <v>2623</v>
      </c>
      <c r="C66" s="12" t="s">
        <v>2506</v>
      </c>
      <c r="D66" s="12"/>
      <c r="E66" s="12"/>
      <c r="F66" s="12" t="s">
        <v>2495</v>
      </c>
    </row>
    <row r="67" spans="1:6" ht="13">
      <c r="A67" s="36" t="s">
        <v>2624</v>
      </c>
      <c r="B67" s="12" t="s">
        <v>2625</v>
      </c>
      <c r="C67" s="12" t="s">
        <v>2506</v>
      </c>
      <c r="D67" s="12"/>
      <c r="E67" s="12"/>
      <c r="F67" s="12" t="s">
        <v>2495</v>
      </c>
    </row>
    <row r="68" spans="1:6" ht="13">
      <c r="A68" s="36" t="s">
        <v>2626</v>
      </c>
      <c r="B68" s="12" t="s">
        <v>2627</v>
      </c>
      <c r="C68" s="12" t="s">
        <v>2506</v>
      </c>
      <c r="D68" s="12"/>
      <c r="E68" s="12"/>
      <c r="F68" s="12"/>
    </row>
    <row r="69" spans="1:6" ht="13">
      <c r="A69" s="36" t="s">
        <v>2628</v>
      </c>
      <c r="B69" s="12" t="s">
        <v>2629</v>
      </c>
      <c r="C69" s="12" t="s">
        <v>2506</v>
      </c>
      <c r="D69" s="12"/>
      <c r="E69" s="12"/>
      <c r="F69" s="12"/>
    </row>
    <row r="70" spans="1:6" ht="13">
      <c r="A70" s="36" t="s">
        <v>2630</v>
      </c>
      <c r="B70" s="12"/>
      <c r="D70" s="12"/>
      <c r="E70" s="12"/>
      <c r="F70" s="12" t="s">
        <v>2495</v>
      </c>
    </row>
    <row r="71" spans="1:6" ht="13">
      <c r="B71" s="12"/>
      <c r="D71" s="12"/>
      <c r="E71" s="12"/>
    </row>
    <row r="72" spans="1:6" ht="13">
      <c r="B72" s="12"/>
      <c r="D72" s="12"/>
      <c r="E72" s="12"/>
    </row>
    <row r="73" spans="1:6" ht="13">
      <c r="B73" s="12"/>
      <c r="D73" s="12"/>
      <c r="E73" s="12"/>
    </row>
    <row r="74" spans="1:6" ht="13">
      <c r="B74" s="12"/>
      <c r="D74" s="12"/>
      <c r="E74" s="12"/>
    </row>
    <row r="75" spans="1:6" ht="13">
      <c r="B75" s="12"/>
      <c r="D75" s="12"/>
      <c r="E75" s="12"/>
    </row>
    <row r="76" spans="1:6" ht="13">
      <c r="B76" s="12"/>
      <c r="D76" s="12"/>
      <c r="E76" s="12"/>
    </row>
    <row r="77" spans="1:6" ht="13">
      <c r="B77" s="12"/>
      <c r="D77" s="12"/>
      <c r="E77" s="12"/>
    </row>
    <row r="78" spans="1:6" ht="13">
      <c r="B78" s="12"/>
      <c r="D78" s="12"/>
      <c r="E78" s="12"/>
    </row>
    <row r="79" spans="1:6" ht="13">
      <c r="B79" s="12"/>
      <c r="D79" s="12"/>
      <c r="E79" s="12"/>
    </row>
    <row r="80" spans="1:6" ht="13">
      <c r="B80" s="12"/>
      <c r="D80" s="12"/>
      <c r="E80" s="12"/>
    </row>
    <row r="81" spans="2:5" ht="13">
      <c r="B81" s="12"/>
      <c r="D81" s="12"/>
      <c r="E81" s="12"/>
    </row>
    <row r="82" spans="2:5" ht="13">
      <c r="B82" s="12"/>
      <c r="D82" s="12"/>
      <c r="E82" s="12"/>
    </row>
    <row r="83" spans="2:5" ht="13">
      <c r="B83" s="12"/>
      <c r="D83" s="12"/>
      <c r="E83" s="12"/>
    </row>
    <row r="84" spans="2:5" ht="13">
      <c r="B84" s="12"/>
      <c r="D84" s="12"/>
      <c r="E84" s="12"/>
    </row>
    <row r="85" spans="2:5" ht="13">
      <c r="B85" s="12"/>
      <c r="D85" s="12"/>
      <c r="E85"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09EB0-72A8-489E-B447-89063D643CD6}">
  <dimension ref="A1:C71"/>
  <sheetViews>
    <sheetView topLeftCell="A57" workbookViewId="0">
      <selection activeCell="B73" sqref="B73"/>
    </sheetView>
  </sheetViews>
  <sheetFormatPr baseColWidth="10" defaultColWidth="8.83203125" defaultRowHeight="14"/>
  <cols>
    <col min="1" max="1" width="28.5" customWidth="1"/>
    <col min="2" max="2" width="39.1640625" style="60" customWidth="1"/>
    <col min="3" max="3" width="12.5" customWidth="1"/>
  </cols>
  <sheetData>
    <row r="1" spans="1:2">
      <c r="A1" s="46" t="s">
        <v>2854</v>
      </c>
      <c r="B1" s="48" t="s">
        <v>2868</v>
      </c>
    </row>
    <row r="2" spans="1:2">
      <c r="A2" s="46" t="s">
        <v>2855</v>
      </c>
      <c r="B2" s="48" t="s">
        <v>2869</v>
      </c>
    </row>
    <row r="3" spans="1:2">
      <c r="A3" s="46" t="s">
        <v>2856</v>
      </c>
      <c r="B3" s="59" t="s">
        <v>2872</v>
      </c>
    </row>
    <row r="5" spans="1:2">
      <c r="A5" s="53" t="s">
        <v>2498</v>
      </c>
    </row>
    <row r="6" spans="1:2">
      <c r="A6" s="50" t="s">
        <v>2871</v>
      </c>
      <c r="B6" s="61" t="s">
        <v>2874</v>
      </c>
    </row>
    <row r="7" spans="1:2">
      <c r="A7" s="51"/>
    </row>
    <row r="8" spans="1:2" ht="28">
      <c r="A8" s="50" t="s">
        <v>2870</v>
      </c>
      <c r="B8" s="62" t="s">
        <v>2875</v>
      </c>
    </row>
    <row r="9" spans="1:2">
      <c r="A9" s="51"/>
    </row>
    <row r="10" spans="1:2" ht="56">
      <c r="A10" s="50" t="s">
        <v>2873</v>
      </c>
      <c r="B10" s="62" t="s">
        <v>2876</v>
      </c>
    </row>
    <row r="13" spans="1:2">
      <c r="A13" s="54" t="s">
        <v>2861</v>
      </c>
      <c r="B13" s="59" t="s">
        <v>2526</v>
      </c>
    </row>
    <row r="14" spans="1:2">
      <c r="A14" s="54" t="s">
        <v>2855</v>
      </c>
      <c r="B14" s="59" t="s">
        <v>2877</v>
      </c>
    </row>
    <row r="15" spans="1:2">
      <c r="A15" s="54" t="s">
        <v>2863</v>
      </c>
      <c r="B15" s="59" t="s">
        <v>2482</v>
      </c>
    </row>
    <row r="17" spans="1:2" ht="42">
      <c r="A17" s="50" t="s">
        <v>2888</v>
      </c>
      <c r="B17" s="61" t="s">
        <v>2889</v>
      </c>
    </row>
    <row r="19" spans="1:2" ht="28">
      <c r="A19" s="50" t="s">
        <v>2878</v>
      </c>
      <c r="B19" s="61" t="s">
        <v>2882</v>
      </c>
    </row>
    <row r="21" spans="1:2">
      <c r="A21" s="47" t="s">
        <v>2858</v>
      </c>
    </row>
    <row r="23" spans="1:2" ht="28">
      <c r="A23" s="50" t="s">
        <v>2881</v>
      </c>
      <c r="B23" s="62" t="s">
        <v>2883</v>
      </c>
    </row>
    <row r="24" spans="1:2">
      <c r="A24" s="50"/>
    </row>
    <row r="25" spans="1:2">
      <c r="A25" s="51" t="s">
        <v>2879</v>
      </c>
    </row>
    <row r="26" spans="1:2">
      <c r="A26" s="51" t="s">
        <v>2880</v>
      </c>
    </row>
    <row r="27" spans="1:2">
      <c r="A27" s="51" t="s">
        <v>2884</v>
      </c>
      <c r="B27" s="48" t="s">
        <v>2859</v>
      </c>
    </row>
    <row r="28" spans="1:2">
      <c r="A28" s="52" t="s">
        <v>2885</v>
      </c>
      <c r="B28" s="48" t="s">
        <v>2860</v>
      </c>
    </row>
    <row r="29" spans="1:2">
      <c r="A29" s="51" t="s">
        <v>2880</v>
      </c>
    </row>
    <row r="30" spans="1:2">
      <c r="A30" s="51" t="s">
        <v>2886</v>
      </c>
      <c r="B30" s="62" t="s">
        <v>2887</v>
      </c>
    </row>
    <row r="33" spans="1:3">
      <c r="A33" s="54" t="s">
        <v>2861</v>
      </c>
      <c r="B33" s="48" t="s">
        <v>2862</v>
      </c>
      <c r="C33" s="54"/>
    </row>
    <row r="34" spans="1:3">
      <c r="A34" s="54" t="s">
        <v>2855</v>
      </c>
      <c r="B34" s="48" t="s">
        <v>2536</v>
      </c>
      <c r="C34" s="54"/>
    </row>
    <row r="35" spans="1:3">
      <c r="A35" s="55" t="s">
        <v>2533</v>
      </c>
      <c r="B35" s="48"/>
      <c r="C35" s="54"/>
    </row>
    <row r="36" spans="1:3">
      <c r="A36" s="54" t="s">
        <v>2863</v>
      </c>
      <c r="B36" s="48" t="s">
        <v>2498</v>
      </c>
      <c r="C36" s="54"/>
    </row>
    <row r="37" spans="1:3">
      <c r="A37" s="54"/>
      <c r="B37" s="57"/>
      <c r="C37" s="58"/>
    </row>
    <row r="38" spans="1:3">
      <c r="A38" s="54" t="s">
        <v>2857</v>
      </c>
      <c r="B38" s="48"/>
      <c r="C38" s="54"/>
    </row>
    <row r="40" spans="1:3">
      <c r="A40" s="63" t="s">
        <v>2899</v>
      </c>
      <c r="B40" s="59" t="s">
        <v>2908</v>
      </c>
      <c r="C40" s="55" t="s">
        <v>2893</v>
      </c>
    </row>
    <row r="41" spans="1:3">
      <c r="A41" s="63"/>
      <c r="B41" s="59"/>
      <c r="C41" s="55"/>
    </row>
    <row r="42" spans="1:3">
      <c r="A42" s="63" t="s">
        <v>2891</v>
      </c>
      <c r="B42" s="59" t="s">
        <v>2892</v>
      </c>
      <c r="C42" s="55" t="s">
        <v>2893</v>
      </c>
    </row>
    <row r="43" spans="1:3">
      <c r="A43" s="63"/>
      <c r="B43" s="59"/>
      <c r="C43" s="55"/>
    </row>
    <row r="44" spans="1:3" ht="28">
      <c r="A44" s="64" t="s">
        <v>2898</v>
      </c>
      <c r="B44" s="62" t="s">
        <v>2905</v>
      </c>
      <c r="C44" s="56" t="s">
        <v>2893</v>
      </c>
    </row>
    <row r="45" spans="1:3">
      <c r="A45" s="64"/>
      <c r="B45" s="62"/>
      <c r="C45" s="56"/>
    </row>
    <row r="46" spans="1:3" ht="28">
      <c r="A46" s="63" t="s">
        <v>2864</v>
      </c>
      <c r="B46" s="48" t="s">
        <v>2865</v>
      </c>
      <c r="C46" s="54" t="s">
        <v>2866</v>
      </c>
    </row>
    <row r="47" spans="1:3">
      <c r="A47" s="63"/>
      <c r="B47" s="48"/>
      <c r="C47" s="54"/>
    </row>
    <row r="48" spans="1:3">
      <c r="A48" s="63" t="s">
        <v>2867</v>
      </c>
      <c r="B48" s="59" t="s">
        <v>2890</v>
      </c>
      <c r="C48" s="54" t="s">
        <v>2866</v>
      </c>
    </row>
    <row r="49" spans="1:3">
      <c r="A49" s="63"/>
      <c r="B49" s="59"/>
      <c r="C49" s="54"/>
    </row>
    <row r="50" spans="1:3">
      <c r="A50" s="63" t="s">
        <v>2896</v>
      </c>
      <c r="B50" s="59" t="s">
        <v>2901</v>
      </c>
      <c r="C50" s="55" t="s">
        <v>2866</v>
      </c>
    </row>
    <row r="51" spans="1:3">
      <c r="A51" s="63"/>
      <c r="B51" s="59"/>
      <c r="C51" s="55"/>
    </row>
    <row r="52" spans="1:3" ht="28">
      <c r="A52" s="64" t="s">
        <v>2897</v>
      </c>
      <c r="B52" s="62" t="s">
        <v>2904</v>
      </c>
      <c r="C52" s="56" t="s">
        <v>2866</v>
      </c>
    </row>
    <row r="53" spans="1:3">
      <c r="A53" s="65"/>
    </row>
    <row r="54" spans="1:3" ht="28">
      <c r="A54" s="63" t="s">
        <v>2894</v>
      </c>
      <c r="B54" s="59" t="s">
        <v>2900</v>
      </c>
      <c r="C54" s="55" t="s">
        <v>2895</v>
      </c>
    </row>
    <row r="55" spans="1:3">
      <c r="A55" s="65"/>
    </row>
    <row r="56" spans="1:3" ht="28">
      <c r="A56" s="63" t="s">
        <v>2902</v>
      </c>
      <c r="B56" s="59" t="s">
        <v>2903</v>
      </c>
      <c r="C56" s="55" t="s">
        <v>2895</v>
      </c>
    </row>
    <row r="57" spans="1:3">
      <c r="A57" s="65"/>
    </row>
    <row r="58" spans="1:3">
      <c r="A58" s="64" t="s">
        <v>2906</v>
      </c>
      <c r="B58" s="62" t="s">
        <v>2907</v>
      </c>
      <c r="C58" s="56" t="s">
        <v>2895</v>
      </c>
    </row>
    <row r="59" spans="1:3">
      <c r="A59" s="56"/>
      <c r="C59" s="56"/>
    </row>
    <row r="60" spans="1:3">
      <c r="A60" s="54" t="s">
        <v>2861</v>
      </c>
      <c r="B60" s="59" t="s">
        <v>2529</v>
      </c>
    </row>
    <row r="61" spans="1:3">
      <c r="A61" s="54" t="s">
        <v>2855</v>
      </c>
      <c r="B61" s="59" t="s">
        <v>2911</v>
      </c>
    </row>
    <row r="62" spans="1:3">
      <c r="A62" s="54" t="s">
        <v>2863</v>
      </c>
      <c r="B62" s="48" t="s">
        <v>2498</v>
      </c>
    </row>
    <row r="64" spans="1:3">
      <c r="A64" s="56" t="s">
        <v>2498</v>
      </c>
    </row>
    <row r="65" spans="1:2" ht="28">
      <c r="A65" s="65" t="s">
        <v>2914</v>
      </c>
      <c r="B65" s="62" t="s">
        <v>2913</v>
      </c>
    </row>
    <row r="66" spans="1:2">
      <c r="A66" s="67"/>
      <c r="B66" s="62"/>
    </row>
    <row r="67" spans="1:2" ht="28">
      <c r="A67" s="65" t="s">
        <v>2915</v>
      </c>
      <c r="B67" s="62" t="s">
        <v>2919</v>
      </c>
    </row>
    <row r="68" spans="1:2">
      <c r="A68" s="67"/>
      <c r="B68" s="62"/>
    </row>
    <row r="69" spans="1:2">
      <c r="A69" s="65" t="s">
        <v>2916</v>
      </c>
      <c r="B69" s="62" t="s">
        <v>2918</v>
      </c>
    </row>
    <row r="70" spans="1:2">
      <c r="A70" s="65"/>
      <c r="B70" s="62"/>
    </row>
    <row r="71" spans="1:2" s="49" customFormat="1">
      <c r="A71" s="65" t="s">
        <v>2917</v>
      </c>
      <c r="B71" s="62" t="s">
        <v>2912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Searches (Jan 2020)</vt:lpstr>
      <vt:lpstr>Duplicates Removed</vt:lpstr>
      <vt:lpstr>Criteria</vt:lpstr>
      <vt:lpstr>Screening</vt:lpstr>
      <vt:lpstr>CodeBook</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Stower</dc:creator>
  <cp:lastModifiedBy>Microsoft Office User</cp:lastModifiedBy>
  <dcterms:created xsi:type="dcterms:W3CDTF">2020-03-22T09:51:24Z</dcterms:created>
  <dcterms:modified xsi:type="dcterms:W3CDTF">2020-10-12T08:59:41Z</dcterms:modified>
</cp:coreProperties>
</file>