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OPJWS\Downloads\"/>
    </mc:Choice>
  </mc:AlternateContent>
  <xr:revisionPtr revIDLastSave="0" documentId="8_{22F357E6-DCDD-4AF6-B927-31C783E9EA09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Electrical design" sheetId="6" r:id="rId1"/>
    <sheet name="Power consumption" sheetId="1" r:id="rId2"/>
    <sheet name="Mass" sheetId="2" r:id="rId3"/>
    <sheet name="Dimensions" sheetId="4" r:id="rId4"/>
    <sheet name="ranges etc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B3" i="1"/>
  <c r="D3" i="1" s="1"/>
  <c r="B16" i="2"/>
  <c r="B20" i="2" s="1"/>
</calcChain>
</file>

<file path=xl/sharedStrings.xml><?xml version="1.0" encoding="utf-8"?>
<sst xmlns="http://schemas.openxmlformats.org/spreadsheetml/2006/main" count="65" uniqueCount="55">
  <si>
    <t>Component</t>
  </si>
  <si>
    <t>Mass/g</t>
  </si>
  <si>
    <t>Max mass</t>
  </si>
  <si>
    <t>Excess</t>
  </si>
  <si>
    <t xml:space="preserve">Total </t>
  </si>
  <si>
    <t>BMP 280</t>
  </si>
  <si>
    <t>Lora transmitter</t>
  </si>
  <si>
    <t>Pico on soldered board</t>
  </si>
  <si>
    <t>Protoboard</t>
  </si>
  <si>
    <t>bmp 280</t>
  </si>
  <si>
    <t>Range</t>
  </si>
  <si>
    <t>Resolution</t>
  </si>
  <si>
    <t>300-1100 hpa</t>
  </si>
  <si>
    <t>Digital interfaces</t>
  </si>
  <si>
    <t>I2C, SPI</t>
  </si>
  <si>
    <t>Temp range</t>
  </si>
  <si>
    <t>-40 to 85</t>
  </si>
  <si>
    <t>0.16 Pa</t>
  </si>
  <si>
    <t>supply V</t>
  </si>
  <si>
    <t xml:space="preserve">supply current </t>
  </si>
  <si>
    <t>4.2 Ua</t>
  </si>
  <si>
    <t>peak I</t>
  </si>
  <si>
    <t>1120 uA</t>
  </si>
  <si>
    <t>V/V</t>
  </si>
  <si>
    <t>Dimensions</t>
  </si>
  <si>
    <t>Lora</t>
  </si>
  <si>
    <t>29mm x 25mm x 4mm</t>
  </si>
  <si>
    <t>I max/A</t>
  </si>
  <si>
    <t>Power/W</t>
  </si>
  <si>
    <t>Input</t>
  </si>
  <si>
    <t>Output</t>
  </si>
  <si>
    <t>Key</t>
  </si>
  <si>
    <t>Buzzer</t>
  </si>
  <si>
    <t>LED</t>
  </si>
  <si>
    <t>Energy/Wh</t>
  </si>
  <si>
    <t>ultrasonic sensor</t>
  </si>
  <si>
    <t>HC-SR04P</t>
  </si>
  <si>
    <t>2CM-450 cm</t>
  </si>
  <si>
    <t>0.3 cm</t>
  </si>
  <si>
    <t>LORA</t>
  </si>
  <si>
    <t>Pico</t>
  </si>
  <si>
    <t>Cycle time h:min:s</t>
  </si>
  <si>
    <t>MCU</t>
  </si>
  <si>
    <t>Power</t>
  </si>
  <si>
    <t>Communication</t>
  </si>
  <si>
    <t>Sensors&amp;Others</t>
  </si>
  <si>
    <t>empty can</t>
  </si>
  <si>
    <t xml:space="preserve">      3.7 V</t>
  </si>
  <si>
    <t>GND</t>
  </si>
  <si>
    <t xml:space="preserve">      GND</t>
  </si>
  <si>
    <t xml:space="preserve">                   5V</t>
  </si>
  <si>
    <t xml:space="preserve">                3.3V</t>
  </si>
  <si>
    <t xml:space="preserve">       GND</t>
  </si>
  <si>
    <t>Voltage Divider</t>
  </si>
  <si>
    <t>energy/Ah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</si>
</sst>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14F6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0" fontId="0" fillId="2" borderId="0" xfId="0" applyFill="1"/>
    <xf numFmtId="21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6" borderId="0" xfId="0" applyFont="1" applyFill="1"/>
    <xf numFmtId="0" fontId="2" fillId="4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14F6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2</xdr:row>
      <xdr:rowOff>161925</xdr:rowOff>
    </xdr:from>
    <xdr:to>
      <xdr:col>10</xdr:col>
      <xdr:colOff>247650</xdr:colOff>
      <xdr:row>15</xdr:row>
      <xdr:rowOff>57150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552950" y="542925"/>
          <a:ext cx="1790700" cy="2371725"/>
        </a:xfrm>
        <a:prstGeom prst="rect">
          <a:avLst/>
        </a:prstGeom>
        <a:solidFill>
          <a:srgbClr val="FFC00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3200"/>
            <a:t>                </a:t>
          </a:r>
          <a:r>
            <a:rPr lang="en-GB" sz="2000" baseline="0"/>
            <a:t>               </a:t>
          </a:r>
          <a:endParaRPr lang="en-GB" sz="20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0</xdr:colOff>
      <xdr:row>8</xdr:row>
      <xdr:rowOff>47624</xdr:rowOff>
    </xdr:from>
    <xdr:to>
      <xdr:col>3</xdr:col>
      <xdr:colOff>66675</xdr:colOff>
      <xdr:row>10</xdr:row>
      <xdr:rowOff>114299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609600" y="1571624"/>
          <a:ext cx="1285875" cy="447675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1">
              <a:solidFill>
                <a:schemeClr val="tx1"/>
              </a:solidFill>
            </a:rPr>
            <a:t>Li-on Battery</a:t>
          </a:r>
        </a:p>
        <a:p>
          <a:pPr algn="l"/>
          <a:r>
            <a:rPr lang="en-GB" sz="1100" b="1">
              <a:solidFill>
                <a:schemeClr val="tx1"/>
              </a:solidFill>
            </a:rPr>
            <a:t>3.7</a:t>
          </a:r>
          <a:r>
            <a:rPr lang="en-GB" sz="1100" b="1" baseline="0">
              <a:solidFill>
                <a:schemeClr val="tx1"/>
              </a:solidFill>
            </a:rPr>
            <a:t> V</a:t>
          </a:r>
          <a:endParaRPr lang="en-GB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600075</xdr:colOff>
      <xdr:row>1</xdr:row>
      <xdr:rowOff>76199</xdr:rowOff>
    </xdr:from>
    <xdr:to>
      <xdr:col>3</xdr:col>
      <xdr:colOff>0</xdr:colOff>
      <xdr:row>3</xdr:row>
      <xdr:rowOff>180975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00075" y="266699"/>
          <a:ext cx="1228725" cy="48577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1">
              <a:solidFill>
                <a:schemeClr val="tx1"/>
              </a:solidFill>
            </a:rPr>
            <a:t>Umbilical Power Source</a:t>
          </a:r>
        </a:p>
      </xdr:txBody>
    </xdr:sp>
    <xdr:clientData/>
  </xdr:twoCellAnchor>
  <xdr:twoCellAnchor>
    <xdr:from>
      <xdr:col>6</xdr:col>
      <xdr:colOff>285750</xdr:colOff>
      <xdr:row>0</xdr:row>
      <xdr:rowOff>142875</xdr:rowOff>
    </xdr:from>
    <xdr:to>
      <xdr:col>7</xdr:col>
      <xdr:colOff>333375</xdr:colOff>
      <xdr:row>2</xdr:row>
      <xdr:rowOff>9525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943350" y="142875"/>
          <a:ext cx="657225" cy="24765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1">
              <a:solidFill>
                <a:schemeClr val="tx1"/>
              </a:solidFill>
            </a:rPr>
            <a:t>Reset</a:t>
          </a:r>
        </a:p>
      </xdr:txBody>
    </xdr:sp>
    <xdr:clientData/>
  </xdr:twoCellAnchor>
  <xdr:twoCellAnchor>
    <xdr:from>
      <xdr:col>3</xdr:col>
      <xdr:colOff>76200</xdr:colOff>
      <xdr:row>12</xdr:row>
      <xdr:rowOff>19051</xdr:rowOff>
    </xdr:from>
    <xdr:to>
      <xdr:col>4</xdr:col>
      <xdr:colOff>561975</xdr:colOff>
      <xdr:row>14</xdr:row>
      <xdr:rowOff>123825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905000" y="2305051"/>
          <a:ext cx="1095375" cy="485774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1">
              <a:solidFill>
                <a:schemeClr val="tx1"/>
              </a:solidFill>
            </a:rPr>
            <a:t>Step up</a:t>
          </a:r>
          <a:r>
            <a:rPr lang="en-GB" sz="1100" b="1" baseline="0">
              <a:solidFill>
                <a:schemeClr val="tx1"/>
              </a:solidFill>
            </a:rPr>
            <a:t> voltage regulator</a:t>
          </a:r>
          <a:endParaRPr lang="en-GB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504826</xdr:colOff>
      <xdr:row>4</xdr:row>
      <xdr:rowOff>114300</xdr:rowOff>
    </xdr:from>
    <xdr:to>
      <xdr:col>4</xdr:col>
      <xdr:colOff>485776</xdr:colOff>
      <xdr:row>7</xdr:row>
      <xdr:rowOff>19050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2333626" y="876300"/>
          <a:ext cx="590550" cy="47625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1">
              <a:solidFill>
                <a:schemeClr val="tx1"/>
              </a:solidFill>
            </a:rPr>
            <a:t>Power</a:t>
          </a:r>
          <a:r>
            <a:rPr lang="en-GB" sz="1100" b="1" baseline="0">
              <a:solidFill>
                <a:schemeClr val="tx1"/>
              </a:solidFill>
            </a:rPr>
            <a:t> Switch</a:t>
          </a:r>
          <a:endParaRPr lang="en-GB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2</xdr:row>
      <xdr:rowOff>128587</xdr:rowOff>
    </xdr:from>
    <xdr:to>
      <xdr:col>4</xdr:col>
      <xdr:colOff>190501</xdr:colOff>
      <xdr:row>4</xdr:row>
      <xdr:rowOff>114300</xdr:rowOff>
    </xdr:to>
    <xdr:cxnSp macro="">
      <xdr:nvCxnSpPr>
        <xdr:cNvPr id="14" name="Elb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>
          <a:stCxn id="5" idx="3"/>
          <a:endCxn id="9" idx="0"/>
        </xdr:cNvCxnSpPr>
      </xdr:nvCxnSpPr>
      <xdr:spPr>
        <a:xfrm>
          <a:off x="1828800" y="509587"/>
          <a:ext cx="800101" cy="366713"/>
        </a:xfrm>
        <a:prstGeom prst="bentConnector2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66675</xdr:colOff>
      <xdr:row>5</xdr:row>
      <xdr:rowOff>161925</xdr:rowOff>
    </xdr:from>
    <xdr:to>
      <xdr:col>3</xdr:col>
      <xdr:colOff>504826</xdr:colOff>
      <xdr:row>9</xdr:row>
      <xdr:rowOff>80962</xdr:rowOff>
    </xdr:to>
    <xdr:cxnSp macro="">
      <xdr:nvCxnSpPr>
        <xdr:cNvPr id="18" name="Elb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>
          <a:stCxn id="4" idx="3"/>
          <a:endCxn id="9" idx="1"/>
        </xdr:cNvCxnSpPr>
      </xdr:nvCxnSpPr>
      <xdr:spPr>
        <a:xfrm flipV="1">
          <a:off x="1895475" y="1114425"/>
          <a:ext cx="438151" cy="681037"/>
        </a:xfrm>
        <a:prstGeom prst="bentConnector3">
          <a:avLst/>
        </a:prstGeom>
        <a:ln w="38100">
          <a:solidFill>
            <a:srgbClr val="0070C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10</xdr:row>
      <xdr:rowOff>114300</xdr:rowOff>
    </xdr:from>
    <xdr:to>
      <xdr:col>1</xdr:col>
      <xdr:colOff>9525</xdr:colOff>
      <xdr:row>12</xdr:row>
      <xdr:rowOff>19050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 flipH="1">
          <a:off x="609600" y="2019300"/>
          <a:ext cx="9525" cy="285750"/>
        </a:xfrm>
        <a:prstGeom prst="line">
          <a:avLst/>
        </a:prstGeom>
        <a:ln w="381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466725</xdr:colOff>
      <xdr:row>12</xdr:row>
      <xdr:rowOff>0</xdr:rowOff>
    </xdr:from>
    <xdr:to>
      <xdr:col>1</xdr:col>
      <xdr:colOff>133350</xdr:colOff>
      <xdr:row>12</xdr:row>
      <xdr:rowOff>9525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 flipH="1">
          <a:off x="466725" y="2286000"/>
          <a:ext cx="276225" cy="9525"/>
        </a:xfrm>
        <a:prstGeom prst="line">
          <a:avLst/>
        </a:prstGeom>
        <a:ln w="381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514351</xdr:colOff>
      <xdr:row>12</xdr:row>
      <xdr:rowOff>57150</xdr:rowOff>
    </xdr:from>
    <xdr:to>
      <xdr:col>1</xdr:col>
      <xdr:colOff>104775</xdr:colOff>
      <xdr:row>12</xdr:row>
      <xdr:rowOff>66675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/>
      </xdr:nvCxnSpPr>
      <xdr:spPr>
        <a:xfrm flipH="1">
          <a:off x="514351" y="2343150"/>
          <a:ext cx="200024" cy="9525"/>
        </a:xfrm>
        <a:prstGeom prst="line">
          <a:avLst/>
        </a:prstGeom>
        <a:ln w="381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581026</xdr:colOff>
      <xdr:row>12</xdr:row>
      <xdr:rowOff>123825</xdr:rowOff>
    </xdr:from>
    <xdr:to>
      <xdr:col>1</xdr:col>
      <xdr:colOff>85725</xdr:colOff>
      <xdr:row>12</xdr:row>
      <xdr:rowOff>123825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/>
      </xdr:nvCxnSpPr>
      <xdr:spPr>
        <a:xfrm flipH="1">
          <a:off x="581026" y="2409825"/>
          <a:ext cx="114299" cy="0"/>
        </a:xfrm>
        <a:prstGeom prst="line">
          <a:avLst/>
        </a:prstGeom>
        <a:ln w="381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361950</xdr:colOff>
      <xdr:row>3</xdr:row>
      <xdr:rowOff>123825</xdr:rowOff>
    </xdr:from>
    <xdr:to>
      <xdr:col>8</xdr:col>
      <xdr:colOff>285750</xdr:colOff>
      <xdr:row>4</xdr:row>
      <xdr:rowOff>161925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4629150" y="695325"/>
          <a:ext cx="53340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GND</a:t>
          </a:r>
        </a:p>
      </xdr:txBody>
    </xdr:sp>
    <xdr:clientData/>
  </xdr:twoCellAnchor>
  <xdr:twoCellAnchor>
    <xdr:from>
      <xdr:col>7</xdr:col>
      <xdr:colOff>400050</xdr:colOff>
      <xdr:row>5</xdr:row>
      <xdr:rowOff>161925</xdr:rowOff>
    </xdr:from>
    <xdr:to>
      <xdr:col>8</xdr:col>
      <xdr:colOff>323850</xdr:colOff>
      <xdr:row>7</xdr:row>
      <xdr:rowOff>9525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4667250" y="1114425"/>
          <a:ext cx="53340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3V3</a:t>
          </a:r>
        </a:p>
      </xdr:txBody>
    </xdr:sp>
    <xdr:clientData/>
  </xdr:twoCellAnchor>
  <xdr:twoCellAnchor>
    <xdr:from>
      <xdr:col>7</xdr:col>
      <xdr:colOff>409575</xdr:colOff>
      <xdr:row>10</xdr:row>
      <xdr:rowOff>161925</xdr:rowOff>
    </xdr:from>
    <xdr:to>
      <xdr:col>8</xdr:col>
      <xdr:colOff>333375</xdr:colOff>
      <xdr:row>12</xdr:row>
      <xdr:rowOff>9525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4676775" y="2066925"/>
          <a:ext cx="53340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GND</a:t>
          </a:r>
        </a:p>
      </xdr:txBody>
    </xdr:sp>
    <xdr:clientData/>
  </xdr:twoCellAnchor>
  <xdr:twoCellAnchor>
    <xdr:from>
      <xdr:col>7</xdr:col>
      <xdr:colOff>390525</xdr:colOff>
      <xdr:row>9</xdr:row>
      <xdr:rowOff>47625</xdr:rowOff>
    </xdr:from>
    <xdr:to>
      <xdr:col>8</xdr:col>
      <xdr:colOff>314325</xdr:colOff>
      <xdr:row>10</xdr:row>
      <xdr:rowOff>85725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4657725" y="1762125"/>
          <a:ext cx="53340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RUN</a:t>
          </a:r>
        </a:p>
      </xdr:txBody>
    </xdr:sp>
    <xdr:clientData/>
  </xdr:twoCellAnchor>
  <xdr:twoCellAnchor>
    <xdr:from>
      <xdr:col>6</xdr:col>
      <xdr:colOff>342900</xdr:colOff>
      <xdr:row>10</xdr:row>
      <xdr:rowOff>76200</xdr:rowOff>
    </xdr:from>
    <xdr:to>
      <xdr:col>7</xdr:col>
      <xdr:colOff>476250</xdr:colOff>
      <xdr:row>11</xdr:row>
      <xdr:rowOff>104775</xdr:rowOff>
    </xdr:to>
    <xdr:cxnSp macro="">
      <xdr:nvCxnSpPr>
        <xdr:cNvPr id="62" name="Elbow Connector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CxnSpPr/>
      </xdr:nvCxnSpPr>
      <xdr:spPr>
        <a:xfrm>
          <a:off x="4000500" y="1981200"/>
          <a:ext cx="742950" cy="219075"/>
        </a:xfrm>
        <a:prstGeom prst="bentConnector3">
          <a:avLst/>
        </a:prstGeom>
        <a:ln w="38100">
          <a:solidFill>
            <a:srgbClr val="0070C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323850</xdr:colOff>
      <xdr:row>2</xdr:row>
      <xdr:rowOff>28575</xdr:rowOff>
    </xdr:from>
    <xdr:to>
      <xdr:col>6</xdr:col>
      <xdr:colOff>338138</xdr:colOff>
      <xdr:row>10</xdr:row>
      <xdr:rowOff>85725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CxnSpPr/>
      </xdr:nvCxnSpPr>
      <xdr:spPr>
        <a:xfrm flipH="1">
          <a:off x="3981450" y="409575"/>
          <a:ext cx="14288" cy="1581150"/>
        </a:xfrm>
        <a:prstGeom prst="line">
          <a:avLst/>
        </a:prstGeom>
        <a:ln w="381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295275</xdr:colOff>
      <xdr:row>10</xdr:row>
      <xdr:rowOff>57150</xdr:rowOff>
    </xdr:from>
    <xdr:to>
      <xdr:col>7</xdr:col>
      <xdr:colOff>381000</xdr:colOff>
      <xdr:row>10</xdr:row>
      <xdr:rowOff>76200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CxnSpPr/>
      </xdr:nvCxnSpPr>
      <xdr:spPr>
        <a:xfrm flipV="1">
          <a:off x="3952875" y="1962150"/>
          <a:ext cx="695325" cy="19050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12</xdr:row>
      <xdr:rowOff>19050</xdr:rowOff>
    </xdr:from>
    <xdr:to>
      <xdr:col>7</xdr:col>
      <xdr:colOff>47625</xdr:colOff>
      <xdr:row>14</xdr:row>
      <xdr:rowOff>123824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3152775" y="2305050"/>
          <a:ext cx="1162050" cy="485774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1">
              <a:solidFill>
                <a:schemeClr val="tx1"/>
              </a:solidFill>
            </a:rPr>
            <a:t>Step down</a:t>
          </a:r>
          <a:r>
            <a:rPr lang="en-GB" sz="1100" b="1" baseline="0">
              <a:solidFill>
                <a:schemeClr val="tx1"/>
              </a:solidFill>
            </a:rPr>
            <a:t> voltage regulator</a:t>
          </a:r>
          <a:endParaRPr lang="en-GB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161925</xdr:colOff>
      <xdr:row>7</xdr:row>
      <xdr:rowOff>38100</xdr:rowOff>
    </xdr:from>
    <xdr:to>
      <xdr:col>4</xdr:col>
      <xdr:colOff>161926</xdr:colOff>
      <xdr:row>11</xdr:row>
      <xdr:rowOff>171450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CxnSpPr/>
      </xdr:nvCxnSpPr>
      <xdr:spPr>
        <a:xfrm flipH="1">
          <a:off x="2600325" y="1371600"/>
          <a:ext cx="1" cy="895350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542925</xdr:colOff>
      <xdr:row>13</xdr:row>
      <xdr:rowOff>19050</xdr:rowOff>
    </xdr:from>
    <xdr:to>
      <xdr:col>5</xdr:col>
      <xdr:colOff>209550</xdr:colOff>
      <xdr:row>13</xdr:row>
      <xdr:rowOff>28577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CxnSpPr/>
      </xdr:nvCxnSpPr>
      <xdr:spPr>
        <a:xfrm flipV="1">
          <a:off x="2981325" y="2495550"/>
          <a:ext cx="276225" cy="9527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6</xdr:row>
      <xdr:rowOff>85725</xdr:rowOff>
    </xdr:from>
    <xdr:to>
      <xdr:col>7</xdr:col>
      <xdr:colOff>400050</xdr:colOff>
      <xdr:row>11</xdr:row>
      <xdr:rowOff>0</xdr:rowOff>
    </xdr:to>
    <xdr:cxnSp macro="">
      <xdr:nvCxnSpPr>
        <xdr:cNvPr id="80" name="Elbow Connector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CxnSpPr>
          <a:endCxn id="35" idx="1"/>
        </xdr:cNvCxnSpPr>
      </xdr:nvCxnSpPr>
      <xdr:spPr>
        <a:xfrm flipV="1">
          <a:off x="3543300" y="1228725"/>
          <a:ext cx="1123950" cy="866775"/>
        </a:xfrm>
        <a:prstGeom prst="bentConnector3">
          <a:avLst/>
        </a:prstGeom>
        <a:ln w="38100">
          <a:solidFill>
            <a:srgbClr val="0070C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10</xdr:row>
      <xdr:rowOff>180975</xdr:rowOff>
    </xdr:from>
    <xdr:to>
      <xdr:col>5</xdr:col>
      <xdr:colOff>514350</xdr:colOff>
      <xdr:row>12</xdr:row>
      <xdr:rowOff>57150</xdr:rowOff>
    </xdr:to>
    <xdr:cxnSp macro="">
      <xdr:nvCxnSpPr>
        <xdr:cNvPr id="86" name="Straight Connector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CxnSpPr/>
      </xdr:nvCxnSpPr>
      <xdr:spPr>
        <a:xfrm>
          <a:off x="3562350" y="2085975"/>
          <a:ext cx="0" cy="257175"/>
        </a:xfrm>
        <a:prstGeom prst="line">
          <a:avLst/>
        </a:prstGeom>
        <a:ln w="381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323850</xdr:colOff>
      <xdr:row>7</xdr:row>
      <xdr:rowOff>104775</xdr:rowOff>
    </xdr:from>
    <xdr:to>
      <xdr:col>9</xdr:col>
      <xdr:colOff>247650</xdr:colOff>
      <xdr:row>8</xdr:row>
      <xdr:rowOff>142875</xdr:rowOff>
    </xdr:to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/>
      </xdr:nvSpPr>
      <xdr:spPr>
        <a:xfrm>
          <a:off x="5200650" y="1438275"/>
          <a:ext cx="53340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Pico</a:t>
          </a:r>
        </a:p>
      </xdr:txBody>
    </xdr:sp>
    <xdr:clientData/>
  </xdr:twoCellAnchor>
  <xdr:twoCellAnchor>
    <xdr:from>
      <xdr:col>12</xdr:col>
      <xdr:colOff>0</xdr:colOff>
      <xdr:row>2</xdr:row>
      <xdr:rowOff>0</xdr:rowOff>
    </xdr:from>
    <xdr:to>
      <xdr:col>13</xdr:col>
      <xdr:colOff>304800</xdr:colOff>
      <xdr:row>3</xdr:row>
      <xdr:rowOff>133350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7315200" y="381000"/>
          <a:ext cx="914400" cy="323850"/>
        </a:xfrm>
        <a:prstGeom prst="rect">
          <a:avLst/>
        </a:prstGeom>
        <a:solidFill>
          <a:srgbClr val="00FFFF"/>
        </a:solidFill>
        <a:ln>
          <a:solidFill>
            <a:srgbClr val="14F6FC">
              <a:alpha val="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1">
              <a:solidFill>
                <a:schemeClr val="tx1"/>
              </a:solidFill>
            </a:rPr>
            <a:t>BMP280</a:t>
          </a:r>
        </a:p>
      </xdr:txBody>
    </xdr:sp>
    <xdr:clientData/>
  </xdr:twoCellAnchor>
  <xdr:twoCellAnchor>
    <xdr:from>
      <xdr:col>12</xdr:col>
      <xdr:colOff>0</xdr:colOff>
      <xdr:row>5</xdr:row>
      <xdr:rowOff>0</xdr:rowOff>
    </xdr:from>
    <xdr:to>
      <xdr:col>13</xdr:col>
      <xdr:colOff>400050</xdr:colOff>
      <xdr:row>7</xdr:row>
      <xdr:rowOff>19050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7315200" y="952500"/>
          <a:ext cx="1009650" cy="400050"/>
        </a:xfrm>
        <a:prstGeom prst="rect">
          <a:avLst/>
        </a:prstGeom>
        <a:solidFill>
          <a:srgbClr val="00FFFF"/>
        </a:solidFill>
        <a:ln>
          <a:solidFill>
            <a:srgbClr val="14F6FC">
              <a:alpha val="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1">
              <a:solidFill>
                <a:schemeClr val="tx1"/>
              </a:solidFill>
            </a:rPr>
            <a:t>HC-SR04P</a:t>
          </a:r>
        </a:p>
      </xdr:txBody>
    </xdr:sp>
    <xdr:clientData/>
  </xdr:twoCellAnchor>
  <xdr:twoCellAnchor>
    <xdr:from>
      <xdr:col>12</xdr:col>
      <xdr:colOff>0</xdr:colOff>
      <xdr:row>8</xdr:row>
      <xdr:rowOff>0</xdr:rowOff>
    </xdr:from>
    <xdr:to>
      <xdr:col>13</xdr:col>
      <xdr:colOff>409575</xdr:colOff>
      <xdr:row>9</xdr:row>
      <xdr:rowOff>152400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7315200" y="1524000"/>
          <a:ext cx="1019175" cy="342900"/>
        </a:xfrm>
        <a:prstGeom prst="rect">
          <a:avLst/>
        </a:prstGeom>
        <a:solidFill>
          <a:srgbClr val="00FFFF"/>
        </a:solidFill>
        <a:ln>
          <a:solidFill>
            <a:srgbClr val="14F6FC">
              <a:alpha val="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1">
              <a:solidFill>
                <a:schemeClr val="tx1"/>
              </a:solidFill>
            </a:rPr>
            <a:t>Buzzer</a:t>
          </a:r>
        </a:p>
      </xdr:txBody>
    </xdr:sp>
    <xdr:clientData/>
  </xdr:twoCellAnchor>
  <xdr:twoCellAnchor>
    <xdr:from>
      <xdr:col>4</xdr:col>
      <xdr:colOff>161925</xdr:colOff>
      <xdr:row>14</xdr:row>
      <xdr:rowOff>123825</xdr:rowOff>
    </xdr:from>
    <xdr:to>
      <xdr:col>4</xdr:col>
      <xdr:colOff>171450</xdr:colOff>
      <xdr:row>16</xdr:row>
      <xdr:rowOff>28575</xdr:rowOff>
    </xdr:to>
    <xdr:cxnSp macro="">
      <xdr:nvCxnSpPr>
        <xdr:cNvPr id="96" name="Straight Connector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CxnSpPr/>
      </xdr:nvCxnSpPr>
      <xdr:spPr>
        <a:xfrm flipH="1">
          <a:off x="2600325" y="2790825"/>
          <a:ext cx="9525" cy="285750"/>
        </a:xfrm>
        <a:prstGeom prst="line">
          <a:avLst/>
        </a:prstGeom>
        <a:ln w="381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16</xdr:row>
      <xdr:rowOff>9525</xdr:rowOff>
    </xdr:from>
    <xdr:to>
      <xdr:col>4</xdr:col>
      <xdr:colOff>295275</xdr:colOff>
      <xdr:row>16</xdr:row>
      <xdr:rowOff>19050</xdr:rowOff>
    </xdr:to>
    <xdr:cxnSp macro="">
      <xdr:nvCxnSpPr>
        <xdr:cNvPr id="97" name="Straight Connector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CxnSpPr/>
      </xdr:nvCxnSpPr>
      <xdr:spPr>
        <a:xfrm flipH="1">
          <a:off x="2457450" y="3057525"/>
          <a:ext cx="276225" cy="9525"/>
        </a:xfrm>
        <a:prstGeom prst="line">
          <a:avLst/>
        </a:prstGeom>
        <a:ln w="381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66676</xdr:colOff>
      <xdr:row>16</xdr:row>
      <xdr:rowOff>66675</xdr:rowOff>
    </xdr:from>
    <xdr:to>
      <xdr:col>4</xdr:col>
      <xdr:colOff>266700</xdr:colOff>
      <xdr:row>16</xdr:row>
      <xdr:rowOff>76200</xdr:rowOff>
    </xdr:to>
    <xdr:cxnSp macro="">
      <xdr:nvCxnSpPr>
        <xdr:cNvPr id="98" name="Straight Connector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CxnSpPr/>
      </xdr:nvCxnSpPr>
      <xdr:spPr>
        <a:xfrm flipH="1">
          <a:off x="2505076" y="3114675"/>
          <a:ext cx="200024" cy="9525"/>
        </a:xfrm>
        <a:prstGeom prst="line">
          <a:avLst/>
        </a:prstGeom>
        <a:ln w="381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133351</xdr:colOff>
      <xdr:row>16</xdr:row>
      <xdr:rowOff>133350</xdr:rowOff>
    </xdr:from>
    <xdr:to>
      <xdr:col>4</xdr:col>
      <xdr:colOff>247650</xdr:colOff>
      <xdr:row>16</xdr:row>
      <xdr:rowOff>133350</xdr:rowOff>
    </xdr:to>
    <xdr:cxnSp macro="">
      <xdr:nvCxnSpPr>
        <xdr:cNvPr id="99" name="Straight Connector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CxnSpPr/>
      </xdr:nvCxnSpPr>
      <xdr:spPr>
        <a:xfrm flipH="1">
          <a:off x="2571751" y="3181350"/>
          <a:ext cx="114299" cy="0"/>
        </a:xfrm>
        <a:prstGeom prst="line">
          <a:avLst/>
        </a:prstGeom>
        <a:ln w="381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390525</xdr:colOff>
      <xdr:row>14</xdr:row>
      <xdr:rowOff>133350</xdr:rowOff>
    </xdr:from>
    <xdr:to>
      <xdr:col>6</xdr:col>
      <xdr:colOff>400050</xdr:colOff>
      <xdr:row>16</xdr:row>
      <xdr:rowOff>38100</xdr:rowOff>
    </xdr:to>
    <xdr:cxnSp macro="">
      <xdr:nvCxnSpPr>
        <xdr:cNvPr id="100" name="Straight Connector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CxnSpPr/>
      </xdr:nvCxnSpPr>
      <xdr:spPr>
        <a:xfrm flipH="1">
          <a:off x="4048125" y="2800350"/>
          <a:ext cx="9525" cy="285750"/>
        </a:xfrm>
        <a:prstGeom prst="line">
          <a:avLst/>
        </a:prstGeom>
        <a:ln w="381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247650</xdr:colOff>
      <xdr:row>16</xdr:row>
      <xdr:rowOff>19050</xdr:rowOff>
    </xdr:from>
    <xdr:to>
      <xdr:col>6</xdr:col>
      <xdr:colOff>523875</xdr:colOff>
      <xdr:row>16</xdr:row>
      <xdr:rowOff>28575</xdr:rowOff>
    </xdr:to>
    <xdr:cxnSp macro="">
      <xdr:nvCxnSpPr>
        <xdr:cNvPr id="101" name="Straight Connector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CxnSpPr/>
      </xdr:nvCxnSpPr>
      <xdr:spPr>
        <a:xfrm flipH="1">
          <a:off x="3905250" y="3067050"/>
          <a:ext cx="276225" cy="9525"/>
        </a:xfrm>
        <a:prstGeom prst="line">
          <a:avLst/>
        </a:prstGeom>
        <a:ln w="381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295276</xdr:colOff>
      <xdr:row>16</xdr:row>
      <xdr:rowOff>76200</xdr:rowOff>
    </xdr:from>
    <xdr:to>
      <xdr:col>6</xdr:col>
      <xdr:colOff>495300</xdr:colOff>
      <xdr:row>16</xdr:row>
      <xdr:rowOff>85725</xdr:rowOff>
    </xdr:to>
    <xdr:cxnSp macro="">
      <xdr:nvCxnSpPr>
        <xdr:cNvPr id="102" name="Straight Connector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CxnSpPr/>
      </xdr:nvCxnSpPr>
      <xdr:spPr>
        <a:xfrm flipH="1">
          <a:off x="3952876" y="3124200"/>
          <a:ext cx="200024" cy="9525"/>
        </a:xfrm>
        <a:prstGeom prst="line">
          <a:avLst/>
        </a:prstGeom>
        <a:ln w="381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361951</xdr:colOff>
      <xdr:row>16</xdr:row>
      <xdr:rowOff>142875</xdr:rowOff>
    </xdr:from>
    <xdr:to>
      <xdr:col>6</xdr:col>
      <xdr:colOff>476250</xdr:colOff>
      <xdr:row>16</xdr:row>
      <xdr:rowOff>142875</xdr:rowOff>
    </xdr:to>
    <xdr:cxnSp macro="">
      <xdr:nvCxnSpPr>
        <xdr:cNvPr id="103" name="Straight Connector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CxnSpPr/>
      </xdr:nvCxnSpPr>
      <xdr:spPr>
        <a:xfrm flipH="1">
          <a:off x="4019551" y="3190875"/>
          <a:ext cx="114299" cy="0"/>
        </a:xfrm>
        <a:prstGeom prst="line">
          <a:avLst/>
        </a:prstGeom>
        <a:ln w="381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"/>
  <sheetViews>
    <sheetView topLeftCell="A5" workbookViewId="0">
      <selection activeCell="O9" sqref="O9"/>
    </sheetView>
  </sheetViews>
  <sheetFormatPr defaultRowHeight="14.5" x14ac:dyDescent="0.35"/>
  <cols>
    <col min="14" max="14" width="17.81640625" customWidth="1"/>
  </cols>
  <sheetData>
    <row r="1" spans="1:17" x14ac:dyDescent="0.35">
      <c r="A1" t="s">
        <v>29</v>
      </c>
      <c r="I1" t="s">
        <v>42</v>
      </c>
      <c r="M1" t="s">
        <v>30</v>
      </c>
      <c r="Q1" t="s">
        <v>31</v>
      </c>
    </row>
    <row r="2" spans="1:17" x14ac:dyDescent="0.35">
      <c r="Q2" s="2" t="s">
        <v>42</v>
      </c>
    </row>
    <row r="3" spans="1:17" x14ac:dyDescent="0.35">
      <c r="Q3" s="4" t="s">
        <v>43</v>
      </c>
    </row>
    <row r="4" spans="1:17" x14ac:dyDescent="0.35">
      <c r="F4" s="9" t="s">
        <v>53</v>
      </c>
      <c r="G4" s="10"/>
      <c r="Q4" s="5" t="s">
        <v>45</v>
      </c>
    </row>
    <row r="5" spans="1:17" x14ac:dyDescent="0.35">
      <c r="D5" t="s">
        <v>47</v>
      </c>
      <c r="Q5" s="6" t="s">
        <v>44</v>
      </c>
    </row>
    <row r="6" spans="1:17" x14ac:dyDescent="0.35">
      <c r="G6" t="s">
        <v>51</v>
      </c>
    </row>
    <row r="12" spans="1:17" x14ac:dyDescent="0.35">
      <c r="A12" t="s">
        <v>49</v>
      </c>
      <c r="E12" t="s">
        <v>50</v>
      </c>
      <c r="M12" s="8" t="s">
        <v>33</v>
      </c>
    </row>
    <row r="13" spans="1:17" x14ac:dyDescent="0.35">
      <c r="M13" s="7"/>
    </row>
    <row r="15" spans="1:17" x14ac:dyDescent="0.35">
      <c r="M15" s="6"/>
    </row>
    <row r="16" spans="1:17" x14ac:dyDescent="0.35">
      <c r="M16" s="6" t="s">
        <v>39</v>
      </c>
    </row>
    <row r="17" spans="4:7" x14ac:dyDescent="0.35">
      <c r="D17" t="s">
        <v>52</v>
      </c>
      <c r="G17" t="s">
        <v>48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tabSelected="1" workbookViewId="0">
      <selection activeCell="G1" sqref="G1"/>
    </sheetView>
  </sheetViews>
  <sheetFormatPr defaultRowHeight="14.5" x14ac:dyDescent="0.35"/>
  <cols>
    <col min="1" max="1" width="22.54296875" customWidth="1"/>
    <col min="2" max="2" width="15.81640625" customWidth="1"/>
    <col min="3" max="3" width="9.7265625" customWidth="1"/>
    <col min="4" max="4" width="12.1796875" customWidth="1"/>
    <col min="5" max="5" width="16.54296875" customWidth="1"/>
    <col min="6" max="6" width="11.453125" customWidth="1"/>
  </cols>
  <sheetData>
    <row r="1" spans="1:7" x14ac:dyDescent="0.35">
      <c r="A1" t="s">
        <v>0</v>
      </c>
      <c r="B1" t="s">
        <v>27</v>
      </c>
      <c r="C1" t="s">
        <v>23</v>
      </c>
      <c r="D1" t="s">
        <v>28</v>
      </c>
      <c r="E1" t="s">
        <v>41</v>
      </c>
      <c r="F1" t="s">
        <v>34</v>
      </c>
      <c r="G1" t="s">
        <v>54</v>
      </c>
    </row>
    <row r="2" spans="1:7" x14ac:dyDescent="0.35">
      <c r="A2" t="s">
        <v>40</v>
      </c>
      <c r="E2" s="3">
        <v>8.3333333333333329E-2</v>
      </c>
    </row>
    <row r="3" spans="1:7" x14ac:dyDescent="0.35">
      <c r="A3" t="s">
        <v>5</v>
      </c>
      <c r="B3">
        <f>0.00112</f>
        <v>1.1199999999999999E-3</v>
      </c>
      <c r="C3">
        <v>3.6</v>
      </c>
      <c r="D3">
        <f>B3*C3</f>
        <v>4.032E-3</v>
      </c>
    </row>
    <row r="4" spans="1:7" x14ac:dyDescent="0.35">
      <c r="A4" t="s">
        <v>6</v>
      </c>
      <c r="B4">
        <v>9.9000000000000008E-3</v>
      </c>
      <c r="C4">
        <v>3.6</v>
      </c>
      <c r="D4">
        <f>B4*C4</f>
        <v>3.5640000000000005E-2</v>
      </c>
    </row>
    <row r="5" spans="1:7" x14ac:dyDescent="0.35">
      <c r="A5" t="s">
        <v>32</v>
      </c>
      <c r="B5">
        <v>0.08</v>
      </c>
      <c r="C5">
        <v>5</v>
      </c>
      <c r="E5" s="3">
        <v>1.0416666666666666E-2</v>
      </c>
    </row>
    <row r="6" spans="1:7" x14ac:dyDescent="0.35">
      <c r="A6" t="s">
        <v>33</v>
      </c>
    </row>
    <row r="7" spans="1:7" x14ac:dyDescent="0.35">
      <c r="A7" t="s">
        <v>35</v>
      </c>
      <c r="B7">
        <v>2E-3</v>
      </c>
      <c r="C7">
        <v>3.3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"/>
  <sheetViews>
    <sheetView topLeftCell="A2" workbookViewId="0">
      <selection activeCell="A10" sqref="A10"/>
    </sheetView>
  </sheetViews>
  <sheetFormatPr defaultRowHeight="14.5" x14ac:dyDescent="0.35"/>
  <cols>
    <col min="1" max="1" width="27.54296875" customWidth="1"/>
    <col min="2" max="2" width="23.5429687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5</v>
      </c>
      <c r="B2">
        <v>1.71</v>
      </c>
    </row>
    <row r="3" spans="1:2" x14ac:dyDescent="0.35">
      <c r="A3" t="s">
        <v>6</v>
      </c>
      <c r="B3">
        <v>7.42</v>
      </c>
    </row>
    <row r="5" spans="1:2" x14ac:dyDescent="0.35">
      <c r="A5" t="s">
        <v>7</v>
      </c>
      <c r="B5">
        <v>5.81</v>
      </c>
    </row>
    <row r="6" spans="1:2" x14ac:dyDescent="0.35">
      <c r="A6" t="s">
        <v>8</v>
      </c>
      <c r="B6">
        <v>10.62</v>
      </c>
    </row>
    <row r="7" spans="1:2" x14ac:dyDescent="0.35">
      <c r="A7" t="s">
        <v>35</v>
      </c>
    </row>
    <row r="8" spans="1:2" x14ac:dyDescent="0.35">
      <c r="A8" t="s">
        <v>32</v>
      </c>
    </row>
    <row r="9" spans="1:2" x14ac:dyDescent="0.35">
      <c r="A9" t="s">
        <v>46</v>
      </c>
    </row>
    <row r="16" spans="1:2" x14ac:dyDescent="0.35">
      <c r="A16" t="s">
        <v>4</v>
      </c>
      <c r="B16">
        <f xml:space="preserve"> SUM(B2:B15)</f>
        <v>25.559999999999995</v>
      </c>
    </row>
    <row r="18" spans="1:2" x14ac:dyDescent="0.35">
      <c r="A18" t="s">
        <v>2</v>
      </c>
      <c r="B18">
        <v>350</v>
      </c>
    </row>
    <row r="20" spans="1:2" x14ac:dyDescent="0.35">
      <c r="A20" t="s">
        <v>3</v>
      </c>
      <c r="B20">
        <f>B18-B16</f>
        <v>324.44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B9" sqref="B9"/>
    </sheetView>
  </sheetViews>
  <sheetFormatPr defaultRowHeight="14.5" x14ac:dyDescent="0.35"/>
  <cols>
    <col min="1" max="1" width="17.1796875" customWidth="1"/>
    <col min="2" max="2" width="22.7265625" customWidth="1"/>
  </cols>
  <sheetData>
    <row r="1" spans="1:2" x14ac:dyDescent="0.35">
      <c r="A1" t="s">
        <v>0</v>
      </c>
      <c r="B1" t="s">
        <v>24</v>
      </c>
    </row>
    <row r="3" spans="1:2" x14ac:dyDescent="0.35">
      <c r="A3" t="s">
        <v>25</v>
      </c>
      <c r="B3" t="s">
        <v>26</v>
      </c>
    </row>
    <row r="4" spans="1:2" x14ac:dyDescent="0.35">
      <c r="A4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"/>
  <sheetViews>
    <sheetView workbookViewId="0">
      <selection activeCell="F10" sqref="F10"/>
    </sheetView>
  </sheetViews>
  <sheetFormatPr defaultRowHeight="14.5" x14ac:dyDescent="0.35"/>
  <cols>
    <col min="1" max="1" width="17.26953125" customWidth="1"/>
    <col min="2" max="2" width="15.1796875" customWidth="1"/>
    <col min="3" max="3" width="18" customWidth="1"/>
    <col min="4" max="4" width="15.453125" customWidth="1"/>
    <col min="5" max="5" width="11.7265625" customWidth="1"/>
    <col min="6" max="6" width="12.7265625" customWidth="1"/>
    <col min="7" max="7" width="14.1796875" customWidth="1"/>
  </cols>
  <sheetData>
    <row r="1" spans="1:8" x14ac:dyDescent="0.35">
      <c r="B1" t="s">
        <v>10</v>
      </c>
      <c r="C1" t="s">
        <v>11</v>
      </c>
      <c r="D1" t="s">
        <v>13</v>
      </c>
      <c r="E1" t="s">
        <v>15</v>
      </c>
      <c r="F1" t="s">
        <v>18</v>
      </c>
      <c r="G1" t="s">
        <v>19</v>
      </c>
      <c r="H1" t="s">
        <v>21</v>
      </c>
    </row>
    <row r="2" spans="1:8" x14ac:dyDescent="0.35">
      <c r="A2" t="s">
        <v>9</v>
      </c>
      <c r="B2" t="s">
        <v>12</v>
      </c>
      <c r="C2" t="s">
        <v>17</v>
      </c>
      <c r="D2" t="s">
        <v>14</v>
      </c>
      <c r="E2" s="1" t="s">
        <v>16</v>
      </c>
      <c r="F2">
        <v>3.6</v>
      </c>
      <c r="G2" t="s">
        <v>20</v>
      </c>
      <c r="H2" t="s">
        <v>22</v>
      </c>
    </row>
    <row r="3" spans="1:8" x14ac:dyDescent="0.35">
      <c r="A3" t="s">
        <v>35</v>
      </c>
    </row>
    <row r="4" spans="1:8" x14ac:dyDescent="0.35">
      <c r="A4" t="s">
        <v>36</v>
      </c>
      <c r="B4" t="s">
        <v>37</v>
      </c>
      <c r="C4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Electrical design</vt:lpstr>
      <vt:lpstr>Power consumption</vt:lpstr>
      <vt:lpstr>Mass</vt:lpstr>
      <vt:lpstr>Dimensions</vt:lpstr>
      <vt:lpstr>ranges etc</vt:lpstr>
    </vt:vector>
  </TitlesOfParts>
  <Company>Bentley Wood High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Naomi Aubeeluck</dc:creator>
  <cp:lastModifiedBy>OPJWS</cp:lastModifiedBy>
  <dcterms:created xsi:type="dcterms:W3CDTF">2021-12-23T13:17:00Z</dcterms:created>
  <dcterms:modified xsi:type="dcterms:W3CDTF">2022-01-04T12:45:45Z</dcterms:modified>
</cp:coreProperties>
</file>