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-B550\Documents\kecerdasan-buatan-program\pertemuan-11 (certainty factor dengan excel)\latihan\"/>
    </mc:Choice>
  </mc:AlternateContent>
  <xr:revisionPtr revIDLastSave="0" documentId="13_ncr:1_{93628133-201D-4A70-BE0C-4A50834D029A}" xr6:coauthVersionLast="47" xr6:coauthVersionMax="47" xr10:uidLastSave="{00000000-0000-0000-0000-000000000000}"/>
  <bookViews>
    <workbookView xWindow="2820" yWindow="2970" windowWidth="21600" windowHeight="11835" xr2:uid="{5CC9C8C1-DCB5-4D49-8798-9AC44A0E459D}"/>
  </bookViews>
  <sheets>
    <sheet name="Master" sheetId="1" r:id="rId1"/>
    <sheet name="Pasien" sheetId="2" r:id="rId2"/>
    <sheet name="Proses awal" sheetId="3" r:id="rId3"/>
    <sheet name="Proses Lanjut" sheetId="4" r:id="rId4"/>
    <sheet name="Kesimpu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 a="1"/>
  <c r="B7" i="5" s="1"/>
  <c r="B6" i="5" a="1"/>
  <c r="B6" i="5" s="1"/>
  <c r="B5" i="5" a="1"/>
  <c r="B5" i="5" s="1"/>
  <c r="B4" i="5" a="1"/>
  <c r="B4" i="5" s="1"/>
  <c r="D42" i="4"/>
  <c r="B42" i="4"/>
  <c r="A41" i="4" a="1"/>
  <c r="A41" i="4" s="1"/>
  <c r="D36" i="4"/>
  <c r="D37" i="4" s="1"/>
  <c r="B36" i="4"/>
  <c r="B37" i="4"/>
  <c r="F37" i="4" s="1"/>
  <c r="G36" i="4"/>
  <c r="D30" i="4"/>
  <c r="D31" i="4" s="1"/>
  <c r="B30" i="4"/>
  <c r="B31" i="4"/>
  <c r="F31" i="4" s="1"/>
  <c r="G30" i="4"/>
  <c r="D25" i="4"/>
  <c r="B25" i="4"/>
  <c r="B26" i="4" s="1"/>
  <c r="G24" i="4"/>
  <c r="D24" i="4"/>
  <c r="B24" i="4"/>
  <c r="A22" i="4" a="1"/>
  <c r="A22" i="4" s="1"/>
  <c r="B18" i="4"/>
  <c r="F18" i="4" s="1"/>
  <c r="G17" i="4"/>
  <c r="D17" i="4"/>
  <c r="D18" i="4" s="1"/>
  <c r="D19" i="4" s="1"/>
  <c r="B17" i="4"/>
  <c r="A15" i="4" a="1"/>
  <c r="A15" i="4" s="1"/>
  <c r="D13" i="4"/>
  <c r="B13" i="4"/>
  <c r="D12" i="4"/>
  <c r="B12" i="4"/>
  <c r="F11" i="4"/>
  <c r="D11" i="4"/>
  <c r="B11" i="4"/>
  <c r="G10" i="4"/>
  <c r="D10" i="4"/>
  <c r="B10" i="4"/>
  <c r="A8" i="4" a="1"/>
  <c r="A8" i="4" s="1"/>
  <c r="D19" i="3"/>
  <c r="F19" i="3" s="1"/>
  <c r="B19" i="3"/>
  <c r="A17" i="3" a="1"/>
  <c r="A17" i="3" s="1"/>
  <c r="D15" i="3"/>
  <c r="F15" i="3"/>
  <c r="B15" i="3"/>
  <c r="A13" i="3" a="1"/>
  <c r="A13" i="3" s="1"/>
  <c r="D11" i="3"/>
  <c r="F11" i="3"/>
  <c r="B11" i="3"/>
  <c r="A9" i="3" a="1"/>
  <c r="A9" i="3" s="1"/>
  <c r="D7" i="3"/>
  <c r="F7" i="3" s="1"/>
  <c r="B7" i="3"/>
  <c r="A5" i="3" a="1"/>
  <c r="A5" i="3" s="1"/>
  <c r="F3" i="3"/>
  <c r="D3" i="3"/>
  <c r="B3" i="3"/>
  <c r="A1" i="3" a="1"/>
  <c r="A1" i="3" s="1"/>
  <c r="D38" i="4" l="1"/>
  <c r="B38" i="4"/>
  <c r="B39" i="4" s="1"/>
  <c r="D39" i="4" s="1"/>
  <c r="D32" i="4"/>
  <c r="B32" i="4"/>
  <c r="F25" i="4"/>
  <c r="D26" i="4" s="1"/>
  <c r="B27" i="4" s="1"/>
  <c r="D27" i="4" s="1"/>
  <c r="B19" i="4"/>
  <c r="B20" i="4" s="1"/>
  <c r="D20" i="4" s="1"/>
  <c r="B33" i="4" l="1"/>
  <c r="D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<sst xmlns="http://schemas.openxmlformats.org/spreadsheetml/2006/main" count="147" uniqueCount="60">
  <si>
    <t>Sistem Pakar Deteksi Penyakit Umum</t>
  </si>
  <si>
    <t>Dengan Metode Certainty Factor (CF)</t>
  </si>
  <si>
    <t>Daftar Penyakit</t>
  </si>
  <si>
    <t>No.</t>
  </si>
  <si>
    <t>Kode Penyakit</t>
  </si>
  <si>
    <t>Nama Penyakit</t>
  </si>
  <si>
    <t>Gejala</t>
  </si>
  <si>
    <t>Daftar gejala</t>
  </si>
  <si>
    <t>Kode Gejala</t>
  </si>
  <si>
    <t>Nama Gejala</t>
  </si>
  <si>
    <t>Nilai Pakar</t>
  </si>
  <si>
    <t>P01</t>
  </si>
  <si>
    <t>A</t>
  </si>
  <si>
    <t>P02</t>
  </si>
  <si>
    <t>B</t>
  </si>
  <si>
    <t>P03</t>
  </si>
  <si>
    <t>C</t>
  </si>
  <si>
    <t>P04</t>
  </si>
  <si>
    <t>D</t>
  </si>
  <si>
    <t>G01</t>
  </si>
  <si>
    <t>Pusing</t>
  </si>
  <si>
    <t>G02</t>
  </si>
  <si>
    <t>Keringat Dingin</t>
  </si>
  <si>
    <t>G03</t>
  </si>
  <si>
    <t>Menggigil</t>
  </si>
  <si>
    <t>G04</t>
  </si>
  <si>
    <t>Dehidrasi</t>
  </si>
  <si>
    <t>G05</t>
  </si>
  <si>
    <t>Batuk</t>
  </si>
  <si>
    <t>G06</t>
  </si>
  <si>
    <t>Nyeri Tenggorokan</t>
  </si>
  <si>
    <t>G01; G03</t>
  </si>
  <si>
    <t>G02;G03;G06</t>
  </si>
  <si>
    <t>G02;G04;G01;G05</t>
  </si>
  <si>
    <t>G06;G05</t>
  </si>
  <si>
    <t>Pasien 1</t>
  </si>
  <si>
    <t>Keringan Dingin</t>
  </si>
  <si>
    <t>Cf[H,E]1 = Cf[H]1 x Cf[E]1</t>
  </si>
  <si>
    <t>Cf[H,E]1 =</t>
  </si>
  <si>
    <t>x</t>
  </si>
  <si>
    <t>=</t>
  </si>
  <si>
    <t>P01;P03</t>
  </si>
  <si>
    <t>P03;P04</t>
  </si>
  <si>
    <t>P02;P03</t>
  </si>
  <si>
    <t>P01;P02</t>
  </si>
  <si>
    <t>Munculnya</t>
  </si>
  <si>
    <t>Nilai 1</t>
  </si>
  <si>
    <t>Nilai 2</t>
  </si>
  <si>
    <t>Nilai 3</t>
  </si>
  <si>
    <t>Nilai 4</t>
  </si>
  <si>
    <t>Cf[Cf1,Cf2] = Cf[H,E]1 + Cf[H,E]2 * [1-Cf[H,E]1]</t>
  </si>
  <si>
    <t>Cf[Cf1,Cf2] =</t>
  </si>
  <si>
    <t>+</t>
  </si>
  <si>
    <t>*</t>
  </si>
  <si>
    <t>[1-</t>
  </si>
  <si>
    <t>]</t>
  </si>
  <si>
    <t>%</t>
  </si>
  <si>
    <t>Sakitnya adalah</t>
  </si>
  <si>
    <t>Sakitnya adlah P03</t>
  </si>
  <si>
    <t>Yaitu Penyakit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</si>
</sst>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B0CF-5C4D-4179-B9A2-2A3A85FE50B5}">
  <dimension ref="A1:I11"/>
  <sheetViews>
    <sheetView tabSelected="1" zoomScale="175" zoomScaleNormal="175" workbookViewId="0">
      <selection activeCell="C7" sqref="C7"/>
    </sheetView>
  </sheetViews>
  <sheetFormatPr defaultColWidth="9.28515625" defaultRowHeight="15" x14ac:dyDescent="0.25"/>
  <cols>
    <col min="1" max="1" width="4.140625" bestFit="1" customWidth="1"/>
    <col min="2" max="2" width="13.85546875" bestFit="1" customWidth="1"/>
    <col min="3" max="3" width="14.42578125" bestFit="1" customWidth="1"/>
    <col min="4" max="4" width="16.28515625" bestFit="1" customWidth="1"/>
    <col min="6" max="6" width="4.140625" bestFit="1" customWidth="1"/>
    <col min="7" max="7" width="11.5703125" bestFit="1" customWidth="1"/>
    <col min="8" max="8" width="18" bestFit="1" customWidth="1"/>
    <col min="9" max="9" width="10.42578125" bestFit="1" customWidth="1"/>
  </cols>
  <sheetData>
    <row r="1" spans="1:9" ht="2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4" spans="1:9" x14ac:dyDescent="0.25">
      <c r="A4" s="9" t="s">
        <v>2</v>
      </c>
      <c r="B4" s="9"/>
      <c r="C4" s="9"/>
      <c r="D4" s="9"/>
      <c r="F4" s="9" t="s">
        <v>7</v>
      </c>
      <c r="G4" s="9"/>
      <c r="H4" s="9"/>
      <c r="I4" s="9"/>
    </row>
    <row r="5" spans="1:9" x14ac:dyDescent="0.25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8</v>
      </c>
      <c r="H5" s="3" t="s">
        <v>9</v>
      </c>
      <c r="I5" s="3" t="s">
        <v>10</v>
      </c>
    </row>
    <row r="6" spans="1:9" x14ac:dyDescent="0.25">
      <c r="A6" s="2">
        <v>1</v>
      </c>
      <c r="B6" s="2" t="s">
        <v>11</v>
      </c>
      <c r="C6" s="2" t="s">
        <v>12</v>
      </c>
      <c r="D6" s="1" t="s">
        <v>31</v>
      </c>
      <c r="F6" s="2">
        <v>1</v>
      </c>
      <c r="G6" s="2" t="s">
        <v>19</v>
      </c>
      <c r="H6" s="1" t="s">
        <v>20</v>
      </c>
      <c r="I6" s="2">
        <v>0.8</v>
      </c>
    </row>
    <row r="7" spans="1:9" x14ac:dyDescent="0.25">
      <c r="A7" s="2">
        <v>2</v>
      </c>
      <c r="B7" s="2" t="s">
        <v>13</v>
      </c>
      <c r="C7" s="2" t="s">
        <v>14</v>
      </c>
      <c r="D7" s="1" t="s">
        <v>32</v>
      </c>
      <c r="F7" s="2">
        <v>2</v>
      </c>
      <c r="G7" s="2" t="s">
        <v>21</v>
      </c>
      <c r="H7" s="1" t="s">
        <v>22</v>
      </c>
      <c r="I7" s="2">
        <v>0.6</v>
      </c>
    </row>
    <row r="8" spans="1:9" x14ac:dyDescent="0.25">
      <c r="A8" s="2">
        <v>3</v>
      </c>
      <c r="B8" s="2" t="s">
        <v>15</v>
      </c>
      <c r="C8" s="2" t="s">
        <v>16</v>
      </c>
      <c r="D8" s="1" t="s">
        <v>33</v>
      </c>
      <c r="F8" s="2">
        <v>3</v>
      </c>
      <c r="G8" s="2" t="s">
        <v>23</v>
      </c>
      <c r="H8" s="1" t="s">
        <v>24</v>
      </c>
      <c r="I8" s="2">
        <v>0.5</v>
      </c>
    </row>
    <row r="9" spans="1:9" x14ac:dyDescent="0.25">
      <c r="A9" s="2">
        <v>4</v>
      </c>
      <c r="B9" s="2" t="s">
        <v>17</v>
      </c>
      <c r="C9" s="2" t="s">
        <v>18</v>
      </c>
      <c r="D9" s="1" t="s">
        <v>34</v>
      </c>
      <c r="F9" s="2">
        <v>4</v>
      </c>
      <c r="G9" s="2" t="s">
        <v>25</v>
      </c>
      <c r="H9" s="1" t="s">
        <v>26</v>
      </c>
      <c r="I9" s="2">
        <v>0.2</v>
      </c>
    </row>
    <row r="10" spans="1:9" x14ac:dyDescent="0.25">
      <c r="F10" s="2">
        <v>5</v>
      </c>
      <c r="G10" s="2" t="s">
        <v>27</v>
      </c>
      <c r="H10" s="1" t="s">
        <v>28</v>
      </c>
      <c r="I10" s="2">
        <v>0.5</v>
      </c>
    </row>
    <row r="11" spans="1:9" x14ac:dyDescent="0.25">
      <c r="F11" s="2">
        <v>6</v>
      </c>
      <c r="G11" s="2" t="s">
        <v>29</v>
      </c>
      <c r="H11" s="1" t="s">
        <v>30</v>
      </c>
      <c r="I11" s="2">
        <v>0.5</v>
      </c>
    </row>
  </sheetData>
  <mergeCells count="4">
    <mergeCell ref="A4:D4"/>
    <mergeCell ref="F4:I4"/>
    <mergeCell ref="A1:I1"/>
    <mergeCell ref="A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7B5D-D603-41BC-BE49-ED1F934A9BDD}">
  <dimension ref="A1:B7"/>
  <sheetViews>
    <sheetView zoomScale="145" zoomScaleNormal="145" workbookViewId="0">
      <selection sqref="A1:B7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35</v>
      </c>
    </row>
    <row r="3" spans="1:2" x14ac:dyDescent="0.25">
      <c r="A3" t="s">
        <v>20</v>
      </c>
      <c r="B3">
        <v>0.5</v>
      </c>
    </row>
    <row r="4" spans="1:2" x14ac:dyDescent="0.25">
      <c r="A4" t="s">
        <v>28</v>
      </c>
      <c r="B4">
        <v>0.8</v>
      </c>
    </row>
    <row r="5" spans="1:2" x14ac:dyDescent="0.25">
      <c r="A5" t="s">
        <v>26</v>
      </c>
      <c r="B5">
        <v>0.4</v>
      </c>
    </row>
    <row r="6" spans="1:2" x14ac:dyDescent="0.25">
      <c r="A6" t="s">
        <v>36</v>
      </c>
      <c r="B6">
        <v>0.3</v>
      </c>
    </row>
    <row r="7" spans="1:2" x14ac:dyDescent="0.25">
      <c r="A7" t="s">
        <v>24</v>
      </c>
      <c r="B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1B1-10DE-4967-A947-DAF7582BE673}">
  <dimension ref="A1:I19"/>
  <sheetViews>
    <sheetView zoomScale="145" zoomScaleNormal="145" workbookViewId="0">
      <selection activeCell="F7" sqref="F7"/>
    </sheetView>
  </sheetViews>
  <sheetFormatPr defaultRowHeight="15" x14ac:dyDescent="0.25"/>
  <cols>
    <col min="1" max="1" width="23.140625" bestFit="1" customWidth="1"/>
  </cols>
  <sheetData>
    <row r="1" spans="1:9" s="4" customFormat="1" x14ac:dyDescent="0.25">
      <c r="A1" s="4" t="str" cm="1">
        <f t="array" ref="A1:B1">Pasien!A3:B3</f>
        <v>Pusing</v>
      </c>
      <c r="B1" s="4">
        <v>0.5</v>
      </c>
      <c r="C1" s="4" t="s">
        <v>19</v>
      </c>
      <c r="D1" s="4" t="s">
        <v>41</v>
      </c>
    </row>
    <row r="2" spans="1:9" x14ac:dyDescent="0.25">
      <c r="A2" t="s">
        <v>37</v>
      </c>
    </row>
    <row r="3" spans="1:9" x14ac:dyDescent="0.25">
      <c r="A3" t="s">
        <v>38</v>
      </c>
      <c r="B3">
        <f>B1</f>
        <v>0.5</v>
      </c>
      <c r="C3" t="s">
        <v>39</v>
      </c>
      <c r="D3">
        <f>Master!I6</f>
        <v>0.8</v>
      </c>
      <c r="E3" t="s">
        <v>40</v>
      </c>
      <c r="F3">
        <f>D3*B3</f>
        <v>0.4</v>
      </c>
    </row>
    <row r="5" spans="1:9" s="4" customFormat="1" x14ac:dyDescent="0.25">
      <c r="A5" s="4" t="str" cm="1">
        <f t="array" ref="A5:B5">Pasien!A4:B4</f>
        <v>Batuk</v>
      </c>
      <c r="B5" s="4">
        <v>0.8</v>
      </c>
      <c r="C5" s="4" t="s">
        <v>27</v>
      </c>
      <c r="D5" s="4" t="s">
        <v>42</v>
      </c>
    </row>
    <row r="6" spans="1:9" x14ac:dyDescent="0.25">
      <c r="A6" t="s">
        <v>37</v>
      </c>
    </row>
    <row r="7" spans="1:9" x14ac:dyDescent="0.25">
      <c r="A7" t="s">
        <v>38</v>
      </c>
      <c r="B7">
        <f>B5</f>
        <v>0.8</v>
      </c>
      <c r="C7" t="s">
        <v>39</v>
      </c>
      <c r="D7">
        <f>Master!I10</f>
        <v>0.5</v>
      </c>
      <c r="E7" t="s">
        <v>40</v>
      </c>
      <c r="F7">
        <f>D7*B7</f>
        <v>0.4</v>
      </c>
    </row>
    <row r="9" spans="1:9" s="4" customFormat="1" x14ac:dyDescent="0.25">
      <c r="A9" s="4" t="str" cm="1">
        <f t="array" ref="A9:B9">Pasien!A5:B5</f>
        <v>Dehidrasi</v>
      </c>
      <c r="B9" s="4">
        <v>0.4</v>
      </c>
      <c r="C9" s="4" t="s">
        <v>25</v>
      </c>
      <c r="D9" s="4" t="s">
        <v>15</v>
      </c>
    </row>
    <row r="10" spans="1:9" x14ac:dyDescent="0.25">
      <c r="A10" t="s">
        <v>37</v>
      </c>
    </row>
    <row r="11" spans="1:9" x14ac:dyDescent="0.25">
      <c r="A11" t="s">
        <v>38</v>
      </c>
      <c r="B11">
        <f>B9</f>
        <v>0.4</v>
      </c>
      <c r="C11" t="s">
        <v>39</v>
      </c>
      <c r="D11">
        <f>Master!I9</f>
        <v>0.2</v>
      </c>
      <c r="E11" t="s">
        <v>40</v>
      </c>
      <c r="F11">
        <f>D11*B11</f>
        <v>8.0000000000000016E-2</v>
      </c>
    </row>
    <row r="13" spans="1:9" s="4" customFormat="1" x14ac:dyDescent="0.25">
      <c r="A13" s="4" t="str" cm="1">
        <f t="array" ref="A13:B13">Pasien!A6:B6</f>
        <v>Keringan Dingin</v>
      </c>
      <c r="B13" s="4">
        <v>0.3</v>
      </c>
      <c r="C13" s="4" t="s">
        <v>21</v>
      </c>
      <c r="D13" s="4" t="s">
        <v>43</v>
      </c>
      <c r="I13" s="5"/>
    </row>
    <row r="14" spans="1:9" x14ac:dyDescent="0.25">
      <c r="A14" t="s">
        <v>37</v>
      </c>
    </row>
    <row r="15" spans="1:9" x14ac:dyDescent="0.25">
      <c r="A15" t="s">
        <v>38</v>
      </c>
      <c r="B15">
        <f>B13</f>
        <v>0.3</v>
      </c>
      <c r="C15" t="s">
        <v>39</v>
      </c>
      <c r="D15">
        <f>Master!I7</f>
        <v>0.6</v>
      </c>
      <c r="E15" t="s">
        <v>40</v>
      </c>
      <c r="F15">
        <f>D15*B15</f>
        <v>0.18</v>
      </c>
    </row>
    <row r="17" spans="1:6" s="4" customFormat="1" x14ac:dyDescent="0.25">
      <c r="A17" s="4" t="str" cm="1">
        <f t="array" ref="A17:B17">Pasien!A7:B7</f>
        <v>Menggigil</v>
      </c>
      <c r="B17" s="4">
        <v>0.2</v>
      </c>
      <c r="C17" s="4" t="s">
        <v>23</v>
      </c>
      <c r="D17" s="4" t="s">
        <v>44</v>
      </c>
    </row>
    <row r="18" spans="1:6" x14ac:dyDescent="0.25">
      <c r="A18" t="s">
        <v>37</v>
      </c>
    </row>
    <row r="19" spans="1:6" x14ac:dyDescent="0.25">
      <c r="A19" t="s">
        <v>38</v>
      </c>
      <c r="B19">
        <f>B17</f>
        <v>0.2</v>
      </c>
      <c r="C19" t="s">
        <v>39</v>
      </c>
      <c r="D19">
        <f>Master!I8</f>
        <v>0.5</v>
      </c>
      <c r="E19" t="s">
        <v>40</v>
      </c>
      <c r="F19">
        <f>D19*B19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CE6-F80B-4D95-B750-4C15116E0FDB}">
  <dimension ref="A1:H42"/>
  <sheetViews>
    <sheetView topLeftCell="A28" zoomScale="130" zoomScaleNormal="130" workbookViewId="0">
      <selection activeCell="J31" sqref="J3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6" width="6.5703125" bestFit="1" customWidth="1"/>
  </cols>
  <sheetData>
    <row r="1" spans="1:8" x14ac:dyDescent="0.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8" x14ac:dyDescent="0.25">
      <c r="A2" t="s">
        <v>11</v>
      </c>
      <c r="B2">
        <v>2</v>
      </c>
      <c r="C2">
        <v>0.4</v>
      </c>
      <c r="D2">
        <v>0.1</v>
      </c>
      <c r="E2">
        <v>0</v>
      </c>
      <c r="F2">
        <v>0</v>
      </c>
    </row>
    <row r="3" spans="1:8" x14ac:dyDescent="0.25">
      <c r="A3" t="s">
        <v>13</v>
      </c>
      <c r="B3">
        <v>2</v>
      </c>
      <c r="C3">
        <v>0.18</v>
      </c>
      <c r="D3">
        <v>0.1</v>
      </c>
      <c r="E3">
        <v>0</v>
      </c>
      <c r="F3">
        <v>0</v>
      </c>
    </row>
    <row r="4" spans="1:8" x14ac:dyDescent="0.25">
      <c r="A4" t="s">
        <v>15</v>
      </c>
      <c r="B4">
        <v>4</v>
      </c>
      <c r="C4">
        <v>0.4</v>
      </c>
      <c r="D4">
        <v>0.4</v>
      </c>
      <c r="E4">
        <v>0.08</v>
      </c>
      <c r="F4">
        <v>0.18</v>
      </c>
    </row>
    <row r="5" spans="1:8" x14ac:dyDescent="0.25">
      <c r="A5" t="s">
        <v>17</v>
      </c>
      <c r="B5">
        <v>1</v>
      </c>
      <c r="C5">
        <v>0.4</v>
      </c>
      <c r="D5">
        <v>0</v>
      </c>
      <c r="E5">
        <v>0</v>
      </c>
      <c r="F5">
        <v>0</v>
      </c>
    </row>
    <row r="8" spans="1:8" x14ac:dyDescent="0.25">
      <c r="A8" t="str" cm="1">
        <f t="array" ref="A8:F8">A2:F2</f>
        <v>P01</v>
      </c>
      <c r="B8">
        <v>2</v>
      </c>
      <c r="C8">
        <v>0.4</v>
      </c>
      <c r="D8">
        <v>0.1</v>
      </c>
      <c r="E8">
        <v>0</v>
      </c>
      <c r="F8">
        <v>0</v>
      </c>
    </row>
    <row r="9" spans="1:8" x14ac:dyDescent="0.25">
      <c r="A9" t="s">
        <v>50</v>
      </c>
    </row>
    <row r="10" spans="1:8" x14ac:dyDescent="0.25">
      <c r="A10" t="s">
        <v>51</v>
      </c>
      <c r="B10">
        <f>C8</f>
        <v>0.4</v>
      </c>
      <c r="C10" t="s">
        <v>52</v>
      </c>
      <c r="D10">
        <f>D8</f>
        <v>0.1</v>
      </c>
      <c r="E10" t="s">
        <v>53</v>
      </c>
      <c r="F10" t="s">
        <v>54</v>
      </c>
      <c r="G10">
        <f>B10</f>
        <v>0.4</v>
      </c>
      <c r="H10" t="s">
        <v>55</v>
      </c>
    </row>
    <row r="11" spans="1:8" x14ac:dyDescent="0.25">
      <c r="B11">
        <f>B10</f>
        <v>0.4</v>
      </c>
      <c r="C11" t="s">
        <v>52</v>
      </c>
      <c r="D11">
        <f>D10</f>
        <v>0.1</v>
      </c>
      <c r="E11" t="s">
        <v>53</v>
      </c>
      <c r="F11">
        <f>1-B11</f>
        <v>0.6</v>
      </c>
    </row>
    <row r="12" spans="1:8" x14ac:dyDescent="0.25">
      <c r="B12">
        <f>B11</f>
        <v>0.4</v>
      </c>
      <c r="C12" t="s">
        <v>52</v>
      </c>
      <c r="D12">
        <f>D11*F11</f>
        <v>0.06</v>
      </c>
    </row>
    <row r="13" spans="1:8" x14ac:dyDescent="0.25">
      <c r="B13">
        <f>B12+D12</f>
        <v>0.46</v>
      </c>
      <c r="C13" t="s">
        <v>40</v>
      </c>
      <c r="D13">
        <f>B13*100</f>
        <v>46</v>
      </c>
      <c r="E13" t="s">
        <v>56</v>
      </c>
    </row>
    <row r="15" spans="1:8" x14ac:dyDescent="0.25">
      <c r="A15" t="str" cm="1">
        <f t="array" ref="A15:F15">A3:F3</f>
        <v>P02</v>
      </c>
      <c r="B15">
        <v>2</v>
      </c>
      <c r="C15">
        <v>0.18</v>
      </c>
      <c r="D15">
        <v>0.1</v>
      </c>
      <c r="E15">
        <v>0</v>
      </c>
      <c r="F15">
        <v>0</v>
      </c>
    </row>
    <row r="16" spans="1:8" x14ac:dyDescent="0.25">
      <c r="A16" t="s">
        <v>50</v>
      </c>
    </row>
    <row r="17" spans="1:8" x14ac:dyDescent="0.25">
      <c r="A17" t="s">
        <v>51</v>
      </c>
      <c r="B17">
        <f>C15</f>
        <v>0.18</v>
      </c>
      <c r="C17" t="s">
        <v>52</v>
      </c>
      <c r="D17">
        <f>D15</f>
        <v>0.1</v>
      </c>
      <c r="E17" t="s">
        <v>53</v>
      </c>
      <c r="F17" t="s">
        <v>54</v>
      </c>
      <c r="G17">
        <f>B17</f>
        <v>0.18</v>
      </c>
      <c r="H17" t="s">
        <v>55</v>
      </c>
    </row>
    <row r="18" spans="1:8" x14ac:dyDescent="0.25">
      <c r="B18">
        <f>B17</f>
        <v>0.18</v>
      </c>
      <c r="C18" t="s">
        <v>52</v>
      </c>
      <c r="D18">
        <f>D17</f>
        <v>0.1</v>
      </c>
      <c r="E18" t="s">
        <v>53</v>
      </c>
      <c r="F18">
        <f>1-B18</f>
        <v>0.82000000000000006</v>
      </c>
    </row>
    <row r="19" spans="1:8" x14ac:dyDescent="0.25">
      <c r="B19">
        <f>B18</f>
        <v>0.18</v>
      </c>
      <c r="C19" t="s">
        <v>52</v>
      </c>
      <c r="D19">
        <f>D18*F18</f>
        <v>8.2000000000000017E-2</v>
      </c>
    </row>
    <row r="20" spans="1:8" x14ac:dyDescent="0.25">
      <c r="B20">
        <f>B19+D19</f>
        <v>0.26200000000000001</v>
      </c>
      <c r="C20" t="s">
        <v>40</v>
      </c>
      <c r="D20">
        <f>B20*100</f>
        <v>26.200000000000003</v>
      </c>
      <c r="E20" t="s">
        <v>56</v>
      </c>
    </row>
    <row r="22" spans="1:8" x14ac:dyDescent="0.25">
      <c r="A22" t="str" cm="1">
        <f t="array" ref="A22:F22">A4:F4</f>
        <v>P03</v>
      </c>
      <c r="B22">
        <v>4</v>
      </c>
      <c r="C22" s="8">
        <v>0.4</v>
      </c>
      <c r="D22" s="8">
        <v>0.4</v>
      </c>
      <c r="E22" s="8">
        <v>0.08</v>
      </c>
      <c r="F22" s="8">
        <v>0.18</v>
      </c>
    </row>
    <row r="23" spans="1:8" x14ac:dyDescent="0.25">
      <c r="A23" s="4" t="s">
        <v>50</v>
      </c>
      <c r="B23" s="4"/>
      <c r="C23" s="4"/>
      <c r="D23" s="4"/>
      <c r="E23" s="4"/>
      <c r="F23" s="4"/>
      <c r="G23" s="4"/>
      <c r="H23" s="4"/>
    </row>
    <row r="24" spans="1:8" x14ac:dyDescent="0.25">
      <c r="A24" s="4" t="s">
        <v>51</v>
      </c>
      <c r="B24" s="4">
        <f>C22</f>
        <v>0.4</v>
      </c>
      <c r="C24" s="4" t="s">
        <v>52</v>
      </c>
      <c r="D24" s="4">
        <f>D22</f>
        <v>0.4</v>
      </c>
      <c r="E24" s="4" t="s">
        <v>53</v>
      </c>
      <c r="F24" s="4" t="s">
        <v>54</v>
      </c>
      <c r="G24" s="4">
        <f>B24</f>
        <v>0.4</v>
      </c>
      <c r="H24" s="4" t="s">
        <v>55</v>
      </c>
    </row>
    <row r="25" spans="1:8" x14ac:dyDescent="0.25">
      <c r="A25" s="4"/>
      <c r="B25" s="4">
        <f>B24</f>
        <v>0.4</v>
      </c>
      <c r="C25" s="4" t="s">
        <v>52</v>
      </c>
      <c r="D25" s="4">
        <f>D24</f>
        <v>0.4</v>
      </c>
      <c r="E25" s="4" t="s">
        <v>53</v>
      </c>
      <c r="F25" s="4">
        <f>1-B25</f>
        <v>0.6</v>
      </c>
      <c r="G25" s="4"/>
      <c r="H25" s="4"/>
    </row>
    <row r="26" spans="1:8" x14ac:dyDescent="0.25">
      <c r="A26" s="4"/>
      <c r="B26" s="4">
        <f>B25</f>
        <v>0.4</v>
      </c>
      <c r="C26" s="4" t="s">
        <v>52</v>
      </c>
      <c r="D26" s="4">
        <f>D25*F25</f>
        <v>0.24</v>
      </c>
      <c r="E26" s="4"/>
      <c r="F26" s="4"/>
      <c r="G26" s="4"/>
      <c r="H26" s="4"/>
    </row>
    <row r="27" spans="1:8" x14ac:dyDescent="0.25">
      <c r="A27" s="4"/>
      <c r="B27" s="4">
        <f>B26+D26</f>
        <v>0.64</v>
      </c>
      <c r="C27" s="4" t="s">
        <v>40</v>
      </c>
      <c r="D27" s="4">
        <f>B27*100</f>
        <v>64</v>
      </c>
      <c r="E27" s="4" t="s">
        <v>56</v>
      </c>
      <c r="F27" s="4"/>
      <c r="G27" s="4"/>
      <c r="H27" s="4"/>
    </row>
    <row r="29" spans="1:8" x14ac:dyDescent="0.25">
      <c r="A29" s="6" t="s">
        <v>50</v>
      </c>
      <c r="B29" s="6"/>
      <c r="C29" s="6"/>
      <c r="D29" s="6"/>
      <c r="E29" s="6"/>
      <c r="F29" s="6"/>
      <c r="G29" s="6"/>
      <c r="H29" s="6"/>
    </row>
    <row r="30" spans="1:8" x14ac:dyDescent="0.25">
      <c r="A30" s="6" t="s">
        <v>51</v>
      </c>
      <c r="B30" s="6">
        <f>B27</f>
        <v>0.64</v>
      </c>
      <c r="C30" s="6" t="s">
        <v>52</v>
      </c>
      <c r="D30" s="6">
        <f>E22</f>
        <v>0.08</v>
      </c>
      <c r="E30" s="6" t="s">
        <v>53</v>
      </c>
      <c r="F30" s="6" t="s">
        <v>54</v>
      </c>
      <c r="G30" s="6">
        <f>B30</f>
        <v>0.64</v>
      </c>
      <c r="H30" s="6" t="s">
        <v>55</v>
      </c>
    </row>
    <row r="31" spans="1:8" x14ac:dyDescent="0.25">
      <c r="A31" s="6"/>
      <c r="B31" s="6">
        <f>B30</f>
        <v>0.64</v>
      </c>
      <c r="C31" s="6" t="s">
        <v>52</v>
      </c>
      <c r="D31" s="6">
        <f>D30</f>
        <v>0.08</v>
      </c>
      <c r="E31" s="6" t="s">
        <v>53</v>
      </c>
      <c r="F31" s="6">
        <f>1-B31</f>
        <v>0.36</v>
      </c>
      <c r="G31" s="6"/>
      <c r="H31" s="6"/>
    </row>
    <row r="32" spans="1:8" x14ac:dyDescent="0.25">
      <c r="A32" s="6"/>
      <c r="B32" s="6">
        <f>B31</f>
        <v>0.64</v>
      </c>
      <c r="C32" s="6" t="s">
        <v>52</v>
      </c>
      <c r="D32" s="6">
        <f>D31*F31</f>
        <v>2.8799999999999999E-2</v>
      </c>
      <c r="E32" s="6"/>
      <c r="F32" s="6"/>
      <c r="G32" s="6"/>
      <c r="H32" s="6"/>
    </row>
    <row r="33" spans="1:8" x14ac:dyDescent="0.25">
      <c r="A33" s="6"/>
      <c r="B33" s="6">
        <f>B32+D32</f>
        <v>0.66880000000000006</v>
      </c>
      <c r="C33" s="6" t="s">
        <v>40</v>
      </c>
      <c r="D33" s="6">
        <f>B33*100</f>
        <v>66.88000000000001</v>
      </c>
      <c r="E33" s="6" t="s">
        <v>56</v>
      </c>
      <c r="F33" s="6"/>
      <c r="G33" s="6"/>
      <c r="H33" s="6"/>
    </row>
    <row r="35" spans="1:8" x14ac:dyDescent="0.25">
      <c r="A35" s="7" t="s">
        <v>50</v>
      </c>
      <c r="B35" s="7"/>
      <c r="C35" s="7"/>
      <c r="D35" s="7"/>
      <c r="E35" s="7"/>
      <c r="F35" s="7"/>
      <c r="G35" s="7"/>
      <c r="H35" s="7"/>
    </row>
    <row r="36" spans="1:8" x14ac:dyDescent="0.25">
      <c r="A36" s="7" t="s">
        <v>51</v>
      </c>
      <c r="B36" s="7">
        <f>B33</f>
        <v>0.66880000000000006</v>
      </c>
      <c r="C36" s="7" t="s">
        <v>52</v>
      </c>
      <c r="D36" s="7">
        <f>F22</f>
        <v>0.18</v>
      </c>
      <c r="E36" s="7" t="s">
        <v>53</v>
      </c>
      <c r="F36" s="7" t="s">
        <v>54</v>
      </c>
      <c r="G36" s="7">
        <f>B36</f>
        <v>0.66880000000000006</v>
      </c>
      <c r="H36" s="7" t="s">
        <v>55</v>
      </c>
    </row>
    <row r="37" spans="1:8" x14ac:dyDescent="0.25">
      <c r="A37" s="7"/>
      <c r="B37" s="7">
        <f>B36</f>
        <v>0.66880000000000006</v>
      </c>
      <c r="C37" s="7" t="s">
        <v>52</v>
      </c>
      <c r="D37" s="7">
        <f>D36</f>
        <v>0.18</v>
      </c>
      <c r="E37" s="7" t="s">
        <v>53</v>
      </c>
      <c r="F37" s="7">
        <f>1-B37</f>
        <v>0.33119999999999994</v>
      </c>
      <c r="G37" s="7"/>
      <c r="H37" s="7"/>
    </row>
    <row r="38" spans="1:8" x14ac:dyDescent="0.25">
      <c r="A38" s="7"/>
      <c r="B38" s="7">
        <f>B37</f>
        <v>0.66880000000000006</v>
      </c>
      <c r="C38" s="7" t="s">
        <v>52</v>
      </c>
      <c r="D38" s="7">
        <f>D37*F37</f>
        <v>5.9615999999999988E-2</v>
      </c>
      <c r="E38" s="7"/>
      <c r="F38" s="7"/>
      <c r="G38" s="7"/>
      <c r="H38" s="7"/>
    </row>
    <row r="39" spans="1:8" x14ac:dyDescent="0.25">
      <c r="A39" s="7"/>
      <c r="B39" s="7">
        <f>B38+D38</f>
        <v>0.72841600000000006</v>
      </c>
      <c r="C39" s="7" t="s">
        <v>40</v>
      </c>
      <c r="D39" s="7">
        <f>B39*100</f>
        <v>72.8416</v>
      </c>
      <c r="E39" s="7" t="s">
        <v>56</v>
      </c>
      <c r="F39" s="7"/>
      <c r="G39" s="7"/>
      <c r="H39" s="7"/>
    </row>
    <row r="41" spans="1:8" x14ac:dyDescent="0.25">
      <c r="A41" t="str" cm="1">
        <f t="array" ref="A41:F41">A5:F5</f>
        <v>P04</v>
      </c>
      <c r="B41">
        <v>1</v>
      </c>
      <c r="C41">
        <v>0.4</v>
      </c>
      <c r="D41">
        <v>0</v>
      </c>
      <c r="E41">
        <v>0</v>
      </c>
      <c r="F41">
        <v>0</v>
      </c>
    </row>
    <row r="42" spans="1:8" x14ac:dyDescent="0.25">
      <c r="A42" t="s">
        <v>51</v>
      </c>
      <c r="B42">
        <f>C41</f>
        <v>0.4</v>
      </c>
      <c r="C42" t="s">
        <v>40</v>
      </c>
      <c r="D42">
        <f>B42*100</f>
        <v>40</v>
      </c>
      <c r="E4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AB6-5121-4970-B503-76E48F45AA75}">
  <dimension ref="A2:D11"/>
  <sheetViews>
    <sheetView workbookViewId="0">
      <selection activeCell="A2" sqref="A2:D7"/>
    </sheetView>
  </sheetViews>
  <sheetFormatPr defaultRowHeight="15" x14ac:dyDescent="0.25"/>
  <sheetData>
    <row r="2" spans="1:4" x14ac:dyDescent="0.25">
      <c r="A2" t="s">
        <v>57</v>
      </c>
    </row>
    <row r="4" spans="1:4" x14ac:dyDescent="0.25">
      <c r="A4" t="s">
        <v>11</v>
      </c>
      <c r="B4" cm="1">
        <f t="array" ref="B4:C4">'Proses Lanjut'!D13:E13</f>
        <v>46</v>
      </c>
      <c r="C4" t="str">
        <v>%</v>
      </c>
      <c r="D4">
        <v>46</v>
      </c>
    </row>
    <row r="5" spans="1:4" x14ac:dyDescent="0.25">
      <c r="A5" t="s">
        <v>13</v>
      </c>
      <c r="B5" cm="1">
        <f t="array" ref="B5:C5">'Proses Lanjut'!D20:E20</f>
        <v>26.200000000000003</v>
      </c>
      <c r="C5" t="str">
        <v>%</v>
      </c>
      <c r="D5">
        <v>26.200000000000003</v>
      </c>
    </row>
    <row r="6" spans="1:4" s="4" customFormat="1" x14ac:dyDescent="0.25">
      <c r="A6" s="4" t="s">
        <v>15</v>
      </c>
      <c r="B6" s="4" cm="1">
        <f t="array" ref="B6:C6">'Proses Lanjut'!D39:E39</f>
        <v>72.8416</v>
      </c>
      <c r="C6" s="4" t="str">
        <v>%</v>
      </c>
      <c r="D6" s="4">
        <v>72.8416</v>
      </c>
    </row>
    <row r="7" spans="1:4" x14ac:dyDescent="0.25">
      <c r="A7" t="s">
        <v>17</v>
      </c>
      <c r="B7" cm="1">
        <f t="array" ref="B7:C7">'Proses Lanjut'!D42:E42</f>
        <v>40</v>
      </c>
      <c r="C7" t="str">
        <v>%</v>
      </c>
      <c r="D7">
        <v>40</v>
      </c>
    </row>
    <row r="10" spans="1:4" x14ac:dyDescent="0.25">
      <c r="A10" t="s">
        <v>58</v>
      </c>
    </row>
    <row r="11" spans="1:4" x14ac:dyDescent="0.25">
      <c r="A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Pasien</vt:lpstr>
      <vt:lpstr>Proses awal</vt:lpstr>
      <vt:lpstr>Proses Lanjut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GIGABYTE-B550</cp:lastModifiedBy>
  <dcterms:created xsi:type="dcterms:W3CDTF">2023-06-02T02:53:18Z</dcterms:created>
  <dcterms:modified xsi:type="dcterms:W3CDTF">2023-06-05T15:25:52Z</dcterms:modified>
</cp:coreProperties>
</file>