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kinurra\Documents\Kuliah\Semester-4\Medan\tubes\Tubes-Medan\"/>
    </mc:Choice>
  </mc:AlternateContent>
  <xr:revisionPtr revIDLastSave="0" documentId="13_ncr:1_{2E7DCB30-07EC-4AD8-9855-C93EEFE733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3" i="1" l="1"/>
  <c r="O14" i="1"/>
  <c r="B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O13" i="1"/>
  <c r="P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M2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L2" i="1"/>
  <c r="K2" i="1"/>
  <c r="J2" i="1"/>
  <c r="I2" i="1"/>
  <c r="H2" i="1"/>
  <c r="G2" i="1"/>
  <c r="F2" i="1"/>
  <c r="E2" i="1"/>
  <c r="D2" i="1"/>
  <c r="C2" i="1"/>
  <c r="B2" i="1"/>
  <c r="A2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164" fontId="2" fillId="2" borderId="0" xfId="0" applyNumberFormat="1" applyFont="1" applyFill="1" applyAlignment="1">
      <alignment horizontal="left"/>
    </xf>
    <xf numFmtId="164" fontId="3" fillId="0" borderId="0" xfId="0" applyNumberFormat="1" applyFont="1" applyAlignment="1"/>
    <xf numFmtId="164" fontId="4" fillId="2" borderId="0" xfId="0" applyNumberFormat="1" applyFont="1" applyFill="1" applyAlignment="1"/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topLeftCell="J1" workbookViewId="0">
      <selection activeCell="Q16" sqref="Q16"/>
    </sheetView>
  </sheetViews>
  <sheetFormatPr defaultColWidth="14.44140625" defaultRowHeight="15.75" customHeight="1" x14ac:dyDescent="0.25"/>
  <cols>
    <col min="1" max="1" width="22.5546875" customWidth="1"/>
    <col min="2" max="2" width="30.44140625" customWidth="1"/>
    <col min="3" max="3" width="28.88671875" customWidth="1"/>
    <col min="4" max="4" width="30" customWidth="1"/>
    <col min="5" max="5" width="26.88671875" customWidth="1"/>
    <col min="6" max="6" width="24.6640625" customWidth="1"/>
    <col min="7" max="7" width="22.109375" customWidth="1"/>
    <col min="8" max="8" width="23.109375" customWidth="1"/>
    <col min="9" max="9" width="29" customWidth="1"/>
    <col min="10" max="10" width="20.5546875" customWidth="1"/>
    <col min="11" max="11" width="19.44140625" customWidth="1"/>
    <col min="12" max="12" width="25.5546875" customWidth="1"/>
    <col min="13" max="13" width="29.33203125" customWidth="1"/>
    <col min="14" max="14" width="30.33203125" customWidth="1"/>
    <col min="15" max="15" width="29.33203125" customWidth="1"/>
    <col min="16" max="16" width="28.88671875" customWidth="1"/>
  </cols>
  <sheetData>
    <row r="1" spans="1:16" x14ac:dyDescent="0.25">
      <c r="A1" s="1">
        <f>0.297</f>
        <v>0.29699999999999999</v>
      </c>
      <c r="B1" s="2">
        <f>1/4</f>
        <v>0.25</v>
      </c>
      <c r="C1" s="2">
        <f>1/2</f>
        <v>0.5</v>
      </c>
      <c r="D1" s="2">
        <f>1/6</f>
        <v>0.16666666666666666</v>
      </c>
      <c r="E1" s="2">
        <f>1</f>
        <v>1</v>
      </c>
      <c r="F1" s="2">
        <f>1/3</f>
        <v>0.33333333333333331</v>
      </c>
      <c r="G1" s="2">
        <f>1/3</f>
        <v>0.33333333333333331</v>
      </c>
      <c r="H1" s="2">
        <f>1/5</f>
        <v>0.2</v>
      </c>
      <c r="I1" s="2">
        <f>1/2</f>
        <v>0.5</v>
      </c>
      <c r="J1" s="2">
        <f>1</f>
        <v>1</v>
      </c>
      <c r="K1" s="2">
        <f>1/5</f>
        <v>0.2</v>
      </c>
      <c r="L1" s="2">
        <f>1/4</f>
        <v>0.25</v>
      </c>
      <c r="M1" s="2">
        <f>((5/3)*PI())/8.73</f>
        <v>0.59976950240354965</v>
      </c>
      <c r="N1" s="2">
        <f>((5/3)*PI())/9.57</f>
        <v>0.54712515736499356</v>
      </c>
      <c r="O1" s="2">
        <f>((5/3)*PI())/10.44</f>
        <v>0.50153139425124416</v>
      </c>
      <c r="P1" s="2">
        <f>((5/3)*PI())/11.32</f>
        <v>0.46254308798436294</v>
      </c>
    </row>
    <row r="2" spans="1:16" x14ac:dyDescent="0.25">
      <c r="A2" s="1">
        <f>1/4</f>
        <v>0.25</v>
      </c>
      <c r="B2" s="3">
        <f>0.297</f>
        <v>0.29699999999999999</v>
      </c>
      <c r="C2" s="1">
        <f>1/6</f>
        <v>0.16666666666666666</v>
      </c>
      <c r="D2" s="1">
        <f>1/2</f>
        <v>0.5</v>
      </c>
      <c r="E2" s="1">
        <f>1/3</f>
        <v>0.33333333333333331</v>
      </c>
      <c r="F2" s="1">
        <f>1</f>
        <v>1</v>
      </c>
      <c r="G2" s="1">
        <f>1/5</f>
        <v>0.2</v>
      </c>
      <c r="H2" s="1">
        <f>1/3</f>
        <v>0.33333333333333331</v>
      </c>
      <c r="I2" s="1">
        <f>1/2</f>
        <v>0.5</v>
      </c>
      <c r="J2" s="1">
        <f>1/5</f>
        <v>0.2</v>
      </c>
      <c r="K2" s="1">
        <f>1</f>
        <v>1</v>
      </c>
      <c r="L2" s="1">
        <f>1/4</f>
        <v>0.25</v>
      </c>
      <c r="M2" s="2">
        <f>((5/3)*PI())/11.32</f>
        <v>0.46254308798436294</v>
      </c>
      <c r="N2" s="2">
        <f>((5/3)*PI())/10.44</f>
        <v>0.50153139425124416</v>
      </c>
      <c r="O2" s="2">
        <f>((5/3)*PI())/9.57</f>
        <v>0.54712515736499356</v>
      </c>
      <c r="P2" s="2">
        <f>((5/3)*PI())/8.73</f>
        <v>0.59976950240354965</v>
      </c>
    </row>
    <row r="3" spans="1:16" x14ac:dyDescent="0.25">
      <c r="A3" s="1">
        <f>1/2</f>
        <v>0.5</v>
      </c>
      <c r="B3" s="1">
        <f>1/6</f>
        <v>0.16666666666666666</v>
      </c>
      <c r="C3" s="3">
        <f>0.297</f>
        <v>0.29699999999999999</v>
      </c>
      <c r="D3" s="1">
        <f>1/4</f>
        <v>0.25</v>
      </c>
      <c r="E3" s="1">
        <f>1/3</f>
        <v>0.33333333333333331</v>
      </c>
      <c r="F3" s="1">
        <f>1/5</f>
        <v>0.2</v>
      </c>
      <c r="G3" s="1">
        <f>1</f>
        <v>1</v>
      </c>
      <c r="H3" s="1">
        <f>1/3</f>
        <v>0.33333333333333331</v>
      </c>
      <c r="I3" s="1">
        <f>1/4</f>
        <v>0.25</v>
      </c>
      <c r="J3" s="1">
        <f>1</f>
        <v>1</v>
      </c>
      <c r="K3" s="1">
        <f>1/5</f>
        <v>0.2</v>
      </c>
      <c r="L3" s="1">
        <f>1/2</f>
        <v>0.5</v>
      </c>
      <c r="M3" s="2">
        <f>((5/3)*PI())/8.73</f>
        <v>0.59976950240354965</v>
      </c>
      <c r="N3" s="2">
        <f>((5/3)*PI())/9.57</f>
        <v>0.54712515736499356</v>
      </c>
      <c r="O3" s="2">
        <f>((5/3)*PI())/10.44</f>
        <v>0.50153139425124416</v>
      </c>
      <c r="P3" s="2">
        <f>((5/3)*PI())/11.32</f>
        <v>0.46254308798436294</v>
      </c>
    </row>
    <row r="4" spans="1:16" x14ac:dyDescent="0.25">
      <c r="A4" s="1">
        <f>1/6</f>
        <v>0.16666666666666666</v>
      </c>
      <c r="B4" s="1">
        <f>1/2</f>
        <v>0.5</v>
      </c>
      <c r="C4" s="1">
        <f>1/4</f>
        <v>0.25</v>
      </c>
      <c r="D4" s="3">
        <f>0.297</f>
        <v>0.29699999999999999</v>
      </c>
      <c r="E4" s="1">
        <f>1/5</f>
        <v>0.2</v>
      </c>
      <c r="F4" s="1">
        <f>1/3</f>
        <v>0.33333333333333331</v>
      </c>
      <c r="G4" s="1">
        <f>1/3</f>
        <v>0.33333333333333331</v>
      </c>
      <c r="H4" s="1">
        <f>1</f>
        <v>1</v>
      </c>
      <c r="I4" s="1">
        <f>1/4</f>
        <v>0.25</v>
      </c>
      <c r="J4" s="1">
        <f>1/5</f>
        <v>0.2</v>
      </c>
      <c r="K4" s="1">
        <f>1</f>
        <v>1</v>
      </c>
      <c r="L4" s="1">
        <f>1/2</f>
        <v>0.5</v>
      </c>
      <c r="M4" s="2">
        <f>((5/3)*PI())/11.32</f>
        <v>0.46254308798436294</v>
      </c>
      <c r="N4" s="2">
        <f>((5/3)*PI())/10.44</f>
        <v>0.50153139425124416</v>
      </c>
      <c r="O4" s="2">
        <f>((5/3)*PI())/9.57</f>
        <v>0.54712515736499356</v>
      </c>
      <c r="P4" s="2">
        <f>((5/3)*PI())/8.73</f>
        <v>0.59976950240354965</v>
      </c>
    </row>
    <row r="5" spans="1:16" x14ac:dyDescent="0.25">
      <c r="A5" s="1">
        <f>1</f>
        <v>1</v>
      </c>
      <c r="B5" s="1">
        <f>1/3</f>
        <v>0.33333333333333331</v>
      </c>
      <c r="C5" s="1">
        <f>1/3</f>
        <v>0.33333333333333331</v>
      </c>
      <c r="D5" s="1">
        <f>1/5</f>
        <v>0.2</v>
      </c>
      <c r="E5" s="3">
        <f>0.297</f>
        <v>0.29699999999999999</v>
      </c>
      <c r="F5" s="1">
        <f>1/2</f>
        <v>0.5</v>
      </c>
      <c r="G5" s="1">
        <f>1/4</f>
        <v>0.25</v>
      </c>
      <c r="H5" s="1">
        <f>1/6</f>
        <v>0.16666666666666666</v>
      </c>
      <c r="I5" s="1">
        <f>1</f>
        <v>1</v>
      </c>
      <c r="J5" s="1">
        <f>1/2</f>
        <v>0.5</v>
      </c>
      <c r="K5" s="1">
        <f>1/4</f>
        <v>0.25</v>
      </c>
      <c r="L5" s="1">
        <f>1/5</f>
        <v>0.2</v>
      </c>
      <c r="M5" s="2">
        <f>((5/3)*PI())/9.34</f>
        <v>0.56059826081188313</v>
      </c>
      <c r="N5" s="2">
        <f>((5/3)*PI())/9.76</f>
        <v>0.53647415532612597</v>
      </c>
      <c r="O5" s="2">
        <f>((5/3)*PI())/10.26</f>
        <v>0.51033019064161689</v>
      </c>
      <c r="P5" s="2">
        <f>((5/3)*PI())/10.83</f>
        <v>0.48347070692363703</v>
      </c>
    </row>
    <row r="6" spans="1:16" x14ac:dyDescent="0.25">
      <c r="A6" s="1">
        <f>1/3</f>
        <v>0.33333333333333331</v>
      </c>
      <c r="B6" s="5">
        <f>1</f>
        <v>1</v>
      </c>
      <c r="C6" s="1">
        <f>1/5</f>
        <v>0.2</v>
      </c>
      <c r="D6" s="1">
        <f>1/3</f>
        <v>0.33333333333333331</v>
      </c>
      <c r="E6" s="1">
        <f>1/2</f>
        <v>0.5</v>
      </c>
      <c r="F6" s="3">
        <f>0.297</f>
        <v>0.29699999999999999</v>
      </c>
      <c r="G6" s="1">
        <f>1/6</f>
        <v>0.16666666666666666</v>
      </c>
      <c r="H6" s="1">
        <f>1/4</f>
        <v>0.25</v>
      </c>
      <c r="I6" s="1">
        <f>1</f>
        <v>1</v>
      </c>
      <c r="J6" s="1">
        <f>1/4</f>
        <v>0.25</v>
      </c>
      <c r="K6" s="1">
        <f>1/2</f>
        <v>0.5</v>
      </c>
      <c r="L6" s="1">
        <f>1/5</f>
        <v>0.2</v>
      </c>
      <c r="M6" s="2">
        <f>((5/3)*PI())/10.83</f>
        <v>0.48347070692363703</v>
      </c>
      <c r="N6" s="2">
        <f>((5/3)*PI())/10.26</f>
        <v>0.51033019064161689</v>
      </c>
      <c r="O6" s="2">
        <f>((5/3)*PI())/9.76</f>
        <v>0.53647415532612597</v>
      </c>
      <c r="P6" s="2">
        <f>((5/3)*PI())/9.34</f>
        <v>0.56059826081188313</v>
      </c>
    </row>
    <row r="7" spans="1:16" x14ac:dyDescent="0.25">
      <c r="A7" s="1">
        <f>1/3</f>
        <v>0.33333333333333331</v>
      </c>
      <c r="B7" s="1">
        <f>1/5</f>
        <v>0.2</v>
      </c>
      <c r="C7" s="1">
        <f>1</f>
        <v>1</v>
      </c>
      <c r="D7" s="1">
        <f>1/3</f>
        <v>0.33333333333333331</v>
      </c>
      <c r="E7" s="1">
        <f>1/4</f>
        <v>0.25</v>
      </c>
      <c r="F7" s="1">
        <f>1/6</f>
        <v>0.16666666666666666</v>
      </c>
      <c r="G7" s="3">
        <f>0.297</f>
        <v>0.29699999999999999</v>
      </c>
      <c r="H7" s="1">
        <f>1/2</f>
        <v>0.5</v>
      </c>
      <c r="I7" s="1">
        <f>1/5</f>
        <v>0.2</v>
      </c>
      <c r="J7" s="1">
        <f>1/2</f>
        <v>0.5</v>
      </c>
      <c r="K7" s="1">
        <f>1/4</f>
        <v>0.25</v>
      </c>
      <c r="L7" s="1">
        <f>1</f>
        <v>1</v>
      </c>
      <c r="M7" s="2">
        <f>((5/3)*PI())/9.34</f>
        <v>0.56059826081188313</v>
      </c>
      <c r="N7" s="2">
        <f>((5/3)*PI())/9.76</f>
        <v>0.53647415532612597</v>
      </c>
      <c r="O7" s="2">
        <f>((5/3)*PI())/10.26</f>
        <v>0.51033019064161689</v>
      </c>
      <c r="P7" s="2">
        <f>((5/3)*PI())/10.83</f>
        <v>0.48347070692363703</v>
      </c>
    </row>
    <row r="8" spans="1:16" x14ac:dyDescent="0.25">
      <c r="A8" s="1">
        <f>1/5</f>
        <v>0.2</v>
      </c>
      <c r="B8" s="1">
        <f>1/3</f>
        <v>0.33333333333333331</v>
      </c>
      <c r="C8" s="1">
        <f>1/3</f>
        <v>0.33333333333333331</v>
      </c>
      <c r="D8" s="1">
        <f>1</f>
        <v>1</v>
      </c>
      <c r="E8" s="1">
        <f>1/6</f>
        <v>0.16666666666666666</v>
      </c>
      <c r="F8" s="1">
        <f>1/4</f>
        <v>0.25</v>
      </c>
      <c r="G8" s="1">
        <f>1/2</f>
        <v>0.5</v>
      </c>
      <c r="H8" s="3">
        <f>0.297</f>
        <v>0.29699999999999999</v>
      </c>
      <c r="I8" s="1">
        <f>1/5</f>
        <v>0.2</v>
      </c>
      <c r="J8" s="1">
        <f>1/4</f>
        <v>0.25</v>
      </c>
      <c r="K8" s="1">
        <f>1/2</f>
        <v>0.5</v>
      </c>
      <c r="L8" s="1">
        <f>1</f>
        <v>1</v>
      </c>
      <c r="M8" s="2">
        <f>((5/3)*PI())/10.83</f>
        <v>0.48347070692363703</v>
      </c>
      <c r="N8" s="2">
        <f>((5/3)*PI())/10.26</f>
        <v>0.51033019064161689</v>
      </c>
      <c r="O8" s="2">
        <f>((5/3)*PI())/9.76</f>
        <v>0.53647415532612597</v>
      </c>
      <c r="P8" s="2">
        <f>((5/3)*PI())/9.34</f>
        <v>0.56059826081188313</v>
      </c>
    </row>
    <row r="9" spans="1:16" x14ac:dyDescent="0.25">
      <c r="A9" s="1">
        <f>((5/3)*PI())/((10/3)*PI())</f>
        <v>0.5</v>
      </c>
      <c r="B9" s="1">
        <f>((5/3)*PI())/((10/3)*PI())</f>
        <v>0.5</v>
      </c>
      <c r="C9" s="1">
        <f>((5/3)*PI())/((20/3)*PI())</f>
        <v>0.25</v>
      </c>
      <c r="D9" s="1">
        <f>((5/3)*PI())/((20/3)*PI())</f>
        <v>0.25</v>
      </c>
      <c r="E9" s="1">
        <f>((5/3)*PI())/((5/3)*PI())</f>
        <v>1</v>
      </c>
      <c r="F9" s="1">
        <f>((5/3)*PI())/((5/3)*PI())</f>
        <v>1</v>
      </c>
      <c r="G9" s="1">
        <f>((5/3)*PI())/((25/3)*PI())</f>
        <v>0.19999999999999998</v>
      </c>
      <c r="H9" s="1">
        <f>((5/3)*PI())/((25/3)*PI())</f>
        <v>0.19999999999999998</v>
      </c>
      <c r="I9" s="3">
        <f>0.297</f>
        <v>0.29699999999999999</v>
      </c>
      <c r="J9" s="1">
        <f>((5/3)*PI())/(5*PI())</f>
        <v>0.33333333333333337</v>
      </c>
      <c r="K9" s="1">
        <f>((5/3)*PI())/(5*PI())</f>
        <v>0.33333333333333337</v>
      </c>
      <c r="L9" s="1">
        <f>((5/3)*PI())/(10*PI())</f>
        <v>0.16666666666666669</v>
      </c>
      <c r="M9" s="4">
        <f>((5/3)*PI())/(SQRT(10^2+1.5^2))</f>
        <v>0.51780586350648783</v>
      </c>
      <c r="N9" s="4">
        <f>((5/3)*PI())/(SQRT(10^2+0.5^2))</f>
        <v>0.52294550176237675</v>
      </c>
      <c r="O9" s="4">
        <f>((5/3)*PI())/(SQRT(10^2+0.5^2))</f>
        <v>0.52294550176237675</v>
      </c>
      <c r="P9" s="4">
        <f>((5/3)*PI())/(SQRT(10^2+1.5^2))</f>
        <v>0.51780586350648783</v>
      </c>
    </row>
    <row r="10" spans="1:16" x14ac:dyDescent="0.25">
      <c r="A10" s="1">
        <f>((5/3)*PI())/((5/3)*PI())</f>
        <v>1</v>
      </c>
      <c r="B10" s="1">
        <f>((5/3)*PI())/((25/3)*PI())</f>
        <v>0.19999999999999998</v>
      </c>
      <c r="C10" s="1">
        <f>((5/3)*PI())/((5/3)*PI())</f>
        <v>1</v>
      </c>
      <c r="D10" s="1">
        <f>((5/3)*PI())/((25/3)*PI())</f>
        <v>0.19999999999999998</v>
      </c>
      <c r="E10" s="1">
        <f>((5/3)*PI())/((10/3)*PI())</f>
        <v>0.5</v>
      </c>
      <c r="F10" s="1">
        <f>((5/3)*PI())/((20/3)*PI())</f>
        <v>0.25</v>
      </c>
      <c r="G10" s="1">
        <f>((5/3)*PI())/((10/3)*PI())</f>
        <v>0.5</v>
      </c>
      <c r="H10" s="1">
        <f>((5/3)*PI())/((20/3)*PI())</f>
        <v>0.25</v>
      </c>
      <c r="I10" s="1">
        <f>((5/3)*PI())/(5*PI())</f>
        <v>0.33333333333333337</v>
      </c>
      <c r="J10" s="3">
        <f>0.297</f>
        <v>0.29699999999999999</v>
      </c>
      <c r="K10" s="1">
        <f>((5/3)*PI())/(10*PI())</f>
        <v>0.16666666666666669</v>
      </c>
      <c r="L10" s="1">
        <f>((5/3)*PI())/(5*PI())</f>
        <v>0.33333333333333337</v>
      </c>
      <c r="M10" s="1">
        <f>((5/3)*PI())/8.5</f>
        <v>0.61599855952741045</v>
      </c>
      <c r="N10" s="1">
        <f>((5/3)*PI())/9.5</f>
        <v>0.55115660589294624</v>
      </c>
      <c r="O10" s="1">
        <f>((5/3)*PI())/10.5</f>
        <v>0.49866550056980846</v>
      </c>
      <c r="P10" s="1">
        <f>((5/3)*PI())/11.5</f>
        <v>0.45530328312895557</v>
      </c>
    </row>
    <row r="11" spans="1:16" x14ac:dyDescent="0.25">
      <c r="A11" s="1">
        <f>((5/3)*PI())/((25/3)*PI())</f>
        <v>0.19999999999999998</v>
      </c>
      <c r="B11" s="1">
        <f>((5/3)*PI())/((5/3)*PI())</f>
        <v>1</v>
      </c>
      <c r="C11" s="1">
        <f>((5/3)*PI())/((25/3)*PI())</f>
        <v>0.19999999999999998</v>
      </c>
      <c r="D11" s="1">
        <f>((5/3)*PI())/((5/3)*PI())</f>
        <v>1</v>
      </c>
      <c r="E11" s="1">
        <f>((5/3)*PI())/((20/3)*PI())</f>
        <v>0.25</v>
      </c>
      <c r="F11" s="1">
        <f>((5/3)*PI())/((10/3)*PI())</f>
        <v>0.5</v>
      </c>
      <c r="G11" s="1">
        <f>((5/3)*PI())/((20/3)*PI())</f>
        <v>0.25</v>
      </c>
      <c r="H11" s="1">
        <f>((5/3)*PI())/((10/3)*PI())</f>
        <v>0.5</v>
      </c>
      <c r="I11" s="1">
        <f>((5/3)*PI())/(5*PI())</f>
        <v>0.33333333333333337</v>
      </c>
      <c r="J11" s="1">
        <f>((5/3)*PI())/(10*PI())</f>
        <v>0.16666666666666669</v>
      </c>
      <c r="K11" s="3">
        <f>0.297</f>
        <v>0.29699999999999999</v>
      </c>
      <c r="L11" s="1">
        <f>((5/3)*PI())/(5*PI())</f>
        <v>0.33333333333333337</v>
      </c>
      <c r="M11" s="1">
        <f>((5/3)*PI())/11.5</f>
        <v>0.45530328312895557</v>
      </c>
      <c r="N11" s="1">
        <f>((5/3)*PI())/10.5</f>
        <v>0.49866550056980846</v>
      </c>
      <c r="O11" s="1">
        <f>((5/3)*PI())/9.5</f>
        <v>0.55115660589294624</v>
      </c>
      <c r="P11" s="1">
        <f>((5/3)*PI())/8.5</f>
        <v>0.61599855952741045</v>
      </c>
    </row>
    <row r="12" spans="1:16" x14ac:dyDescent="0.25">
      <c r="A12" s="1">
        <f>((5/3)*PI())/((20/3)*PI())</f>
        <v>0.25</v>
      </c>
      <c r="B12" s="1">
        <f>((5/3)*PI())/((20/3)*PI())</f>
        <v>0.25</v>
      </c>
      <c r="C12" s="1">
        <f>((5/3)*PI())/((10/3)*PI())</f>
        <v>0.5</v>
      </c>
      <c r="D12" s="1">
        <f>((5/3)*PI())/((10/3)*PI())</f>
        <v>0.5</v>
      </c>
      <c r="E12" s="1">
        <f>((5/3)*PI())/((25/3)*PI())</f>
        <v>0.19999999999999998</v>
      </c>
      <c r="F12" s="1">
        <f>((5/3)*PI())/((25/3)*PI())</f>
        <v>0.19999999999999998</v>
      </c>
      <c r="G12" s="1">
        <f>((5/3)*PI())/((5/3)*PI())</f>
        <v>1</v>
      </c>
      <c r="H12" s="1">
        <f>((5/3)*PI())/((5/3)*PI())</f>
        <v>1</v>
      </c>
      <c r="I12" s="1">
        <f>((5/3)*PI())/(10*PI())</f>
        <v>0.16666666666666669</v>
      </c>
      <c r="J12" s="1">
        <f>((5/3)*PI())/(5*PI())</f>
        <v>0.33333333333333337</v>
      </c>
      <c r="K12" s="1">
        <f>((5/3)*PI())/(5*PI())</f>
        <v>0.33333333333333337</v>
      </c>
      <c r="L12" s="3">
        <f>0.297</f>
        <v>0.29699999999999999</v>
      </c>
      <c r="M12" s="4">
        <f>((5/3)*PI())/(SQRT(10^2+1.5^2))</f>
        <v>0.51780586350648783</v>
      </c>
      <c r="N12" s="4">
        <f>((5/3)*PI())/(SQRT(10^2+0.5^2))</f>
        <v>0.52294550176237675</v>
      </c>
      <c r="O12" s="4">
        <f>((5/3)*PI())/(SQRT(10^2+0.5^2))</f>
        <v>0.52294550176237675</v>
      </c>
      <c r="P12" s="4">
        <f>((5/3)*PI())/(SQRT(10^2+1.5^2))</f>
        <v>0.51780586350648783</v>
      </c>
    </row>
    <row r="13" spans="1:16" x14ac:dyDescent="0.25">
      <c r="A13" s="1">
        <f>1/SQRT(25+(SQRT(75)-1.5)^2)</f>
        <v>0.11450522293128498</v>
      </c>
      <c r="B13" s="1">
        <f>1/SQRT(25+(SQRT(75)+1.5)^2)</f>
        <v>8.8308780677671728E-2</v>
      </c>
      <c r="C13" s="1">
        <f>1/SQRT(25+(SQRT(75)-1.5)^2)</f>
        <v>0.11450522293128498</v>
      </c>
      <c r="D13" s="1">
        <f>1/SQRT(25+(SQRT(75)+1.5)^2)</f>
        <v>8.8308780677671728E-2</v>
      </c>
      <c r="E13" s="1">
        <f>1/SQRT((5-1.5)^2+75)</f>
        <v>0.10705754551443784</v>
      </c>
      <c r="F13" s="1">
        <f>1/SQRT((5+1.5)^2+75)</f>
        <v>9.2351419307922039E-2</v>
      </c>
      <c r="G13" s="1">
        <f>1/SQRT((5-1.5)^2+75)</f>
        <v>0.10705754551443784</v>
      </c>
      <c r="H13" s="1">
        <f>1/SQRT((5+1.5)^2+75)</f>
        <v>9.2351419307922039E-2</v>
      </c>
      <c r="I13" s="4">
        <f>1/(SQRT(10^2+1.5^2))</f>
        <v>9.8893635286829748E-2</v>
      </c>
      <c r="J13" s="1">
        <f>1/8.5</f>
        <v>0.11764705882352941</v>
      </c>
      <c r="K13" s="1">
        <f>1/11.5</f>
        <v>8.6956521739130432E-2</v>
      </c>
      <c r="L13" s="4">
        <f>1/(SQRT(10^2+1.5^2))</f>
        <v>9.8893635286829748E-2</v>
      </c>
      <c r="M13" s="3">
        <v>1000</v>
      </c>
      <c r="N13" s="1">
        <f>1</f>
        <v>1</v>
      </c>
      <c r="O13" s="1">
        <f>1/2</f>
        <v>0.5</v>
      </c>
      <c r="P13" s="1">
        <f>1/3</f>
        <v>0.33333333333333331</v>
      </c>
    </row>
    <row r="14" spans="1:16" x14ac:dyDescent="0.25">
      <c r="A14" s="1">
        <f>1/SQRT(25+(SQRT(75)-0.5)^2)</f>
        <v>0.10449044356636734</v>
      </c>
      <c r="B14" s="1">
        <f>1/SQRT(25+(SQRT(75)+0.5)^2)</f>
        <v>9.5822084559037596E-2</v>
      </c>
      <c r="C14" s="1">
        <f>1/SQRT(25+(SQRT(75)-0.5)^2)</f>
        <v>0.10449044356636734</v>
      </c>
      <c r="D14" s="1">
        <f>1/SQRT(25+(SQRT(75)+0.5)^2)</f>
        <v>9.5822084559037596E-2</v>
      </c>
      <c r="E14" s="1">
        <f>1/SQRT((5-0.5)^2+75)</f>
        <v>0.10246310391571199</v>
      </c>
      <c r="F14" s="1">
        <f>1/SQRT((5+0.5)^2+75)</f>
        <v>9.7474035765715866E-2</v>
      </c>
      <c r="G14" s="1">
        <f>1/SQRT((5-0.5)^2+75)</f>
        <v>0.10246310391571199</v>
      </c>
      <c r="H14" s="1">
        <f>1/SQRT((5+0.5)^2+75)</f>
        <v>9.7474035765715866E-2</v>
      </c>
      <c r="I14" s="4">
        <f>1/(SQRT(10^2+0.5^2))</f>
        <v>9.9875233887784465E-2</v>
      </c>
      <c r="J14" s="1">
        <f>1/9.5</f>
        <v>0.10526315789473684</v>
      </c>
      <c r="K14" s="1">
        <f>1/10.5</f>
        <v>9.5238095238095233E-2</v>
      </c>
      <c r="L14" s="1">
        <f>1/SQRT(10^2+0.5^2)</f>
        <v>9.9875233887784465E-2</v>
      </c>
      <c r="M14" s="1">
        <f>1</f>
        <v>1</v>
      </c>
      <c r="N14" s="1">
        <v>1000</v>
      </c>
      <c r="O14" s="1">
        <f>1</f>
        <v>1</v>
      </c>
      <c r="P14" s="1">
        <f>1/2</f>
        <v>0.5</v>
      </c>
    </row>
    <row r="15" spans="1:16" x14ac:dyDescent="0.25">
      <c r="A15" s="1">
        <f>1/SQRT(25+(SQRT(75)+0.5)^2)</f>
        <v>9.5822084559037596E-2</v>
      </c>
      <c r="B15" s="1">
        <f>1/SQRT(25+(SQRT(75)-0.5)^2)</f>
        <v>0.10449044356636734</v>
      </c>
      <c r="C15" s="1">
        <f>1/SQRT(25+(SQRT(75)+0.5)^2)</f>
        <v>9.5822084559037596E-2</v>
      </c>
      <c r="D15" s="1">
        <f>1/SQRT(25+(SQRT(75)-0.5)^2)</f>
        <v>0.10449044356636734</v>
      </c>
      <c r="E15" s="1">
        <f>1/SQRT((5+0.5)^2+75)</f>
        <v>9.7474035765715866E-2</v>
      </c>
      <c r="F15" s="1">
        <f>1/SQRT((5-0.5)^2+75)</f>
        <v>0.10246310391571199</v>
      </c>
      <c r="G15" s="1">
        <f>1/SQRT((5+0.5)^2+75)</f>
        <v>9.7474035765715866E-2</v>
      </c>
      <c r="H15" s="1">
        <f>1/SQRT((5-0.5)^2+75)</f>
        <v>0.10246310391571199</v>
      </c>
      <c r="I15" s="4">
        <f>1/(SQRT(10^2+0.5^2))</f>
        <v>9.9875233887784465E-2</v>
      </c>
      <c r="J15" s="1">
        <f>1/10.5</f>
        <v>9.5238095238095233E-2</v>
      </c>
      <c r="K15" s="1">
        <f>1/9.5</f>
        <v>0.10526315789473684</v>
      </c>
      <c r="L15" s="1">
        <f>1/SQRT(10^2+0.5^2)</f>
        <v>9.9875233887784465E-2</v>
      </c>
      <c r="M15" s="1">
        <f>1/2</f>
        <v>0.5</v>
      </c>
      <c r="N15" s="1">
        <f>1</f>
        <v>1</v>
      </c>
      <c r="O15" s="1">
        <v>1000</v>
      </c>
      <c r="P15" s="1">
        <f>1</f>
        <v>1</v>
      </c>
    </row>
    <row r="16" spans="1:16" x14ac:dyDescent="0.25">
      <c r="A16" s="1">
        <f>1/SQRT(25+(SQRT(75)+1.5)^2)</f>
        <v>8.8308780677671728E-2</v>
      </c>
      <c r="B16" s="1">
        <f>1/SQRT(25+(SQRT(75)-1.5)^2)</f>
        <v>0.11450522293128498</v>
      </c>
      <c r="C16" s="1">
        <f>1/SQRT(25+(SQRT(75)+1.5)^2)</f>
        <v>8.8308780677671728E-2</v>
      </c>
      <c r="D16" s="1">
        <f>1/SQRT(25+(SQRT(75)-1.5)^2)</f>
        <v>0.11450522293128498</v>
      </c>
      <c r="E16" s="1">
        <f>1/SQRT((5+1.5)^2+75)</f>
        <v>9.2351419307922039E-2</v>
      </c>
      <c r="F16" s="1">
        <f>1/SQRT((5-1.5)^2+75)</f>
        <v>0.10705754551443784</v>
      </c>
      <c r="G16" s="1">
        <f>1/SQRT((5+1.5)^2+75)</f>
        <v>9.2351419307922039E-2</v>
      </c>
      <c r="H16" s="1">
        <f>1/SQRT((5-1.5)^2+75)</f>
        <v>0.10705754551443784</v>
      </c>
      <c r="I16" s="4">
        <f>1/(SQRT(10^2+1.5^2))</f>
        <v>9.8893635286829748E-2</v>
      </c>
      <c r="J16" s="1">
        <f>1/11.5</f>
        <v>8.6956521739130432E-2</v>
      </c>
      <c r="K16" s="1">
        <f>1/8.5</f>
        <v>0.11764705882352941</v>
      </c>
      <c r="L16" s="4">
        <f>1/(SQRT(10^2+1.5^2))</f>
        <v>9.8893635286829748E-2</v>
      </c>
      <c r="M16" s="1">
        <f>1/3</f>
        <v>0.33333333333333331</v>
      </c>
      <c r="N16" s="1">
        <f>1/2</f>
        <v>0.5</v>
      </c>
      <c r="O16" s="1">
        <f>1</f>
        <v>1</v>
      </c>
      <c r="P16" s="1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kinurra</cp:lastModifiedBy>
  <dcterms:modified xsi:type="dcterms:W3CDTF">2021-06-02T08:24:56Z</dcterms:modified>
</cp:coreProperties>
</file>