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iinaumov/Google Drive/projects/publictransportnet/docs/"/>
    </mc:Choice>
  </mc:AlternateContent>
  <xr:revisionPtr revIDLastSave="0" documentId="13_ncr:1_{D8EE7792-FC8E-BE4F-BDE2-236B0BE1FCF1}" xr6:coauthVersionLast="47" xr6:coauthVersionMax="47" xr10:uidLastSave="{00000000-0000-0000-0000-000000000000}"/>
  <bookViews>
    <workbookView xWindow="3200" yWindow="1420" windowWidth="26780" windowHeight="17840" activeTab="1" xr2:uid="{CF4BFA77-B433-40FF-824C-496DA59420C6}"/>
  </bookViews>
  <sheets>
    <sheet name="Cmentarz-Salwator" sheetId="1" r:id="rId1"/>
    <sheet name="Salwator-Cmentar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" i="1" l="1"/>
  <c r="E95" i="1"/>
  <c r="L107" i="1"/>
  <c r="K107" i="1"/>
  <c r="J107" i="1"/>
  <c r="I107" i="1"/>
  <c r="G107" i="1"/>
  <c r="F107" i="1"/>
  <c r="E107" i="1"/>
  <c r="L106" i="1"/>
  <c r="K106" i="1"/>
  <c r="J106" i="1"/>
  <c r="I106" i="1"/>
  <c r="H106" i="1"/>
  <c r="G106" i="1"/>
  <c r="F106" i="1"/>
  <c r="E106" i="1"/>
  <c r="L105" i="1"/>
  <c r="K105" i="1"/>
  <c r="J105" i="1"/>
  <c r="I105" i="1"/>
  <c r="H105" i="1"/>
  <c r="G105" i="1"/>
  <c r="F105" i="1"/>
  <c r="E105" i="1"/>
  <c r="L104" i="1"/>
  <c r="K104" i="1"/>
  <c r="J104" i="1"/>
  <c r="I104" i="1"/>
  <c r="H104" i="1"/>
  <c r="G104" i="1"/>
  <c r="F104" i="1"/>
  <c r="E104" i="1"/>
  <c r="L103" i="1"/>
  <c r="K103" i="1"/>
  <c r="J103" i="1"/>
  <c r="I103" i="1"/>
  <c r="H103" i="1"/>
  <c r="G103" i="1"/>
  <c r="F103" i="1"/>
  <c r="E103" i="1"/>
  <c r="L102" i="1"/>
  <c r="K102" i="1"/>
  <c r="J102" i="1"/>
  <c r="I102" i="1"/>
  <c r="H102" i="1"/>
  <c r="G102" i="1"/>
  <c r="F102" i="1"/>
  <c r="E102" i="1"/>
  <c r="L101" i="1"/>
  <c r="K101" i="1"/>
  <c r="J101" i="1"/>
  <c r="I101" i="1"/>
  <c r="H101" i="1"/>
  <c r="G101" i="1"/>
  <c r="F101" i="1"/>
  <c r="E101" i="1"/>
  <c r="L100" i="1"/>
  <c r="K100" i="1"/>
  <c r="J100" i="1"/>
  <c r="I100" i="1"/>
  <c r="H100" i="1"/>
  <c r="G100" i="1"/>
  <c r="F100" i="1"/>
  <c r="E100" i="1"/>
  <c r="L99" i="1"/>
  <c r="K99" i="1"/>
  <c r="J99" i="1"/>
  <c r="I99" i="1"/>
  <c r="H99" i="1"/>
  <c r="G99" i="1"/>
  <c r="F99" i="1"/>
  <c r="E99" i="1"/>
  <c r="L98" i="1"/>
  <c r="K98" i="1"/>
  <c r="J98" i="1"/>
  <c r="I98" i="1"/>
  <c r="H98" i="1"/>
  <c r="G98" i="1"/>
  <c r="F98" i="1"/>
  <c r="E98" i="1"/>
  <c r="L97" i="1"/>
  <c r="K97" i="1"/>
  <c r="J97" i="1"/>
  <c r="I97" i="1"/>
  <c r="H97" i="1"/>
  <c r="G97" i="1"/>
  <c r="F97" i="1"/>
  <c r="E97" i="1"/>
  <c r="L96" i="1"/>
  <c r="K96" i="1"/>
  <c r="J96" i="1"/>
  <c r="I96" i="1"/>
  <c r="H96" i="1"/>
  <c r="G96" i="1"/>
  <c r="F96" i="1"/>
  <c r="E96" i="1"/>
  <c r="L95" i="1"/>
  <c r="K95" i="1"/>
  <c r="J95" i="1"/>
  <c r="I95" i="1"/>
  <c r="H95" i="1"/>
  <c r="G95" i="1"/>
  <c r="F95" i="1"/>
  <c r="H90" i="1"/>
  <c r="G90" i="1"/>
  <c r="L89" i="1"/>
  <c r="K89" i="1"/>
  <c r="J89" i="1"/>
  <c r="I89" i="1"/>
  <c r="J88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H82" i="1"/>
  <c r="G82" i="1"/>
  <c r="L81" i="1"/>
  <c r="K81" i="1"/>
  <c r="J81" i="1"/>
  <c r="I81" i="1"/>
  <c r="J80" i="1"/>
  <c r="F86" i="1"/>
  <c r="E86" i="1"/>
  <c r="F85" i="1"/>
  <c r="E85" i="1"/>
  <c r="F84" i="1"/>
  <c r="J74" i="1"/>
  <c r="J90" i="1" s="1"/>
  <c r="L75" i="1"/>
  <c r="L91" i="1" s="1"/>
  <c r="K75" i="1"/>
  <c r="K91" i="1" s="1"/>
  <c r="J75" i="1"/>
  <c r="J91" i="1" s="1"/>
  <c r="I75" i="1"/>
  <c r="I91" i="1" s="1"/>
  <c r="L74" i="1"/>
  <c r="L90" i="1" s="1"/>
  <c r="K74" i="1"/>
  <c r="K90" i="1" s="1"/>
  <c r="I74" i="1"/>
  <c r="I90" i="1" s="1"/>
  <c r="L73" i="1"/>
  <c r="K73" i="1"/>
  <c r="J73" i="1"/>
  <c r="I73" i="1"/>
  <c r="L72" i="1"/>
  <c r="L88" i="1" s="1"/>
  <c r="K72" i="1"/>
  <c r="K88" i="1" s="1"/>
  <c r="J72" i="1"/>
  <c r="I72" i="1"/>
  <c r="I88" i="1" s="1"/>
  <c r="L71" i="1"/>
  <c r="L87" i="1" s="1"/>
  <c r="K71" i="1"/>
  <c r="K87" i="1" s="1"/>
  <c r="J71" i="1"/>
  <c r="J87" i="1" s="1"/>
  <c r="I71" i="1"/>
  <c r="I87" i="1" s="1"/>
  <c r="L70" i="1"/>
  <c r="L86" i="1" s="1"/>
  <c r="K70" i="1"/>
  <c r="K86" i="1" s="1"/>
  <c r="J70" i="1"/>
  <c r="J86" i="1" s="1"/>
  <c r="I70" i="1"/>
  <c r="I86" i="1" s="1"/>
  <c r="L69" i="1"/>
  <c r="K69" i="1"/>
  <c r="J69" i="1"/>
  <c r="I69" i="1"/>
  <c r="L68" i="1"/>
  <c r="K68" i="1"/>
  <c r="J68" i="1"/>
  <c r="I68" i="1"/>
  <c r="L67" i="1"/>
  <c r="L83" i="1" s="1"/>
  <c r="K67" i="1"/>
  <c r="K83" i="1" s="1"/>
  <c r="J67" i="1"/>
  <c r="J83" i="1" s="1"/>
  <c r="I67" i="1"/>
  <c r="I83" i="1" s="1"/>
  <c r="L66" i="1"/>
  <c r="L82" i="1" s="1"/>
  <c r="K66" i="1"/>
  <c r="K82" i="1" s="1"/>
  <c r="J66" i="1"/>
  <c r="J82" i="1" s="1"/>
  <c r="I66" i="1"/>
  <c r="I82" i="1" s="1"/>
  <c r="L65" i="1"/>
  <c r="K65" i="1"/>
  <c r="J65" i="1"/>
  <c r="I65" i="1"/>
  <c r="L64" i="1"/>
  <c r="L80" i="1" s="1"/>
  <c r="K64" i="1"/>
  <c r="K80" i="1" s="1"/>
  <c r="J64" i="1"/>
  <c r="I64" i="1"/>
  <c r="I80" i="1" s="1"/>
  <c r="L63" i="1"/>
  <c r="L79" i="1" s="1"/>
  <c r="K63" i="1"/>
  <c r="K79" i="1" s="1"/>
  <c r="J63" i="1"/>
  <c r="J79" i="1" s="1"/>
  <c r="I63" i="1"/>
  <c r="I79" i="1" s="1"/>
  <c r="H75" i="1"/>
  <c r="H91" i="1" s="1"/>
  <c r="G75" i="1"/>
  <c r="G91" i="1" s="1"/>
  <c r="F75" i="1"/>
  <c r="F91" i="1" s="1"/>
  <c r="E75" i="1"/>
  <c r="E91" i="1" s="1"/>
  <c r="H74" i="1"/>
  <c r="G74" i="1"/>
  <c r="F74" i="1"/>
  <c r="F90" i="1" s="1"/>
  <c r="E74" i="1"/>
  <c r="E90" i="1" s="1"/>
  <c r="H73" i="1"/>
  <c r="H89" i="1" s="1"/>
  <c r="G73" i="1"/>
  <c r="G89" i="1" s="1"/>
  <c r="F73" i="1"/>
  <c r="F89" i="1" s="1"/>
  <c r="E73" i="1"/>
  <c r="E89" i="1" s="1"/>
  <c r="H72" i="1"/>
  <c r="H88" i="1" s="1"/>
  <c r="G72" i="1"/>
  <c r="G88" i="1" s="1"/>
  <c r="F72" i="1"/>
  <c r="F88" i="1" s="1"/>
  <c r="E72" i="1"/>
  <c r="E88" i="1" s="1"/>
  <c r="H71" i="1"/>
  <c r="H87" i="1" s="1"/>
  <c r="G71" i="1"/>
  <c r="G87" i="1" s="1"/>
  <c r="F71" i="1"/>
  <c r="F87" i="1" s="1"/>
  <c r="E71" i="1"/>
  <c r="E87" i="1" s="1"/>
  <c r="H70" i="1"/>
  <c r="G70" i="1"/>
  <c r="F70" i="1"/>
  <c r="E70" i="1"/>
  <c r="H69" i="1"/>
  <c r="G69" i="1"/>
  <c r="F69" i="1"/>
  <c r="E69" i="1"/>
  <c r="H68" i="1"/>
  <c r="G68" i="1"/>
  <c r="F68" i="1"/>
  <c r="E68" i="1"/>
  <c r="E84" i="1" s="1"/>
  <c r="H67" i="1"/>
  <c r="H83" i="1" s="1"/>
  <c r="G67" i="1"/>
  <c r="G83" i="1" s="1"/>
  <c r="F67" i="1"/>
  <c r="F83" i="1" s="1"/>
  <c r="E67" i="1"/>
  <c r="E83" i="1" s="1"/>
  <c r="H66" i="1"/>
  <c r="G66" i="1"/>
  <c r="F66" i="1"/>
  <c r="F82" i="1" s="1"/>
  <c r="E66" i="1"/>
  <c r="E82" i="1" s="1"/>
  <c r="H65" i="1"/>
  <c r="H81" i="1" s="1"/>
  <c r="G65" i="1"/>
  <c r="G81" i="1" s="1"/>
  <c r="F65" i="1"/>
  <c r="F81" i="1" s="1"/>
  <c r="E65" i="1"/>
  <c r="E81" i="1" s="1"/>
  <c r="H64" i="1"/>
  <c r="H80" i="1" s="1"/>
  <c r="G64" i="1"/>
  <c r="G80" i="1" s="1"/>
  <c r="F64" i="1"/>
  <c r="F80" i="1" s="1"/>
  <c r="E64" i="1"/>
  <c r="E80" i="1" s="1"/>
  <c r="H63" i="1"/>
  <c r="H79" i="1" s="1"/>
  <c r="G63" i="1"/>
  <c r="G79" i="1" s="1"/>
  <c r="F63" i="1"/>
  <c r="F79" i="1" s="1"/>
  <c r="E63" i="1"/>
  <c r="E79" i="1" s="1"/>
  <c r="I67" i="2"/>
  <c r="L66" i="2"/>
  <c r="K66" i="2"/>
  <c r="J66" i="2"/>
  <c r="I66" i="2"/>
  <c r="L65" i="2"/>
  <c r="L79" i="2" s="1"/>
  <c r="L93" i="2" s="1"/>
  <c r="K65" i="2"/>
  <c r="K79" i="2" s="1"/>
  <c r="H93" i="2" s="1"/>
  <c r="J65" i="2"/>
  <c r="J79" i="2" s="1"/>
  <c r="K93" i="2" s="1"/>
  <c r="I65" i="2"/>
  <c r="I79" i="2" s="1"/>
  <c r="G93" i="2" s="1"/>
  <c r="L64" i="2"/>
  <c r="L78" i="2" s="1"/>
  <c r="L92" i="2" s="1"/>
  <c r="K64" i="2"/>
  <c r="K78" i="2" s="1"/>
  <c r="H92" i="2" s="1"/>
  <c r="J64" i="2"/>
  <c r="J78" i="2" s="1"/>
  <c r="K92" i="2" s="1"/>
  <c r="I64" i="2"/>
  <c r="I78" i="2" s="1"/>
  <c r="G92" i="2" s="1"/>
  <c r="L63" i="2"/>
  <c r="K63" i="2"/>
  <c r="J63" i="2"/>
  <c r="I63" i="2"/>
  <c r="I77" i="2" s="1"/>
  <c r="G91" i="2" s="1"/>
  <c r="L62" i="2"/>
  <c r="K62" i="2"/>
  <c r="J62" i="2"/>
  <c r="I6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J94" i="2"/>
  <c r="I94" i="2"/>
  <c r="J93" i="2"/>
  <c r="I93" i="2"/>
  <c r="J92" i="2"/>
  <c r="I92" i="2"/>
  <c r="J91" i="2"/>
  <c r="I91" i="2"/>
  <c r="J90" i="2"/>
  <c r="I90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F95" i="2"/>
  <c r="E95" i="2"/>
  <c r="F94" i="2"/>
  <c r="E94" i="2"/>
  <c r="F93" i="2"/>
  <c r="E93" i="2"/>
  <c r="F92" i="2"/>
  <c r="E92" i="2"/>
  <c r="F91" i="2"/>
  <c r="E91" i="2"/>
  <c r="H90" i="2"/>
  <c r="F90" i="2"/>
  <c r="E90" i="2"/>
  <c r="L87" i="2"/>
  <c r="K87" i="2"/>
  <c r="J87" i="2"/>
  <c r="I87" i="2"/>
  <c r="H87" i="2"/>
  <c r="G87" i="2"/>
  <c r="L86" i="2"/>
  <c r="K86" i="2"/>
  <c r="J86" i="2"/>
  <c r="I86" i="2"/>
  <c r="H86" i="2"/>
  <c r="G86" i="2"/>
  <c r="L85" i="2"/>
  <c r="K85" i="2"/>
  <c r="J85" i="2"/>
  <c r="I85" i="2"/>
  <c r="H85" i="2"/>
  <c r="G85" i="2"/>
  <c r="L84" i="2"/>
  <c r="K84" i="2"/>
  <c r="J84" i="2"/>
  <c r="I84" i="2"/>
  <c r="H84" i="2"/>
  <c r="G84" i="2"/>
  <c r="L83" i="2"/>
  <c r="K83" i="2"/>
  <c r="J83" i="2"/>
  <c r="I83" i="2"/>
  <c r="H83" i="2"/>
  <c r="G83" i="2"/>
  <c r="L82" i="2"/>
  <c r="K82" i="2"/>
  <c r="J82" i="2"/>
  <c r="I82" i="2"/>
  <c r="H82" i="2"/>
  <c r="G82" i="2"/>
  <c r="L81" i="2"/>
  <c r="K81" i="2"/>
  <c r="J81" i="2"/>
  <c r="I81" i="2"/>
  <c r="G95" i="2" s="1"/>
  <c r="H81" i="2"/>
  <c r="G81" i="2"/>
  <c r="L80" i="2"/>
  <c r="L94" i="2" s="1"/>
  <c r="K80" i="2"/>
  <c r="H94" i="2" s="1"/>
  <c r="J80" i="2"/>
  <c r="K94" i="2" s="1"/>
  <c r="I80" i="2"/>
  <c r="G94" i="2" s="1"/>
  <c r="H80" i="2"/>
  <c r="G80" i="2"/>
  <c r="H79" i="2"/>
  <c r="G79" i="2"/>
  <c r="H78" i="2"/>
  <c r="G78" i="2"/>
  <c r="L77" i="2"/>
  <c r="L91" i="2" s="1"/>
  <c r="K77" i="2"/>
  <c r="H91" i="2" s="1"/>
  <c r="J77" i="2"/>
  <c r="K91" i="2" s="1"/>
  <c r="H77" i="2"/>
  <c r="G77" i="2"/>
  <c r="L76" i="2"/>
  <c r="L90" i="2" s="1"/>
  <c r="K76" i="2"/>
  <c r="J76" i="2"/>
  <c r="K90" i="2" s="1"/>
  <c r="I76" i="2"/>
  <c r="G90" i="2" s="1"/>
  <c r="H76" i="2"/>
  <c r="G76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L73" i="2"/>
  <c r="K73" i="2"/>
  <c r="J73" i="2"/>
  <c r="I73" i="2"/>
  <c r="H73" i="2"/>
  <c r="G73" i="2"/>
  <c r="F73" i="2"/>
  <c r="E73" i="2"/>
  <c r="L72" i="2"/>
  <c r="K72" i="2"/>
  <c r="J72" i="2"/>
  <c r="I72" i="2"/>
  <c r="H72" i="2"/>
  <c r="G72" i="2"/>
  <c r="F72" i="2"/>
  <c r="E72" i="2"/>
  <c r="L71" i="2"/>
  <c r="K71" i="2"/>
  <c r="J71" i="2"/>
  <c r="I71" i="2"/>
  <c r="H71" i="2"/>
  <c r="G71" i="2"/>
  <c r="F71" i="2"/>
  <c r="E71" i="2"/>
  <c r="L70" i="2"/>
  <c r="K70" i="2"/>
  <c r="J70" i="2"/>
  <c r="I70" i="2"/>
  <c r="H70" i="2"/>
  <c r="G70" i="2"/>
  <c r="F70" i="2"/>
  <c r="E70" i="2"/>
  <c r="L69" i="2"/>
  <c r="K69" i="2"/>
  <c r="J69" i="2"/>
  <c r="I69" i="2"/>
  <c r="H69" i="2"/>
  <c r="G69" i="2"/>
  <c r="F69" i="2"/>
  <c r="E69" i="2"/>
  <c r="L68" i="2"/>
  <c r="K68" i="2"/>
  <c r="J68" i="2"/>
  <c r="I68" i="2"/>
  <c r="H68" i="2"/>
  <c r="G68" i="2"/>
  <c r="F68" i="2"/>
  <c r="E68" i="2"/>
  <c r="L67" i="2"/>
  <c r="K67" i="2"/>
  <c r="J67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I55" i="2"/>
  <c r="H55" i="2"/>
  <c r="G55" i="2"/>
  <c r="F55" i="2"/>
  <c r="E55" i="2"/>
  <c r="L37" i="2"/>
  <c r="K37" i="2"/>
  <c r="J37" i="2"/>
  <c r="I37" i="2"/>
  <c r="H37" i="2"/>
  <c r="G37" i="2"/>
  <c r="F37" i="2"/>
  <c r="E37" i="2"/>
  <c r="L19" i="2"/>
  <c r="K19" i="2"/>
  <c r="J19" i="2"/>
  <c r="I19" i="2"/>
  <c r="H19" i="2"/>
  <c r="G19" i="2"/>
  <c r="F19" i="2"/>
  <c r="E19" i="2"/>
  <c r="L19" i="1"/>
  <c r="K19" i="1"/>
  <c r="J19" i="1"/>
  <c r="I19" i="1"/>
  <c r="H19" i="1"/>
  <c r="G19" i="1"/>
  <c r="F19" i="1"/>
  <c r="E19" i="1"/>
  <c r="H57" i="1"/>
  <c r="G57" i="1"/>
  <c r="F57" i="1"/>
  <c r="E57" i="1"/>
  <c r="L38" i="1"/>
  <c r="K38" i="1"/>
  <c r="J38" i="1"/>
  <c r="I38" i="1"/>
  <c r="H38" i="1"/>
  <c r="G38" i="1"/>
  <c r="F38" i="1"/>
  <c r="E38" i="1"/>
  <c r="S65" i="2"/>
  <c r="S64" i="2"/>
  <c r="R69" i="2"/>
  <c r="S69" i="1"/>
  <c r="R70" i="1"/>
  <c r="S71" i="2"/>
  <c r="R71" i="2"/>
  <c r="R66" i="2"/>
  <c r="S65" i="1"/>
  <c r="S72" i="1"/>
  <c r="R72" i="1"/>
  <c r="R67" i="1"/>
  <c r="S67" i="2"/>
  <c r="R67" i="2"/>
  <c r="S66" i="2"/>
  <c r="R65" i="2"/>
  <c r="R64" i="2"/>
  <c r="S63" i="2"/>
  <c r="R63" i="2"/>
  <c r="R74" i="2" s="1"/>
  <c r="S62" i="2"/>
  <c r="S74" i="2" s="1"/>
  <c r="S68" i="2"/>
  <c r="S69" i="2"/>
  <c r="S70" i="2"/>
  <c r="S72" i="2"/>
  <c r="R68" i="2"/>
  <c r="R70" i="2"/>
  <c r="R72" i="2"/>
  <c r="R73" i="2"/>
  <c r="R74" i="1"/>
  <c r="S73" i="1"/>
  <c r="R73" i="1"/>
  <c r="S71" i="1"/>
  <c r="R71" i="1"/>
  <c r="S70" i="1"/>
  <c r="S64" i="1"/>
  <c r="S63" i="1"/>
  <c r="S66" i="1"/>
  <c r="S67" i="1"/>
  <c r="S68" i="1"/>
  <c r="S62" i="1"/>
  <c r="S75" i="1" s="1"/>
  <c r="R63" i="1"/>
  <c r="R75" i="1" s="1"/>
  <c r="R64" i="1"/>
  <c r="R65" i="1"/>
  <c r="R66" i="1"/>
  <c r="R68" i="1"/>
  <c r="R69" i="1"/>
  <c r="L55" i="2" l="1"/>
  <c r="I57" i="1"/>
  <c r="K57" i="1"/>
  <c r="L57" i="1"/>
  <c r="J57" i="1"/>
  <c r="K55" i="2"/>
  <c r="J55" i="2"/>
</calcChain>
</file>

<file path=xl/sharedStrings.xml><?xml version="1.0" encoding="utf-8"?>
<sst xmlns="http://schemas.openxmlformats.org/spreadsheetml/2006/main" count="395" uniqueCount="37">
  <si>
    <t>Przystanek</t>
  </si>
  <si>
    <t xml:space="preserve">Cmentarz Rakowicki </t>
  </si>
  <si>
    <t>Rakowicka</t>
  </si>
  <si>
    <t>Uniwersytet Ekonomiczny</t>
  </si>
  <si>
    <t>Lubicz</t>
  </si>
  <si>
    <t>Teatr Słowackiego</t>
  </si>
  <si>
    <t>Stary Kleparz</t>
  </si>
  <si>
    <t>Teatr Bagatela</t>
  </si>
  <si>
    <t>Filharmonia</t>
  </si>
  <si>
    <t>Jubilat</t>
  </si>
  <si>
    <t>Komorowskiego</t>
  </si>
  <si>
    <t>Salwator</t>
  </si>
  <si>
    <t>Lp</t>
  </si>
  <si>
    <t>Liczba wsiadających</t>
  </si>
  <si>
    <t>Liczba wysiadających</t>
  </si>
  <si>
    <t>Godzina rozpoczęcia kursu wg rozkładu</t>
  </si>
  <si>
    <t xml:space="preserve">Data </t>
  </si>
  <si>
    <t>Nr pojazdu</t>
  </si>
  <si>
    <t>HL410</t>
  </si>
  <si>
    <t xml:space="preserve"> - </t>
  </si>
  <si>
    <t>HL411</t>
  </si>
  <si>
    <t>HL431</t>
  </si>
  <si>
    <t xml:space="preserve">Średnia liczba wysiadających </t>
  </si>
  <si>
    <t xml:space="preserve">Średnia liczba wsiadających </t>
  </si>
  <si>
    <t>X</t>
  </si>
  <si>
    <t xml:space="preserve"> - pęknięta szyna na ul. Kościuszki, zmiana trasy do Cichego Kącika</t>
  </si>
  <si>
    <t>HL415</t>
  </si>
  <si>
    <t>RP634</t>
  </si>
  <si>
    <t>HL422</t>
  </si>
  <si>
    <t>HL430</t>
  </si>
  <si>
    <t>pozostałe zaobserwowane pojazdy</t>
  </si>
  <si>
    <t>6:00 - 7:00</t>
  </si>
  <si>
    <t>9:00 - 10:00</t>
  </si>
  <si>
    <t>8:00 - 9:00</t>
  </si>
  <si>
    <t>7:00 - 8:00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</si>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</sst>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0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1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0" fontId="0" fillId="0" borderId="13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8E7B-9404-4429-81F3-4925931C64C4}">
  <dimension ref="B2:T107"/>
  <sheetViews>
    <sheetView topLeftCell="A78" zoomScale="90" zoomScaleNormal="90" workbookViewId="0">
      <selection activeCell="F109" sqref="F109"/>
    </sheetView>
  </sheetViews>
  <sheetFormatPr baseColWidth="10" defaultColWidth="8.83203125" defaultRowHeight="15" x14ac:dyDescent="0.2"/>
  <cols>
    <col min="3" max="3" width="10.83203125" bestFit="1" customWidth="1"/>
    <col min="4" max="4" width="14.83203125" customWidth="1"/>
    <col min="5" max="12" width="13.1640625" customWidth="1"/>
    <col min="15" max="15" width="14.1640625" customWidth="1"/>
  </cols>
  <sheetData>
    <row r="2" spans="2:15" ht="16" thickBot="1" x14ac:dyDescent="0.25">
      <c r="B2" s="2" t="s">
        <v>16</v>
      </c>
      <c r="C2" s="7">
        <v>44327</v>
      </c>
      <c r="D2" s="4" t="s">
        <v>17</v>
      </c>
      <c r="E2" s="25" t="s">
        <v>18</v>
      </c>
      <c r="F2" s="25"/>
      <c r="G2" s="25" t="s">
        <v>18</v>
      </c>
      <c r="H2" s="25"/>
      <c r="I2" s="25" t="s">
        <v>18</v>
      </c>
      <c r="J2" s="25"/>
      <c r="K2" s="25" t="s">
        <v>18</v>
      </c>
      <c r="L2" s="25"/>
    </row>
    <row r="3" spans="2:15" ht="16" thickBot="1" x14ac:dyDescent="0.25">
      <c r="B3" s="28" t="s">
        <v>15</v>
      </c>
      <c r="C3" s="28"/>
      <c r="D3" s="34"/>
      <c r="E3" s="37">
        <v>0.24930555555555556</v>
      </c>
      <c r="F3" s="38"/>
      <c r="G3" s="35">
        <v>0.29097222222222224</v>
      </c>
      <c r="H3" s="36"/>
      <c r="I3" s="35">
        <v>0.33263888888888887</v>
      </c>
      <c r="J3" s="36"/>
      <c r="K3" s="35">
        <v>0.3743055555555555</v>
      </c>
      <c r="L3" s="36"/>
    </row>
    <row r="4" spans="2:15" ht="14.5" customHeight="1" x14ac:dyDescent="0.2">
      <c r="B4" s="28" t="s">
        <v>12</v>
      </c>
      <c r="C4" s="28" t="s">
        <v>0</v>
      </c>
      <c r="D4" s="29"/>
      <c r="E4" s="32" t="s">
        <v>14</v>
      </c>
      <c r="F4" s="30" t="s">
        <v>13</v>
      </c>
      <c r="G4" s="32" t="s">
        <v>14</v>
      </c>
      <c r="H4" s="30" t="s">
        <v>13</v>
      </c>
      <c r="I4" s="32" t="s">
        <v>14</v>
      </c>
      <c r="J4" s="30" t="s">
        <v>13</v>
      </c>
      <c r="K4" s="32" t="s">
        <v>14</v>
      </c>
      <c r="L4" s="30" t="s">
        <v>13</v>
      </c>
    </row>
    <row r="5" spans="2:15" ht="16" thickBot="1" x14ac:dyDescent="0.25">
      <c r="B5" s="28"/>
      <c r="C5" s="28"/>
      <c r="D5" s="29"/>
      <c r="E5" s="33"/>
      <c r="F5" s="31"/>
      <c r="G5" s="33"/>
      <c r="H5" s="31"/>
      <c r="I5" s="33"/>
      <c r="J5" s="31"/>
      <c r="K5" s="33"/>
      <c r="L5" s="31"/>
    </row>
    <row r="6" spans="2:15" x14ac:dyDescent="0.2">
      <c r="B6" s="3">
        <v>1</v>
      </c>
      <c r="C6" s="26" t="s">
        <v>1</v>
      </c>
      <c r="D6" s="27"/>
      <c r="E6" s="20">
        <v>0</v>
      </c>
      <c r="F6" s="8">
        <v>1</v>
      </c>
      <c r="G6" s="20">
        <v>0</v>
      </c>
      <c r="H6" s="8">
        <v>3</v>
      </c>
      <c r="I6" s="20">
        <v>0</v>
      </c>
      <c r="J6" s="8">
        <v>2</v>
      </c>
      <c r="K6" s="20">
        <v>0</v>
      </c>
      <c r="L6" s="8">
        <v>1</v>
      </c>
      <c r="O6" s="1"/>
    </row>
    <row r="7" spans="2:15" x14ac:dyDescent="0.2">
      <c r="B7" s="3">
        <v>2</v>
      </c>
      <c r="C7" s="26" t="s">
        <v>1</v>
      </c>
      <c r="D7" s="27"/>
      <c r="E7" s="10">
        <v>0</v>
      </c>
      <c r="F7" s="9">
        <v>0</v>
      </c>
      <c r="G7" s="10">
        <v>0</v>
      </c>
      <c r="H7" s="9">
        <v>0</v>
      </c>
      <c r="I7" s="10">
        <v>0</v>
      </c>
      <c r="J7" s="9">
        <v>4</v>
      </c>
      <c r="K7" s="10">
        <v>0</v>
      </c>
      <c r="L7" s="9">
        <v>4</v>
      </c>
      <c r="O7" s="1"/>
    </row>
    <row r="8" spans="2:15" x14ac:dyDescent="0.2">
      <c r="B8" s="3">
        <v>3</v>
      </c>
      <c r="C8" s="26" t="s">
        <v>2</v>
      </c>
      <c r="D8" s="27"/>
      <c r="E8" s="10">
        <v>0</v>
      </c>
      <c r="F8" s="9">
        <v>0</v>
      </c>
      <c r="G8" s="10">
        <v>0</v>
      </c>
      <c r="H8" s="9">
        <v>2</v>
      </c>
      <c r="I8" s="10">
        <v>0</v>
      </c>
      <c r="J8" s="9">
        <v>1</v>
      </c>
      <c r="K8" s="10">
        <v>0</v>
      </c>
      <c r="L8" s="9">
        <v>3</v>
      </c>
      <c r="O8" s="1"/>
    </row>
    <row r="9" spans="2:15" x14ac:dyDescent="0.2">
      <c r="B9" s="3">
        <v>4</v>
      </c>
      <c r="C9" s="26" t="s">
        <v>3</v>
      </c>
      <c r="D9" s="27"/>
      <c r="E9" s="10">
        <v>0</v>
      </c>
      <c r="F9" s="9">
        <v>2</v>
      </c>
      <c r="G9" s="10">
        <v>0</v>
      </c>
      <c r="H9" s="9">
        <v>3</v>
      </c>
      <c r="I9" s="10">
        <v>1</v>
      </c>
      <c r="J9" s="9">
        <v>4</v>
      </c>
      <c r="K9" s="10">
        <v>3</v>
      </c>
      <c r="L9" s="9">
        <v>6</v>
      </c>
      <c r="O9" s="1"/>
    </row>
    <row r="10" spans="2:15" x14ac:dyDescent="0.2">
      <c r="B10" s="3">
        <v>5</v>
      </c>
      <c r="C10" s="26" t="s">
        <v>4</v>
      </c>
      <c r="D10" s="27"/>
      <c r="E10" s="10">
        <v>1</v>
      </c>
      <c r="F10" s="9">
        <v>2</v>
      </c>
      <c r="G10" s="10">
        <v>1</v>
      </c>
      <c r="H10" s="9">
        <v>0</v>
      </c>
      <c r="I10" s="10">
        <v>0</v>
      </c>
      <c r="J10" s="9">
        <v>1</v>
      </c>
      <c r="K10" s="10">
        <v>1</v>
      </c>
      <c r="L10" s="9">
        <v>1</v>
      </c>
    </row>
    <row r="11" spans="2:15" x14ac:dyDescent="0.2">
      <c r="B11" s="3">
        <v>6</v>
      </c>
      <c r="C11" s="26" t="s">
        <v>5</v>
      </c>
      <c r="D11" s="27"/>
      <c r="E11" s="10">
        <v>0</v>
      </c>
      <c r="F11" s="9">
        <v>0</v>
      </c>
      <c r="G11" s="10">
        <v>2</v>
      </c>
      <c r="H11" s="9">
        <v>2</v>
      </c>
      <c r="I11" s="10">
        <v>1</v>
      </c>
      <c r="J11" s="9">
        <v>3</v>
      </c>
      <c r="K11" s="10">
        <v>1</v>
      </c>
      <c r="L11" s="9">
        <v>2</v>
      </c>
    </row>
    <row r="12" spans="2:15" x14ac:dyDescent="0.2">
      <c r="B12" s="3">
        <v>7</v>
      </c>
      <c r="C12" s="26" t="s">
        <v>6</v>
      </c>
      <c r="D12" s="27"/>
      <c r="E12" s="10">
        <v>1</v>
      </c>
      <c r="F12" s="9">
        <v>1</v>
      </c>
      <c r="G12" s="10">
        <v>2</v>
      </c>
      <c r="H12" s="9">
        <v>1</v>
      </c>
      <c r="I12" s="10">
        <v>5</v>
      </c>
      <c r="J12" s="9">
        <v>5</v>
      </c>
      <c r="K12" s="10">
        <v>6</v>
      </c>
      <c r="L12" s="9">
        <v>3</v>
      </c>
    </row>
    <row r="13" spans="2:15" x14ac:dyDescent="0.2">
      <c r="B13" s="3">
        <v>8</v>
      </c>
      <c r="C13" s="26" t="s">
        <v>7</v>
      </c>
      <c r="D13" s="27"/>
      <c r="E13" s="10">
        <v>1</v>
      </c>
      <c r="F13" s="9">
        <v>2</v>
      </c>
      <c r="G13" s="10">
        <v>2</v>
      </c>
      <c r="H13" s="9">
        <v>1</v>
      </c>
      <c r="I13" s="10">
        <v>5</v>
      </c>
      <c r="J13" s="9">
        <v>2</v>
      </c>
      <c r="K13" s="10">
        <v>1</v>
      </c>
      <c r="L13" s="9">
        <v>3</v>
      </c>
      <c r="O13" s="1"/>
    </row>
    <row r="14" spans="2:15" x14ac:dyDescent="0.2">
      <c r="B14" s="3">
        <v>9</v>
      </c>
      <c r="C14" s="26" t="s">
        <v>8</v>
      </c>
      <c r="D14" s="27"/>
      <c r="E14" s="10">
        <v>2</v>
      </c>
      <c r="F14" s="9">
        <v>1</v>
      </c>
      <c r="G14" s="10">
        <v>1</v>
      </c>
      <c r="H14" s="9">
        <v>2</v>
      </c>
      <c r="I14" s="10">
        <v>3</v>
      </c>
      <c r="J14" s="9">
        <v>0</v>
      </c>
      <c r="K14" s="10">
        <v>2</v>
      </c>
      <c r="L14" s="9">
        <v>2</v>
      </c>
      <c r="O14" s="1"/>
    </row>
    <row r="15" spans="2:15" x14ac:dyDescent="0.2">
      <c r="B15" s="3">
        <v>10</v>
      </c>
      <c r="C15" s="26" t="s">
        <v>9</v>
      </c>
      <c r="D15" s="27"/>
      <c r="E15" s="10">
        <v>3</v>
      </c>
      <c r="F15" s="9">
        <v>4</v>
      </c>
      <c r="G15" s="10">
        <v>0</v>
      </c>
      <c r="H15" s="9">
        <v>1</v>
      </c>
      <c r="I15" s="10">
        <v>1</v>
      </c>
      <c r="J15" s="9">
        <v>6</v>
      </c>
      <c r="K15" s="10">
        <v>2</v>
      </c>
      <c r="L15" s="9">
        <v>6</v>
      </c>
      <c r="O15" s="1"/>
    </row>
    <row r="16" spans="2:15" x14ac:dyDescent="0.2">
      <c r="B16" s="3">
        <v>11</v>
      </c>
      <c r="C16" s="26" t="s">
        <v>10</v>
      </c>
      <c r="D16" s="27"/>
      <c r="E16" s="10">
        <v>2</v>
      </c>
      <c r="F16" s="9">
        <v>0</v>
      </c>
      <c r="G16" s="10">
        <v>3</v>
      </c>
      <c r="H16" s="9">
        <v>0</v>
      </c>
      <c r="I16" s="10">
        <v>3</v>
      </c>
      <c r="J16" s="9">
        <v>2</v>
      </c>
      <c r="K16" s="10">
        <v>6</v>
      </c>
      <c r="L16" s="9">
        <v>2</v>
      </c>
      <c r="O16" s="1"/>
    </row>
    <row r="17" spans="2:20" x14ac:dyDescent="0.2">
      <c r="B17" s="3">
        <v>12</v>
      </c>
      <c r="C17" s="26" t="s">
        <v>11</v>
      </c>
      <c r="D17" s="27"/>
      <c r="E17" s="10">
        <v>3</v>
      </c>
      <c r="F17" s="9">
        <v>0</v>
      </c>
      <c r="G17" s="10">
        <v>4</v>
      </c>
      <c r="H17" s="9">
        <v>0</v>
      </c>
      <c r="I17" s="10">
        <v>9</v>
      </c>
      <c r="J17" s="9">
        <v>0</v>
      </c>
      <c r="K17" s="10">
        <v>10</v>
      </c>
      <c r="L17" s="9">
        <v>0</v>
      </c>
    </row>
    <row r="18" spans="2:20" ht="16" thickBot="1" x14ac:dyDescent="0.25">
      <c r="B18" s="3">
        <v>13</v>
      </c>
      <c r="C18" s="26" t="s">
        <v>11</v>
      </c>
      <c r="D18" s="27"/>
      <c r="E18" s="12">
        <v>0</v>
      </c>
      <c r="F18" s="24">
        <v>0</v>
      </c>
      <c r="G18" s="12">
        <v>0</v>
      </c>
      <c r="H18" s="24">
        <v>0</v>
      </c>
      <c r="I18" s="12">
        <v>2</v>
      </c>
      <c r="J18" s="24">
        <v>0</v>
      </c>
      <c r="K18" s="12">
        <v>1</v>
      </c>
      <c r="L18" s="24">
        <v>0</v>
      </c>
    </row>
    <row r="19" spans="2:20" x14ac:dyDescent="0.2">
      <c r="E19" s="15">
        <f t="shared" ref="E19:L19" si="0">SUM(E6:E18)</f>
        <v>13</v>
      </c>
      <c r="F19" s="15">
        <f t="shared" si="0"/>
        <v>13</v>
      </c>
      <c r="G19" s="15">
        <f t="shared" si="0"/>
        <v>15</v>
      </c>
      <c r="H19" s="15">
        <f t="shared" si="0"/>
        <v>15</v>
      </c>
      <c r="I19" s="15">
        <f t="shared" si="0"/>
        <v>30</v>
      </c>
      <c r="J19" s="15">
        <f t="shared" si="0"/>
        <v>30</v>
      </c>
      <c r="K19" s="15">
        <f t="shared" si="0"/>
        <v>33</v>
      </c>
      <c r="L19" s="15">
        <f t="shared" si="0"/>
        <v>33</v>
      </c>
    </row>
    <row r="21" spans="2:20" ht="16" thickBot="1" x14ac:dyDescent="0.25">
      <c r="B21" s="6" t="s">
        <v>16</v>
      </c>
      <c r="C21" s="7">
        <v>44328</v>
      </c>
      <c r="D21" s="5" t="s">
        <v>17</v>
      </c>
      <c r="E21" s="25" t="s">
        <v>20</v>
      </c>
      <c r="F21" s="25"/>
      <c r="G21" s="25" t="s">
        <v>20</v>
      </c>
      <c r="H21" s="25"/>
      <c r="I21" s="25" t="s">
        <v>20</v>
      </c>
      <c r="J21" s="25"/>
      <c r="K21" s="25" t="s">
        <v>20</v>
      </c>
      <c r="L21" s="25"/>
      <c r="N21" t="s">
        <v>30</v>
      </c>
    </row>
    <row r="22" spans="2:20" ht="16" thickBot="1" x14ac:dyDescent="0.25">
      <c r="B22" s="28" t="s">
        <v>15</v>
      </c>
      <c r="C22" s="28"/>
      <c r="D22" s="34"/>
      <c r="E22" s="37">
        <v>0.24930555555555556</v>
      </c>
      <c r="F22" s="38"/>
      <c r="G22" s="35">
        <v>0.29097222222222224</v>
      </c>
      <c r="H22" s="36"/>
      <c r="I22" s="35">
        <v>0.33263888888888887</v>
      </c>
      <c r="J22" s="36"/>
      <c r="K22" s="35">
        <v>0.3743055555555555</v>
      </c>
      <c r="L22" s="36"/>
      <c r="N22" t="s">
        <v>18</v>
      </c>
    </row>
    <row r="23" spans="2:20" ht="14.5" customHeight="1" x14ac:dyDescent="0.2">
      <c r="B23" s="28" t="s">
        <v>12</v>
      </c>
      <c r="C23" s="28" t="s">
        <v>0</v>
      </c>
      <c r="D23" s="29"/>
      <c r="E23" s="32" t="s">
        <v>14</v>
      </c>
      <c r="F23" s="30" t="s">
        <v>13</v>
      </c>
      <c r="G23" s="32" t="s">
        <v>14</v>
      </c>
      <c r="H23" s="30" t="s">
        <v>13</v>
      </c>
      <c r="I23" s="32" t="s">
        <v>14</v>
      </c>
      <c r="J23" s="30" t="s">
        <v>13</v>
      </c>
      <c r="K23" s="32" t="s">
        <v>14</v>
      </c>
      <c r="L23" s="30" t="s">
        <v>13</v>
      </c>
      <c r="N23" t="s">
        <v>26</v>
      </c>
    </row>
    <row r="24" spans="2:20" ht="16" thickBot="1" x14ac:dyDescent="0.25">
      <c r="B24" s="28"/>
      <c r="C24" s="28"/>
      <c r="D24" s="29"/>
      <c r="E24" s="33"/>
      <c r="F24" s="31"/>
      <c r="G24" s="33"/>
      <c r="H24" s="31"/>
      <c r="I24" s="33"/>
      <c r="J24" s="31"/>
      <c r="K24" s="33"/>
      <c r="L24" s="31"/>
      <c r="N24" t="s">
        <v>27</v>
      </c>
    </row>
    <row r="25" spans="2:20" x14ac:dyDescent="0.2">
      <c r="B25" s="5">
        <v>1</v>
      </c>
      <c r="C25" s="26" t="s">
        <v>1</v>
      </c>
      <c r="D25" s="27"/>
      <c r="E25" s="20">
        <v>0</v>
      </c>
      <c r="F25" s="8">
        <v>2</v>
      </c>
      <c r="G25" s="20">
        <v>0</v>
      </c>
      <c r="H25" s="8">
        <v>5</v>
      </c>
      <c r="I25" s="20">
        <v>0</v>
      </c>
      <c r="J25" s="8">
        <v>1</v>
      </c>
      <c r="K25" s="20">
        <v>0</v>
      </c>
      <c r="L25" s="8">
        <v>3</v>
      </c>
    </row>
    <row r="26" spans="2:20" x14ac:dyDescent="0.2">
      <c r="B26" s="5">
        <v>2</v>
      </c>
      <c r="C26" s="26" t="s">
        <v>1</v>
      </c>
      <c r="D26" s="27"/>
      <c r="E26" s="10">
        <v>0</v>
      </c>
      <c r="F26" s="9">
        <v>0</v>
      </c>
      <c r="G26" s="10">
        <v>0</v>
      </c>
      <c r="H26" s="9">
        <v>0</v>
      </c>
      <c r="I26" s="10">
        <v>0</v>
      </c>
      <c r="J26" s="9">
        <v>0</v>
      </c>
      <c r="K26" s="10">
        <v>0</v>
      </c>
      <c r="L26" s="9">
        <v>1</v>
      </c>
    </row>
    <row r="27" spans="2:20" x14ac:dyDescent="0.2">
      <c r="B27" s="5">
        <v>3</v>
      </c>
      <c r="C27" s="26" t="s">
        <v>2</v>
      </c>
      <c r="D27" s="27"/>
      <c r="E27" s="10">
        <v>0</v>
      </c>
      <c r="F27" s="9">
        <v>1</v>
      </c>
      <c r="G27" s="10">
        <v>0</v>
      </c>
      <c r="H27" s="9">
        <v>1</v>
      </c>
      <c r="I27" s="10">
        <v>0</v>
      </c>
      <c r="J27" s="9">
        <v>0</v>
      </c>
      <c r="K27" s="10">
        <v>0</v>
      </c>
      <c r="L27" s="9">
        <v>0</v>
      </c>
    </row>
    <row r="28" spans="2:20" x14ac:dyDescent="0.2">
      <c r="B28" s="5">
        <v>4</v>
      </c>
      <c r="C28" s="26" t="s">
        <v>3</v>
      </c>
      <c r="D28" s="27"/>
      <c r="E28" s="10">
        <v>0</v>
      </c>
      <c r="F28" s="9">
        <v>1</v>
      </c>
      <c r="G28" s="10">
        <v>1</v>
      </c>
      <c r="H28" s="9">
        <v>4</v>
      </c>
      <c r="I28" s="10">
        <v>0</v>
      </c>
      <c r="J28" s="9">
        <v>2</v>
      </c>
      <c r="K28" s="10">
        <v>0</v>
      </c>
      <c r="L28" s="9">
        <v>1</v>
      </c>
    </row>
    <row r="29" spans="2:20" x14ac:dyDescent="0.2">
      <c r="B29" s="5">
        <v>5</v>
      </c>
      <c r="C29" s="26" t="s">
        <v>4</v>
      </c>
      <c r="D29" s="27"/>
      <c r="E29" s="10">
        <v>1</v>
      </c>
      <c r="F29" s="9">
        <v>0</v>
      </c>
      <c r="G29" s="10">
        <v>2</v>
      </c>
      <c r="H29" s="9">
        <v>0</v>
      </c>
      <c r="I29" s="10">
        <v>0</v>
      </c>
      <c r="J29" s="9">
        <v>1</v>
      </c>
      <c r="K29" s="10">
        <v>2</v>
      </c>
      <c r="L29" s="9">
        <v>4</v>
      </c>
    </row>
    <row r="30" spans="2:20" x14ac:dyDescent="0.2">
      <c r="B30" s="5">
        <v>6</v>
      </c>
      <c r="C30" s="26" t="s">
        <v>5</v>
      </c>
      <c r="D30" s="27"/>
      <c r="E30" s="10">
        <v>0</v>
      </c>
      <c r="F30" s="9">
        <v>0</v>
      </c>
      <c r="G30" s="10">
        <v>3</v>
      </c>
      <c r="H30" s="9">
        <v>0</v>
      </c>
      <c r="I30" s="10">
        <v>0</v>
      </c>
      <c r="J30" s="9">
        <v>5</v>
      </c>
      <c r="K30" s="10">
        <v>1</v>
      </c>
      <c r="L30" s="9">
        <v>1</v>
      </c>
      <c r="N30" s="76"/>
      <c r="O30" s="76"/>
      <c r="P30" s="76"/>
      <c r="Q30" s="76"/>
      <c r="R30" s="76"/>
      <c r="S30" s="76"/>
      <c r="T30" s="76"/>
    </row>
    <row r="31" spans="2:20" x14ac:dyDescent="0.2">
      <c r="B31" s="5">
        <v>7</v>
      </c>
      <c r="C31" s="26" t="s">
        <v>6</v>
      </c>
      <c r="D31" s="27"/>
      <c r="E31" s="10">
        <v>0</v>
      </c>
      <c r="F31" s="9">
        <v>0</v>
      </c>
      <c r="G31" s="10">
        <v>1</v>
      </c>
      <c r="H31" s="9">
        <v>1</v>
      </c>
      <c r="I31" s="10">
        <v>1</v>
      </c>
      <c r="J31" s="9">
        <v>6</v>
      </c>
      <c r="K31" s="10">
        <v>0</v>
      </c>
      <c r="L31" s="9">
        <v>2</v>
      </c>
      <c r="N31" s="76"/>
      <c r="O31" s="76"/>
      <c r="P31" s="76"/>
      <c r="Q31" s="76"/>
      <c r="R31" s="76"/>
      <c r="S31" s="76"/>
      <c r="T31" s="76"/>
    </row>
    <row r="32" spans="2:20" x14ac:dyDescent="0.2">
      <c r="B32" s="5">
        <v>8</v>
      </c>
      <c r="C32" s="26" t="s">
        <v>7</v>
      </c>
      <c r="D32" s="27"/>
      <c r="E32" s="10">
        <v>1</v>
      </c>
      <c r="F32" s="9">
        <v>3</v>
      </c>
      <c r="G32" s="10">
        <v>0</v>
      </c>
      <c r="H32" s="9">
        <v>2</v>
      </c>
      <c r="I32" s="10">
        <v>3</v>
      </c>
      <c r="J32" s="9">
        <v>1</v>
      </c>
      <c r="K32" s="10">
        <v>2</v>
      </c>
      <c r="L32" s="9">
        <v>2</v>
      </c>
      <c r="N32" s="76"/>
      <c r="O32" s="76"/>
      <c r="P32" s="76"/>
      <c r="Q32" s="76"/>
      <c r="R32" s="76"/>
      <c r="S32" s="76"/>
      <c r="T32" s="76"/>
    </row>
    <row r="33" spans="2:20" x14ac:dyDescent="0.2">
      <c r="B33" s="5">
        <v>9</v>
      </c>
      <c r="C33" s="26" t="s">
        <v>8</v>
      </c>
      <c r="D33" s="27"/>
      <c r="E33" s="10">
        <v>1</v>
      </c>
      <c r="F33" s="9">
        <v>1</v>
      </c>
      <c r="G33" s="10">
        <v>1</v>
      </c>
      <c r="H33" s="9">
        <v>2</v>
      </c>
      <c r="I33" s="10">
        <v>3</v>
      </c>
      <c r="J33" s="9">
        <v>1</v>
      </c>
      <c r="K33" s="10">
        <v>2</v>
      </c>
      <c r="L33" s="9">
        <v>1</v>
      </c>
      <c r="N33" s="77"/>
      <c r="O33" s="77"/>
      <c r="P33" s="77"/>
      <c r="Q33" s="77"/>
      <c r="R33" s="77"/>
      <c r="S33" s="77"/>
      <c r="T33" s="76"/>
    </row>
    <row r="34" spans="2:20" x14ac:dyDescent="0.2">
      <c r="B34" s="5">
        <v>10</v>
      </c>
      <c r="C34" s="26" t="s">
        <v>9</v>
      </c>
      <c r="D34" s="27"/>
      <c r="E34" s="10">
        <v>1</v>
      </c>
      <c r="F34" s="9">
        <v>7</v>
      </c>
      <c r="G34" s="10">
        <v>0</v>
      </c>
      <c r="H34" s="9">
        <v>2</v>
      </c>
      <c r="I34" s="10">
        <v>0</v>
      </c>
      <c r="J34" s="9">
        <v>7</v>
      </c>
      <c r="K34" s="10">
        <v>0</v>
      </c>
      <c r="L34" s="9">
        <v>5</v>
      </c>
      <c r="N34" s="77"/>
      <c r="O34" s="77"/>
      <c r="P34" s="77"/>
      <c r="Q34" s="77"/>
      <c r="R34" s="77"/>
      <c r="S34" s="77"/>
      <c r="T34" s="76"/>
    </row>
    <row r="35" spans="2:20" x14ac:dyDescent="0.2">
      <c r="B35" s="5">
        <v>11</v>
      </c>
      <c r="C35" s="26" t="s">
        <v>10</v>
      </c>
      <c r="D35" s="27"/>
      <c r="E35" s="10">
        <v>3</v>
      </c>
      <c r="F35" s="9">
        <v>1</v>
      </c>
      <c r="G35" s="10">
        <v>3</v>
      </c>
      <c r="H35" s="9">
        <v>0</v>
      </c>
      <c r="I35" s="10">
        <v>9</v>
      </c>
      <c r="J35" s="9">
        <v>2</v>
      </c>
      <c r="K35" s="10">
        <v>7</v>
      </c>
      <c r="L35" s="9">
        <v>1</v>
      </c>
      <c r="N35" s="77"/>
      <c r="O35" s="77"/>
      <c r="P35" s="77"/>
      <c r="Q35" s="77"/>
      <c r="R35" s="77"/>
      <c r="S35" s="77"/>
      <c r="T35" s="76"/>
    </row>
    <row r="36" spans="2:20" x14ac:dyDescent="0.2">
      <c r="B36" s="5">
        <v>12</v>
      </c>
      <c r="C36" s="26" t="s">
        <v>11</v>
      </c>
      <c r="D36" s="27"/>
      <c r="E36" s="10">
        <v>9</v>
      </c>
      <c r="F36" s="9">
        <v>0</v>
      </c>
      <c r="G36" s="10">
        <v>6</v>
      </c>
      <c r="H36" s="9">
        <v>0</v>
      </c>
      <c r="I36" s="10">
        <v>8</v>
      </c>
      <c r="J36" s="9">
        <v>0</v>
      </c>
      <c r="K36" s="10">
        <v>6</v>
      </c>
      <c r="L36" s="9">
        <v>0</v>
      </c>
      <c r="N36" s="77"/>
      <c r="O36" s="77"/>
      <c r="P36" s="77"/>
      <c r="Q36" s="77"/>
      <c r="R36" s="77"/>
      <c r="S36" s="77"/>
      <c r="T36" s="76"/>
    </row>
    <row r="37" spans="2:20" ht="16" thickBot="1" x14ac:dyDescent="0.25">
      <c r="B37" s="5">
        <v>13</v>
      </c>
      <c r="C37" s="26" t="s">
        <v>11</v>
      </c>
      <c r="D37" s="27"/>
      <c r="E37" s="12">
        <v>0</v>
      </c>
      <c r="F37" s="24">
        <v>0</v>
      </c>
      <c r="G37" s="12">
        <v>0</v>
      </c>
      <c r="H37" s="24">
        <v>0</v>
      </c>
      <c r="I37" s="12">
        <v>2</v>
      </c>
      <c r="J37" s="24">
        <v>0</v>
      </c>
      <c r="K37" s="12">
        <v>1</v>
      </c>
      <c r="L37" s="24">
        <v>0</v>
      </c>
      <c r="N37" s="77"/>
      <c r="O37" s="77"/>
      <c r="P37" s="77"/>
      <c r="Q37" s="77"/>
      <c r="R37" s="77"/>
      <c r="S37" s="77"/>
      <c r="T37" s="76"/>
    </row>
    <row r="38" spans="2:20" x14ac:dyDescent="0.2">
      <c r="E38" s="15">
        <f>SUM(E25:E37)</f>
        <v>16</v>
      </c>
      <c r="F38" s="15">
        <f t="shared" ref="F38:L38" si="1">SUM(F25:F37)</f>
        <v>16</v>
      </c>
      <c r="G38" s="15">
        <f t="shared" si="1"/>
        <v>17</v>
      </c>
      <c r="H38" s="15">
        <f t="shared" si="1"/>
        <v>17</v>
      </c>
      <c r="I38" s="15">
        <f t="shared" si="1"/>
        <v>26</v>
      </c>
      <c r="J38" s="15">
        <f t="shared" si="1"/>
        <v>26</v>
      </c>
      <c r="K38" s="15">
        <f t="shared" si="1"/>
        <v>21</v>
      </c>
      <c r="L38" s="15">
        <f t="shared" si="1"/>
        <v>21</v>
      </c>
      <c r="N38" s="76"/>
      <c r="O38" s="76"/>
      <c r="P38" s="76"/>
      <c r="Q38" s="76"/>
      <c r="R38" s="76"/>
      <c r="S38" s="76"/>
      <c r="T38" s="76"/>
    </row>
    <row r="39" spans="2:20" x14ac:dyDescent="0.2">
      <c r="N39" s="76"/>
      <c r="O39" s="76"/>
      <c r="P39" s="76"/>
      <c r="Q39" s="76"/>
      <c r="R39" s="76"/>
      <c r="S39" s="76"/>
      <c r="T39" s="76"/>
    </row>
    <row r="40" spans="2:20" ht="16" thickBot="1" x14ac:dyDescent="0.25">
      <c r="B40" s="14" t="s">
        <v>16</v>
      </c>
      <c r="C40" s="7">
        <v>44329</v>
      </c>
      <c r="D40" s="13" t="s">
        <v>17</v>
      </c>
      <c r="E40" s="25" t="s">
        <v>21</v>
      </c>
      <c r="F40" s="25"/>
      <c r="G40" s="25"/>
      <c r="H40" s="25"/>
      <c r="I40" s="25"/>
      <c r="J40" s="25"/>
      <c r="K40" s="25"/>
      <c r="L40" s="25"/>
      <c r="N40" t="s">
        <v>30</v>
      </c>
      <c r="O40" s="76"/>
      <c r="P40" s="76"/>
      <c r="Q40" s="76"/>
      <c r="R40" s="76"/>
      <c r="S40" s="76"/>
      <c r="T40" s="76"/>
    </row>
    <row r="41" spans="2:20" ht="16" thickBot="1" x14ac:dyDescent="0.25">
      <c r="B41" s="28" t="s">
        <v>15</v>
      </c>
      <c r="C41" s="28"/>
      <c r="D41" s="34"/>
      <c r="E41" s="37">
        <v>0.24930555555555556</v>
      </c>
      <c r="F41" s="38"/>
      <c r="G41" s="35">
        <v>0.29097222222222224</v>
      </c>
      <c r="H41" s="36"/>
      <c r="I41" s="35">
        <v>0.33263888888888887</v>
      </c>
      <c r="J41" s="36"/>
      <c r="K41" s="35">
        <v>0.3743055555555555</v>
      </c>
      <c r="L41" s="36"/>
      <c r="N41" t="s">
        <v>28</v>
      </c>
      <c r="O41" s="76"/>
      <c r="P41" s="76"/>
      <c r="Q41" s="76"/>
      <c r="R41" s="76"/>
      <c r="S41" s="76"/>
      <c r="T41" s="76"/>
    </row>
    <row r="42" spans="2:20" x14ac:dyDescent="0.2">
      <c r="B42" s="28" t="s">
        <v>12</v>
      </c>
      <c r="C42" s="28" t="s">
        <v>0</v>
      </c>
      <c r="D42" s="29"/>
      <c r="E42" s="32" t="s">
        <v>14</v>
      </c>
      <c r="F42" s="30" t="s">
        <v>13</v>
      </c>
      <c r="G42" s="32" t="s">
        <v>14</v>
      </c>
      <c r="H42" s="30" t="s">
        <v>13</v>
      </c>
      <c r="I42" s="32" t="s">
        <v>14</v>
      </c>
      <c r="J42" s="30" t="s">
        <v>13</v>
      </c>
      <c r="K42" s="32" t="s">
        <v>14</v>
      </c>
      <c r="L42" s="30" t="s">
        <v>13</v>
      </c>
      <c r="N42" t="s">
        <v>29</v>
      </c>
      <c r="O42" s="76"/>
      <c r="P42" s="76"/>
      <c r="Q42" s="76"/>
      <c r="R42" s="76"/>
      <c r="S42" s="76"/>
      <c r="T42" s="76"/>
    </row>
    <row r="43" spans="2:20" ht="16" thickBot="1" x14ac:dyDescent="0.25">
      <c r="B43" s="28"/>
      <c r="C43" s="28"/>
      <c r="D43" s="29"/>
      <c r="E43" s="33"/>
      <c r="F43" s="31"/>
      <c r="G43" s="33"/>
      <c r="H43" s="31"/>
      <c r="I43" s="33"/>
      <c r="J43" s="31"/>
      <c r="K43" s="33"/>
      <c r="L43" s="31"/>
      <c r="N43" s="76"/>
      <c r="O43" s="76"/>
      <c r="P43" s="76"/>
      <c r="Q43" s="76"/>
      <c r="R43" s="76"/>
      <c r="S43" s="76"/>
      <c r="T43" s="76"/>
    </row>
    <row r="44" spans="2:20" x14ac:dyDescent="0.2">
      <c r="B44" s="13">
        <v>1</v>
      </c>
      <c r="C44" s="26" t="s">
        <v>1</v>
      </c>
      <c r="D44" s="27"/>
      <c r="E44" s="20">
        <v>0</v>
      </c>
      <c r="F44" s="8">
        <v>2</v>
      </c>
      <c r="G44" s="50">
        <v>0</v>
      </c>
      <c r="H44" s="51">
        <v>1</v>
      </c>
      <c r="I44" s="50">
        <v>0</v>
      </c>
      <c r="J44" s="51">
        <v>1</v>
      </c>
      <c r="K44" s="50">
        <v>0</v>
      </c>
      <c r="L44" s="51">
        <v>2</v>
      </c>
      <c r="N44" s="76"/>
      <c r="O44" s="76"/>
      <c r="P44" s="76"/>
      <c r="Q44" s="76"/>
      <c r="R44" s="76"/>
      <c r="S44" s="76"/>
      <c r="T44" s="76"/>
    </row>
    <row r="45" spans="2:20" x14ac:dyDescent="0.2">
      <c r="B45" s="13">
        <v>2</v>
      </c>
      <c r="C45" s="26" t="s">
        <v>1</v>
      </c>
      <c r="D45" s="27"/>
      <c r="E45" s="10">
        <v>0</v>
      </c>
      <c r="F45" s="9">
        <v>0</v>
      </c>
      <c r="G45" s="10">
        <v>0</v>
      </c>
      <c r="H45" s="9">
        <v>0</v>
      </c>
      <c r="I45" s="10">
        <v>0</v>
      </c>
      <c r="J45" s="9">
        <v>2</v>
      </c>
      <c r="K45" s="10">
        <v>0</v>
      </c>
      <c r="L45" s="9">
        <v>7</v>
      </c>
      <c r="N45" s="76"/>
      <c r="O45" s="76"/>
      <c r="P45" s="76"/>
      <c r="Q45" s="76"/>
      <c r="R45" s="76"/>
      <c r="S45" s="76"/>
      <c r="T45" s="76"/>
    </row>
    <row r="46" spans="2:20" x14ac:dyDescent="0.2">
      <c r="B46" s="13">
        <v>3</v>
      </c>
      <c r="C46" s="26" t="s">
        <v>2</v>
      </c>
      <c r="D46" s="27"/>
      <c r="E46" s="10">
        <v>0</v>
      </c>
      <c r="F46" s="9">
        <v>1</v>
      </c>
      <c r="G46" s="10">
        <v>0</v>
      </c>
      <c r="H46" s="9">
        <v>2</v>
      </c>
      <c r="I46" s="10">
        <v>0</v>
      </c>
      <c r="J46" s="9">
        <v>0</v>
      </c>
      <c r="K46" s="10">
        <v>0</v>
      </c>
      <c r="L46" s="9">
        <v>3</v>
      </c>
    </row>
    <row r="47" spans="2:20" x14ac:dyDescent="0.2">
      <c r="B47" s="13">
        <v>4</v>
      </c>
      <c r="C47" s="26" t="s">
        <v>3</v>
      </c>
      <c r="D47" s="27"/>
      <c r="E47" s="10">
        <v>2</v>
      </c>
      <c r="F47" s="9">
        <v>1</v>
      </c>
      <c r="G47" s="10">
        <v>1</v>
      </c>
      <c r="H47" s="9">
        <v>3</v>
      </c>
      <c r="I47" s="10">
        <v>0</v>
      </c>
      <c r="J47" s="9">
        <v>6</v>
      </c>
      <c r="K47" s="10">
        <v>2</v>
      </c>
      <c r="L47" s="9">
        <v>2</v>
      </c>
    </row>
    <row r="48" spans="2:20" x14ac:dyDescent="0.2">
      <c r="B48" s="13">
        <v>5</v>
      </c>
      <c r="C48" s="26" t="s">
        <v>4</v>
      </c>
      <c r="D48" s="27"/>
      <c r="E48" s="10">
        <v>1</v>
      </c>
      <c r="F48" s="9">
        <v>2</v>
      </c>
      <c r="G48" s="10">
        <v>2</v>
      </c>
      <c r="H48" s="9">
        <v>2</v>
      </c>
      <c r="I48" s="10">
        <v>2</v>
      </c>
      <c r="J48" s="9">
        <v>0</v>
      </c>
      <c r="K48" s="10">
        <v>2</v>
      </c>
      <c r="L48" s="9">
        <v>1</v>
      </c>
    </row>
    <row r="49" spans="2:19" x14ac:dyDescent="0.2">
      <c r="B49" s="13">
        <v>6</v>
      </c>
      <c r="C49" s="26" t="s">
        <v>5</v>
      </c>
      <c r="D49" s="27"/>
      <c r="E49" s="10">
        <v>0</v>
      </c>
      <c r="F49" s="9">
        <v>2</v>
      </c>
      <c r="G49" s="10">
        <v>2</v>
      </c>
      <c r="H49" s="9">
        <v>1</v>
      </c>
      <c r="I49" s="10">
        <v>2</v>
      </c>
      <c r="J49" s="9">
        <v>3</v>
      </c>
      <c r="K49" s="10">
        <v>3</v>
      </c>
      <c r="L49" s="9">
        <v>1</v>
      </c>
    </row>
    <row r="50" spans="2:19" x14ac:dyDescent="0.2">
      <c r="B50" s="13">
        <v>7</v>
      </c>
      <c r="C50" s="26" t="s">
        <v>6</v>
      </c>
      <c r="D50" s="27"/>
      <c r="E50" s="10">
        <v>1</v>
      </c>
      <c r="F50" s="9">
        <v>1</v>
      </c>
      <c r="G50" s="10">
        <v>0</v>
      </c>
      <c r="H50" s="9">
        <v>2</v>
      </c>
      <c r="I50" s="10">
        <v>1</v>
      </c>
      <c r="J50" s="9">
        <v>3</v>
      </c>
      <c r="K50" s="10">
        <v>2</v>
      </c>
      <c r="L50" s="9">
        <v>1</v>
      </c>
    </row>
    <row r="51" spans="2:19" x14ac:dyDescent="0.2">
      <c r="B51" s="13">
        <v>8</v>
      </c>
      <c r="C51" s="26" t="s">
        <v>7</v>
      </c>
      <c r="D51" s="27"/>
      <c r="E51" s="10">
        <v>3</v>
      </c>
      <c r="F51" s="9">
        <v>2</v>
      </c>
      <c r="G51" s="10">
        <v>1</v>
      </c>
      <c r="H51" s="9">
        <v>2</v>
      </c>
      <c r="I51" s="10">
        <v>7</v>
      </c>
      <c r="J51" s="9">
        <v>5</v>
      </c>
      <c r="K51" s="10">
        <v>3</v>
      </c>
      <c r="L51" s="9">
        <v>5</v>
      </c>
    </row>
    <row r="52" spans="2:19" x14ac:dyDescent="0.2">
      <c r="B52" s="13">
        <v>9</v>
      </c>
      <c r="C52" s="26" t="s">
        <v>8</v>
      </c>
      <c r="D52" s="27"/>
      <c r="E52" s="10">
        <v>0</v>
      </c>
      <c r="F52" s="9">
        <v>1</v>
      </c>
      <c r="G52" s="10">
        <v>1</v>
      </c>
      <c r="H52" s="9">
        <v>1</v>
      </c>
      <c r="I52" s="58" t="s">
        <v>24</v>
      </c>
      <c r="J52" s="57" t="s">
        <v>24</v>
      </c>
      <c r="K52" s="58" t="s">
        <v>24</v>
      </c>
      <c r="L52" s="57" t="s">
        <v>24</v>
      </c>
    </row>
    <row r="53" spans="2:19" x14ac:dyDescent="0.2">
      <c r="B53" s="13">
        <v>10</v>
      </c>
      <c r="C53" s="26" t="s">
        <v>9</v>
      </c>
      <c r="D53" s="27"/>
      <c r="E53" s="10">
        <v>2</v>
      </c>
      <c r="F53" s="9">
        <v>4</v>
      </c>
      <c r="G53" s="10">
        <v>1</v>
      </c>
      <c r="H53" s="9">
        <v>4</v>
      </c>
      <c r="I53" s="58" t="s">
        <v>24</v>
      </c>
      <c r="J53" s="57" t="s">
        <v>24</v>
      </c>
      <c r="K53" s="58" t="s">
        <v>24</v>
      </c>
      <c r="L53" s="57" t="s">
        <v>24</v>
      </c>
    </row>
    <row r="54" spans="2:19" x14ac:dyDescent="0.2">
      <c r="B54" s="13">
        <v>11</v>
      </c>
      <c r="C54" s="26" t="s">
        <v>10</v>
      </c>
      <c r="D54" s="27"/>
      <c r="E54" s="10">
        <v>2</v>
      </c>
      <c r="F54" s="9">
        <v>0</v>
      </c>
      <c r="G54" s="10">
        <v>4</v>
      </c>
      <c r="H54" s="9">
        <v>0</v>
      </c>
      <c r="I54" s="58" t="s">
        <v>24</v>
      </c>
      <c r="J54" s="57" t="s">
        <v>24</v>
      </c>
      <c r="K54" s="58" t="s">
        <v>24</v>
      </c>
      <c r="L54" s="57" t="s">
        <v>24</v>
      </c>
    </row>
    <row r="55" spans="2:19" x14ac:dyDescent="0.2">
      <c r="B55" s="13">
        <v>12</v>
      </c>
      <c r="C55" s="26" t="s">
        <v>11</v>
      </c>
      <c r="D55" s="27"/>
      <c r="E55" s="10">
        <v>5</v>
      </c>
      <c r="F55" s="9">
        <v>0</v>
      </c>
      <c r="G55" s="10">
        <v>6</v>
      </c>
      <c r="H55" s="9">
        <v>0</v>
      </c>
      <c r="I55" s="58" t="s">
        <v>24</v>
      </c>
      <c r="J55" s="57" t="s">
        <v>24</v>
      </c>
      <c r="K55" s="58" t="s">
        <v>24</v>
      </c>
      <c r="L55" s="57" t="s">
        <v>24</v>
      </c>
    </row>
    <row r="56" spans="2:19" ht="16" thickBot="1" x14ac:dyDescent="0.25">
      <c r="B56" s="13">
        <v>13</v>
      </c>
      <c r="C56" s="26" t="s">
        <v>11</v>
      </c>
      <c r="D56" s="27"/>
      <c r="E56" s="12">
        <v>0</v>
      </c>
      <c r="F56" s="24">
        <v>0</v>
      </c>
      <c r="G56" s="12">
        <v>0</v>
      </c>
      <c r="H56" s="24">
        <v>0</v>
      </c>
      <c r="I56" s="23" t="s">
        <v>24</v>
      </c>
      <c r="J56" s="78" t="s">
        <v>24</v>
      </c>
      <c r="K56" s="23" t="s">
        <v>24</v>
      </c>
      <c r="L56" s="78" t="s">
        <v>24</v>
      </c>
    </row>
    <row r="57" spans="2:19" x14ac:dyDescent="0.2">
      <c r="E57" s="15">
        <f t="shared" ref="E57:L57" si="2">SUM(E44:E56)</f>
        <v>16</v>
      </c>
      <c r="F57" s="15">
        <f t="shared" si="2"/>
        <v>16</v>
      </c>
      <c r="G57" s="15">
        <f t="shared" si="2"/>
        <v>18</v>
      </c>
      <c r="H57" s="15">
        <f t="shared" si="2"/>
        <v>18</v>
      </c>
      <c r="I57" s="59">
        <f t="shared" si="2"/>
        <v>12</v>
      </c>
      <c r="J57" s="59">
        <f t="shared" si="2"/>
        <v>20</v>
      </c>
      <c r="K57" s="59">
        <f t="shared" si="2"/>
        <v>12</v>
      </c>
      <c r="L57" s="59">
        <f t="shared" si="2"/>
        <v>22</v>
      </c>
    </row>
    <row r="58" spans="2:19" x14ac:dyDescent="0.2">
      <c r="B58" s="15" t="s">
        <v>24</v>
      </c>
      <c r="C58" t="s">
        <v>25</v>
      </c>
    </row>
    <row r="59" spans="2:19" ht="16" thickBot="1" x14ac:dyDescent="0.25"/>
    <row r="60" spans="2:19" ht="16" thickBot="1" x14ac:dyDescent="0.25">
      <c r="B60" s="28" t="s">
        <v>15</v>
      </c>
      <c r="C60" s="28"/>
      <c r="D60" s="29"/>
      <c r="E60" s="37" t="s">
        <v>31</v>
      </c>
      <c r="F60" s="38"/>
      <c r="G60" s="37" t="s">
        <v>34</v>
      </c>
      <c r="H60" s="38"/>
      <c r="I60" s="37" t="s">
        <v>33</v>
      </c>
      <c r="J60" s="38"/>
      <c r="K60" s="37" t="s">
        <v>32</v>
      </c>
      <c r="L60" s="38"/>
      <c r="O60" s="39" t="s">
        <v>12</v>
      </c>
      <c r="P60" s="41" t="s">
        <v>0</v>
      </c>
      <c r="Q60" s="42"/>
      <c r="R60" s="45" t="s">
        <v>22</v>
      </c>
      <c r="S60" s="30" t="s">
        <v>23</v>
      </c>
    </row>
    <row r="61" spans="2:19" x14ac:dyDescent="0.2">
      <c r="B61" s="28" t="s">
        <v>12</v>
      </c>
      <c r="C61" s="28" t="s">
        <v>0</v>
      </c>
      <c r="D61" s="29"/>
      <c r="E61" s="32" t="s">
        <v>14</v>
      </c>
      <c r="F61" s="30" t="s">
        <v>13</v>
      </c>
      <c r="G61" s="32" t="s">
        <v>14</v>
      </c>
      <c r="H61" s="30" t="s">
        <v>13</v>
      </c>
      <c r="I61" s="32" t="s">
        <v>14</v>
      </c>
      <c r="J61" s="30" t="s">
        <v>13</v>
      </c>
      <c r="K61" s="32" t="s">
        <v>14</v>
      </c>
      <c r="L61" s="30" t="s">
        <v>13</v>
      </c>
      <c r="O61" s="40"/>
      <c r="P61" s="28"/>
      <c r="Q61" s="29"/>
      <c r="R61" s="46"/>
      <c r="S61" s="47"/>
    </row>
    <row r="62" spans="2:19" ht="16" thickBot="1" x14ac:dyDescent="0.25">
      <c r="B62" s="28"/>
      <c r="C62" s="28"/>
      <c r="D62" s="29"/>
      <c r="E62" s="54"/>
      <c r="F62" s="55"/>
      <c r="G62" s="54"/>
      <c r="H62" s="55"/>
      <c r="I62" s="54"/>
      <c r="J62" s="55"/>
      <c r="K62" s="54"/>
      <c r="L62" s="55"/>
      <c r="O62" s="10">
        <v>1</v>
      </c>
      <c r="P62" s="26" t="s">
        <v>1</v>
      </c>
      <c r="Q62" s="27"/>
      <c r="R62" s="13" t="s">
        <v>19</v>
      </c>
      <c r="S62" s="9">
        <f>ROUNDUP(AVERAGE(F6,F25,F44,H6,H25,H44,J6,J25,J44,L6,L25,L44),0)</f>
        <v>2</v>
      </c>
    </row>
    <row r="63" spans="2:19" x14ac:dyDescent="0.2">
      <c r="B63" s="17">
        <v>1</v>
      </c>
      <c r="C63" s="26" t="s">
        <v>1</v>
      </c>
      <c r="D63" s="27"/>
      <c r="E63" s="80">
        <f>AVERAGE(E44,E25,E6)</f>
        <v>0</v>
      </c>
      <c r="F63" s="81">
        <f t="shared" ref="F63:L63" si="3">AVERAGE(F44,F25,F6)</f>
        <v>1.6666666666666667</v>
      </c>
      <c r="G63" s="80">
        <f t="shared" si="3"/>
        <v>0</v>
      </c>
      <c r="H63" s="81">
        <f t="shared" si="3"/>
        <v>3</v>
      </c>
      <c r="I63" s="80">
        <f t="shared" si="3"/>
        <v>0</v>
      </c>
      <c r="J63" s="81">
        <f t="shared" si="3"/>
        <v>1.3333333333333333</v>
      </c>
      <c r="K63" s="80">
        <f t="shared" si="3"/>
        <v>0</v>
      </c>
      <c r="L63" s="81">
        <f t="shared" si="3"/>
        <v>2</v>
      </c>
      <c r="O63" s="10">
        <v>2</v>
      </c>
      <c r="P63" s="26" t="s">
        <v>1</v>
      </c>
      <c r="Q63" s="27"/>
      <c r="R63" s="13">
        <f>ROUNDUP(AVERAGE(E7,E26,E45,G7,G26,G45,I7,I26,I45,K7,K26,K45),0)</f>
        <v>0</v>
      </c>
      <c r="S63" s="9">
        <f>ROUNDUP(AVERAGE(F7,F26,F45,H7,H26,H45,J7,J26,J45,L7,L26,L45),0)</f>
        <v>2</v>
      </c>
    </row>
    <row r="64" spans="2:19" x14ac:dyDescent="0.2">
      <c r="B64" s="17">
        <v>2</v>
      </c>
      <c r="C64" s="26" t="s">
        <v>1</v>
      </c>
      <c r="D64" s="27"/>
      <c r="E64" s="82">
        <f t="shared" ref="E64:L64" si="4">AVERAGE(E45,E26,E7)</f>
        <v>0</v>
      </c>
      <c r="F64" s="83">
        <f t="shared" si="4"/>
        <v>0</v>
      </c>
      <c r="G64" s="82">
        <f t="shared" si="4"/>
        <v>0</v>
      </c>
      <c r="H64" s="83">
        <f t="shared" si="4"/>
        <v>0</v>
      </c>
      <c r="I64" s="82">
        <f t="shared" si="4"/>
        <v>0</v>
      </c>
      <c r="J64" s="83">
        <f t="shared" si="4"/>
        <v>2</v>
      </c>
      <c r="K64" s="82">
        <f t="shared" si="4"/>
        <v>0</v>
      </c>
      <c r="L64" s="83">
        <f t="shared" si="4"/>
        <v>4</v>
      </c>
      <c r="O64" s="10">
        <v>3</v>
      </c>
      <c r="P64" s="26" t="s">
        <v>2</v>
      </c>
      <c r="Q64" s="27"/>
      <c r="R64" s="13">
        <f>ROUNDUP(AVERAGE(E8,E27,E46,G8,G27,G46,I8,I27,I46,K8,K27,K46),0)</f>
        <v>0</v>
      </c>
      <c r="S64" s="9">
        <f>ROUNDUP(AVERAGE(F8,F27,F46,H8,H27,H46,J8,J27,J46,L8,L27,L46),0)</f>
        <v>2</v>
      </c>
    </row>
    <row r="65" spans="2:19" x14ac:dyDescent="0.2">
      <c r="B65" s="17">
        <v>3</v>
      </c>
      <c r="C65" s="26" t="s">
        <v>2</v>
      </c>
      <c r="D65" s="27"/>
      <c r="E65" s="82">
        <f t="shared" ref="E65:L65" si="5">AVERAGE(E46,E27,E8)</f>
        <v>0</v>
      </c>
      <c r="F65" s="83">
        <f t="shared" si="5"/>
        <v>0.66666666666666663</v>
      </c>
      <c r="G65" s="82">
        <f t="shared" si="5"/>
        <v>0</v>
      </c>
      <c r="H65" s="83">
        <f t="shared" si="5"/>
        <v>1.6666666666666667</v>
      </c>
      <c r="I65" s="82">
        <f t="shared" si="5"/>
        <v>0</v>
      </c>
      <c r="J65" s="83">
        <f t="shared" si="5"/>
        <v>0.33333333333333331</v>
      </c>
      <c r="K65" s="82">
        <f t="shared" si="5"/>
        <v>0</v>
      </c>
      <c r="L65" s="83">
        <f t="shared" si="5"/>
        <v>2</v>
      </c>
      <c r="O65" s="10">
        <v>4</v>
      </c>
      <c r="P65" s="26" t="s">
        <v>3</v>
      </c>
      <c r="Q65" s="27"/>
      <c r="R65" s="13">
        <f>ROUNDUP(AVERAGE(E9,E28,E47,G9,G28,G47,I9,I28,I47,K9,K28,K47),0)</f>
        <v>1</v>
      </c>
      <c r="S65" s="9">
        <f>ROUNDUP(AVERAGE(F9,F28,F47,H9,H28,H47,J9,J28,J47,L9,L28,L47),0)</f>
        <v>3</v>
      </c>
    </row>
    <row r="66" spans="2:19" x14ac:dyDescent="0.2">
      <c r="B66" s="17">
        <v>4</v>
      </c>
      <c r="C66" s="26" t="s">
        <v>3</v>
      </c>
      <c r="D66" s="27"/>
      <c r="E66" s="82">
        <f t="shared" ref="E66:L66" si="6">AVERAGE(E47,E28,E9)</f>
        <v>0.66666666666666663</v>
      </c>
      <c r="F66" s="83">
        <f t="shared" si="6"/>
        <v>1.3333333333333333</v>
      </c>
      <c r="G66" s="82">
        <f t="shared" si="6"/>
        <v>0.66666666666666663</v>
      </c>
      <c r="H66" s="83">
        <f t="shared" si="6"/>
        <v>3.3333333333333335</v>
      </c>
      <c r="I66" s="82">
        <f t="shared" si="6"/>
        <v>0.33333333333333331</v>
      </c>
      <c r="J66" s="83">
        <f t="shared" si="6"/>
        <v>4</v>
      </c>
      <c r="K66" s="82">
        <f t="shared" si="6"/>
        <v>1.6666666666666667</v>
      </c>
      <c r="L66" s="83">
        <f t="shared" si="6"/>
        <v>3</v>
      </c>
      <c r="O66" s="10">
        <v>5</v>
      </c>
      <c r="P66" s="26" t="s">
        <v>4</v>
      </c>
      <c r="Q66" s="27"/>
      <c r="R66" s="13">
        <f>ROUNDUP(AVERAGE(E10,E29,E48,G10,G29,G48,I10,I29,I48,K10,K29,K48),0)</f>
        <v>2</v>
      </c>
      <c r="S66" s="9">
        <f>ROUNDUP(AVERAGE(F10,F29,F48,H10,H29,H48,J10,J29,J48,L10,L29,L48),0)</f>
        <v>2</v>
      </c>
    </row>
    <row r="67" spans="2:19" x14ac:dyDescent="0.2">
      <c r="B67" s="17">
        <v>5</v>
      </c>
      <c r="C67" s="26" t="s">
        <v>4</v>
      </c>
      <c r="D67" s="27"/>
      <c r="E67" s="82">
        <f t="shared" ref="E67:L67" si="7">AVERAGE(E48,E29,E10)</f>
        <v>1</v>
      </c>
      <c r="F67" s="83">
        <f t="shared" si="7"/>
        <v>1.3333333333333333</v>
      </c>
      <c r="G67" s="82">
        <f t="shared" si="7"/>
        <v>1.6666666666666667</v>
      </c>
      <c r="H67" s="83">
        <f t="shared" si="7"/>
        <v>0.66666666666666663</v>
      </c>
      <c r="I67" s="82">
        <f t="shared" si="7"/>
        <v>0.66666666666666663</v>
      </c>
      <c r="J67" s="83">
        <f t="shared" si="7"/>
        <v>0.66666666666666663</v>
      </c>
      <c r="K67" s="82">
        <f t="shared" si="7"/>
        <v>1.6666666666666667</v>
      </c>
      <c r="L67" s="83">
        <f t="shared" si="7"/>
        <v>2</v>
      </c>
      <c r="O67" s="10">
        <v>6</v>
      </c>
      <c r="P67" s="26" t="s">
        <v>5</v>
      </c>
      <c r="Q67" s="27"/>
      <c r="R67" s="13">
        <f>ROUNDUP(AVERAGE(E11,E30,E49,G11,G30,G49,I11,I30,I49,K11,K30,K49),0)</f>
        <v>2</v>
      </c>
      <c r="S67" s="9">
        <f>ROUNDUP(AVERAGE(F11,F30,F49,H11,H30,H49,J11,J30,J49,L11,L30,L49),0)</f>
        <v>2</v>
      </c>
    </row>
    <row r="68" spans="2:19" x14ac:dyDescent="0.2">
      <c r="B68" s="17">
        <v>6</v>
      </c>
      <c r="C68" s="26" t="s">
        <v>5</v>
      </c>
      <c r="D68" s="27"/>
      <c r="E68" s="82">
        <f t="shared" ref="E68:L68" si="8">AVERAGE(E49,E30,E11)</f>
        <v>0</v>
      </c>
      <c r="F68" s="83">
        <f t="shared" si="8"/>
        <v>0.66666666666666663</v>
      </c>
      <c r="G68" s="82">
        <f t="shared" si="8"/>
        <v>2.3333333333333335</v>
      </c>
      <c r="H68" s="83">
        <f t="shared" si="8"/>
        <v>1</v>
      </c>
      <c r="I68" s="82">
        <f t="shared" si="8"/>
        <v>1</v>
      </c>
      <c r="J68" s="83">
        <f t="shared" si="8"/>
        <v>3.6666666666666665</v>
      </c>
      <c r="K68" s="82">
        <f t="shared" si="8"/>
        <v>1.6666666666666667</v>
      </c>
      <c r="L68" s="83">
        <f t="shared" si="8"/>
        <v>1.3333333333333333</v>
      </c>
      <c r="O68" s="10">
        <v>7</v>
      </c>
      <c r="P68" s="26" t="s">
        <v>6</v>
      </c>
      <c r="Q68" s="27"/>
      <c r="R68" s="13">
        <f>ROUNDUP(AVERAGE(E12,E31,E50,G12,G31,G50,I12,I31,I50,K12,K31,K50),0)</f>
        <v>2</v>
      </c>
      <c r="S68" s="9">
        <f>ROUNDUP(AVERAGE(F12,F31,F50,H12,H31,H50,J12,J31,J50,L12,L31,L50),0)</f>
        <v>3</v>
      </c>
    </row>
    <row r="69" spans="2:19" x14ac:dyDescent="0.2">
      <c r="B69" s="17">
        <v>7</v>
      </c>
      <c r="C69" s="26" t="s">
        <v>6</v>
      </c>
      <c r="D69" s="27"/>
      <c r="E69" s="82">
        <f t="shared" ref="E69:L69" si="9">AVERAGE(E50,E31,E12)</f>
        <v>0.66666666666666663</v>
      </c>
      <c r="F69" s="83">
        <f t="shared" si="9"/>
        <v>0.66666666666666663</v>
      </c>
      <c r="G69" s="82">
        <f t="shared" si="9"/>
        <v>1</v>
      </c>
      <c r="H69" s="83">
        <f t="shared" si="9"/>
        <v>1.3333333333333333</v>
      </c>
      <c r="I69" s="82">
        <f t="shared" si="9"/>
        <v>2.3333333333333335</v>
      </c>
      <c r="J69" s="83">
        <f t="shared" si="9"/>
        <v>4.666666666666667</v>
      </c>
      <c r="K69" s="82">
        <f t="shared" si="9"/>
        <v>2.6666666666666665</v>
      </c>
      <c r="L69" s="83">
        <f t="shared" si="9"/>
        <v>2</v>
      </c>
      <c r="O69" s="10">
        <v>8</v>
      </c>
      <c r="P69" s="26" t="s">
        <v>7</v>
      </c>
      <c r="Q69" s="27"/>
      <c r="R69" s="13">
        <f>ROUNDUP(AVERAGE(E13,E32,E51,G13,G32,G51,I13,I32,I51,K13,K32,K51),0)</f>
        <v>3</v>
      </c>
      <c r="S69" s="9">
        <f>ROUNDUP(AVERAGE(F13,F32,F51,H13,H32,H51,J13,J32,J51,L13,L32,L51),0)</f>
        <v>3</v>
      </c>
    </row>
    <row r="70" spans="2:19" x14ac:dyDescent="0.2">
      <c r="B70" s="17">
        <v>8</v>
      </c>
      <c r="C70" s="26" t="s">
        <v>7</v>
      </c>
      <c r="D70" s="27"/>
      <c r="E70" s="82">
        <f t="shared" ref="E70:L70" si="10">AVERAGE(E51,E32,E13)</f>
        <v>1.6666666666666667</v>
      </c>
      <c r="F70" s="83">
        <f t="shared" si="10"/>
        <v>2.3333333333333335</v>
      </c>
      <c r="G70" s="82">
        <f t="shared" si="10"/>
        <v>1</v>
      </c>
      <c r="H70" s="83">
        <f t="shared" si="10"/>
        <v>1.6666666666666667</v>
      </c>
      <c r="I70" s="82">
        <f t="shared" si="10"/>
        <v>5</v>
      </c>
      <c r="J70" s="83">
        <f t="shared" si="10"/>
        <v>2.6666666666666665</v>
      </c>
      <c r="K70" s="82">
        <f t="shared" si="10"/>
        <v>2</v>
      </c>
      <c r="L70" s="83">
        <f t="shared" si="10"/>
        <v>3.3333333333333335</v>
      </c>
      <c r="O70" s="10">
        <v>9</v>
      </c>
      <c r="P70" s="26" t="s">
        <v>8</v>
      </c>
      <c r="Q70" s="27"/>
      <c r="R70" s="13">
        <f>ROUNDUP(AVERAGE(E14,E33,E52,G14,G33,G52,I14,I33,K14,K33),0)</f>
        <v>2</v>
      </c>
      <c r="S70" s="9">
        <f>ROUNDUP(AVERAGE(F14,F33,F52,H14,H33,H52,J14,J33,L14,L33),0)</f>
        <v>2</v>
      </c>
    </row>
    <row r="71" spans="2:19" x14ac:dyDescent="0.2">
      <c r="B71" s="17">
        <v>9</v>
      </c>
      <c r="C71" s="26" t="s">
        <v>8</v>
      </c>
      <c r="D71" s="27"/>
      <c r="E71" s="82">
        <f t="shared" ref="E71:H71" si="11">AVERAGE(E52,E33,E14)</f>
        <v>1</v>
      </c>
      <c r="F71" s="83">
        <f t="shared" si="11"/>
        <v>1</v>
      </c>
      <c r="G71" s="82">
        <f t="shared" si="11"/>
        <v>1</v>
      </c>
      <c r="H71" s="83">
        <f t="shared" si="11"/>
        <v>1.6666666666666667</v>
      </c>
      <c r="I71" s="82">
        <f>AVERAGE(I52,I33,I14)</f>
        <v>3</v>
      </c>
      <c r="J71" s="83">
        <f t="shared" ref="J71:L71" si="12">AVERAGE(J52,J33,J14)</f>
        <v>0.5</v>
      </c>
      <c r="K71" s="82">
        <f t="shared" si="12"/>
        <v>2</v>
      </c>
      <c r="L71" s="83">
        <f t="shared" si="12"/>
        <v>1.5</v>
      </c>
      <c r="O71" s="10">
        <v>10</v>
      </c>
      <c r="P71" s="26" t="s">
        <v>9</v>
      </c>
      <c r="Q71" s="27"/>
      <c r="R71" s="13">
        <f>ROUNDUP(AVERAGE(E15,E34,E53,G15,G34,G53,I15,I34,K15,K34),0)</f>
        <v>1</v>
      </c>
      <c r="S71" s="9">
        <f>ROUNDUP(AVERAGE(F15,F34,F53,H15,H34,H53,J15,J34,L15,L34),0)</f>
        <v>5</v>
      </c>
    </row>
    <row r="72" spans="2:19" x14ac:dyDescent="0.2">
      <c r="B72" s="17">
        <v>10</v>
      </c>
      <c r="C72" s="26" t="s">
        <v>9</v>
      </c>
      <c r="D72" s="27"/>
      <c r="E72" s="82">
        <f t="shared" ref="E72:L72" si="13">AVERAGE(E53,E34,E15)</f>
        <v>2</v>
      </c>
      <c r="F72" s="83">
        <f t="shared" si="13"/>
        <v>5</v>
      </c>
      <c r="G72" s="82">
        <f t="shared" si="13"/>
        <v>0.33333333333333331</v>
      </c>
      <c r="H72" s="83">
        <f t="shared" si="13"/>
        <v>2.3333333333333335</v>
      </c>
      <c r="I72" s="82">
        <f t="shared" si="13"/>
        <v>0.5</v>
      </c>
      <c r="J72" s="83">
        <f t="shared" si="13"/>
        <v>6.5</v>
      </c>
      <c r="K72" s="82">
        <f t="shared" si="13"/>
        <v>1</v>
      </c>
      <c r="L72" s="83">
        <f t="shared" si="13"/>
        <v>5.5</v>
      </c>
      <c r="O72" s="10">
        <v>11</v>
      </c>
      <c r="P72" s="26" t="s">
        <v>10</v>
      </c>
      <c r="Q72" s="27"/>
      <c r="R72" s="13">
        <f>ROUNDUP(AVERAGE(E16,E35,E54,G16,G35,G54,I16,I35,K16,K35),0)</f>
        <v>5</v>
      </c>
      <c r="S72" s="9">
        <f>ROUNDUP(AVERAGE(F16,F35,F54,H16,H35,H54,J16,J35,L16,L35),0)</f>
        <v>1</v>
      </c>
    </row>
    <row r="73" spans="2:19" x14ac:dyDescent="0.2">
      <c r="B73" s="17">
        <v>11</v>
      </c>
      <c r="C73" s="26" t="s">
        <v>10</v>
      </c>
      <c r="D73" s="27"/>
      <c r="E73" s="82">
        <f t="shared" ref="E73:L73" si="14">AVERAGE(E54,E35,E16)</f>
        <v>2.3333333333333335</v>
      </c>
      <c r="F73" s="83">
        <f t="shared" si="14"/>
        <v>0.33333333333333331</v>
      </c>
      <c r="G73" s="82">
        <f t="shared" si="14"/>
        <v>3.3333333333333335</v>
      </c>
      <c r="H73" s="83">
        <f t="shared" si="14"/>
        <v>0</v>
      </c>
      <c r="I73" s="82">
        <f t="shared" si="14"/>
        <v>6</v>
      </c>
      <c r="J73" s="83">
        <f t="shared" si="14"/>
        <v>2</v>
      </c>
      <c r="K73" s="82">
        <f t="shared" si="14"/>
        <v>6.5</v>
      </c>
      <c r="L73" s="83">
        <f t="shared" si="14"/>
        <v>1.5</v>
      </c>
      <c r="O73" s="10">
        <v>12</v>
      </c>
      <c r="P73" s="26" t="s">
        <v>11</v>
      </c>
      <c r="Q73" s="27"/>
      <c r="R73" s="13">
        <f>ROUNDUP(AVERAGE(E17,E36,E55,G17,G36,G55,I17,I36,K17,K36),0)</f>
        <v>7</v>
      </c>
      <c r="S73" s="9">
        <f>ROUNDUP(AVERAGE(F17,F36,F55,H17,H36,H55,J17,J36,L17,L36),0)</f>
        <v>0</v>
      </c>
    </row>
    <row r="74" spans="2:19" ht="16" thickBot="1" x14ac:dyDescent="0.25">
      <c r="B74" s="17">
        <v>12</v>
      </c>
      <c r="C74" s="26" t="s">
        <v>11</v>
      </c>
      <c r="D74" s="27"/>
      <c r="E74" s="82">
        <f t="shared" ref="E74:L74" si="15">AVERAGE(E55,E36,E17)</f>
        <v>5.666666666666667</v>
      </c>
      <c r="F74" s="83">
        <f t="shared" si="15"/>
        <v>0</v>
      </c>
      <c r="G74" s="82">
        <f t="shared" si="15"/>
        <v>5.333333333333333</v>
      </c>
      <c r="H74" s="83">
        <f t="shared" si="15"/>
        <v>0</v>
      </c>
      <c r="I74" s="82">
        <f t="shared" si="15"/>
        <v>8.5</v>
      </c>
      <c r="J74" s="83">
        <f>AVERAGE(J55,J36,J17)</f>
        <v>0</v>
      </c>
      <c r="K74" s="82">
        <f t="shared" si="15"/>
        <v>8</v>
      </c>
      <c r="L74" s="83">
        <f t="shared" si="15"/>
        <v>0</v>
      </c>
      <c r="O74" s="12">
        <v>13</v>
      </c>
      <c r="P74" s="43" t="s">
        <v>11</v>
      </c>
      <c r="Q74" s="44"/>
      <c r="R74" s="16">
        <f>ROUNDUP(AVERAGE(E18,E37,E56,G18,G37,G56,I18,I37,K18,K37),0)</f>
        <v>1</v>
      </c>
      <c r="S74" s="11" t="s">
        <v>19</v>
      </c>
    </row>
    <row r="75" spans="2:19" ht="16" thickBot="1" x14ac:dyDescent="0.25">
      <c r="B75" s="17">
        <v>13</v>
      </c>
      <c r="C75" s="26" t="s">
        <v>11</v>
      </c>
      <c r="D75" s="27"/>
      <c r="E75" s="84">
        <f t="shared" ref="E75:L75" si="16">AVERAGE(E56,E37,E18)</f>
        <v>0</v>
      </c>
      <c r="F75" s="85">
        <f t="shared" si="16"/>
        <v>0</v>
      </c>
      <c r="G75" s="84">
        <f t="shared" si="16"/>
        <v>0</v>
      </c>
      <c r="H75" s="85">
        <f t="shared" si="16"/>
        <v>0</v>
      </c>
      <c r="I75" s="84">
        <f t="shared" si="16"/>
        <v>2</v>
      </c>
      <c r="J75" s="85">
        <f t="shared" si="16"/>
        <v>0</v>
      </c>
      <c r="K75" s="84">
        <f t="shared" si="16"/>
        <v>1</v>
      </c>
      <c r="L75" s="85">
        <f t="shared" si="16"/>
        <v>0</v>
      </c>
      <c r="R75" s="15">
        <f>SUM(R62:R74)</f>
        <v>26</v>
      </c>
      <c r="S75" s="15">
        <f>SUM(S62:S74)</f>
        <v>27</v>
      </c>
    </row>
    <row r="78" spans="2:19" ht="15" customHeight="1" x14ac:dyDescent="0.2">
      <c r="B78" s="19" t="s">
        <v>12</v>
      </c>
      <c r="C78" s="28" t="s">
        <v>0</v>
      </c>
      <c r="D78" s="28"/>
      <c r="E78" s="17" t="s">
        <v>36</v>
      </c>
      <c r="F78" s="17" t="s">
        <v>35</v>
      </c>
      <c r="G78" s="17" t="s">
        <v>36</v>
      </c>
      <c r="H78" s="17" t="s">
        <v>35</v>
      </c>
      <c r="I78" s="17" t="s">
        <v>36</v>
      </c>
      <c r="J78" s="17" t="s">
        <v>35</v>
      </c>
      <c r="K78" s="17" t="s">
        <v>36</v>
      </c>
      <c r="L78" s="17" t="s">
        <v>35</v>
      </c>
    </row>
    <row r="79" spans="2:19" x14ac:dyDescent="0.2">
      <c r="B79" s="17">
        <v>1</v>
      </c>
      <c r="C79" s="26" t="s">
        <v>1</v>
      </c>
      <c r="D79" s="26"/>
      <c r="E79" s="79">
        <f>E63*3</f>
        <v>0</v>
      </c>
      <c r="F79" s="79">
        <f t="shared" ref="F79:F91" si="17">F63*3</f>
        <v>5</v>
      </c>
      <c r="G79" s="79">
        <f>G63*4</f>
        <v>0</v>
      </c>
      <c r="H79" s="79">
        <f t="shared" ref="H79:L79" si="18">H63*4</f>
        <v>12</v>
      </c>
      <c r="I79" s="79">
        <f t="shared" si="18"/>
        <v>0</v>
      </c>
      <c r="J79" s="79">
        <f t="shared" si="18"/>
        <v>5.333333333333333</v>
      </c>
      <c r="K79" s="79">
        <f t="shared" si="18"/>
        <v>0</v>
      </c>
      <c r="L79" s="79">
        <f t="shared" si="18"/>
        <v>8</v>
      </c>
    </row>
    <row r="80" spans="2:19" x14ac:dyDescent="0.2">
      <c r="B80" s="17">
        <v>2</v>
      </c>
      <c r="C80" s="26" t="s">
        <v>1</v>
      </c>
      <c r="D80" s="26"/>
      <c r="E80" s="79">
        <f t="shared" ref="E80:F80" si="19">E64*3</f>
        <v>0</v>
      </c>
      <c r="F80" s="79">
        <f t="shared" si="17"/>
        <v>0</v>
      </c>
      <c r="G80" s="79">
        <f t="shared" ref="G80:L80" si="20">G64*4</f>
        <v>0</v>
      </c>
      <c r="H80" s="79">
        <f t="shared" si="20"/>
        <v>0</v>
      </c>
      <c r="I80" s="79">
        <f t="shared" si="20"/>
        <v>0</v>
      </c>
      <c r="J80" s="79">
        <f t="shared" si="20"/>
        <v>8</v>
      </c>
      <c r="K80" s="79">
        <f t="shared" si="20"/>
        <v>0</v>
      </c>
      <c r="L80" s="79">
        <f t="shared" si="20"/>
        <v>16</v>
      </c>
    </row>
    <row r="81" spans="2:12" x14ac:dyDescent="0.2">
      <c r="B81" s="17">
        <v>3</v>
      </c>
      <c r="C81" s="26" t="s">
        <v>2</v>
      </c>
      <c r="D81" s="26"/>
      <c r="E81" s="79">
        <f t="shared" ref="E81:F81" si="21">E65*3</f>
        <v>0</v>
      </c>
      <c r="F81" s="79">
        <f t="shared" si="17"/>
        <v>2</v>
      </c>
      <c r="G81" s="79">
        <f t="shared" ref="G81:L81" si="22">G65*4</f>
        <v>0</v>
      </c>
      <c r="H81" s="79">
        <f t="shared" si="22"/>
        <v>6.666666666666667</v>
      </c>
      <c r="I81" s="79">
        <f t="shared" si="22"/>
        <v>0</v>
      </c>
      <c r="J81" s="79">
        <f t="shared" si="22"/>
        <v>1.3333333333333333</v>
      </c>
      <c r="K81" s="79">
        <f t="shared" si="22"/>
        <v>0</v>
      </c>
      <c r="L81" s="79">
        <f t="shared" si="22"/>
        <v>8</v>
      </c>
    </row>
    <row r="82" spans="2:12" x14ac:dyDescent="0.2">
      <c r="B82" s="17">
        <v>4</v>
      </c>
      <c r="C82" s="26" t="s">
        <v>3</v>
      </c>
      <c r="D82" s="26"/>
      <c r="E82" s="79">
        <f t="shared" ref="E82:F82" si="23">E66*3</f>
        <v>2</v>
      </c>
      <c r="F82" s="79">
        <f t="shared" si="17"/>
        <v>4</v>
      </c>
      <c r="G82" s="79">
        <f t="shared" ref="G82:L82" si="24">G66*4</f>
        <v>2.6666666666666665</v>
      </c>
      <c r="H82" s="79">
        <f t="shared" si="24"/>
        <v>13.333333333333334</v>
      </c>
      <c r="I82" s="79">
        <f t="shared" si="24"/>
        <v>1.3333333333333333</v>
      </c>
      <c r="J82" s="79">
        <f t="shared" si="24"/>
        <v>16</v>
      </c>
      <c r="K82" s="79">
        <f t="shared" si="24"/>
        <v>6.666666666666667</v>
      </c>
      <c r="L82" s="79">
        <f t="shared" si="24"/>
        <v>12</v>
      </c>
    </row>
    <row r="83" spans="2:12" x14ac:dyDescent="0.2">
      <c r="B83" s="17">
        <v>5</v>
      </c>
      <c r="C83" s="26" t="s">
        <v>4</v>
      </c>
      <c r="D83" s="26"/>
      <c r="E83" s="79">
        <f t="shared" ref="E83:F83" si="25">E67*3</f>
        <v>3</v>
      </c>
      <c r="F83" s="79">
        <f t="shared" si="17"/>
        <v>4</v>
      </c>
      <c r="G83" s="79">
        <f t="shared" ref="G83:L83" si="26">G67*4</f>
        <v>6.666666666666667</v>
      </c>
      <c r="H83" s="79">
        <f t="shared" si="26"/>
        <v>2.6666666666666665</v>
      </c>
      <c r="I83" s="79">
        <f t="shared" si="26"/>
        <v>2.6666666666666665</v>
      </c>
      <c r="J83" s="79">
        <f t="shared" si="26"/>
        <v>2.6666666666666665</v>
      </c>
      <c r="K83" s="79">
        <f t="shared" si="26"/>
        <v>6.666666666666667</v>
      </c>
      <c r="L83" s="79">
        <f t="shared" si="26"/>
        <v>8</v>
      </c>
    </row>
    <row r="84" spans="2:12" x14ac:dyDescent="0.2">
      <c r="B84" s="17">
        <v>6</v>
      </c>
      <c r="C84" s="26" t="s">
        <v>5</v>
      </c>
      <c r="D84" s="26"/>
      <c r="E84" s="79">
        <f t="shared" ref="E84:F84" si="27">E68*3</f>
        <v>0</v>
      </c>
      <c r="F84" s="79">
        <f t="shared" si="17"/>
        <v>2</v>
      </c>
      <c r="G84" s="79">
        <f t="shared" ref="G84:L84" si="28">G68*4</f>
        <v>9.3333333333333339</v>
      </c>
      <c r="H84" s="79">
        <f t="shared" si="28"/>
        <v>4</v>
      </c>
      <c r="I84" s="79">
        <f t="shared" si="28"/>
        <v>4</v>
      </c>
      <c r="J84" s="79">
        <f t="shared" si="28"/>
        <v>14.666666666666666</v>
      </c>
      <c r="K84" s="79">
        <f t="shared" si="28"/>
        <v>6.666666666666667</v>
      </c>
      <c r="L84" s="79">
        <f t="shared" si="28"/>
        <v>5.333333333333333</v>
      </c>
    </row>
    <row r="85" spans="2:12" x14ac:dyDescent="0.2">
      <c r="B85" s="17">
        <v>7</v>
      </c>
      <c r="C85" s="26" t="s">
        <v>6</v>
      </c>
      <c r="D85" s="26"/>
      <c r="E85" s="79">
        <f t="shared" ref="E85:F85" si="29">E69*3</f>
        <v>2</v>
      </c>
      <c r="F85" s="79">
        <f t="shared" si="17"/>
        <v>2</v>
      </c>
      <c r="G85" s="79">
        <f t="shared" ref="G85:L85" si="30">G69*4</f>
        <v>4</v>
      </c>
      <c r="H85" s="79">
        <f t="shared" si="30"/>
        <v>5.333333333333333</v>
      </c>
      <c r="I85" s="79">
        <f t="shared" si="30"/>
        <v>9.3333333333333339</v>
      </c>
      <c r="J85" s="79">
        <f t="shared" si="30"/>
        <v>18.666666666666668</v>
      </c>
      <c r="K85" s="79">
        <f t="shared" si="30"/>
        <v>10.666666666666666</v>
      </c>
      <c r="L85" s="79">
        <f t="shared" si="30"/>
        <v>8</v>
      </c>
    </row>
    <row r="86" spans="2:12" x14ac:dyDescent="0.2">
      <c r="B86" s="17">
        <v>8</v>
      </c>
      <c r="C86" s="26" t="s">
        <v>7</v>
      </c>
      <c r="D86" s="26"/>
      <c r="E86" s="79">
        <f t="shared" ref="E86:F86" si="31">E70*3</f>
        <v>5</v>
      </c>
      <c r="F86" s="79">
        <f t="shared" si="17"/>
        <v>7</v>
      </c>
      <c r="G86" s="79">
        <f t="shared" ref="G86:L86" si="32">G70*4</f>
        <v>4</v>
      </c>
      <c r="H86" s="79">
        <f t="shared" si="32"/>
        <v>6.666666666666667</v>
      </c>
      <c r="I86" s="79">
        <f t="shared" si="32"/>
        <v>20</v>
      </c>
      <c r="J86" s="79">
        <f t="shared" si="32"/>
        <v>10.666666666666666</v>
      </c>
      <c r="K86" s="79">
        <f t="shared" si="32"/>
        <v>8</v>
      </c>
      <c r="L86" s="79">
        <f t="shared" si="32"/>
        <v>13.333333333333334</v>
      </c>
    </row>
    <row r="87" spans="2:12" x14ac:dyDescent="0.2">
      <c r="B87" s="17">
        <v>9</v>
      </c>
      <c r="C87" s="26" t="s">
        <v>8</v>
      </c>
      <c r="D87" s="26"/>
      <c r="E87" s="79">
        <f t="shared" ref="E87:F87" si="33">E71*3</f>
        <v>3</v>
      </c>
      <c r="F87" s="79">
        <f t="shared" si="17"/>
        <v>3</v>
      </c>
      <c r="G87" s="79">
        <f t="shared" ref="G87:L87" si="34">G71*4</f>
        <v>4</v>
      </c>
      <c r="H87" s="79">
        <f t="shared" si="34"/>
        <v>6.666666666666667</v>
      </c>
      <c r="I87" s="79">
        <f t="shared" si="34"/>
        <v>12</v>
      </c>
      <c r="J87" s="79">
        <f t="shared" si="34"/>
        <v>2</v>
      </c>
      <c r="K87" s="79">
        <f t="shared" si="34"/>
        <v>8</v>
      </c>
      <c r="L87" s="79">
        <f t="shared" si="34"/>
        <v>6</v>
      </c>
    </row>
    <row r="88" spans="2:12" x14ac:dyDescent="0.2">
      <c r="B88" s="17">
        <v>10</v>
      </c>
      <c r="C88" s="26" t="s">
        <v>9</v>
      </c>
      <c r="D88" s="26"/>
      <c r="E88" s="79">
        <f t="shared" ref="E88:F88" si="35">E72*3</f>
        <v>6</v>
      </c>
      <c r="F88" s="79">
        <f t="shared" si="17"/>
        <v>15</v>
      </c>
      <c r="G88" s="79">
        <f t="shared" ref="G88:L88" si="36">G72*4</f>
        <v>1.3333333333333333</v>
      </c>
      <c r="H88" s="79">
        <f t="shared" si="36"/>
        <v>9.3333333333333339</v>
      </c>
      <c r="I88" s="79">
        <f t="shared" si="36"/>
        <v>2</v>
      </c>
      <c r="J88" s="79">
        <f t="shared" si="36"/>
        <v>26</v>
      </c>
      <c r="K88" s="79">
        <f t="shared" si="36"/>
        <v>4</v>
      </c>
      <c r="L88" s="79">
        <f t="shared" si="36"/>
        <v>22</v>
      </c>
    </row>
    <row r="89" spans="2:12" x14ac:dyDescent="0.2">
      <c r="B89" s="17">
        <v>11</v>
      </c>
      <c r="C89" s="26" t="s">
        <v>10</v>
      </c>
      <c r="D89" s="26"/>
      <c r="E89" s="79">
        <f t="shared" ref="E89:F89" si="37">E73*3</f>
        <v>7</v>
      </c>
      <c r="F89" s="79">
        <f t="shared" si="17"/>
        <v>1</v>
      </c>
      <c r="G89" s="79">
        <f t="shared" ref="G89:L89" si="38">G73*4</f>
        <v>13.333333333333334</v>
      </c>
      <c r="H89" s="79">
        <f t="shared" si="38"/>
        <v>0</v>
      </c>
      <c r="I89" s="79">
        <f t="shared" si="38"/>
        <v>24</v>
      </c>
      <c r="J89" s="79">
        <f t="shared" si="38"/>
        <v>8</v>
      </c>
      <c r="K89" s="79">
        <f t="shared" si="38"/>
        <v>26</v>
      </c>
      <c r="L89" s="79">
        <f t="shared" si="38"/>
        <v>6</v>
      </c>
    </row>
    <row r="90" spans="2:12" x14ac:dyDescent="0.2">
      <c r="B90" s="17">
        <v>12</v>
      </c>
      <c r="C90" s="26" t="s">
        <v>11</v>
      </c>
      <c r="D90" s="26"/>
      <c r="E90" s="79">
        <f t="shared" ref="E90:F90" si="39">E74*3</f>
        <v>17</v>
      </c>
      <c r="F90" s="79">
        <f t="shared" si="17"/>
        <v>0</v>
      </c>
      <c r="G90" s="79">
        <f t="shared" ref="G90:L90" si="40">G74*4</f>
        <v>21.333333333333332</v>
      </c>
      <c r="H90" s="79">
        <f t="shared" si="40"/>
        <v>0</v>
      </c>
      <c r="I90" s="79">
        <f t="shared" si="40"/>
        <v>34</v>
      </c>
      <c r="J90" s="79">
        <f t="shared" si="40"/>
        <v>0</v>
      </c>
      <c r="K90" s="79">
        <f t="shared" si="40"/>
        <v>32</v>
      </c>
      <c r="L90" s="79">
        <f t="shared" si="40"/>
        <v>0</v>
      </c>
    </row>
    <row r="91" spans="2:12" x14ac:dyDescent="0.2">
      <c r="B91" s="17">
        <v>13</v>
      </c>
      <c r="C91" s="26" t="s">
        <v>11</v>
      </c>
      <c r="D91" s="26"/>
      <c r="E91" s="79">
        <f t="shared" ref="E91:F91" si="41">E75*3</f>
        <v>0</v>
      </c>
      <c r="F91" s="79">
        <f t="shared" si="17"/>
        <v>0</v>
      </c>
      <c r="G91" s="79">
        <f t="shared" ref="G91:L91" si="42">G75*4</f>
        <v>0</v>
      </c>
      <c r="H91" s="79">
        <f t="shared" si="42"/>
        <v>0</v>
      </c>
      <c r="I91" s="79">
        <f t="shared" si="42"/>
        <v>8</v>
      </c>
      <c r="J91" s="79">
        <f t="shared" si="42"/>
        <v>0</v>
      </c>
      <c r="K91" s="79">
        <f t="shared" si="42"/>
        <v>4</v>
      </c>
      <c r="L91" s="79">
        <f t="shared" si="42"/>
        <v>0</v>
      </c>
    </row>
    <row r="93" spans="2:12" ht="16" thickBot="1" x14ac:dyDescent="0.25"/>
    <row r="94" spans="2:12" ht="16" thickBot="1" x14ac:dyDescent="0.25">
      <c r="B94" s="19" t="s">
        <v>12</v>
      </c>
      <c r="C94" s="28" t="s">
        <v>0</v>
      </c>
      <c r="D94" s="29"/>
      <c r="E94" s="91" t="s">
        <v>36</v>
      </c>
      <c r="F94" s="92"/>
      <c r="G94" s="92"/>
      <c r="H94" s="93"/>
      <c r="I94" s="91" t="s">
        <v>35</v>
      </c>
      <c r="J94" s="92"/>
      <c r="K94" s="92"/>
      <c r="L94" s="93"/>
    </row>
    <row r="95" spans="2:12" x14ac:dyDescent="0.2">
      <c r="B95" s="17">
        <v>1</v>
      </c>
      <c r="C95" s="26" t="s">
        <v>1</v>
      </c>
      <c r="D95" s="27"/>
      <c r="E95" s="88">
        <f>E79</f>
        <v>0</v>
      </c>
      <c r="F95" s="89">
        <f>G79</f>
        <v>0</v>
      </c>
      <c r="G95" s="89">
        <f>I79</f>
        <v>0</v>
      </c>
      <c r="H95" s="90">
        <f>K79</f>
        <v>0</v>
      </c>
      <c r="I95" s="88">
        <f>F79</f>
        <v>5</v>
      </c>
      <c r="J95" s="89">
        <f>H79</f>
        <v>12</v>
      </c>
      <c r="K95" s="89">
        <f>J79</f>
        <v>5.333333333333333</v>
      </c>
      <c r="L95" s="90">
        <f>L79</f>
        <v>8</v>
      </c>
    </row>
    <row r="96" spans="2:12" x14ac:dyDescent="0.2">
      <c r="B96" s="17">
        <v>2</v>
      </c>
      <c r="C96" s="26" t="s">
        <v>1</v>
      </c>
      <c r="D96" s="27"/>
      <c r="E96" s="86">
        <f>E80</f>
        <v>0</v>
      </c>
      <c r="F96" s="66">
        <f>G80</f>
        <v>0</v>
      </c>
      <c r="G96" s="66">
        <f>I80</f>
        <v>0</v>
      </c>
      <c r="H96" s="70">
        <f>K80</f>
        <v>0</v>
      </c>
      <c r="I96" s="86">
        <f>F80</f>
        <v>0</v>
      </c>
      <c r="J96" s="66">
        <f>H80</f>
        <v>0</v>
      </c>
      <c r="K96" s="66">
        <f>J80</f>
        <v>8</v>
      </c>
      <c r="L96" s="70">
        <f>L80</f>
        <v>16</v>
      </c>
    </row>
    <row r="97" spans="2:12" x14ac:dyDescent="0.2">
      <c r="B97" s="17">
        <v>3</v>
      </c>
      <c r="C97" s="26" t="s">
        <v>2</v>
      </c>
      <c r="D97" s="27"/>
      <c r="E97" s="86">
        <f>E81</f>
        <v>0</v>
      </c>
      <c r="F97" s="66">
        <f>G81</f>
        <v>0</v>
      </c>
      <c r="G97" s="66">
        <f>I81</f>
        <v>0</v>
      </c>
      <c r="H97" s="70">
        <f>K81</f>
        <v>0</v>
      </c>
      <c r="I97" s="86">
        <f>F81</f>
        <v>2</v>
      </c>
      <c r="J97" s="66">
        <f>H81</f>
        <v>6.666666666666667</v>
      </c>
      <c r="K97" s="66">
        <f>J81</f>
        <v>1.3333333333333333</v>
      </c>
      <c r="L97" s="70">
        <f>L81</f>
        <v>8</v>
      </c>
    </row>
    <row r="98" spans="2:12" x14ac:dyDescent="0.2">
      <c r="B98" s="17">
        <v>4</v>
      </c>
      <c r="C98" s="26" t="s">
        <v>3</v>
      </c>
      <c r="D98" s="27"/>
      <c r="E98" s="86">
        <f>E82</f>
        <v>2</v>
      </c>
      <c r="F98" s="66">
        <f>G82</f>
        <v>2.6666666666666665</v>
      </c>
      <c r="G98" s="66">
        <f>I82</f>
        <v>1.3333333333333333</v>
      </c>
      <c r="H98" s="70">
        <f>K82</f>
        <v>6.666666666666667</v>
      </c>
      <c r="I98" s="86">
        <f>F82</f>
        <v>4</v>
      </c>
      <c r="J98" s="66">
        <f>H82</f>
        <v>13.333333333333334</v>
      </c>
      <c r="K98" s="66">
        <f>J82</f>
        <v>16</v>
      </c>
      <c r="L98" s="70">
        <f>L82</f>
        <v>12</v>
      </c>
    </row>
    <row r="99" spans="2:12" x14ac:dyDescent="0.2">
      <c r="B99" s="17">
        <v>5</v>
      </c>
      <c r="C99" s="26" t="s">
        <v>4</v>
      </c>
      <c r="D99" s="27"/>
      <c r="E99" s="86">
        <f>E83</f>
        <v>3</v>
      </c>
      <c r="F99" s="66">
        <f>G83</f>
        <v>6.666666666666667</v>
      </c>
      <c r="G99" s="66">
        <f>I83</f>
        <v>2.6666666666666665</v>
      </c>
      <c r="H99" s="70">
        <f>K83</f>
        <v>6.666666666666667</v>
      </c>
      <c r="I99" s="86">
        <f>F83</f>
        <v>4</v>
      </c>
      <c r="J99" s="66">
        <f>H83</f>
        <v>2.6666666666666665</v>
      </c>
      <c r="K99" s="66">
        <f>J83</f>
        <v>2.6666666666666665</v>
      </c>
      <c r="L99" s="70">
        <f>L83</f>
        <v>8</v>
      </c>
    </row>
    <row r="100" spans="2:12" x14ac:dyDescent="0.2">
      <c r="B100" s="17">
        <v>6</v>
      </c>
      <c r="C100" s="26" t="s">
        <v>5</v>
      </c>
      <c r="D100" s="27"/>
      <c r="E100" s="86">
        <f>E84</f>
        <v>0</v>
      </c>
      <c r="F100" s="66">
        <f>G84</f>
        <v>9.3333333333333339</v>
      </c>
      <c r="G100" s="66">
        <f>I84</f>
        <v>4</v>
      </c>
      <c r="H100" s="70">
        <f>K84</f>
        <v>6.666666666666667</v>
      </c>
      <c r="I100" s="86">
        <f>F84</f>
        <v>2</v>
      </c>
      <c r="J100" s="66">
        <f>H84</f>
        <v>4</v>
      </c>
      <c r="K100" s="66">
        <f>J84</f>
        <v>14.666666666666666</v>
      </c>
      <c r="L100" s="70">
        <f>L84</f>
        <v>5.333333333333333</v>
      </c>
    </row>
    <row r="101" spans="2:12" x14ac:dyDescent="0.2">
      <c r="B101" s="17">
        <v>7</v>
      </c>
      <c r="C101" s="26" t="s">
        <v>6</v>
      </c>
      <c r="D101" s="27"/>
      <c r="E101" s="86">
        <f>E85</f>
        <v>2</v>
      </c>
      <c r="F101" s="66">
        <f>G85</f>
        <v>4</v>
      </c>
      <c r="G101" s="66">
        <f>I85</f>
        <v>9.3333333333333339</v>
      </c>
      <c r="H101" s="70">
        <f>K85</f>
        <v>10.666666666666666</v>
      </c>
      <c r="I101" s="86">
        <f>F85</f>
        <v>2</v>
      </c>
      <c r="J101" s="66">
        <f>H85</f>
        <v>5.333333333333333</v>
      </c>
      <c r="K101" s="66">
        <f>J85</f>
        <v>18.666666666666668</v>
      </c>
      <c r="L101" s="70">
        <f>L85</f>
        <v>8</v>
      </c>
    </row>
    <row r="102" spans="2:12" x14ac:dyDescent="0.2">
      <c r="B102" s="17">
        <v>8</v>
      </c>
      <c r="C102" s="26" t="s">
        <v>7</v>
      </c>
      <c r="D102" s="27"/>
      <c r="E102" s="86">
        <f>E86</f>
        <v>5</v>
      </c>
      <c r="F102" s="66">
        <f>G86</f>
        <v>4</v>
      </c>
      <c r="G102" s="66">
        <f>I86</f>
        <v>20</v>
      </c>
      <c r="H102" s="70">
        <f>K86</f>
        <v>8</v>
      </c>
      <c r="I102" s="86">
        <f>F86</f>
        <v>7</v>
      </c>
      <c r="J102" s="66">
        <f>H86</f>
        <v>6.666666666666667</v>
      </c>
      <c r="K102" s="66">
        <f>J86</f>
        <v>10.666666666666666</v>
      </c>
      <c r="L102" s="70">
        <f>L86</f>
        <v>13.333333333333334</v>
      </c>
    </row>
    <row r="103" spans="2:12" x14ac:dyDescent="0.2">
      <c r="B103" s="17">
        <v>9</v>
      </c>
      <c r="C103" s="26" t="s">
        <v>8</v>
      </c>
      <c r="D103" s="27"/>
      <c r="E103" s="86">
        <f>E87</f>
        <v>3</v>
      </c>
      <c r="F103" s="66">
        <f>G87</f>
        <v>4</v>
      </c>
      <c r="G103" s="66">
        <f>I87</f>
        <v>12</v>
      </c>
      <c r="H103" s="70">
        <f>K87</f>
        <v>8</v>
      </c>
      <c r="I103" s="86">
        <f>F87</f>
        <v>3</v>
      </c>
      <c r="J103" s="66">
        <f>H87</f>
        <v>6.666666666666667</v>
      </c>
      <c r="K103" s="66">
        <f>J87</f>
        <v>2</v>
      </c>
      <c r="L103" s="70">
        <f>L87</f>
        <v>6</v>
      </c>
    </row>
    <row r="104" spans="2:12" x14ac:dyDescent="0.2">
      <c r="B104" s="17">
        <v>10</v>
      </c>
      <c r="C104" s="26" t="s">
        <v>9</v>
      </c>
      <c r="D104" s="27"/>
      <c r="E104" s="86">
        <f>E88</f>
        <v>6</v>
      </c>
      <c r="F104" s="66">
        <f>G88</f>
        <v>1.3333333333333333</v>
      </c>
      <c r="G104" s="66">
        <f>I88</f>
        <v>2</v>
      </c>
      <c r="H104" s="70">
        <f>K88</f>
        <v>4</v>
      </c>
      <c r="I104" s="86">
        <f>F88</f>
        <v>15</v>
      </c>
      <c r="J104" s="66">
        <f>H88</f>
        <v>9.3333333333333339</v>
      </c>
      <c r="K104" s="66">
        <f>J88</f>
        <v>26</v>
      </c>
      <c r="L104" s="70">
        <f>L88</f>
        <v>22</v>
      </c>
    </row>
    <row r="105" spans="2:12" x14ac:dyDescent="0.2">
      <c r="B105" s="17">
        <v>11</v>
      </c>
      <c r="C105" s="26" t="s">
        <v>10</v>
      </c>
      <c r="D105" s="27"/>
      <c r="E105" s="86">
        <f>E89</f>
        <v>7</v>
      </c>
      <c r="F105" s="66">
        <f>G89</f>
        <v>13.333333333333334</v>
      </c>
      <c r="G105" s="66">
        <f>I89</f>
        <v>24</v>
      </c>
      <c r="H105" s="70">
        <f>K89</f>
        <v>26</v>
      </c>
      <c r="I105" s="86">
        <f>F89</f>
        <v>1</v>
      </c>
      <c r="J105" s="66">
        <f>H89</f>
        <v>0</v>
      </c>
      <c r="K105" s="66">
        <f>J89</f>
        <v>8</v>
      </c>
      <c r="L105" s="70">
        <f>L89</f>
        <v>6</v>
      </c>
    </row>
    <row r="106" spans="2:12" x14ac:dyDescent="0.2">
      <c r="B106" s="17">
        <v>12</v>
      </c>
      <c r="C106" s="26" t="s">
        <v>11</v>
      </c>
      <c r="D106" s="27"/>
      <c r="E106" s="86">
        <f>E90</f>
        <v>17</v>
      </c>
      <c r="F106" s="66">
        <f>G90</f>
        <v>21.333333333333332</v>
      </c>
      <c r="G106" s="66">
        <f>I90</f>
        <v>34</v>
      </c>
      <c r="H106" s="70">
        <f>K90</f>
        <v>32</v>
      </c>
      <c r="I106" s="86">
        <f>F90</f>
        <v>0</v>
      </c>
      <c r="J106" s="66">
        <f>H90</f>
        <v>0</v>
      </c>
      <c r="K106" s="66">
        <f>J90</f>
        <v>0</v>
      </c>
      <c r="L106" s="70">
        <f>L90</f>
        <v>0</v>
      </c>
    </row>
    <row r="107" spans="2:12" ht="16" thickBot="1" x14ac:dyDescent="0.25">
      <c r="B107" s="17">
        <v>13</v>
      </c>
      <c r="C107" s="26" t="s">
        <v>11</v>
      </c>
      <c r="D107" s="27"/>
      <c r="E107" s="87">
        <f>E91</f>
        <v>0</v>
      </c>
      <c r="F107" s="71">
        <f>G91</f>
        <v>0</v>
      </c>
      <c r="G107" s="71">
        <f>I91</f>
        <v>8</v>
      </c>
      <c r="H107" s="72">
        <f>K91</f>
        <v>4</v>
      </c>
      <c r="I107" s="87">
        <f>F91</f>
        <v>0</v>
      </c>
      <c r="J107" s="71">
        <f>H91</f>
        <v>0</v>
      </c>
      <c r="K107" s="71">
        <f>J91</f>
        <v>0</v>
      </c>
      <c r="L107" s="72">
        <f>L91</f>
        <v>0</v>
      </c>
    </row>
  </sheetData>
  <mergeCells count="171">
    <mergeCell ref="C102:D102"/>
    <mergeCell ref="C103:D103"/>
    <mergeCell ref="C104:D104"/>
    <mergeCell ref="C105:D105"/>
    <mergeCell ref="C106:D106"/>
    <mergeCell ref="C107:D107"/>
    <mergeCell ref="E94:H94"/>
    <mergeCell ref="I94:L94"/>
    <mergeCell ref="C91:D91"/>
    <mergeCell ref="C94:D94"/>
    <mergeCell ref="C95:D95"/>
    <mergeCell ref="C96:D96"/>
    <mergeCell ref="C97:D97"/>
    <mergeCell ref="C98:D98"/>
    <mergeCell ref="C99:D99"/>
    <mergeCell ref="C100:D100"/>
    <mergeCell ref="C101:D10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79:D79"/>
    <mergeCell ref="C80:D80"/>
    <mergeCell ref="C81:D81"/>
    <mergeCell ref="C71:D71"/>
    <mergeCell ref="C72:D72"/>
    <mergeCell ref="C73:D73"/>
    <mergeCell ref="C74:D74"/>
    <mergeCell ref="C75:D75"/>
    <mergeCell ref="C78:D78"/>
    <mergeCell ref="L61:L62"/>
    <mergeCell ref="C63:D63"/>
    <mergeCell ref="C64:D64"/>
    <mergeCell ref="C65:D65"/>
    <mergeCell ref="C66:D66"/>
    <mergeCell ref="C67:D67"/>
    <mergeCell ref="C68:D68"/>
    <mergeCell ref="C69:D69"/>
    <mergeCell ref="C70:D70"/>
    <mergeCell ref="P72:Q72"/>
    <mergeCell ref="P73:Q73"/>
    <mergeCell ref="P74:Q74"/>
    <mergeCell ref="R60:R61"/>
    <mergeCell ref="S60:S61"/>
    <mergeCell ref="P67:Q67"/>
    <mergeCell ref="P68:Q68"/>
    <mergeCell ref="P69:Q69"/>
    <mergeCell ref="P70:Q70"/>
    <mergeCell ref="P71:Q71"/>
    <mergeCell ref="P62:Q62"/>
    <mergeCell ref="P63:Q63"/>
    <mergeCell ref="P64:Q64"/>
    <mergeCell ref="P65:Q65"/>
    <mergeCell ref="P66:Q66"/>
    <mergeCell ref="C54:D54"/>
    <mergeCell ref="C55:D55"/>
    <mergeCell ref="C56:D56"/>
    <mergeCell ref="O60:O61"/>
    <mergeCell ref="P60:Q61"/>
    <mergeCell ref="C49:D49"/>
    <mergeCell ref="C50:D50"/>
    <mergeCell ref="C51:D51"/>
    <mergeCell ref="C52:D52"/>
    <mergeCell ref="C53:D53"/>
    <mergeCell ref="B60:D60"/>
    <mergeCell ref="E60:F60"/>
    <mergeCell ref="G60:H60"/>
    <mergeCell ref="I60:J60"/>
    <mergeCell ref="K60:L60"/>
    <mergeCell ref="B61:B62"/>
    <mergeCell ref="C61:D62"/>
    <mergeCell ref="E61:E62"/>
    <mergeCell ref="F61:F62"/>
    <mergeCell ref="G61:G62"/>
    <mergeCell ref="H61:H62"/>
    <mergeCell ref="I61:I62"/>
    <mergeCell ref="J61:J62"/>
    <mergeCell ref="K61:K62"/>
    <mergeCell ref="C44:D44"/>
    <mergeCell ref="C45:D45"/>
    <mergeCell ref="C46:D46"/>
    <mergeCell ref="C47:D47"/>
    <mergeCell ref="C48:D48"/>
    <mergeCell ref="H42:H43"/>
    <mergeCell ref="I42:I43"/>
    <mergeCell ref="J42:J43"/>
    <mergeCell ref="K42:K43"/>
    <mergeCell ref="L42:L43"/>
    <mergeCell ref="B42:B43"/>
    <mergeCell ref="C42:D43"/>
    <mergeCell ref="E42:E43"/>
    <mergeCell ref="F42:F43"/>
    <mergeCell ref="G42:G43"/>
    <mergeCell ref="E40:F40"/>
    <mergeCell ref="G40:H40"/>
    <mergeCell ref="I40:J40"/>
    <mergeCell ref="K40:L40"/>
    <mergeCell ref="B41:D41"/>
    <mergeCell ref="E41:F41"/>
    <mergeCell ref="G41:H41"/>
    <mergeCell ref="I41:J41"/>
    <mergeCell ref="K41:L41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B22:D22"/>
    <mergeCell ref="E22:F22"/>
    <mergeCell ref="G22:H22"/>
    <mergeCell ref="I22:J22"/>
    <mergeCell ref="H23:H24"/>
    <mergeCell ref="I23:I24"/>
    <mergeCell ref="J23:J24"/>
    <mergeCell ref="K22:L22"/>
    <mergeCell ref="B23:B24"/>
    <mergeCell ref="C23:D24"/>
    <mergeCell ref="E23:E24"/>
    <mergeCell ref="F23:F24"/>
    <mergeCell ref="G23:G24"/>
    <mergeCell ref="K23:K24"/>
    <mergeCell ref="L23:L24"/>
    <mergeCell ref="B4:B5"/>
    <mergeCell ref="B3:D3"/>
    <mergeCell ref="K2:L2"/>
    <mergeCell ref="I2:J2"/>
    <mergeCell ref="G2:H2"/>
    <mergeCell ref="E2:F2"/>
    <mergeCell ref="L4:L5"/>
    <mergeCell ref="G3:H3"/>
    <mergeCell ref="I3:J3"/>
    <mergeCell ref="K3:L3"/>
    <mergeCell ref="I4:I5"/>
    <mergeCell ref="E3:F3"/>
    <mergeCell ref="G4:G5"/>
    <mergeCell ref="H4:H5"/>
    <mergeCell ref="J4:J5"/>
    <mergeCell ref="K4:K5"/>
    <mergeCell ref="C6:D6"/>
    <mergeCell ref="C4:D5"/>
    <mergeCell ref="F4:F5"/>
    <mergeCell ref="E4:E5"/>
    <mergeCell ref="C12:D12"/>
    <mergeCell ref="C11:D11"/>
    <mergeCell ref="C10:D10"/>
    <mergeCell ref="C9:D9"/>
    <mergeCell ref="C8:D8"/>
    <mergeCell ref="C7:D7"/>
    <mergeCell ref="E21:F21"/>
    <mergeCell ref="G21:H21"/>
    <mergeCell ref="I21:J21"/>
    <mergeCell ref="K21:L21"/>
    <mergeCell ref="C13:D13"/>
    <mergeCell ref="C18:D18"/>
    <mergeCell ref="C17:D17"/>
    <mergeCell ref="C16:D16"/>
    <mergeCell ref="C15:D15"/>
    <mergeCell ref="C14:D1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B4CA-D8E3-438F-9439-FE51B85C370F}">
  <dimension ref="B3:T101"/>
  <sheetViews>
    <sheetView tabSelected="1" topLeftCell="A70" workbookViewId="0">
      <selection activeCell="F109" sqref="F109"/>
    </sheetView>
  </sheetViews>
  <sheetFormatPr baseColWidth="10" defaultColWidth="8.83203125" defaultRowHeight="15" x14ac:dyDescent="0.2"/>
  <cols>
    <col min="3" max="3" width="11" customWidth="1"/>
    <col min="4" max="4" width="15" customWidth="1"/>
    <col min="5" max="12" width="12.83203125" customWidth="1"/>
    <col min="16" max="16" width="7" bestFit="1" customWidth="1"/>
  </cols>
  <sheetData>
    <row r="3" spans="2:12" ht="16" thickBot="1" x14ac:dyDescent="0.25">
      <c r="B3" s="6" t="s">
        <v>16</v>
      </c>
      <c r="C3" s="7">
        <v>44327</v>
      </c>
      <c r="D3" s="5" t="s">
        <v>17</v>
      </c>
      <c r="E3" s="25" t="s">
        <v>18</v>
      </c>
      <c r="F3" s="25"/>
      <c r="G3" s="25" t="s">
        <v>18</v>
      </c>
      <c r="H3" s="25"/>
      <c r="I3" s="25" t="s">
        <v>18</v>
      </c>
      <c r="J3" s="25"/>
      <c r="K3" s="25" t="s">
        <v>18</v>
      </c>
      <c r="L3" s="25"/>
    </row>
    <row r="4" spans="2:12" ht="16" thickBot="1" x14ac:dyDescent="0.25">
      <c r="B4" s="28" t="s">
        <v>15</v>
      </c>
      <c r="C4" s="28"/>
      <c r="D4" s="29"/>
      <c r="E4" s="37">
        <v>0.27361111111111108</v>
      </c>
      <c r="F4" s="38"/>
      <c r="G4" s="35">
        <v>0.31527777777777777</v>
      </c>
      <c r="H4" s="36"/>
      <c r="I4" s="48">
        <v>0.3576388888888889</v>
      </c>
      <c r="J4" s="36"/>
      <c r="K4" s="35">
        <v>0.39861111111111108</v>
      </c>
      <c r="L4" s="36"/>
    </row>
    <row r="5" spans="2:12" x14ac:dyDescent="0.2">
      <c r="B5" s="28" t="s">
        <v>12</v>
      </c>
      <c r="C5" s="28" t="s">
        <v>0</v>
      </c>
      <c r="D5" s="29"/>
      <c r="E5" s="32" t="s">
        <v>14</v>
      </c>
      <c r="F5" s="30" t="s">
        <v>13</v>
      </c>
      <c r="G5" s="32" t="s">
        <v>14</v>
      </c>
      <c r="H5" s="30" t="s">
        <v>13</v>
      </c>
      <c r="I5" s="32" t="s">
        <v>14</v>
      </c>
      <c r="J5" s="30" t="s">
        <v>13</v>
      </c>
      <c r="K5" s="32" t="s">
        <v>14</v>
      </c>
      <c r="L5" s="30" t="s">
        <v>13</v>
      </c>
    </row>
    <row r="6" spans="2:12" ht="16" thickBot="1" x14ac:dyDescent="0.25">
      <c r="B6" s="28"/>
      <c r="C6" s="28"/>
      <c r="D6" s="29"/>
      <c r="E6" s="33"/>
      <c r="F6" s="31"/>
      <c r="G6" s="33"/>
      <c r="H6" s="31"/>
      <c r="I6" s="33"/>
      <c r="J6" s="31"/>
      <c r="K6" s="33"/>
      <c r="L6" s="31"/>
    </row>
    <row r="7" spans="2:12" x14ac:dyDescent="0.2">
      <c r="B7" s="5">
        <v>1</v>
      </c>
      <c r="C7" s="26" t="s">
        <v>11</v>
      </c>
      <c r="D7" s="27"/>
      <c r="E7" s="50">
        <v>0</v>
      </c>
      <c r="F7" s="51">
        <v>15</v>
      </c>
      <c r="G7" s="50">
        <v>0</v>
      </c>
      <c r="H7" s="51">
        <v>5</v>
      </c>
      <c r="I7" s="50">
        <v>0</v>
      </c>
      <c r="J7" s="51">
        <v>2</v>
      </c>
      <c r="K7" s="50">
        <v>0</v>
      </c>
      <c r="L7" s="51">
        <v>4</v>
      </c>
    </row>
    <row r="8" spans="2:12" x14ac:dyDescent="0.2">
      <c r="B8" s="5">
        <v>2</v>
      </c>
      <c r="C8" s="26" t="s">
        <v>11</v>
      </c>
      <c r="D8" s="27"/>
      <c r="E8" s="10">
        <v>0</v>
      </c>
      <c r="F8" s="9">
        <v>49</v>
      </c>
      <c r="G8" s="10">
        <v>0</v>
      </c>
      <c r="H8" s="9">
        <v>15</v>
      </c>
      <c r="I8" s="10">
        <v>0</v>
      </c>
      <c r="J8" s="9">
        <v>11</v>
      </c>
      <c r="K8" s="10">
        <v>1</v>
      </c>
      <c r="L8" s="9">
        <v>7</v>
      </c>
    </row>
    <row r="9" spans="2:12" x14ac:dyDescent="0.2">
      <c r="B9" s="5">
        <v>3</v>
      </c>
      <c r="C9" s="26" t="s">
        <v>10</v>
      </c>
      <c r="D9" s="27"/>
      <c r="E9" s="10">
        <v>2</v>
      </c>
      <c r="F9" s="9">
        <v>5</v>
      </c>
      <c r="G9" s="10">
        <v>0</v>
      </c>
      <c r="H9" s="9">
        <v>7</v>
      </c>
      <c r="I9" s="10">
        <v>0</v>
      </c>
      <c r="J9" s="9">
        <v>13</v>
      </c>
      <c r="K9" s="10">
        <v>0</v>
      </c>
      <c r="L9" s="9">
        <v>4</v>
      </c>
    </row>
    <row r="10" spans="2:12" x14ac:dyDescent="0.2">
      <c r="B10" s="5">
        <v>4</v>
      </c>
      <c r="C10" s="26" t="s">
        <v>9</v>
      </c>
      <c r="D10" s="27"/>
      <c r="E10" s="10">
        <v>18</v>
      </c>
      <c r="F10" s="9">
        <v>2</v>
      </c>
      <c r="G10" s="10">
        <v>1</v>
      </c>
      <c r="H10" s="9">
        <v>2</v>
      </c>
      <c r="I10" s="10">
        <v>1</v>
      </c>
      <c r="J10" s="9">
        <v>5</v>
      </c>
      <c r="K10" s="10">
        <v>4</v>
      </c>
      <c r="L10" s="9">
        <v>5</v>
      </c>
    </row>
    <row r="11" spans="2:12" x14ac:dyDescent="0.2">
      <c r="B11" s="5">
        <v>5</v>
      </c>
      <c r="C11" s="26" t="s">
        <v>8</v>
      </c>
      <c r="D11" s="27"/>
      <c r="E11" s="10">
        <v>4</v>
      </c>
      <c r="F11" s="9">
        <v>1</v>
      </c>
      <c r="G11" s="10">
        <v>4</v>
      </c>
      <c r="H11" s="9">
        <v>4</v>
      </c>
      <c r="I11" s="10">
        <v>7</v>
      </c>
      <c r="J11" s="9">
        <v>2</v>
      </c>
      <c r="K11" s="10">
        <v>2</v>
      </c>
      <c r="L11" s="9">
        <v>0</v>
      </c>
    </row>
    <row r="12" spans="2:12" x14ac:dyDescent="0.2">
      <c r="B12" s="5">
        <v>6</v>
      </c>
      <c r="C12" s="26" t="s">
        <v>7</v>
      </c>
      <c r="D12" s="27"/>
      <c r="E12" s="10">
        <v>2</v>
      </c>
      <c r="F12" s="9">
        <v>0</v>
      </c>
      <c r="G12" s="10">
        <v>6</v>
      </c>
      <c r="H12" s="9">
        <v>7</v>
      </c>
      <c r="I12" s="10">
        <v>9</v>
      </c>
      <c r="J12" s="9">
        <v>0</v>
      </c>
      <c r="K12" s="10">
        <v>3</v>
      </c>
      <c r="L12" s="9">
        <v>7</v>
      </c>
    </row>
    <row r="13" spans="2:12" x14ac:dyDescent="0.2">
      <c r="B13" s="5">
        <v>7</v>
      </c>
      <c r="C13" s="26" t="s">
        <v>6</v>
      </c>
      <c r="D13" s="27"/>
      <c r="E13" s="10">
        <v>9</v>
      </c>
      <c r="F13" s="9">
        <v>0</v>
      </c>
      <c r="G13" s="10">
        <v>10</v>
      </c>
      <c r="H13" s="9">
        <v>0</v>
      </c>
      <c r="I13" s="10">
        <v>10</v>
      </c>
      <c r="J13" s="9">
        <v>3</v>
      </c>
      <c r="K13" s="10">
        <v>8</v>
      </c>
      <c r="L13" s="9">
        <v>5</v>
      </c>
    </row>
    <row r="14" spans="2:12" x14ac:dyDescent="0.2">
      <c r="B14" s="5">
        <v>8</v>
      </c>
      <c r="C14" s="26" t="s">
        <v>5</v>
      </c>
      <c r="D14" s="27"/>
      <c r="E14" s="10">
        <v>6</v>
      </c>
      <c r="F14" s="9">
        <v>1</v>
      </c>
      <c r="G14" s="10">
        <v>8</v>
      </c>
      <c r="H14" s="9">
        <v>5</v>
      </c>
      <c r="I14" s="10">
        <v>3</v>
      </c>
      <c r="J14" s="9">
        <v>5</v>
      </c>
      <c r="K14" s="10">
        <v>5</v>
      </c>
      <c r="L14" s="9">
        <v>1</v>
      </c>
    </row>
    <row r="15" spans="2:12" x14ac:dyDescent="0.2">
      <c r="B15" s="5">
        <v>9</v>
      </c>
      <c r="C15" s="26" t="s">
        <v>4</v>
      </c>
      <c r="D15" s="27"/>
      <c r="E15" s="10">
        <v>21</v>
      </c>
      <c r="F15" s="9">
        <v>2</v>
      </c>
      <c r="G15" s="10">
        <v>6</v>
      </c>
      <c r="H15" s="9">
        <v>3</v>
      </c>
      <c r="I15" s="10">
        <v>6</v>
      </c>
      <c r="J15" s="9">
        <v>7</v>
      </c>
      <c r="K15" s="10">
        <v>4</v>
      </c>
      <c r="L15" s="9">
        <v>7</v>
      </c>
    </row>
    <row r="16" spans="2:12" x14ac:dyDescent="0.2">
      <c r="B16" s="5">
        <v>10</v>
      </c>
      <c r="C16" s="26" t="s">
        <v>3</v>
      </c>
      <c r="D16" s="27"/>
      <c r="E16" s="10">
        <v>3</v>
      </c>
      <c r="F16" s="9">
        <v>0</v>
      </c>
      <c r="G16" s="10">
        <v>1</v>
      </c>
      <c r="H16" s="9">
        <v>5</v>
      </c>
      <c r="I16" s="10">
        <v>2</v>
      </c>
      <c r="J16" s="9">
        <v>2</v>
      </c>
      <c r="K16" s="10">
        <v>0</v>
      </c>
      <c r="L16" s="9">
        <v>2</v>
      </c>
    </row>
    <row r="17" spans="2:20" x14ac:dyDescent="0.2">
      <c r="B17" s="5">
        <v>11</v>
      </c>
      <c r="C17" s="26" t="s">
        <v>2</v>
      </c>
      <c r="D17" s="27"/>
      <c r="E17" s="10">
        <v>3</v>
      </c>
      <c r="F17" s="9">
        <v>0</v>
      </c>
      <c r="G17" s="10">
        <v>2</v>
      </c>
      <c r="H17" s="9">
        <v>0</v>
      </c>
      <c r="I17" s="10">
        <v>1</v>
      </c>
      <c r="J17" s="9">
        <v>0</v>
      </c>
      <c r="K17" s="10">
        <v>1</v>
      </c>
      <c r="L17" s="9">
        <v>0</v>
      </c>
    </row>
    <row r="18" spans="2:20" ht="16" thickBot="1" x14ac:dyDescent="0.25">
      <c r="B18" s="5">
        <v>12</v>
      </c>
      <c r="C18" s="26" t="s">
        <v>1</v>
      </c>
      <c r="D18" s="27"/>
      <c r="E18" s="49">
        <v>7</v>
      </c>
      <c r="F18" s="24">
        <v>0</v>
      </c>
      <c r="G18" s="12">
        <v>15</v>
      </c>
      <c r="H18" s="24">
        <v>0</v>
      </c>
      <c r="I18" s="12">
        <v>11</v>
      </c>
      <c r="J18" s="24">
        <v>0</v>
      </c>
      <c r="K18" s="12">
        <v>14</v>
      </c>
      <c r="L18" s="24">
        <v>0</v>
      </c>
    </row>
    <row r="19" spans="2:20" x14ac:dyDescent="0.2">
      <c r="E19">
        <f>SUM(E7:E18)</f>
        <v>75</v>
      </c>
      <c r="F19">
        <f t="shared" ref="F19:L19" si="0">SUM(F7:F18)</f>
        <v>75</v>
      </c>
      <c r="G19">
        <f t="shared" si="0"/>
        <v>53</v>
      </c>
      <c r="H19">
        <f t="shared" si="0"/>
        <v>53</v>
      </c>
      <c r="I19">
        <f t="shared" si="0"/>
        <v>50</v>
      </c>
      <c r="J19">
        <f t="shared" si="0"/>
        <v>50</v>
      </c>
      <c r="K19">
        <f t="shared" si="0"/>
        <v>42</v>
      </c>
      <c r="L19">
        <f t="shared" si="0"/>
        <v>42</v>
      </c>
    </row>
    <row r="21" spans="2:20" ht="16" thickBot="1" x14ac:dyDescent="0.25">
      <c r="B21" s="6" t="s">
        <v>16</v>
      </c>
      <c r="C21" s="7">
        <v>44328</v>
      </c>
      <c r="D21" s="5" t="s">
        <v>17</v>
      </c>
      <c r="E21" s="25" t="s">
        <v>20</v>
      </c>
      <c r="F21" s="25"/>
      <c r="G21" s="25" t="s">
        <v>20</v>
      </c>
      <c r="H21" s="25"/>
      <c r="I21" s="25" t="s">
        <v>20</v>
      </c>
      <c r="J21" s="25"/>
      <c r="K21" s="25" t="s">
        <v>20</v>
      </c>
      <c r="L21" s="25"/>
    </row>
    <row r="22" spans="2:20" ht="16" thickBot="1" x14ac:dyDescent="0.25">
      <c r="B22" s="28" t="s">
        <v>15</v>
      </c>
      <c r="C22" s="28"/>
      <c r="D22" s="29"/>
      <c r="E22" s="37">
        <v>0.27361111111111108</v>
      </c>
      <c r="F22" s="38"/>
      <c r="G22" s="35">
        <v>0.31527777777777777</v>
      </c>
      <c r="H22" s="36"/>
      <c r="I22" s="48">
        <v>0.3576388888888889</v>
      </c>
      <c r="J22" s="36"/>
      <c r="K22" s="35">
        <v>0.39861111111111108</v>
      </c>
      <c r="L22" s="36"/>
      <c r="N22" s="76"/>
      <c r="O22" s="76"/>
      <c r="P22" s="76"/>
      <c r="Q22" s="76"/>
      <c r="R22" s="76"/>
      <c r="S22" s="76"/>
      <c r="T22" s="76"/>
    </row>
    <row r="23" spans="2:20" x14ac:dyDescent="0.2">
      <c r="B23" s="28" t="s">
        <v>12</v>
      </c>
      <c r="C23" s="28" t="s">
        <v>0</v>
      </c>
      <c r="D23" s="29"/>
      <c r="E23" s="32" t="s">
        <v>14</v>
      </c>
      <c r="F23" s="30" t="s">
        <v>13</v>
      </c>
      <c r="G23" s="32" t="s">
        <v>14</v>
      </c>
      <c r="H23" s="30" t="s">
        <v>13</v>
      </c>
      <c r="I23" s="32" t="s">
        <v>14</v>
      </c>
      <c r="J23" s="30" t="s">
        <v>13</v>
      </c>
      <c r="K23" s="32" t="s">
        <v>14</v>
      </c>
      <c r="L23" s="30" t="s">
        <v>13</v>
      </c>
      <c r="N23" s="76"/>
      <c r="O23" s="76"/>
      <c r="P23" s="76"/>
      <c r="Q23" s="76"/>
      <c r="R23" s="76"/>
      <c r="S23" s="76"/>
      <c r="T23" s="76"/>
    </row>
    <row r="24" spans="2:20" ht="16" thickBot="1" x14ac:dyDescent="0.25">
      <c r="B24" s="28"/>
      <c r="C24" s="28"/>
      <c r="D24" s="29"/>
      <c r="E24" s="33"/>
      <c r="F24" s="31"/>
      <c r="G24" s="33"/>
      <c r="H24" s="31"/>
      <c r="I24" s="33"/>
      <c r="J24" s="31"/>
      <c r="K24" s="33"/>
      <c r="L24" s="31"/>
      <c r="N24" s="76"/>
      <c r="O24" s="76"/>
      <c r="P24" s="76"/>
      <c r="Q24" s="76"/>
      <c r="R24" s="76"/>
      <c r="S24" s="76"/>
      <c r="T24" s="76"/>
    </row>
    <row r="25" spans="2:20" x14ac:dyDescent="0.2">
      <c r="B25" s="5">
        <v>1</v>
      </c>
      <c r="C25" s="26" t="s">
        <v>11</v>
      </c>
      <c r="D25" s="27"/>
      <c r="E25" s="50">
        <v>0</v>
      </c>
      <c r="F25" s="51">
        <v>12</v>
      </c>
      <c r="G25" s="50">
        <v>0</v>
      </c>
      <c r="H25" s="51">
        <v>4</v>
      </c>
      <c r="I25" s="50">
        <v>0</v>
      </c>
      <c r="J25" s="51">
        <v>6</v>
      </c>
      <c r="K25" s="50">
        <v>0</v>
      </c>
      <c r="L25" s="51">
        <v>5</v>
      </c>
      <c r="N25" s="77"/>
      <c r="O25" s="77"/>
      <c r="P25" s="77"/>
      <c r="Q25" s="77"/>
      <c r="R25" s="77"/>
      <c r="S25" s="77"/>
      <c r="T25" s="76"/>
    </row>
    <row r="26" spans="2:20" x14ac:dyDescent="0.2">
      <c r="B26" s="5">
        <v>2</v>
      </c>
      <c r="C26" s="26" t="s">
        <v>11</v>
      </c>
      <c r="D26" s="27"/>
      <c r="E26" s="10">
        <v>0</v>
      </c>
      <c r="F26" s="9">
        <v>53</v>
      </c>
      <c r="G26" s="10">
        <v>0</v>
      </c>
      <c r="H26" s="9">
        <v>19</v>
      </c>
      <c r="I26" s="10">
        <v>0</v>
      </c>
      <c r="J26" s="9">
        <v>22</v>
      </c>
      <c r="K26" s="10">
        <v>0</v>
      </c>
      <c r="L26" s="9">
        <v>13</v>
      </c>
      <c r="N26" s="77"/>
      <c r="O26" s="77"/>
      <c r="P26" s="77"/>
      <c r="Q26" s="77"/>
      <c r="R26" s="77"/>
      <c r="S26" s="77"/>
      <c r="T26" s="76"/>
    </row>
    <row r="27" spans="2:20" x14ac:dyDescent="0.2">
      <c r="B27" s="5">
        <v>3</v>
      </c>
      <c r="C27" s="26" t="s">
        <v>10</v>
      </c>
      <c r="D27" s="27"/>
      <c r="E27" s="10">
        <v>0</v>
      </c>
      <c r="F27" s="9">
        <v>4</v>
      </c>
      <c r="G27" s="10">
        <v>1</v>
      </c>
      <c r="H27" s="9">
        <v>7</v>
      </c>
      <c r="I27" s="10">
        <v>1</v>
      </c>
      <c r="J27" s="9">
        <v>9</v>
      </c>
      <c r="K27" s="10">
        <v>2</v>
      </c>
      <c r="L27" s="9">
        <v>5</v>
      </c>
      <c r="N27" s="77"/>
      <c r="O27" s="77"/>
      <c r="P27" s="77"/>
      <c r="Q27" s="77"/>
      <c r="R27" s="77"/>
      <c r="S27" s="77"/>
      <c r="T27" s="76"/>
    </row>
    <row r="28" spans="2:20" x14ac:dyDescent="0.2">
      <c r="B28" s="5">
        <v>4</v>
      </c>
      <c r="C28" s="26" t="s">
        <v>9</v>
      </c>
      <c r="D28" s="27"/>
      <c r="E28" s="10">
        <v>24</v>
      </c>
      <c r="F28" s="9">
        <v>0</v>
      </c>
      <c r="G28" s="10">
        <v>9</v>
      </c>
      <c r="H28" s="9">
        <v>2</v>
      </c>
      <c r="I28" s="10">
        <v>7</v>
      </c>
      <c r="J28" s="9">
        <v>3</v>
      </c>
      <c r="K28" s="10">
        <v>8</v>
      </c>
      <c r="L28" s="9">
        <v>4</v>
      </c>
      <c r="N28" s="77"/>
      <c r="O28" s="77"/>
      <c r="P28" s="77"/>
      <c r="Q28" s="77"/>
      <c r="R28" s="77"/>
      <c r="S28" s="77"/>
      <c r="T28" s="76"/>
    </row>
    <row r="29" spans="2:20" x14ac:dyDescent="0.2">
      <c r="B29" s="5">
        <v>5</v>
      </c>
      <c r="C29" s="26" t="s">
        <v>8</v>
      </c>
      <c r="D29" s="27"/>
      <c r="E29" s="10">
        <v>9</v>
      </c>
      <c r="F29" s="9">
        <v>0</v>
      </c>
      <c r="G29" s="10">
        <v>4</v>
      </c>
      <c r="H29" s="9">
        <v>1</v>
      </c>
      <c r="I29" s="10">
        <v>2</v>
      </c>
      <c r="J29" s="9">
        <v>6</v>
      </c>
      <c r="K29" s="10">
        <v>3</v>
      </c>
      <c r="L29" s="9">
        <v>2</v>
      </c>
      <c r="N29" s="77"/>
      <c r="O29" s="77"/>
      <c r="P29" s="77"/>
      <c r="Q29" s="77"/>
      <c r="R29" s="77"/>
      <c r="S29" s="77"/>
      <c r="T29" s="76"/>
    </row>
    <row r="30" spans="2:20" x14ac:dyDescent="0.2">
      <c r="B30" s="5">
        <v>6</v>
      </c>
      <c r="C30" s="26" t="s">
        <v>7</v>
      </c>
      <c r="D30" s="27"/>
      <c r="E30" s="10">
        <v>4</v>
      </c>
      <c r="F30" s="9">
        <v>2</v>
      </c>
      <c r="G30" s="10">
        <v>5</v>
      </c>
      <c r="H30" s="9">
        <v>3</v>
      </c>
      <c r="I30" s="10">
        <v>12</v>
      </c>
      <c r="J30" s="9">
        <v>2</v>
      </c>
      <c r="K30" s="10">
        <v>2</v>
      </c>
      <c r="L30" s="9">
        <v>3</v>
      </c>
      <c r="N30" s="76"/>
      <c r="O30" s="76"/>
      <c r="P30" s="76"/>
      <c r="Q30" s="76"/>
      <c r="R30" s="76"/>
      <c r="S30" s="76"/>
      <c r="T30" s="76"/>
    </row>
    <row r="31" spans="2:20" x14ac:dyDescent="0.2">
      <c r="B31" s="5">
        <v>7</v>
      </c>
      <c r="C31" s="26" t="s">
        <v>6</v>
      </c>
      <c r="D31" s="27"/>
      <c r="E31" s="10">
        <v>7</v>
      </c>
      <c r="F31" s="9">
        <v>0</v>
      </c>
      <c r="G31" s="10">
        <v>7</v>
      </c>
      <c r="H31" s="9">
        <v>1</v>
      </c>
      <c r="I31" s="10">
        <v>9</v>
      </c>
      <c r="J31" s="9">
        <v>5</v>
      </c>
      <c r="K31" s="10">
        <v>4</v>
      </c>
      <c r="L31" s="9">
        <v>0</v>
      </c>
      <c r="N31" s="76"/>
      <c r="O31" s="76"/>
      <c r="P31" s="76"/>
      <c r="Q31" s="76"/>
      <c r="R31" s="76"/>
      <c r="S31" s="76"/>
      <c r="T31" s="76"/>
    </row>
    <row r="32" spans="2:20" x14ac:dyDescent="0.2">
      <c r="B32" s="5">
        <v>8</v>
      </c>
      <c r="C32" s="26" t="s">
        <v>5</v>
      </c>
      <c r="D32" s="27"/>
      <c r="E32" s="10">
        <v>4</v>
      </c>
      <c r="F32" s="9">
        <v>0</v>
      </c>
      <c r="G32" s="10">
        <v>4</v>
      </c>
      <c r="H32" s="9">
        <v>0</v>
      </c>
      <c r="I32" s="10">
        <v>5</v>
      </c>
      <c r="J32" s="9">
        <v>4</v>
      </c>
      <c r="K32" s="10">
        <v>2</v>
      </c>
      <c r="L32" s="9">
        <v>2</v>
      </c>
      <c r="N32" s="76"/>
      <c r="O32" s="76"/>
      <c r="P32" s="76"/>
      <c r="Q32" s="76"/>
      <c r="R32" s="76"/>
      <c r="S32" s="76"/>
      <c r="T32" s="76"/>
    </row>
    <row r="33" spans="2:12" x14ac:dyDescent="0.2">
      <c r="B33" s="5">
        <v>9</v>
      </c>
      <c r="C33" s="26" t="s">
        <v>4</v>
      </c>
      <c r="D33" s="27"/>
      <c r="E33" s="10">
        <v>14</v>
      </c>
      <c r="F33" s="9">
        <v>1</v>
      </c>
      <c r="G33" s="10">
        <v>2</v>
      </c>
      <c r="H33" s="9">
        <v>4</v>
      </c>
      <c r="I33" s="10">
        <v>3</v>
      </c>
      <c r="J33" s="9">
        <v>3</v>
      </c>
      <c r="K33" s="10">
        <v>5</v>
      </c>
      <c r="L33" s="9">
        <v>3</v>
      </c>
    </row>
    <row r="34" spans="2:12" x14ac:dyDescent="0.2">
      <c r="B34" s="5">
        <v>10</v>
      </c>
      <c r="C34" s="26" t="s">
        <v>3</v>
      </c>
      <c r="D34" s="27"/>
      <c r="E34" s="10">
        <v>0</v>
      </c>
      <c r="F34" s="9">
        <v>3</v>
      </c>
      <c r="G34" s="10">
        <v>2</v>
      </c>
      <c r="H34" s="9">
        <v>2</v>
      </c>
      <c r="I34" s="10">
        <v>4</v>
      </c>
      <c r="J34" s="9">
        <v>2</v>
      </c>
      <c r="K34" s="10">
        <v>2</v>
      </c>
      <c r="L34" s="9">
        <v>0</v>
      </c>
    </row>
    <row r="35" spans="2:12" x14ac:dyDescent="0.2">
      <c r="B35" s="5">
        <v>11</v>
      </c>
      <c r="C35" s="26" t="s">
        <v>2</v>
      </c>
      <c r="D35" s="27"/>
      <c r="E35" s="10">
        <v>2</v>
      </c>
      <c r="F35" s="9">
        <v>0</v>
      </c>
      <c r="G35" s="10">
        <v>5</v>
      </c>
      <c r="H35" s="9">
        <v>0</v>
      </c>
      <c r="I35" s="10">
        <v>4</v>
      </c>
      <c r="J35" s="9">
        <v>0</v>
      </c>
      <c r="K35" s="10">
        <v>1</v>
      </c>
      <c r="L35" s="9">
        <v>0</v>
      </c>
    </row>
    <row r="36" spans="2:12" ht="16" thickBot="1" x14ac:dyDescent="0.25">
      <c r="B36" s="5">
        <v>12</v>
      </c>
      <c r="C36" s="26" t="s">
        <v>1</v>
      </c>
      <c r="D36" s="27"/>
      <c r="E36" s="12">
        <v>11</v>
      </c>
      <c r="F36" s="24">
        <v>0</v>
      </c>
      <c r="G36" s="12">
        <v>4</v>
      </c>
      <c r="H36" s="24">
        <v>0</v>
      </c>
      <c r="I36" s="12">
        <v>15</v>
      </c>
      <c r="J36" s="24">
        <v>0</v>
      </c>
      <c r="K36" s="12">
        <v>8</v>
      </c>
      <c r="L36" s="24">
        <v>0</v>
      </c>
    </row>
    <row r="37" spans="2:12" x14ac:dyDescent="0.2">
      <c r="E37">
        <f t="shared" ref="E37:L37" si="1">SUM(E25:E36)</f>
        <v>75</v>
      </c>
      <c r="F37">
        <f t="shared" si="1"/>
        <v>75</v>
      </c>
      <c r="G37">
        <f t="shared" si="1"/>
        <v>43</v>
      </c>
      <c r="H37">
        <f t="shared" si="1"/>
        <v>43</v>
      </c>
      <c r="I37">
        <f t="shared" si="1"/>
        <v>62</v>
      </c>
      <c r="J37">
        <f t="shared" si="1"/>
        <v>62</v>
      </c>
      <c r="K37">
        <f t="shared" si="1"/>
        <v>37</v>
      </c>
      <c r="L37">
        <f t="shared" si="1"/>
        <v>37</v>
      </c>
    </row>
    <row r="39" spans="2:12" ht="16" thickBot="1" x14ac:dyDescent="0.25">
      <c r="B39" s="14" t="s">
        <v>16</v>
      </c>
      <c r="C39" s="7">
        <v>44329</v>
      </c>
      <c r="D39" s="13" t="s">
        <v>17</v>
      </c>
      <c r="E39" s="25" t="s">
        <v>21</v>
      </c>
      <c r="F39" s="25"/>
      <c r="G39" s="25" t="s">
        <v>21</v>
      </c>
      <c r="H39" s="25"/>
      <c r="I39" s="25" t="s">
        <v>21</v>
      </c>
      <c r="J39" s="25"/>
      <c r="K39" s="25" t="s">
        <v>21</v>
      </c>
      <c r="L39" s="25"/>
    </row>
    <row r="40" spans="2:12" ht="16" thickBot="1" x14ac:dyDescent="0.25">
      <c r="B40" s="28" t="s">
        <v>15</v>
      </c>
      <c r="C40" s="28"/>
      <c r="D40" s="29"/>
      <c r="E40" s="37">
        <v>0.27361111111111108</v>
      </c>
      <c r="F40" s="38"/>
      <c r="G40" s="35">
        <v>0.31527777777777777</v>
      </c>
      <c r="H40" s="36"/>
      <c r="I40" s="48">
        <v>0.3576388888888889</v>
      </c>
      <c r="J40" s="36"/>
      <c r="K40" s="35">
        <v>0.39861111111111108</v>
      </c>
      <c r="L40" s="36"/>
    </row>
    <row r="41" spans="2:12" x14ac:dyDescent="0.2">
      <c r="B41" s="28" t="s">
        <v>12</v>
      </c>
      <c r="C41" s="28" t="s">
        <v>0</v>
      </c>
      <c r="D41" s="29"/>
      <c r="E41" s="32" t="s">
        <v>14</v>
      </c>
      <c r="F41" s="30" t="s">
        <v>13</v>
      </c>
      <c r="G41" s="32" t="s">
        <v>14</v>
      </c>
      <c r="H41" s="30" t="s">
        <v>13</v>
      </c>
      <c r="I41" s="32" t="s">
        <v>14</v>
      </c>
      <c r="J41" s="30" t="s">
        <v>13</v>
      </c>
      <c r="K41" s="32" t="s">
        <v>14</v>
      </c>
      <c r="L41" s="30" t="s">
        <v>13</v>
      </c>
    </row>
    <row r="42" spans="2:12" ht="16" thickBot="1" x14ac:dyDescent="0.25">
      <c r="B42" s="28"/>
      <c r="C42" s="28"/>
      <c r="D42" s="29"/>
      <c r="E42" s="33"/>
      <c r="F42" s="31"/>
      <c r="G42" s="33"/>
      <c r="H42" s="31"/>
      <c r="I42" s="54"/>
      <c r="J42" s="55"/>
      <c r="K42" s="54"/>
      <c r="L42" s="55"/>
    </row>
    <row r="43" spans="2:12" x14ac:dyDescent="0.2">
      <c r="B43" s="13">
        <v>1</v>
      </c>
      <c r="C43" s="26" t="s">
        <v>11</v>
      </c>
      <c r="D43" s="27"/>
      <c r="E43" s="50">
        <v>0</v>
      </c>
      <c r="F43" s="51">
        <v>12</v>
      </c>
      <c r="G43" s="50">
        <v>0</v>
      </c>
      <c r="H43" s="53">
        <v>8</v>
      </c>
      <c r="I43" s="50" t="s">
        <v>24</v>
      </c>
      <c r="J43" s="52" t="s">
        <v>24</v>
      </c>
      <c r="K43" s="50" t="s">
        <v>24</v>
      </c>
      <c r="L43" s="52" t="s">
        <v>24</v>
      </c>
    </row>
    <row r="44" spans="2:12" x14ac:dyDescent="0.2">
      <c r="B44" s="13">
        <v>2</v>
      </c>
      <c r="C44" s="26" t="s">
        <v>11</v>
      </c>
      <c r="D44" s="27"/>
      <c r="E44" s="10">
        <v>1</v>
      </c>
      <c r="F44" s="9">
        <v>42</v>
      </c>
      <c r="G44" s="10">
        <v>0</v>
      </c>
      <c r="H44" s="18">
        <v>25</v>
      </c>
      <c r="I44" s="21" t="s">
        <v>24</v>
      </c>
      <c r="J44" s="22" t="s">
        <v>24</v>
      </c>
      <c r="K44" s="21" t="s">
        <v>24</v>
      </c>
      <c r="L44" s="22" t="s">
        <v>24</v>
      </c>
    </row>
    <row r="45" spans="2:12" x14ac:dyDescent="0.2">
      <c r="B45" s="13">
        <v>3</v>
      </c>
      <c r="C45" s="26" t="s">
        <v>10</v>
      </c>
      <c r="D45" s="27"/>
      <c r="E45" s="10">
        <v>1</v>
      </c>
      <c r="F45" s="9">
        <v>5</v>
      </c>
      <c r="G45" s="10">
        <v>2</v>
      </c>
      <c r="H45" s="18">
        <v>3</v>
      </c>
      <c r="I45" s="21" t="s">
        <v>24</v>
      </c>
      <c r="J45" s="22" t="s">
        <v>24</v>
      </c>
      <c r="K45" s="21" t="s">
        <v>24</v>
      </c>
      <c r="L45" s="22" t="s">
        <v>24</v>
      </c>
    </row>
    <row r="46" spans="2:12" x14ac:dyDescent="0.2">
      <c r="B46" s="13">
        <v>4</v>
      </c>
      <c r="C46" s="26" t="s">
        <v>9</v>
      </c>
      <c r="D46" s="27"/>
      <c r="E46" s="10">
        <v>22</v>
      </c>
      <c r="F46" s="9">
        <v>2</v>
      </c>
      <c r="G46" s="10">
        <v>13</v>
      </c>
      <c r="H46" s="18">
        <v>2</v>
      </c>
      <c r="I46" s="21" t="s">
        <v>24</v>
      </c>
      <c r="J46" s="22" t="s">
        <v>24</v>
      </c>
      <c r="K46" s="21" t="s">
        <v>24</v>
      </c>
      <c r="L46" s="22" t="s">
        <v>24</v>
      </c>
    </row>
    <row r="47" spans="2:12" x14ac:dyDescent="0.2">
      <c r="B47" s="13">
        <v>5</v>
      </c>
      <c r="C47" s="26" t="s">
        <v>8</v>
      </c>
      <c r="D47" s="27"/>
      <c r="E47" s="10">
        <v>6</v>
      </c>
      <c r="F47" s="9">
        <v>3</v>
      </c>
      <c r="G47" s="10">
        <v>8</v>
      </c>
      <c r="H47" s="18">
        <v>1</v>
      </c>
      <c r="I47" s="21" t="s">
        <v>24</v>
      </c>
      <c r="J47" s="22" t="s">
        <v>24</v>
      </c>
      <c r="K47" s="21" t="s">
        <v>24</v>
      </c>
      <c r="L47" s="22" t="s">
        <v>24</v>
      </c>
    </row>
    <row r="48" spans="2:12" x14ac:dyDescent="0.2">
      <c r="B48" s="13">
        <v>6</v>
      </c>
      <c r="C48" s="26" t="s">
        <v>7</v>
      </c>
      <c r="D48" s="27"/>
      <c r="E48" s="10">
        <v>6</v>
      </c>
      <c r="F48" s="9">
        <v>5</v>
      </c>
      <c r="G48" s="10">
        <v>7</v>
      </c>
      <c r="H48" s="18">
        <v>4</v>
      </c>
      <c r="I48" s="10">
        <v>0</v>
      </c>
      <c r="J48" s="9">
        <v>7</v>
      </c>
      <c r="K48" s="10">
        <v>0</v>
      </c>
      <c r="L48" s="9">
        <v>10</v>
      </c>
    </row>
    <row r="49" spans="2:19" x14ac:dyDescent="0.2">
      <c r="B49" s="13">
        <v>7</v>
      </c>
      <c r="C49" s="26" t="s">
        <v>6</v>
      </c>
      <c r="D49" s="27"/>
      <c r="E49" s="10">
        <v>10</v>
      </c>
      <c r="F49" s="9">
        <v>3</v>
      </c>
      <c r="G49" s="10">
        <v>7</v>
      </c>
      <c r="H49" s="18">
        <v>3</v>
      </c>
      <c r="I49" s="10">
        <v>1</v>
      </c>
      <c r="J49" s="9">
        <v>6</v>
      </c>
      <c r="K49" s="10">
        <v>3</v>
      </c>
      <c r="L49" s="9">
        <v>5</v>
      </c>
    </row>
    <row r="50" spans="2:19" x14ac:dyDescent="0.2">
      <c r="B50" s="13">
        <v>8</v>
      </c>
      <c r="C50" s="26" t="s">
        <v>5</v>
      </c>
      <c r="D50" s="27"/>
      <c r="E50" s="10">
        <v>3</v>
      </c>
      <c r="F50" s="9">
        <v>0</v>
      </c>
      <c r="G50" s="10">
        <v>5</v>
      </c>
      <c r="H50" s="18">
        <v>1</v>
      </c>
      <c r="I50" s="10">
        <v>3</v>
      </c>
      <c r="J50" s="9">
        <v>2</v>
      </c>
      <c r="K50" s="10">
        <v>2</v>
      </c>
      <c r="L50" s="9">
        <v>3</v>
      </c>
    </row>
    <row r="51" spans="2:19" x14ac:dyDescent="0.2">
      <c r="B51" s="13">
        <v>9</v>
      </c>
      <c r="C51" s="26" t="s">
        <v>4</v>
      </c>
      <c r="D51" s="27"/>
      <c r="E51" s="10">
        <v>16</v>
      </c>
      <c r="F51" s="9">
        <v>6</v>
      </c>
      <c r="G51" s="10">
        <v>3</v>
      </c>
      <c r="H51" s="18">
        <v>1</v>
      </c>
      <c r="I51" s="10">
        <v>5</v>
      </c>
      <c r="J51" s="9">
        <v>3</v>
      </c>
      <c r="K51" s="10">
        <v>4</v>
      </c>
      <c r="L51" s="9">
        <v>6</v>
      </c>
    </row>
    <row r="52" spans="2:19" x14ac:dyDescent="0.2">
      <c r="B52" s="13">
        <v>10</v>
      </c>
      <c r="C52" s="26" t="s">
        <v>3</v>
      </c>
      <c r="D52" s="27"/>
      <c r="E52" s="10">
        <v>3</v>
      </c>
      <c r="F52" s="9">
        <v>3</v>
      </c>
      <c r="G52" s="10">
        <v>0</v>
      </c>
      <c r="H52" s="18">
        <v>4</v>
      </c>
      <c r="I52" s="10">
        <v>1</v>
      </c>
      <c r="J52" s="9">
        <v>3</v>
      </c>
      <c r="K52" s="10">
        <v>1</v>
      </c>
      <c r="L52" s="9">
        <v>1</v>
      </c>
    </row>
    <row r="53" spans="2:19" x14ac:dyDescent="0.2">
      <c r="B53" s="13">
        <v>11</v>
      </c>
      <c r="C53" s="26" t="s">
        <v>2</v>
      </c>
      <c r="D53" s="27"/>
      <c r="E53" s="10">
        <v>5</v>
      </c>
      <c r="F53" s="9">
        <v>0</v>
      </c>
      <c r="G53" s="10">
        <v>1</v>
      </c>
      <c r="H53" s="18">
        <v>0</v>
      </c>
      <c r="I53" s="10">
        <v>0</v>
      </c>
      <c r="J53" s="9">
        <v>0</v>
      </c>
      <c r="K53" s="10">
        <v>3</v>
      </c>
      <c r="L53" s="9">
        <v>0</v>
      </c>
    </row>
    <row r="54" spans="2:19" ht="16" thickBot="1" x14ac:dyDescent="0.25">
      <c r="B54" s="13">
        <v>12</v>
      </c>
      <c r="C54" s="26" t="s">
        <v>1</v>
      </c>
      <c r="D54" s="27"/>
      <c r="E54" s="12">
        <v>8</v>
      </c>
      <c r="F54" s="24">
        <v>0</v>
      </c>
      <c r="G54" s="12">
        <v>6</v>
      </c>
      <c r="H54" s="56">
        <v>0</v>
      </c>
      <c r="I54" s="12">
        <v>11</v>
      </c>
      <c r="J54" s="24">
        <v>0</v>
      </c>
      <c r="K54" s="12">
        <v>12</v>
      </c>
      <c r="L54" s="24">
        <v>0</v>
      </c>
    </row>
    <row r="55" spans="2:19" x14ac:dyDescent="0.2">
      <c r="E55">
        <f t="shared" ref="E55:L55" si="2">SUM(E43:E54)</f>
        <v>81</v>
      </c>
      <c r="F55">
        <f t="shared" si="2"/>
        <v>81</v>
      </c>
      <c r="G55">
        <f t="shared" si="2"/>
        <v>52</v>
      </c>
      <c r="H55">
        <f t="shared" si="2"/>
        <v>52</v>
      </c>
      <c r="I55">
        <f t="shared" si="2"/>
        <v>21</v>
      </c>
      <c r="J55">
        <f t="shared" si="2"/>
        <v>21</v>
      </c>
      <c r="K55">
        <f t="shared" si="2"/>
        <v>25</v>
      </c>
      <c r="L55">
        <f t="shared" si="2"/>
        <v>25</v>
      </c>
    </row>
    <row r="56" spans="2:19" x14ac:dyDescent="0.2">
      <c r="B56" s="15" t="s">
        <v>24</v>
      </c>
      <c r="C56" t="s">
        <v>25</v>
      </c>
    </row>
    <row r="58" spans="2:19" ht="16" thickBot="1" x14ac:dyDescent="0.25"/>
    <row r="59" spans="2:19" ht="16" thickBot="1" x14ac:dyDescent="0.25">
      <c r="B59" s="28" t="s">
        <v>15</v>
      </c>
      <c r="C59" s="28"/>
      <c r="D59" s="29"/>
      <c r="E59" s="37" t="s">
        <v>31</v>
      </c>
      <c r="F59" s="38"/>
      <c r="G59" s="37" t="s">
        <v>34</v>
      </c>
      <c r="H59" s="38"/>
      <c r="I59" s="37" t="s">
        <v>33</v>
      </c>
      <c r="J59" s="38"/>
      <c r="K59" s="37" t="s">
        <v>32</v>
      </c>
      <c r="L59" s="38"/>
    </row>
    <row r="60" spans="2:19" x14ac:dyDescent="0.2">
      <c r="B60" s="28" t="s">
        <v>12</v>
      </c>
      <c r="C60" s="28" t="s">
        <v>0</v>
      </c>
      <c r="D60" s="29"/>
      <c r="E60" s="32" t="s">
        <v>14</v>
      </c>
      <c r="F60" s="30" t="s">
        <v>13</v>
      </c>
      <c r="G60" s="32" t="s">
        <v>14</v>
      </c>
      <c r="H60" s="30" t="s">
        <v>13</v>
      </c>
      <c r="I60" s="32" t="s">
        <v>14</v>
      </c>
      <c r="J60" s="30" t="s">
        <v>13</v>
      </c>
      <c r="K60" s="32" t="s">
        <v>14</v>
      </c>
      <c r="L60" s="30" t="s">
        <v>13</v>
      </c>
      <c r="O60" s="39" t="s">
        <v>12</v>
      </c>
      <c r="P60" s="41" t="s">
        <v>0</v>
      </c>
      <c r="Q60" s="42"/>
      <c r="R60" s="45" t="s">
        <v>22</v>
      </c>
      <c r="S60" s="30" t="s">
        <v>23</v>
      </c>
    </row>
    <row r="61" spans="2:19" ht="16" thickBot="1" x14ac:dyDescent="0.25">
      <c r="B61" s="28"/>
      <c r="C61" s="28"/>
      <c r="D61" s="29"/>
      <c r="E61" s="54"/>
      <c r="F61" s="55"/>
      <c r="G61" s="54"/>
      <c r="H61" s="55"/>
      <c r="I61" s="54"/>
      <c r="J61" s="55"/>
      <c r="K61" s="54"/>
      <c r="L61" s="55"/>
      <c r="O61" s="40"/>
      <c r="P61" s="28"/>
      <c r="Q61" s="29"/>
      <c r="R61" s="46"/>
      <c r="S61" s="47"/>
    </row>
    <row r="62" spans="2:19" x14ac:dyDescent="0.2">
      <c r="B62" s="17">
        <v>1</v>
      </c>
      <c r="C62" s="26" t="s">
        <v>11</v>
      </c>
      <c r="D62" s="27"/>
      <c r="E62" s="60">
        <f>AVERAGE(E43,E25,E7)</f>
        <v>0</v>
      </c>
      <c r="F62" s="61">
        <f t="shared" ref="F62:L62" si="3">AVERAGE(F43,F25,F7)</f>
        <v>13</v>
      </c>
      <c r="G62" s="60">
        <f t="shared" si="3"/>
        <v>0</v>
      </c>
      <c r="H62" s="73">
        <f t="shared" si="3"/>
        <v>5.666666666666667</v>
      </c>
      <c r="I62" s="60">
        <f>AVERAGE(I25,I7)</f>
        <v>0</v>
      </c>
      <c r="J62" s="61">
        <f t="shared" ref="J62:L62" si="4">AVERAGE(J25,J7)</f>
        <v>4</v>
      </c>
      <c r="K62" s="60">
        <f t="shared" si="4"/>
        <v>0</v>
      </c>
      <c r="L62" s="61">
        <f t="shared" si="4"/>
        <v>4.5</v>
      </c>
      <c r="O62" s="10">
        <v>1</v>
      </c>
      <c r="P62" s="26" t="s">
        <v>11</v>
      </c>
      <c r="Q62" s="27"/>
      <c r="R62" s="13" t="s">
        <v>19</v>
      </c>
      <c r="S62" s="9">
        <f>ROUNDUP(AVERAGE(F7,F25,F43,H7,H25,H43,J7,J25,L7,L25),0)</f>
        <v>8</v>
      </c>
    </row>
    <row r="63" spans="2:19" x14ac:dyDescent="0.2">
      <c r="B63" s="17">
        <v>2</v>
      </c>
      <c r="C63" s="26" t="s">
        <v>11</v>
      </c>
      <c r="D63" s="27"/>
      <c r="E63" s="62">
        <f t="shared" ref="E63:L63" si="5">AVERAGE(E44,E26,E8)</f>
        <v>0.33333333333333331</v>
      </c>
      <c r="F63" s="63">
        <f t="shared" si="5"/>
        <v>48</v>
      </c>
      <c r="G63" s="62">
        <f t="shared" si="5"/>
        <v>0</v>
      </c>
      <c r="H63" s="74">
        <f t="shared" si="5"/>
        <v>19.666666666666668</v>
      </c>
      <c r="I63" s="62">
        <f t="shared" ref="I63:L63" si="6">AVERAGE(I26,I8)</f>
        <v>0</v>
      </c>
      <c r="J63" s="63">
        <f t="shared" si="6"/>
        <v>16.5</v>
      </c>
      <c r="K63" s="62">
        <f t="shared" si="6"/>
        <v>0.5</v>
      </c>
      <c r="L63" s="63">
        <f t="shared" si="6"/>
        <v>10</v>
      </c>
      <c r="O63" s="10">
        <v>2</v>
      </c>
      <c r="P63" s="26" t="s">
        <v>11</v>
      </c>
      <c r="Q63" s="27"/>
      <c r="R63" s="13">
        <f>ROUNDUP(AVERAGE(E8,E26,E44,G8,G26,G44,I8,I26,K8,K26),0)</f>
        <v>1</v>
      </c>
      <c r="S63" s="9">
        <f>ROUNDUP(AVERAGE(F8,F26,F44,H8,H26,H44,J8,J26,L8,L26),0)</f>
        <v>26</v>
      </c>
    </row>
    <row r="64" spans="2:19" x14ac:dyDescent="0.2">
      <c r="B64" s="17">
        <v>3</v>
      </c>
      <c r="C64" s="26" t="s">
        <v>10</v>
      </c>
      <c r="D64" s="27"/>
      <c r="E64" s="62">
        <f t="shared" ref="E64:L64" si="7">AVERAGE(E45,E27,E9)</f>
        <v>1</v>
      </c>
      <c r="F64" s="63">
        <f t="shared" si="7"/>
        <v>4.666666666666667</v>
      </c>
      <c r="G64" s="62">
        <f t="shared" si="7"/>
        <v>1</v>
      </c>
      <c r="H64" s="74">
        <f t="shared" si="7"/>
        <v>5.666666666666667</v>
      </c>
      <c r="I64" s="62">
        <f t="shared" ref="I64:L64" si="8">AVERAGE(I27,I9)</f>
        <v>0.5</v>
      </c>
      <c r="J64" s="63">
        <f t="shared" si="8"/>
        <v>11</v>
      </c>
      <c r="K64" s="62">
        <f t="shared" si="8"/>
        <v>1</v>
      </c>
      <c r="L64" s="63">
        <f t="shared" si="8"/>
        <v>4.5</v>
      </c>
      <c r="O64" s="10">
        <v>3</v>
      </c>
      <c r="P64" s="26" t="s">
        <v>10</v>
      </c>
      <c r="Q64" s="27"/>
      <c r="R64" s="13">
        <f>ROUNDUP(AVERAGE(E9,E27,E45,G9,G27,G45,I9,I27,K9,K27),0)</f>
        <v>1</v>
      </c>
      <c r="S64" s="9">
        <f>ROUNDUP(AVERAGE(F9,F27,F45,H9,H27,H45,J9,J27,L9,L27),0)</f>
        <v>7</v>
      </c>
    </row>
    <row r="65" spans="2:19" x14ac:dyDescent="0.2">
      <c r="B65" s="17">
        <v>4</v>
      </c>
      <c r="C65" s="26" t="s">
        <v>9</v>
      </c>
      <c r="D65" s="27"/>
      <c r="E65" s="62">
        <f t="shared" ref="E65:L65" si="9">AVERAGE(E46,E28,E10)</f>
        <v>21.333333333333332</v>
      </c>
      <c r="F65" s="63">
        <f t="shared" si="9"/>
        <v>1.3333333333333333</v>
      </c>
      <c r="G65" s="62">
        <f t="shared" si="9"/>
        <v>7.666666666666667</v>
      </c>
      <c r="H65" s="74">
        <f t="shared" si="9"/>
        <v>2</v>
      </c>
      <c r="I65" s="62">
        <f t="shared" ref="I65:L65" si="10">AVERAGE(I28,I10)</f>
        <v>4</v>
      </c>
      <c r="J65" s="63">
        <f t="shared" si="10"/>
        <v>4</v>
      </c>
      <c r="K65" s="62">
        <f t="shared" si="10"/>
        <v>6</v>
      </c>
      <c r="L65" s="63">
        <f t="shared" si="10"/>
        <v>4.5</v>
      </c>
      <c r="O65" s="10">
        <v>4</v>
      </c>
      <c r="P65" s="26" t="s">
        <v>9</v>
      </c>
      <c r="Q65" s="27"/>
      <c r="R65" s="13">
        <f>ROUNDUP(AVERAGE(E10,E28,E46,G10,G28,G46,I10,I28,K10,K28),0)</f>
        <v>11</v>
      </c>
      <c r="S65" s="9">
        <f>ROUNDUP(AVERAGE(F10,F28,F46,H10,H28,H46,J10,J28,L10,L28),0)</f>
        <v>3</v>
      </c>
    </row>
    <row r="66" spans="2:19" x14ac:dyDescent="0.2">
      <c r="B66" s="17">
        <v>5</v>
      </c>
      <c r="C66" s="26" t="s">
        <v>8</v>
      </c>
      <c r="D66" s="27"/>
      <c r="E66" s="62">
        <f t="shared" ref="E66:L66" si="11">AVERAGE(E47,E29,E11)</f>
        <v>6.333333333333333</v>
      </c>
      <c r="F66" s="63">
        <f t="shared" si="11"/>
        <v>1.3333333333333333</v>
      </c>
      <c r="G66" s="62">
        <f t="shared" si="11"/>
        <v>5.333333333333333</v>
      </c>
      <c r="H66" s="74">
        <f t="shared" si="11"/>
        <v>2</v>
      </c>
      <c r="I66" s="62">
        <f t="shared" ref="I66:L66" si="12">AVERAGE(I29,I11)</f>
        <v>4.5</v>
      </c>
      <c r="J66" s="63">
        <f t="shared" si="12"/>
        <v>4</v>
      </c>
      <c r="K66" s="62">
        <f t="shared" si="12"/>
        <v>2.5</v>
      </c>
      <c r="L66" s="63">
        <f t="shared" si="12"/>
        <v>1</v>
      </c>
      <c r="O66" s="10">
        <v>5</v>
      </c>
      <c r="P66" s="26" t="s">
        <v>8</v>
      </c>
      <c r="Q66" s="27"/>
      <c r="R66" s="13">
        <f>ROUNDUP(AVERAGE(E11,E29,E47,G11,G29,G47,I11,I29,K11,K29),0)</f>
        <v>5</v>
      </c>
      <c r="S66" s="9">
        <f>ROUNDUP(AVERAGE(F11,F29,F47,H11,H29,H47,J11,J29,L11,L29),0)</f>
        <v>2</v>
      </c>
    </row>
    <row r="67" spans="2:19" x14ac:dyDescent="0.2">
      <c r="B67" s="17">
        <v>6</v>
      </c>
      <c r="C67" s="26" t="s">
        <v>7</v>
      </c>
      <c r="D67" s="27"/>
      <c r="E67" s="62">
        <f t="shared" ref="E67:L67" si="13">AVERAGE(E48,E30,E12)</f>
        <v>4</v>
      </c>
      <c r="F67" s="63">
        <f t="shared" si="13"/>
        <v>2.3333333333333335</v>
      </c>
      <c r="G67" s="62">
        <f t="shared" si="13"/>
        <v>6</v>
      </c>
      <c r="H67" s="74">
        <f t="shared" si="13"/>
        <v>4.666666666666667</v>
      </c>
      <c r="I67" s="62">
        <f>AVERAGE(I48,I30,I12)</f>
        <v>7</v>
      </c>
      <c r="J67" s="63">
        <f t="shared" si="13"/>
        <v>3</v>
      </c>
      <c r="K67" s="62">
        <f t="shared" si="13"/>
        <v>1.6666666666666667</v>
      </c>
      <c r="L67" s="63">
        <f t="shared" si="13"/>
        <v>6.666666666666667</v>
      </c>
      <c r="O67" s="10">
        <v>6</v>
      </c>
      <c r="P67" s="26" t="s">
        <v>7</v>
      </c>
      <c r="Q67" s="27"/>
      <c r="R67" s="13">
        <f>ROUNDUP(AVERAGE(E12,E30,E48,G12,G30,G48,I12,I30,I48,K12,K30,K48),0)</f>
        <v>5</v>
      </c>
      <c r="S67" s="9">
        <f>ROUNDUP(AVERAGE(F12,F30,F48,H12,H30,H48,J12,J30,J48,L12,L30,L48),0)</f>
        <v>5</v>
      </c>
    </row>
    <row r="68" spans="2:19" x14ac:dyDescent="0.2">
      <c r="B68" s="17">
        <v>7</v>
      </c>
      <c r="C68" s="26" t="s">
        <v>6</v>
      </c>
      <c r="D68" s="27"/>
      <c r="E68" s="62">
        <f t="shared" ref="E68:L68" si="14">AVERAGE(E49,E31,E13)</f>
        <v>8.6666666666666661</v>
      </c>
      <c r="F68" s="63">
        <f t="shared" si="14"/>
        <v>1</v>
      </c>
      <c r="G68" s="62">
        <f t="shared" si="14"/>
        <v>8</v>
      </c>
      <c r="H68" s="74">
        <f t="shared" si="14"/>
        <v>1.3333333333333333</v>
      </c>
      <c r="I68" s="62">
        <f t="shared" si="14"/>
        <v>6.666666666666667</v>
      </c>
      <c r="J68" s="63">
        <f t="shared" si="14"/>
        <v>4.666666666666667</v>
      </c>
      <c r="K68" s="62">
        <f t="shared" si="14"/>
        <v>5</v>
      </c>
      <c r="L68" s="63">
        <f t="shared" si="14"/>
        <v>3.3333333333333335</v>
      </c>
      <c r="O68" s="10">
        <v>7</v>
      </c>
      <c r="P68" s="26" t="s">
        <v>6</v>
      </c>
      <c r="Q68" s="27"/>
      <c r="R68" s="13">
        <f>ROUNDUP(AVERAGE(E13,E31,E49,G13,G31,G49,I13,I31,I49,K13,K31,K49),0)</f>
        <v>8</v>
      </c>
      <c r="S68" s="9">
        <f>ROUNDUP(AVERAGE(F13,F31,F49,H13,H31,H49,J13,J31,J49,L13,L31,L49),0)</f>
        <v>3</v>
      </c>
    </row>
    <row r="69" spans="2:19" x14ac:dyDescent="0.2">
      <c r="B69" s="17">
        <v>8</v>
      </c>
      <c r="C69" s="26" t="s">
        <v>5</v>
      </c>
      <c r="D69" s="27"/>
      <c r="E69" s="62">
        <f t="shared" ref="E69:L69" si="15">AVERAGE(E50,E32,E14)</f>
        <v>4.333333333333333</v>
      </c>
      <c r="F69" s="63">
        <f t="shared" si="15"/>
        <v>0.33333333333333331</v>
      </c>
      <c r="G69" s="62">
        <f t="shared" si="15"/>
        <v>5.666666666666667</v>
      </c>
      <c r="H69" s="74">
        <f t="shared" si="15"/>
        <v>2</v>
      </c>
      <c r="I69" s="62">
        <f t="shared" si="15"/>
        <v>3.6666666666666665</v>
      </c>
      <c r="J69" s="63">
        <f t="shared" si="15"/>
        <v>3.6666666666666665</v>
      </c>
      <c r="K69" s="62">
        <f t="shared" si="15"/>
        <v>3</v>
      </c>
      <c r="L69" s="63">
        <f t="shared" si="15"/>
        <v>2</v>
      </c>
      <c r="O69" s="10">
        <v>8</v>
      </c>
      <c r="P69" s="26" t="s">
        <v>5</v>
      </c>
      <c r="Q69" s="27"/>
      <c r="R69" s="13">
        <f>ROUNDUP(AVERAGE(E14,E32,E50,G14,G32,G50,I14,I32,I50,K14,K32,K50),0)</f>
        <v>5</v>
      </c>
      <c r="S69" s="9">
        <f>ROUNDUP(AVERAGE(F14,F32,F50,H14,H32,H50,J14,J32,J50,L14,L32,L50),0)</f>
        <v>2</v>
      </c>
    </row>
    <row r="70" spans="2:19" x14ac:dyDescent="0.2">
      <c r="B70" s="17">
        <v>9</v>
      </c>
      <c r="C70" s="26" t="s">
        <v>4</v>
      </c>
      <c r="D70" s="27"/>
      <c r="E70" s="62">
        <f t="shared" ref="E70:L70" si="16">AVERAGE(E51,E33,E15)</f>
        <v>17</v>
      </c>
      <c r="F70" s="63">
        <f t="shared" si="16"/>
        <v>3</v>
      </c>
      <c r="G70" s="62">
        <f t="shared" si="16"/>
        <v>3.6666666666666665</v>
      </c>
      <c r="H70" s="74">
        <f t="shared" si="16"/>
        <v>2.6666666666666665</v>
      </c>
      <c r="I70" s="62">
        <f t="shared" si="16"/>
        <v>4.666666666666667</v>
      </c>
      <c r="J70" s="63">
        <f t="shared" si="16"/>
        <v>4.333333333333333</v>
      </c>
      <c r="K70" s="62">
        <f t="shared" si="16"/>
        <v>4.333333333333333</v>
      </c>
      <c r="L70" s="63">
        <f t="shared" si="16"/>
        <v>5.333333333333333</v>
      </c>
      <c r="O70" s="10">
        <v>9</v>
      </c>
      <c r="P70" s="26" t="s">
        <v>4</v>
      </c>
      <c r="Q70" s="27"/>
      <c r="R70" s="13">
        <f>ROUNDUP(AVERAGE(E15,E33,E51,G15,G33,G51,I15,I33,I51,K15,K33,K51),0)</f>
        <v>8</v>
      </c>
      <c r="S70" s="9">
        <f>ROUNDUP(AVERAGE(F15,F33,F51,H15,H33,H51,J15,J33,J51,L15,L33,L51),0)</f>
        <v>4</v>
      </c>
    </row>
    <row r="71" spans="2:19" x14ac:dyDescent="0.2">
      <c r="B71" s="17">
        <v>10</v>
      </c>
      <c r="C71" s="26" t="s">
        <v>3</v>
      </c>
      <c r="D71" s="27"/>
      <c r="E71" s="62">
        <f t="shared" ref="E71:L71" si="17">AVERAGE(E52,E34,E16)</f>
        <v>2</v>
      </c>
      <c r="F71" s="63">
        <f t="shared" si="17"/>
        <v>2</v>
      </c>
      <c r="G71" s="62">
        <f t="shared" si="17"/>
        <v>1</v>
      </c>
      <c r="H71" s="74">
        <f t="shared" si="17"/>
        <v>3.6666666666666665</v>
      </c>
      <c r="I71" s="62">
        <f t="shared" si="17"/>
        <v>2.3333333333333335</v>
      </c>
      <c r="J71" s="63">
        <f t="shared" si="17"/>
        <v>2.3333333333333335</v>
      </c>
      <c r="K71" s="62">
        <f t="shared" si="17"/>
        <v>1</v>
      </c>
      <c r="L71" s="63">
        <f t="shared" si="17"/>
        <v>1</v>
      </c>
      <c r="O71" s="10">
        <v>10</v>
      </c>
      <c r="P71" s="26" t="s">
        <v>3</v>
      </c>
      <c r="Q71" s="27"/>
      <c r="R71" s="13">
        <f>ROUNDUP(AVERAGE(E16,E34,E52,G16,G34,G52,I16,I34,I52,K16,K34,K52),0)</f>
        <v>2</v>
      </c>
      <c r="S71" s="9">
        <f>ROUNDUP(AVERAGE(F16,F34,F52,H16,H34,H52,J16,J34,J52,L16,L34,L52),0)</f>
        <v>3</v>
      </c>
    </row>
    <row r="72" spans="2:19" x14ac:dyDescent="0.2">
      <c r="B72" s="17">
        <v>11</v>
      </c>
      <c r="C72" s="26" t="s">
        <v>2</v>
      </c>
      <c r="D72" s="27"/>
      <c r="E72" s="62">
        <f t="shared" ref="E72:L72" si="18">AVERAGE(E53,E35,E17)</f>
        <v>3.3333333333333335</v>
      </c>
      <c r="F72" s="63">
        <f t="shared" si="18"/>
        <v>0</v>
      </c>
      <c r="G72" s="62">
        <f t="shared" si="18"/>
        <v>2.6666666666666665</v>
      </c>
      <c r="H72" s="74">
        <f t="shared" si="18"/>
        <v>0</v>
      </c>
      <c r="I72" s="62">
        <f t="shared" si="18"/>
        <v>1.6666666666666667</v>
      </c>
      <c r="J72" s="63">
        <f t="shared" si="18"/>
        <v>0</v>
      </c>
      <c r="K72" s="62">
        <f t="shared" si="18"/>
        <v>1.6666666666666667</v>
      </c>
      <c r="L72" s="63">
        <f t="shared" si="18"/>
        <v>0</v>
      </c>
      <c r="O72" s="10">
        <v>11</v>
      </c>
      <c r="P72" s="26" t="s">
        <v>2</v>
      </c>
      <c r="Q72" s="27"/>
      <c r="R72" s="13">
        <f>ROUNDUP(AVERAGE(E17,E35,E53,G17,G35,G53,I17,I35,I53,K17,K35,K53),0)</f>
        <v>3</v>
      </c>
      <c r="S72" s="9">
        <f>ROUNDUP(AVERAGE(F17,F35,F53,H17,H35,H53,J17,J35,J53,L17,L35,L53),0)</f>
        <v>0</v>
      </c>
    </row>
    <row r="73" spans="2:19" ht="16" thickBot="1" x14ac:dyDescent="0.25">
      <c r="B73" s="17">
        <v>12</v>
      </c>
      <c r="C73" s="26" t="s">
        <v>1</v>
      </c>
      <c r="D73" s="27"/>
      <c r="E73" s="64">
        <f t="shared" ref="E73:L73" si="19">AVERAGE(E54,E36,E18)</f>
        <v>8.6666666666666661</v>
      </c>
      <c r="F73" s="65">
        <f t="shared" si="19"/>
        <v>0</v>
      </c>
      <c r="G73" s="64">
        <f t="shared" si="19"/>
        <v>8.3333333333333339</v>
      </c>
      <c r="H73" s="75">
        <f t="shared" si="19"/>
        <v>0</v>
      </c>
      <c r="I73" s="64">
        <f t="shared" si="19"/>
        <v>12.333333333333334</v>
      </c>
      <c r="J73" s="65">
        <f t="shared" si="19"/>
        <v>0</v>
      </c>
      <c r="K73" s="64">
        <f t="shared" si="19"/>
        <v>11.333333333333334</v>
      </c>
      <c r="L73" s="65">
        <f t="shared" si="19"/>
        <v>0</v>
      </c>
      <c r="O73" s="12">
        <v>12</v>
      </c>
      <c r="P73" s="43" t="s">
        <v>1</v>
      </c>
      <c r="Q73" s="44"/>
      <c r="R73" s="16">
        <f>ROUNDUP(AVERAGE(E18,E36,E54,G18,G36,G54,I18,I36,I54,K18,K36,K54),0)</f>
        <v>11</v>
      </c>
      <c r="S73" s="11" t="s">
        <v>19</v>
      </c>
    </row>
    <row r="74" spans="2:19" x14ac:dyDescent="0.2">
      <c r="R74" s="15">
        <f>SUM(R62:R73)</f>
        <v>60</v>
      </c>
      <c r="S74" s="15">
        <f>SUM(S62:S73)</f>
        <v>63</v>
      </c>
    </row>
    <row r="75" spans="2:19" x14ac:dyDescent="0.2">
      <c r="B75" s="19" t="s">
        <v>12</v>
      </c>
      <c r="C75" s="28" t="s">
        <v>0</v>
      </c>
      <c r="D75" s="28"/>
      <c r="E75" s="17" t="s">
        <v>36</v>
      </c>
      <c r="F75" s="17" t="s">
        <v>35</v>
      </c>
      <c r="G75" s="17" t="s">
        <v>36</v>
      </c>
      <c r="H75" s="17" t="s">
        <v>35</v>
      </c>
      <c r="I75" s="17" t="s">
        <v>36</v>
      </c>
      <c r="J75" s="17" t="s">
        <v>35</v>
      </c>
      <c r="K75" s="17" t="s">
        <v>36</v>
      </c>
      <c r="L75" s="17" t="s">
        <v>35</v>
      </c>
    </row>
    <row r="76" spans="2:19" x14ac:dyDescent="0.2">
      <c r="B76" s="17">
        <v>1</v>
      </c>
      <c r="C76" s="26" t="s">
        <v>11</v>
      </c>
      <c r="D76" s="27"/>
      <c r="E76" s="17">
        <f>E62*3</f>
        <v>0</v>
      </c>
      <c r="F76" s="17">
        <f t="shared" ref="F76:F90" si="20">F62*3</f>
        <v>39</v>
      </c>
      <c r="G76" s="66">
        <f>G62*4</f>
        <v>0</v>
      </c>
      <c r="H76" s="66">
        <f t="shared" ref="H76:L76" si="21">H62*4</f>
        <v>22.666666666666668</v>
      </c>
      <c r="I76" s="66">
        <f t="shared" si="21"/>
        <v>0</v>
      </c>
      <c r="J76" s="66">
        <f t="shared" si="21"/>
        <v>16</v>
      </c>
      <c r="K76" s="66">
        <f t="shared" si="21"/>
        <v>0</v>
      </c>
      <c r="L76" s="66">
        <f t="shared" si="21"/>
        <v>18</v>
      </c>
    </row>
    <row r="77" spans="2:19" x14ac:dyDescent="0.2">
      <c r="B77" s="17">
        <v>2</v>
      </c>
      <c r="C77" s="26" t="s">
        <v>11</v>
      </c>
      <c r="D77" s="27"/>
      <c r="E77" s="17">
        <f t="shared" ref="E77:F77" si="22">E63*3</f>
        <v>1</v>
      </c>
      <c r="F77" s="17">
        <f t="shared" si="20"/>
        <v>144</v>
      </c>
      <c r="G77" s="66">
        <f t="shared" ref="G77:L77" si="23">G63*4</f>
        <v>0</v>
      </c>
      <c r="H77" s="66">
        <f t="shared" si="23"/>
        <v>78.666666666666671</v>
      </c>
      <c r="I77" s="66">
        <f t="shared" si="23"/>
        <v>0</v>
      </c>
      <c r="J77" s="66">
        <f t="shared" si="23"/>
        <v>66</v>
      </c>
      <c r="K77" s="66">
        <f t="shared" si="23"/>
        <v>2</v>
      </c>
      <c r="L77" s="66">
        <f t="shared" si="23"/>
        <v>40</v>
      </c>
    </row>
    <row r="78" spans="2:19" x14ac:dyDescent="0.2">
      <c r="B78" s="17">
        <v>3</v>
      </c>
      <c r="C78" s="26" t="s">
        <v>10</v>
      </c>
      <c r="D78" s="27"/>
      <c r="E78" s="17">
        <f t="shared" ref="E78:F78" si="24">E64*3</f>
        <v>3</v>
      </c>
      <c r="F78" s="17">
        <f t="shared" si="20"/>
        <v>14</v>
      </c>
      <c r="G78" s="66">
        <f t="shared" ref="G78:L78" si="25">G64*4</f>
        <v>4</v>
      </c>
      <c r="H78" s="66">
        <f t="shared" si="25"/>
        <v>22.666666666666668</v>
      </c>
      <c r="I78" s="66">
        <f t="shared" si="25"/>
        <v>2</v>
      </c>
      <c r="J78" s="66">
        <f t="shared" si="25"/>
        <v>44</v>
      </c>
      <c r="K78" s="66">
        <f t="shared" si="25"/>
        <v>4</v>
      </c>
      <c r="L78" s="66">
        <f t="shared" si="25"/>
        <v>18</v>
      </c>
    </row>
    <row r="79" spans="2:19" x14ac:dyDescent="0.2">
      <c r="B79" s="17">
        <v>4</v>
      </c>
      <c r="C79" s="26" t="s">
        <v>9</v>
      </c>
      <c r="D79" s="27"/>
      <c r="E79" s="17">
        <f t="shared" ref="E79:F79" si="26">E65*3</f>
        <v>64</v>
      </c>
      <c r="F79" s="17">
        <f t="shared" si="20"/>
        <v>4</v>
      </c>
      <c r="G79" s="66">
        <f t="shared" ref="G79:L79" si="27">G65*4</f>
        <v>30.666666666666668</v>
      </c>
      <c r="H79" s="66">
        <f t="shared" si="27"/>
        <v>8</v>
      </c>
      <c r="I79" s="66">
        <f t="shared" si="27"/>
        <v>16</v>
      </c>
      <c r="J79" s="66">
        <f t="shared" si="27"/>
        <v>16</v>
      </c>
      <c r="K79" s="66">
        <f t="shared" si="27"/>
        <v>24</v>
      </c>
      <c r="L79" s="66">
        <f t="shared" si="27"/>
        <v>18</v>
      </c>
    </row>
    <row r="80" spans="2:19" x14ac:dyDescent="0.2">
      <c r="B80" s="17">
        <v>5</v>
      </c>
      <c r="C80" s="26" t="s">
        <v>8</v>
      </c>
      <c r="D80" s="27"/>
      <c r="E80" s="17">
        <f t="shared" ref="E80:F80" si="28">E66*3</f>
        <v>19</v>
      </c>
      <c r="F80" s="17">
        <f t="shared" si="20"/>
        <v>4</v>
      </c>
      <c r="G80" s="66">
        <f t="shared" ref="G80:L80" si="29">G66*4</f>
        <v>21.333333333333332</v>
      </c>
      <c r="H80" s="66">
        <f t="shared" si="29"/>
        <v>8</v>
      </c>
      <c r="I80" s="66">
        <f t="shared" si="29"/>
        <v>18</v>
      </c>
      <c r="J80" s="66">
        <f t="shared" si="29"/>
        <v>16</v>
      </c>
      <c r="K80" s="66">
        <f t="shared" si="29"/>
        <v>10</v>
      </c>
      <c r="L80" s="66">
        <f t="shared" si="29"/>
        <v>4</v>
      </c>
    </row>
    <row r="81" spans="2:12" x14ac:dyDescent="0.2">
      <c r="B81" s="17">
        <v>6</v>
      </c>
      <c r="C81" s="26" t="s">
        <v>7</v>
      </c>
      <c r="D81" s="27"/>
      <c r="E81" s="17">
        <f t="shared" ref="E81:F81" si="30">E67*3</f>
        <v>12</v>
      </c>
      <c r="F81" s="17">
        <f t="shared" si="20"/>
        <v>7</v>
      </c>
      <c r="G81" s="66">
        <f t="shared" ref="G81:L81" si="31">G67*4</f>
        <v>24</v>
      </c>
      <c r="H81" s="66">
        <f t="shared" si="31"/>
        <v>18.666666666666668</v>
      </c>
      <c r="I81" s="66">
        <f t="shared" si="31"/>
        <v>28</v>
      </c>
      <c r="J81" s="66">
        <f t="shared" si="31"/>
        <v>12</v>
      </c>
      <c r="K81" s="66">
        <f t="shared" si="31"/>
        <v>6.666666666666667</v>
      </c>
      <c r="L81" s="66">
        <f t="shared" si="31"/>
        <v>26.666666666666668</v>
      </c>
    </row>
    <row r="82" spans="2:12" x14ac:dyDescent="0.2">
      <c r="B82" s="17">
        <v>7</v>
      </c>
      <c r="C82" s="26" t="s">
        <v>6</v>
      </c>
      <c r="D82" s="27"/>
      <c r="E82" s="17">
        <f t="shared" ref="E82:F82" si="32">E68*3</f>
        <v>26</v>
      </c>
      <c r="F82" s="17">
        <f t="shared" si="20"/>
        <v>3</v>
      </c>
      <c r="G82" s="66">
        <f t="shared" ref="G82:L82" si="33">G68*4</f>
        <v>32</v>
      </c>
      <c r="H82" s="66">
        <f t="shared" si="33"/>
        <v>5.333333333333333</v>
      </c>
      <c r="I82" s="66">
        <f t="shared" si="33"/>
        <v>26.666666666666668</v>
      </c>
      <c r="J82" s="66">
        <f t="shared" si="33"/>
        <v>18.666666666666668</v>
      </c>
      <c r="K82" s="66">
        <f t="shared" si="33"/>
        <v>20</v>
      </c>
      <c r="L82" s="66">
        <f t="shared" si="33"/>
        <v>13.333333333333334</v>
      </c>
    </row>
    <row r="83" spans="2:12" x14ac:dyDescent="0.2">
      <c r="B83" s="17">
        <v>8</v>
      </c>
      <c r="C83" s="26" t="s">
        <v>5</v>
      </c>
      <c r="D83" s="27"/>
      <c r="E83" s="17">
        <f t="shared" ref="E83:F83" si="34">E69*3</f>
        <v>13</v>
      </c>
      <c r="F83" s="17">
        <f t="shared" si="20"/>
        <v>1</v>
      </c>
      <c r="G83" s="66">
        <f t="shared" ref="G83:L83" si="35">G69*4</f>
        <v>22.666666666666668</v>
      </c>
      <c r="H83" s="66">
        <f t="shared" si="35"/>
        <v>8</v>
      </c>
      <c r="I83" s="66">
        <f t="shared" si="35"/>
        <v>14.666666666666666</v>
      </c>
      <c r="J83" s="66">
        <f t="shared" si="35"/>
        <v>14.666666666666666</v>
      </c>
      <c r="K83" s="66">
        <f t="shared" si="35"/>
        <v>12</v>
      </c>
      <c r="L83" s="66">
        <f t="shared" si="35"/>
        <v>8</v>
      </c>
    </row>
    <row r="84" spans="2:12" x14ac:dyDescent="0.2">
      <c r="B84" s="17">
        <v>9</v>
      </c>
      <c r="C84" s="26" t="s">
        <v>4</v>
      </c>
      <c r="D84" s="27"/>
      <c r="E84" s="17">
        <f t="shared" ref="E84:F84" si="36">E70*3</f>
        <v>51</v>
      </c>
      <c r="F84" s="17">
        <f t="shared" si="20"/>
        <v>9</v>
      </c>
      <c r="G84" s="66">
        <f t="shared" ref="G84:L84" si="37">G70*4</f>
        <v>14.666666666666666</v>
      </c>
      <c r="H84" s="66">
        <f t="shared" si="37"/>
        <v>10.666666666666666</v>
      </c>
      <c r="I84" s="66">
        <f t="shared" si="37"/>
        <v>18.666666666666668</v>
      </c>
      <c r="J84" s="66">
        <f t="shared" si="37"/>
        <v>17.333333333333332</v>
      </c>
      <c r="K84" s="66">
        <f t="shared" si="37"/>
        <v>17.333333333333332</v>
      </c>
      <c r="L84" s="66">
        <f t="shared" si="37"/>
        <v>21.333333333333332</v>
      </c>
    </row>
    <row r="85" spans="2:12" x14ac:dyDescent="0.2">
      <c r="B85" s="17">
        <v>10</v>
      </c>
      <c r="C85" s="26" t="s">
        <v>3</v>
      </c>
      <c r="D85" s="27"/>
      <c r="E85" s="17">
        <f t="shared" ref="E85:F85" si="38">E71*3</f>
        <v>6</v>
      </c>
      <c r="F85" s="17">
        <f t="shared" si="20"/>
        <v>6</v>
      </c>
      <c r="G85" s="66">
        <f t="shared" ref="G85:L85" si="39">G71*4</f>
        <v>4</v>
      </c>
      <c r="H85" s="66">
        <f t="shared" si="39"/>
        <v>14.666666666666666</v>
      </c>
      <c r="I85" s="66">
        <f t="shared" si="39"/>
        <v>9.3333333333333339</v>
      </c>
      <c r="J85" s="66">
        <f t="shared" si="39"/>
        <v>9.3333333333333339</v>
      </c>
      <c r="K85" s="66">
        <f t="shared" si="39"/>
        <v>4</v>
      </c>
      <c r="L85" s="66">
        <f t="shared" si="39"/>
        <v>4</v>
      </c>
    </row>
    <row r="86" spans="2:12" x14ac:dyDescent="0.2">
      <c r="B86" s="17">
        <v>11</v>
      </c>
      <c r="C86" s="26" t="s">
        <v>2</v>
      </c>
      <c r="D86" s="27"/>
      <c r="E86" s="17">
        <f t="shared" ref="E86:F86" si="40">E72*3</f>
        <v>10</v>
      </c>
      <c r="F86" s="17">
        <f t="shared" si="20"/>
        <v>0</v>
      </c>
      <c r="G86" s="66">
        <f t="shared" ref="G86:L86" si="41">G72*4</f>
        <v>10.666666666666666</v>
      </c>
      <c r="H86" s="66">
        <f t="shared" si="41"/>
        <v>0</v>
      </c>
      <c r="I86" s="66">
        <f t="shared" si="41"/>
        <v>6.666666666666667</v>
      </c>
      <c r="J86" s="66">
        <f t="shared" si="41"/>
        <v>0</v>
      </c>
      <c r="K86" s="66">
        <f t="shared" si="41"/>
        <v>6.666666666666667</v>
      </c>
      <c r="L86" s="66">
        <f t="shared" si="41"/>
        <v>0</v>
      </c>
    </row>
    <row r="87" spans="2:12" x14ac:dyDescent="0.2">
      <c r="B87" s="17">
        <v>12</v>
      </c>
      <c r="C87" s="26" t="s">
        <v>1</v>
      </c>
      <c r="D87" s="27"/>
      <c r="E87" s="17">
        <f t="shared" ref="E87:F87" si="42">E73*3</f>
        <v>26</v>
      </c>
      <c r="F87" s="17">
        <f t="shared" si="20"/>
        <v>0</v>
      </c>
      <c r="G87" s="66">
        <f t="shared" ref="G87:L87" si="43">G73*4</f>
        <v>33.333333333333336</v>
      </c>
      <c r="H87" s="66">
        <f t="shared" si="43"/>
        <v>0</v>
      </c>
      <c r="I87" s="66">
        <f t="shared" si="43"/>
        <v>49.333333333333336</v>
      </c>
      <c r="J87" s="66">
        <f t="shared" si="43"/>
        <v>0</v>
      </c>
      <c r="K87" s="66">
        <f t="shared" si="43"/>
        <v>45.333333333333336</v>
      </c>
      <c r="L87" s="66">
        <f t="shared" si="43"/>
        <v>0</v>
      </c>
    </row>
    <row r="88" spans="2:12" ht="16" thickBot="1" x14ac:dyDescent="0.25"/>
    <row r="89" spans="2:12" ht="16" thickBot="1" x14ac:dyDescent="0.25">
      <c r="B89" s="19" t="s">
        <v>12</v>
      </c>
      <c r="C89" s="28" t="s">
        <v>0</v>
      </c>
      <c r="D89" s="28"/>
      <c r="E89" s="94" t="s">
        <v>36</v>
      </c>
      <c r="F89" s="95"/>
      <c r="G89" s="95"/>
      <c r="H89" s="96"/>
      <c r="I89" s="95" t="s">
        <v>35</v>
      </c>
      <c r="J89" s="95"/>
      <c r="K89" s="95"/>
      <c r="L89" s="96"/>
    </row>
    <row r="90" spans="2:12" x14ac:dyDescent="0.2">
      <c r="B90" s="17">
        <v>1</v>
      </c>
      <c r="C90" s="26" t="s">
        <v>11</v>
      </c>
      <c r="D90" s="27"/>
      <c r="E90" s="67">
        <f>E76</f>
        <v>0</v>
      </c>
      <c r="F90" s="68">
        <f>G76</f>
        <v>0</v>
      </c>
      <c r="G90" s="68">
        <f>I76</f>
        <v>0</v>
      </c>
      <c r="H90" s="69">
        <f>K76</f>
        <v>0</v>
      </c>
      <c r="I90" s="67">
        <f>F76</f>
        <v>39</v>
      </c>
      <c r="J90" s="68">
        <f>H76</f>
        <v>22.666666666666668</v>
      </c>
      <c r="K90" s="68">
        <f>J76</f>
        <v>16</v>
      </c>
      <c r="L90" s="69">
        <f>L76</f>
        <v>18</v>
      </c>
    </row>
    <row r="91" spans="2:12" x14ac:dyDescent="0.2">
      <c r="B91" s="17">
        <v>2</v>
      </c>
      <c r="C91" s="26" t="s">
        <v>11</v>
      </c>
      <c r="D91" s="27"/>
      <c r="E91" s="10">
        <f t="shared" ref="E91:E101" si="44">E77</f>
        <v>1</v>
      </c>
      <c r="F91" s="66">
        <f t="shared" ref="F91:F101" si="45">G77</f>
        <v>0</v>
      </c>
      <c r="G91" s="66">
        <f t="shared" ref="G91:G101" si="46">I77</f>
        <v>0</v>
      </c>
      <c r="H91" s="70">
        <f t="shared" ref="H91:H101" si="47">K77</f>
        <v>2</v>
      </c>
      <c r="I91" s="10">
        <f t="shared" ref="I91:I101" si="48">F77</f>
        <v>144</v>
      </c>
      <c r="J91" s="66">
        <f t="shared" ref="J91:J101" si="49">H77</f>
        <v>78.666666666666671</v>
      </c>
      <c r="K91" s="66">
        <f t="shared" ref="K91:K101" si="50">J77</f>
        <v>66</v>
      </c>
      <c r="L91" s="70">
        <f t="shared" ref="L91:L101" si="51">L77</f>
        <v>40</v>
      </c>
    </row>
    <row r="92" spans="2:12" x14ac:dyDescent="0.2">
      <c r="B92" s="17">
        <v>3</v>
      </c>
      <c r="C92" s="26" t="s">
        <v>10</v>
      </c>
      <c r="D92" s="27"/>
      <c r="E92" s="10">
        <f t="shared" si="44"/>
        <v>3</v>
      </c>
      <c r="F92" s="66">
        <f t="shared" si="45"/>
        <v>4</v>
      </c>
      <c r="G92" s="66">
        <f t="shared" si="46"/>
        <v>2</v>
      </c>
      <c r="H92" s="70">
        <f t="shared" si="47"/>
        <v>4</v>
      </c>
      <c r="I92" s="10">
        <f t="shared" si="48"/>
        <v>14</v>
      </c>
      <c r="J92" s="66">
        <f t="shared" si="49"/>
        <v>22.666666666666668</v>
      </c>
      <c r="K92" s="66">
        <f t="shared" si="50"/>
        <v>44</v>
      </c>
      <c r="L92" s="70">
        <f t="shared" si="51"/>
        <v>18</v>
      </c>
    </row>
    <row r="93" spans="2:12" x14ac:dyDescent="0.2">
      <c r="B93" s="17">
        <v>4</v>
      </c>
      <c r="C93" s="26" t="s">
        <v>9</v>
      </c>
      <c r="D93" s="27"/>
      <c r="E93" s="10">
        <f t="shared" si="44"/>
        <v>64</v>
      </c>
      <c r="F93" s="66">
        <f t="shared" si="45"/>
        <v>30.666666666666668</v>
      </c>
      <c r="G93" s="66">
        <f t="shared" si="46"/>
        <v>16</v>
      </c>
      <c r="H93" s="70">
        <f t="shared" si="47"/>
        <v>24</v>
      </c>
      <c r="I93" s="10">
        <f t="shared" si="48"/>
        <v>4</v>
      </c>
      <c r="J93" s="66">
        <f t="shared" si="49"/>
        <v>8</v>
      </c>
      <c r="K93" s="66">
        <f t="shared" si="50"/>
        <v>16</v>
      </c>
      <c r="L93" s="70">
        <f t="shared" si="51"/>
        <v>18</v>
      </c>
    </row>
    <row r="94" spans="2:12" x14ac:dyDescent="0.2">
      <c r="B94" s="17">
        <v>5</v>
      </c>
      <c r="C94" s="26" t="s">
        <v>8</v>
      </c>
      <c r="D94" s="27"/>
      <c r="E94" s="10">
        <f t="shared" si="44"/>
        <v>19</v>
      </c>
      <c r="F94" s="66">
        <f t="shared" si="45"/>
        <v>21.333333333333332</v>
      </c>
      <c r="G94" s="66">
        <f t="shared" si="46"/>
        <v>18</v>
      </c>
      <c r="H94" s="70">
        <f t="shared" si="47"/>
        <v>10</v>
      </c>
      <c r="I94" s="10">
        <f t="shared" si="48"/>
        <v>4</v>
      </c>
      <c r="J94" s="66">
        <f t="shared" si="49"/>
        <v>8</v>
      </c>
      <c r="K94" s="66">
        <f t="shared" si="50"/>
        <v>16</v>
      </c>
      <c r="L94" s="70">
        <f t="shared" si="51"/>
        <v>4</v>
      </c>
    </row>
    <row r="95" spans="2:12" x14ac:dyDescent="0.2">
      <c r="B95" s="17">
        <v>6</v>
      </c>
      <c r="C95" s="26" t="s">
        <v>7</v>
      </c>
      <c r="D95" s="27"/>
      <c r="E95" s="10">
        <f t="shared" si="44"/>
        <v>12</v>
      </c>
      <c r="F95" s="66">
        <f t="shared" si="45"/>
        <v>24</v>
      </c>
      <c r="G95" s="66">
        <f t="shared" si="46"/>
        <v>28</v>
      </c>
      <c r="H95" s="70">
        <f t="shared" si="47"/>
        <v>6.666666666666667</v>
      </c>
      <c r="I95" s="10">
        <f t="shared" si="48"/>
        <v>7</v>
      </c>
      <c r="J95" s="66">
        <f t="shared" si="49"/>
        <v>18.666666666666668</v>
      </c>
      <c r="K95" s="66">
        <f t="shared" si="50"/>
        <v>12</v>
      </c>
      <c r="L95" s="70">
        <f t="shared" si="51"/>
        <v>26.666666666666668</v>
      </c>
    </row>
    <row r="96" spans="2:12" x14ac:dyDescent="0.2">
      <c r="B96" s="17">
        <v>7</v>
      </c>
      <c r="C96" s="26" t="s">
        <v>6</v>
      </c>
      <c r="D96" s="27"/>
      <c r="E96" s="10">
        <f t="shared" si="44"/>
        <v>26</v>
      </c>
      <c r="F96" s="66">
        <f t="shared" si="45"/>
        <v>32</v>
      </c>
      <c r="G96" s="66">
        <f t="shared" si="46"/>
        <v>26.666666666666668</v>
      </c>
      <c r="H96" s="70">
        <f t="shared" si="47"/>
        <v>20</v>
      </c>
      <c r="I96" s="10">
        <f t="shared" si="48"/>
        <v>3</v>
      </c>
      <c r="J96" s="66">
        <f t="shared" si="49"/>
        <v>5.333333333333333</v>
      </c>
      <c r="K96" s="66">
        <f t="shared" si="50"/>
        <v>18.666666666666668</v>
      </c>
      <c r="L96" s="70">
        <f t="shared" si="51"/>
        <v>13.333333333333334</v>
      </c>
    </row>
    <row r="97" spans="2:12" x14ac:dyDescent="0.2">
      <c r="B97" s="17">
        <v>8</v>
      </c>
      <c r="C97" s="26" t="s">
        <v>5</v>
      </c>
      <c r="D97" s="27"/>
      <c r="E97" s="10">
        <f t="shared" si="44"/>
        <v>13</v>
      </c>
      <c r="F97" s="66">
        <f t="shared" si="45"/>
        <v>22.666666666666668</v>
      </c>
      <c r="G97" s="66">
        <f t="shared" si="46"/>
        <v>14.666666666666666</v>
      </c>
      <c r="H97" s="70">
        <f t="shared" si="47"/>
        <v>12</v>
      </c>
      <c r="I97" s="10">
        <f t="shared" si="48"/>
        <v>1</v>
      </c>
      <c r="J97" s="66">
        <f t="shared" si="49"/>
        <v>8</v>
      </c>
      <c r="K97" s="66">
        <f t="shared" si="50"/>
        <v>14.666666666666666</v>
      </c>
      <c r="L97" s="70">
        <f t="shared" si="51"/>
        <v>8</v>
      </c>
    </row>
    <row r="98" spans="2:12" x14ac:dyDescent="0.2">
      <c r="B98" s="17">
        <v>9</v>
      </c>
      <c r="C98" s="26" t="s">
        <v>4</v>
      </c>
      <c r="D98" s="27"/>
      <c r="E98" s="10">
        <f t="shared" si="44"/>
        <v>51</v>
      </c>
      <c r="F98" s="66">
        <f t="shared" si="45"/>
        <v>14.666666666666666</v>
      </c>
      <c r="G98" s="66">
        <f t="shared" si="46"/>
        <v>18.666666666666668</v>
      </c>
      <c r="H98" s="70">
        <f t="shared" si="47"/>
        <v>17.333333333333332</v>
      </c>
      <c r="I98" s="10">
        <f t="shared" si="48"/>
        <v>9</v>
      </c>
      <c r="J98" s="66">
        <f t="shared" si="49"/>
        <v>10.666666666666666</v>
      </c>
      <c r="K98" s="66">
        <f t="shared" si="50"/>
        <v>17.333333333333332</v>
      </c>
      <c r="L98" s="70">
        <f t="shared" si="51"/>
        <v>21.333333333333332</v>
      </c>
    </row>
    <row r="99" spans="2:12" x14ac:dyDescent="0.2">
      <c r="B99" s="17">
        <v>10</v>
      </c>
      <c r="C99" s="26" t="s">
        <v>3</v>
      </c>
      <c r="D99" s="27"/>
      <c r="E99" s="10">
        <f t="shared" si="44"/>
        <v>6</v>
      </c>
      <c r="F99" s="66">
        <f t="shared" si="45"/>
        <v>4</v>
      </c>
      <c r="G99" s="66">
        <f t="shared" si="46"/>
        <v>9.3333333333333339</v>
      </c>
      <c r="H99" s="70">
        <f t="shared" si="47"/>
        <v>4</v>
      </c>
      <c r="I99" s="10">
        <f t="shared" si="48"/>
        <v>6</v>
      </c>
      <c r="J99" s="66">
        <f t="shared" si="49"/>
        <v>14.666666666666666</v>
      </c>
      <c r="K99" s="66">
        <f t="shared" si="50"/>
        <v>9.3333333333333339</v>
      </c>
      <c r="L99" s="70">
        <f t="shared" si="51"/>
        <v>4</v>
      </c>
    </row>
    <row r="100" spans="2:12" x14ac:dyDescent="0.2">
      <c r="B100" s="17">
        <v>11</v>
      </c>
      <c r="C100" s="26" t="s">
        <v>2</v>
      </c>
      <c r="D100" s="27"/>
      <c r="E100" s="10">
        <f t="shared" si="44"/>
        <v>10</v>
      </c>
      <c r="F100" s="66">
        <f t="shared" si="45"/>
        <v>10.666666666666666</v>
      </c>
      <c r="G100" s="66">
        <f t="shared" si="46"/>
        <v>6.666666666666667</v>
      </c>
      <c r="H100" s="70">
        <f t="shared" si="47"/>
        <v>6.666666666666667</v>
      </c>
      <c r="I100" s="10">
        <f t="shared" si="48"/>
        <v>0</v>
      </c>
      <c r="J100" s="66">
        <f t="shared" si="49"/>
        <v>0</v>
      </c>
      <c r="K100" s="66">
        <f t="shared" si="50"/>
        <v>0</v>
      </c>
      <c r="L100" s="70">
        <f t="shared" si="51"/>
        <v>0</v>
      </c>
    </row>
    <row r="101" spans="2:12" ht="16" thickBot="1" x14ac:dyDescent="0.25">
      <c r="B101" s="17">
        <v>12</v>
      </c>
      <c r="C101" s="26" t="s">
        <v>1</v>
      </c>
      <c r="D101" s="27"/>
      <c r="E101" s="12">
        <f t="shared" si="44"/>
        <v>26</v>
      </c>
      <c r="F101" s="71">
        <f t="shared" si="45"/>
        <v>33.333333333333336</v>
      </c>
      <c r="G101" s="71">
        <f t="shared" si="46"/>
        <v>49.333333333333336</v>
      </c>
      <c r="H101" s="72">
        <f t="shared" si="47"/>
        <v>45.333333333333336</v>
      </c>
      <c r="I101" s="12">
        <f t="shared" si="48"/>
        <v>0</v>
      </c>
      <c r="J101" s="71">
        <f t="shared" si="49"/>
        <v>0</v>
      </c>
      <c r="K101" s="71">
        <f t="shared" si="50"/>
        <v>0</v>
      </c>
      <c r="L101" s="72">
        <f t="shared" si="51"/>
        <v>0</v>
      </c>
    </row>
  </sheetData>
  <mergeCells count="164">
    <mergeCell ref="C100:D100"/>
    <mergeCell ref="C101:D101"/>
    <mergeCell ref="E89:H89"/>
    <mergeCell ref="I89:L89"/>
    <mergeCell ref="C75:D75"/>
    <mergeCell ref="C89:D89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82:D82"/>
    <mergeCell ref="C83:D83"/>
    <mergeCell ref="C84:D84"/>
    <mergeCell ref="C85:D85"/>
    <mergeCell ref="C86:D86"/>
    <mergeCell ref="C87:D87"/>
    <mergeCell ref="C76:D76"/>
    <mergeCell ref="C90:D90"/>
    <mergeCell ref="C70:D70"/>
    <mergeCell ref="C71:D71"/>
    <mergeCell ref="C72:D72"/>
    <mergeCell ref="C73:D73"/>
    <mergeCell ref="C77:D77"/>
    <mergeCell ref="C78:D78"/>
    <mergeCell ref="C79:D79"/>
    <mergeCell ref="C80:D80"/>
    <mergeCell ref="C81:D81"/>
    <mergeCell ref="L60:L61"/>
    <mergeCell ref="C62:D62"/>
    <mergeCell ref="C63:D63"/>
    <mergeCell ref="C64:D64"/>
    <mergeCell ref="C65:D65"/>
    <mergeCell ref="C66:D66"/>
    <mergeCell ref="C67:D67"/>
    <mergeCell ref="C68:D68"/>
    <mergeCell ref="C69:D69"/>
    <mergeCell ref="P73:Q73"/>
    <mergeCell ref="R60:R61"/>
    <mergeCell ref="S60:S61"/>
    <mergeCell ref="P68:Q68"/>
    <mergeCell ref="P69:Q69"/>
    <mergeCell ref="P70:Q70"/>
    <mergeCell ref="P71:Q71"/>
    <mergeCell ref="P72:Q72"/>
    <mergeCell ref="P63:Q63"/>
    <mergeCell ref="P64:Q64"/>
    <mergeCell ref="P65:Q65"/>
    <mergeCell ref="P66:Q66"/>
    <mergeCell ref="P67:Q67"/>
    <mergeCell ref="C53:D53"/>
    <mergeCell ref="C54:D54"/>
    <mergeCell ref="O60:O61"/>
    <mergeCell ref="P60:Q61"/>
    <mergeCell ref="P62:Q62"/>
    <mergeCell ref="C48:D48"/>
    <mergeCell ref="C49:D49"/>
    <mergeCell ref="C50:D50"/>
    <mergeCell ref="C51:D51"/>
    <mergeCell ref="C52:D52"/>
    <mergeCell ref="B59:D59"/>
    <mergeCell ref="E59:F59"/>
    <mergeCell ref="G59:H59"/>
    <mergeCell ref="I59:J59"/>
    <mergeCell ref="K59:L59"/>
    <mergeCell ref="B60:B61"/>
    <mergeCell ref="C60:D61"/>
    <mergeCell ref="E60:E61"/>
    <mergeCell ref="F60:F61"/>
    <mergeCell ref="G60:G61"/>
    <mergeCell ref="H60:H61"/>
    <mergeCell ref="I60:I61"/>
    <mergeCell ref="J60:J61"/>
    <mergeCell ref="K60:K61"/>
    <mergeCell ref="C43:D43"/>
    <mergeCell ref="C44:D44"/>
    <mergeCell ref="C45:D45"/>
    <mergeCell ref="C46:D46"/>
    <mergeCell ref="C47:D47"/>
    <mergeCell ref="H41:H42"/>
    <mergeCell ref="I41:I42"/>
    <mergeCell ref="J41:J42"/>
    <mergeCell ref="K41:K42"/>
    <mergeCell ref="L41:L42"/>
    <mergeCell ref="B41:B42"/>
    <mergeCell ref="C41:D42"/>
    <mergeCell ref="E41:E42"/>
    <mergeCell ref="F41:F42"/>
    <mergeCell ref="G41:G42"/>
    <mergeCell ref="E39:F39"/>
    <mergeCell ref="G39:H39"/>
    <mergeCell ref="I39:J39"/>
    <mergeCell ref="K39:L39"/>
    <mergeCell ref="B40:D40"/>
    <mergeCell ref="E40:F40"/>
    <mergeCell ref="G40:H40"/>
    <mergeCell ref="I40:J40"/>
    <mergeCell ref="K40:L40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32:D32"/>
    <mergeCell ref="I23:I24"/>
    <mergeCell ref="J23:J24"/>
    <mergeCell ref="K23:K24"/>
    <mergeCell ref="L23:L24"/>
    <mergeCell ref="C25:D25"/>
    <mergeCell ref="G23:G24"/>
    <mergeCell ref="H23:H24"/>
    <mergeCell ref="C26:D26"/>
    <mergeCell ref="B23:B24"/>
    <mergeCell ref="C23:D24"/>
    <mergeCell ref="E23:E24"/>
    <mergeCell ref="F23:F24"/>
    <mergeCell ref="I21:J21"/>
    <mergeCell ref="K21:L21"/>
    <mergeCell ref="B22:D22"/>
    <mergeCell ref="E22:F22"/>
    <mergeCell ref="G22:H22"/>
    <mergeCell ref="I22:J22"/>
    <mergeCell ref="K22:L22"/>
    <mergeCell ref="G21:H21"/>
    <mergeCell ref="C15:D15"/>
    <mergeCell ref="C16:D16"/>
    <mergeCell ref="C17:D17"/>
    <mergeCell ref="C18:D18"/>
    <mergeCell ref="E21:F21"/>
    <mergeCell ref="C14:D14"/>
    <mergeCell ref="I5:I6"/>
    <mergeCell ref="J5:J6"/>
    <mergeCell ref="K5:K6"/>
    <mergeCell ref="L5:L6"/>
    <mergeCell ref="C7:D7"/>
    <mergeCell ref="C8:D8"/>
    <mergeCell ref="H5:H6"/>
    <mergeCell ref="C9:D9"/>
    <mergeCell ref="C10:D10"/>
    <mergeCell ref="C11:D11"/>
    <mergeCell ref="C12:D12"/>
    <mergeCell ref="C13:D13"/>
    <mergeCell ref="B5:B6"/>
    <mergeCell ref="C5:D6"/>
    <mergeCell ref="E5:E6"/>
    <mergeCell ref="F5:F6"/>
    <mergeCell ref="G5:G6"/>
    <mergeCell ref="E3:F3"/>
    <mergeCell ref="G3:H3"/>
    <mergeCell ref="I3:J3"/>
    <mergeCell ref="K3:L3"/>
    <mergeCell ref="B4:D4"/>
    <mergeCell ref="E4:F4"/>
    <mergeCell ref="G4:H4"/>
    <mergeCell ref="I4:J4"/>
    <mergeCell ref="K4:L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Cmentarz-Salwator</vt:lpstr>
      <vt:lpstr>Salwator-Cmentarz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cp:lastPrinted>2021-05-10T09:02:50Z</cp:lastPrinted>
  <dcterms:created xsi:type="dcterms:W3CDTF">2021-05-07T20:38:26Z</dcterms:created>
  <dcterms:modified xsi:type="dcterms:W3CDTF">2021-05-20T19:55:16Z</dcterms:modified>
</cp:coreProperties>
</file>