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priya\PycharmProjects\PPC\"/>
    </mc:Choice>
  </mc:AlternateContent>
  <xr:revisionPtr revIDLastSave="0" documentId="13_ncr:1_{1CCA977C-B052-4769-8C93-107893BB9F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Sheet1!$A$1:$J$78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 a="1"/>
  <c r="K2" i="1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2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9" i="1"/>
  <c r="H70" i="1"/>
  <c r="H71" i="1"/>
  <c r="H75" i="1"/>
  <c r="H76" i="1"/>
  <c r="H77" i="1"/>
  <c r="H78" i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<sst xmlns="http://schemas.openxmlformats.org/spreadsheetml/2006/main" count="321" uniqueCount="117">
  <si>
    <t>VENDOR'S NO</t>
  </si>
  <si>
    <t>UPC</t>
  </si>
  <si>
    <t>QTY: SHIP</t>
  </si>
  <si>
    <t>QTY: PRICE</t>
  </si>
  <si>
    <t>EXT. PRICE</t>
  </si>
  <si>
    <t>810163751769</t>
  </si>
  <si>
    <t>810163751776</t>
  </si>
  <si>
    <t>810163751783</t>
  </si>
  <si>
    <t>810163751790</t>
  </si>
  <si>
    <t>810163751806</t>
  </si>
  <si>
    <t>810163751813</t>
  </si>
  <si>
    <t>810163751820</t>
  </si>
  <si>
    <t>810163751837</t>
  </si>
  <si>
    <t>810163751844</t>
  </si>
  <si>
    <t>810163751851</t>
  </si>
  <si>
    <t>810163751868</t>
  </si>
  <si>
    <t>810163751875</t>
  </si>
  <si>
    <t>810163751882</t>
  </si>
  <si>
    <t>810163751899</t>
  </si>
  <si>
    <t>810163751905</t>
  </si>
  <si>
    <t>810163751912</t>
  </si>
  <si>
    <t>810163751929</t>
  </si>
  <si>
    <t>810163751936</t>
  </si>
  <si>
    <t>810163751943</t>
  </si>
  <si>
    <t>810163751950</t>
  </si>
  <si>
    <t>810163751967</t>
  </si>
  <si>
    <t>810163751974</t>
  </si>
  <si>
    <t>810163751981</t>
  </si>
  <si>
    <t>810163751998</t>
  </si>
  <si>
    <t>810163752001</t>
  </si>
  <si>
    <t>810163752018</t>
  </si>
  <si>
    <t>810163752025</t>
  </si>
  <si>
    <t>810163752032</t>
  </si>
  <si>
    <t>810163752087</t>
  </si>
  <si>
    <t>810163752094</t>
  </si>
  <si>
    <t>810163752100</t>
  </si>
  <si>
    <t>810163752117</t>
  </si>
  <si>
    <t>810163752124</t>
  </si>
  <si>
    <t>810163752131</t>
  </si>
  <si>
    <t>810163752148</t>
  </si>
  <si>
    <t>810163752155</t>
  </si>
  <si>
    <t>810163752247</t>
  </si>
  <si>
    <t>810163752254</t>
  </si>
  <si>
    <t>810163752261</t>
  </si>
  <si>
    <t>810163752278</t>
  </si>
  <si>
    <t>810163752285</t>
  </si>
  <si>
    <t>810163752292</t>
  </si>
  <si>
    <t>810163752308</t>
  </si>
  <si>
    <t>810163752315</t>
  </si>
  <si>
    <t>810163752445</t>
  </si>
  <si>
    <t>810163752452</t>
  </si>
  <si>
    <t>810163752469</t>
  </si>
  <si>
    <t>810163752476</t>
  </si>
  <si>
    <t>810163752520</t>
  </si>
  <si>
    <t>810163752537</t>
  </si>
  <si>
    <t>810163752544</t>
  </si>
  <si>
    <t>810163752551</t>
  </si>
  <si>
    <t>810163752568</t>
  </si>
  <si>
    <t>810163752575</t>
  </si>
  <si>
    <t>810163752582</t>
  </si>
  <si>
    <t>810163752599</t>
  </si>
  <si>
    <t>810163752681</t>
  </si>
  <si>
    <t>810163752698</t>
  </si>
  <si>
    <t>810163752704</t>
  </si>
  <si>
    <t>810163752711</t>
  </si>
  <si>
    <t>810163752773</t>
  </si>
  <si>
    <t>810163752780</t>
  </si>
  <si>
    <t>810163752797</t>
  </si>
  <si>
    <t>810163752964</t>
  </si>
  <si>
    <t>810163752971</t>
  </si>
  <si>
    <t>810163752988</t>
  </si>
  <si>
    <t>810163752995</t>
  </si>
  <si>
    <t>810163753169</t>
  </si>
  <si>
    <t>810163753176</t>
  </si>
  <si>
    <t>810163753183</t>
  </si>
  <si>
    <t>810163753282</t>
  </si>
  <si>
    <t>810163753299</t>
  </si>
  <si>
    <t>810163753305</t>
  </si>
  <si>
    <t>810163753329</t>
  </si>
  <si>
    <t>810163753336</t>
  </si>
  <si>
    <t>810163753343</t>
  </si>
  <si>
    <t>810163753350</t>
  </si>
  <si>
    <t>PPCGRSP24501</t>
  </si>
  <si>
    <t>BLACK</t>
  </si>
  <si>
    <t>S</t>
  </si>
  <si>
    <t>M</t>
  </si>
  <si>
    <t>L</t>
  </si>
  <si>
    <t>XL</t>
  </si>
  <si>
    <t>PPCGRSP241702</t>
  </si>
  <si>
    <t>PPCGRSP24601</t>
  </si>
  <si>
    <t>WHITE</t>
  </si>
  <si>
    <t>PPCGRSP24201</t>
  </si>
  <si>
    <t>PPCGRSP241101</t>
  </si>
  <si>
    <t>TURQUOISE</t>
  </si>
  <si>
    <t>PPCGRSP24801</t>
  </si>
  <si>
    <t>PPCGRSP24401</t>
  </si>
  <si>
    <t>PPCGRSP241802</t>
  </si>
  <si>
    <t>PPCGRSP24901</t>
  </si>
  <si>
    <t>PPCGRLSFALL1703</t>
  </si>
  <si>
    <t>DUSTY PINK</t>
  </si>
  <si>
    <t>PPCGRLSFALL1903</t>
  </si>
  <si>
    <t>HEATHER GREY</t>
  </si>
  <si>
    <t>PPCKIDSSUM121</t>
  </si>
  <si>
    <t>PPCKIDSSUM115</t>
  </si>
  <si>
    <t>PPCKIDSSUM123</t>
  </si>
  <si>
    <t>PPCKIDSSUM109</t>
  </si>
  <si>
    <t>PPCKDS0202</t>
  </si>
  <si>
    <t>LIGHT ROYAL</t>
  </si>
  <si>
    <t>PPC-KIDSSP1-1402</t>
  </si>
  <si>
    <t>SMALL</t>
  </si>
  <si>
    <t>MEDIUM</t>
  </si>
  <si>
    <t>LARGE</t>
  </si>
  <si>
    <t>XLARGE</t>
  </si>
  <si>
    <t>PPCKDS98764</t>
  </si>
  <si>
    <t>PPC-KDS133</t>
  </si>
  <si>
    <t>PPCKDS788</t>
  </si>
  <si>
    <t>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</si>
</sst>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riya\Downloads\Copy%20of%20RACK%20MAY%202024%20IMMEDIATE%20STYLES%20(1).xlsx" TargetMode="External"/><Relationship Id="rId1" Type="http://schemas.openxmlformats.org/officeDocument/2006/relationships/externalLinkPath" Target="/Users/priya/Downloads/Copy%20of%20RACK%20MAY%202024%20IMMEDIATE%20STYLES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RDSTROM RACK APRIL 2024"/>
    </sheetNames>
    <sheetDataSet>
      <sheetData sheetId="0">
        <row r="3">
          <cell r="B3" t="str">
            <v>STYLE NUMBER:</v>
          </cell>
          <cell r="C3" t="str">
            <v>BODY STYLE:</v>
          </cell>
          <cell r="D3" t="str">
            <v>FABRIC:</v>
          </cell>
          <cell r="E3" t="str">
            <v>COLOR:</v>
          </cell>
          <cell r="F3" t="str">
            <v>SMALL:</v>
          </cell>
          <cell r="G3" t="str">
            <v>MEDIUM:</v>
          </cell>
          <cell r="H3" t="str">
            <v>LARGE:</v>
          </cell>
          <cell r="I3" t="str">
            <v>EXTRA LARGE:</v>
          </cell>
          <cell r="J3" t="str">
            <v>TOTAL UNITS:</v>
          </cell>
          <cell r="K3" t="str">
            <v xml:space="preserve">PRICE PER UNIT: </v>
          </cell>
          <cell r="L3" t="str">
            <v xml:space="preserve">TOTAL COST: </v>
          </cell>
        </row>
        <row r="4">
          <cell r="B4" t="str">
            <v>PPC-GRSP241502</v>
          </cell>
          <cell r="C4" t="str">
            <v>CREW TEE</v>
          </cell>
          <cell r="D4" t="str">
            <v>100% COTTON</v>
          </cell>
          <cell r="E4" t="str">
            <v>WHITE</v>
          </cell>
          <cell r="F4">
            <v>6</v>
          </cell>
          <cell r="G4">
            <v>7</v>
          </cell>
          <cell r="H4">
            <v>4</v>
          </cell>
          <cell r="I4">
            <v>12</v>
          </cell>
          <cell r="J4">
            <v>29</v>
          </cell>
          <cell r="K4">
            <v>8</v>
          </cell>
          <cell r="L4">
            <v>232</v>
          </cell>
        </row>
        <row r="5">
          <cell r="B5" t="str">
            <v>PPC-GRSP242202</v>
          </cell>
          <cell r="C5" t="str">
            <v>CREW TEE</v>
          </cell>
          <cell r="D5" t="str">
            <v>100% COTTON</v>
          </cell>
          <cell r="E5" t="str">
            <v>BLACK</v>
          </cell>
          <cell r="F5">
            <v>4</v>
          </cell>
          <cell r="G5">
            <v>0</v>
          </cell>
          <cell r="H5">
            <v>2</v>
          </cell>
          <cell r="I5">
            <v>6</v>
          </cell>
          <cell r="J5">
            <v>12</v>
          </cell>
          <cell r="K5">
            <v>8</v>
          </cell>
          <cell r="L5">
            <v>96</v>
          </cell>
        </row>
        <row r="6">
          <cell r="B6" t="str">
            <v>PPC-GRSP24501</v>
          </cell>
          <cell r="C6" t="str">
            <v>DISTRESSED CROP TOP</v>
          </cell>
          <cell r="D6" t="str">
            <v>100% COTTON</v>
          </cell>
          <cell r="E6" t="str">
            <v>BLACK</v>
          </cell>
          <cell r="F6">
            <v>23</v>
          </cell>
          <cell r="G6">
            <v>44</v>
          </cell>
          <cell r="H6">
            <v>42</v>
          </cell>
          <cell r="I6">
            <v>20</v>
          </cell>
          <cell r="J6">
            <v>129</v>
          </cell>
          <cell r="K6">
            <v>8</v>
          </cell>
          <cell r="L6">
            <v>1032</v>
          </cell>
        </row>
        <row r="7">
          <cell r="B7" t="str">
            <v>PPC-GRSP241902</v>
          </cell>
          <cell r="C7" t="str">
            <v>CREW TEE</v>
          </cell>
          <cell r="D7" t="str">
            <v>100% COTTON</v>
          </cell>
          <cell r="E7" t="str">
            <v>BLACK</v>
          </cell>
          <cell r="F7">
            <v>3</v>
          </cell>
          <cell r="G7">
            <v>7</v>
          </cell>
          <cell r="H7">
            <v>8</v>
          </cell>
          <cell r="I7">
            <v>12</v>
          </cell>
          <cell r="J7">
            <v>30</v>
          </cell>
          <cell r="K7">
            <v>8</v>
          </cell>
          <cell r="L7">
            <v>240</v>
          </cell>
        </row>
        <row r="8">
          <cell r="B8" t="str">
            <v>PPC-GRSP241402</v>
          </cell>
          <cell r="C8" t="str">
            <v>CREW TEE</v>
          </cell>
          <cell r="D8" t="str">
            <v>100% COTTON</v>
          </cell>
          <cell r="E8" t="str">
            <v>LIGHT MUSTARD</v>
          </cell>
          <cell r="F8">
            <v>3</v>
          </cell>
          <cell r="G8">
            <v>10</v>
          </cell>
          <cell r="H8">
            <v>5</v>
          </cell>
          <cell r="I8">
            <v>2</v>
          </cell>
          <cell r="J8">
            <v>20</v>
          </cell>
          <cell r="K8">
            <v>8</v>
          </cell>
          <cell r="L8">
            <v>160</v>
          </cell>
        </row>
        <row r="9">
          <cell r="B9" t="str">
            <v>PPC-GRSP241702</v>
          </cell>
          <cell r="C9" t="str">
            <v>CREW TEE</v>
          </cell>
          <cell r="D9" t="str">
            <v>100% COTTON</v>
          </cell>
          <cell r="E9" t="str">
            <v>BLACK</v>
          </cell>
          <cell r="F9">
            <v>12</v>
          </cell>
          <cell r="G9">
            <v>21</v>
          </cell>
          <cell r="H9">
            <v>21</v>
          </cell>
          <cell r="I9">
            <v>21</v>
          </cell>
          <cell r="J9">
            <v>75</v>
          </cell>
          <cell r="K9">
            <v>8</v>
          </cell>
          <cell r="L9">
            <v>600</v>
          </cell>
        </row>
        <row r="10">
          <cell r="B10" t="str">
            <v>PPC-GRSP24601</v>
          </cell>
          <cell r="C10" t="str">
            <v>DISTRESSED CROP TOP</v>
          </cell>
          <cell r="D10" t="str">
            <v>100% COTTON</v>
          </cell>
          <cell r="E10" t="str">
            <v>WHITE</v>
          </cell>
          <cell r="F10">
            <v>26</v>
          </cell>
          <cell r="G10">
            <v>40</v>
          </cell>
          <cell r="H10">
            <v>27</v>
          </cell>
          <cell r="I10">
            <v>10</v>
          </cell>
          <cell r="J10">
            <v>103</v>
          </cell>
          <cell r="K10">
            <v>8</v>
          </cell>
          <cell r="L10">
            <v>824</v>
          </cell>
        </row>
        <row r="11">
          <cell r="B11" t="str">
            <v>PPC-GRSP24201</v>
          </cell>
          <cell r="C11" t="str">
            <v>DISTRESSED CROP TOP</v>
          </cell>
          <cell r="D11" t="str">
            <v>100% COTTON</v>
          </cell>
          <cell r="E11" t="str">
            <v>BLACK</v>
          </cell>
          <cell r="F11">
            <v>8</v>
          </cell>
          <cell r="G11">
            <v>25</v>
          </cell>
          <cell r="H11">
            <v>29</v>
          </cell>
          <cell r="I11">
            <v>6</v>
          </cell>
          <cell r="J11">
            <v>68</v>
          </cell>
          <cell r="K11">
            <v>8</v>
          </cell>
          <cell r="L11">
            <v>544</v>
          </cell>
        </row>
        <row r="12">
          <cell r="B12" t="str">
            <v>PPC-GRSP241101</v>
          </cell>
          <cell r="C12" t="str">
            <v>DISTRESSED CROP TOP</v>
          </cell>
          <cell r="D12" t="str">
            <v>100% COTTON</v>
          </cell>
          <cell r="E12" t="str">
            <v>TURQUOISE</v>
          </cell>
          <cell r="F12">
            <v>22</v>
          </cell>
          <cell r="G12">
            <v>34</v>
          </cell>
          <cell r="H12">
            <v>14</v>
          </cell>
          <cell r="I12">
            <v>26</v>
          </cell>
          <cell r="J12">
            <v>96</v>
          </cell>
          <cell r="K12">
            <v>8</v>
          </cell>
          <cell r="L12">
            <v>768</v>
          </cell>
        </row>
        <row r="13">
          <cell r="B13" t="str">
            <v>PPC-GRSP24801</v>
          </cell>
          <cell r="C13" t="str">
            <v>DISTRESSED CROP TOP</v>
          </cell>
          <cell r="D13" t="str">
            <v>100% COTTON</v>
          </cell>
          <cell r="E13" t="str">
            <v>BLACK</v>
          </cell>
          <cell r="F13">
            <v>31</v>
          </cell>
          <cell r="G13">
            <v>62</v>
          </cell>
          <cell r="H13">
            <v>72</v>
          </cell>
          <cell r="I13">
            <v>35</v>
          </cell>
          <cell r="J13">
            <v>200</v>
          </cell>
          <cell r="K13">
            <v>8</v>
          </cell>
          <cell r="L13">
            <v>1600</v>
          </cell>
        </row>
        <row r="14">
          <cell r="B14" t="str">
            <v>PPC-GRSP24401</v>
          </cell>
          <cell r="C14" t="str">
            <v>DISTRESSED CROP TOP</v>
          </cell>
          <cell r="D14" t="str">
            <v>100% COTTON</v>
          </cell>
          <cell r="E14" t="str">
            <v>WHITE</v>
          </cell>
          <cell r="F14">
            <v>26</v>
          </cell>
          <cell r="G14">
            <v>54</v>
          </cell>
          <cell r="H14">
            <v>67</v>
          </cell>
          <cell r="I14">
            <v>28</v>
          </cell>
          <cell r="J14">
            <v>175</v>
          </cell>
          <cell r="K14">
            <v>8</v>
          </cell>
          <cell r="L14">
            <v>1400</v>
          </cell>
        </row>
        <row r="15">
          <cell r="B15" t="str">
            <v>PPC-GRSP241602</v>
          </cell>
          <cell r="C15" t="str">
            <v>CREW TEE</v>
          </cell>
          <cell r="D15" t="str">
            <v>100% COTTON</v>
          </cell>
          <cell r="E15" t="str">
            <v>BLACK</v>
          </cell>
          <cell r="F15">
            <v>7</v>
          </cell>
          <cell r="G15">
            <v>10</v>
          </cell>
          <cell r="H15">
            <v>11</v>
          </cell>
          <cell r="I15">
            <v>13</v>
          </cell>
          <cell r="J15">
            <v>41</v>
          </cell>
          <cell r="K15">
            <v>8</v>
          </cell>
          <cell r="L15">
            <v>328</v>
          </cell>
        </row>
        <row r="16">
          <cell r="B16" t="str">
            <v>PPC-GRSP24701</v>
          </cell>
          <cell r="C16" t="str">
            <v>DISTRESSED CROP TOP</v>
          </cell>
          <cell r="D16" t="str">
            <v>100% COTTON</v>
          </cell>
          <cell r="E16" t="str">
            <v>BLACK</v>
          </cell>
          <cell r="F16">
            <v>15</v>
          </cell>
          <cell r="G16">
            <v>41</v>
          </cell>
          <cell r="H16">
            <v>42</v>
          </cell>
          <cell r="I16">
            <v>17</v>
          </cell>
          <cell r="J16">
            <v>115</v>
          </cell>
          <cell r="K16">
            <v>8</v>
          </cell>
          <cell r="L16">
            <v>920</v>
          </cell>
        </row>
        <row r="17">
          <cell r="B17" t="str">
            <v>PPC-GRSP241802</v>
          </cell>
          <cell r="C17" t="str">
            <v>CREW TEE</v>
          </cell>
          <cell r="D17" t="str">
            <v>100% COTTON</v>
          </cell>
          <cell r="E17" t="str">
            <v>BLACK</v>
          </cell>
          <cell r="F17">
            <v>7</v>
          </cell>
          <cell r="G17">
            <v>19</v>
          </cell>
          <cell r="H17">
            <v>12</v>
          </cell>
          <cell r="I17">
            <v>24</v>
          </cell>
          <cell r="J17">
            <v>62</v>
          </cell>
          <cell r="K17">
            <v>8</v>
          </cell>
          <cell r="L17">
            <v>496</v>
          </cell>
        </row>
        <row r="18">
          <cell r="B18" t="str">
            <v>PPC-GRSP24901</v>
          </cell>
          <cell r="C18" t="str">
            <v>DISTRESSED CROP TOP</v>
          </cell>
          <cell r="D18" t="str">
            <v>100% COTTON</v>
          </cell>
          <cell r="E18" t="str">
            <v>BLACK</v>
          </cell>
          <cell r="F18">
            <v>17</v>
          </cell>
          <cell r="G18">
            <v>33</v>
          </cell>
          <cell r="H18">
            <v>36</v>
          </cell>
          <cell r="I18">
            <v>15</v>
          </cell>
          <cell r="J18">
            <v>101</v>
          </cell>
          <cell r="K18">
            <v>8</v>
          </cell>
          <cell r="L18">
            <v>808</v>
          </cell>
        </row>
        <row r="19">
          <cell r="B19" t="str">
            <v>PPC-GRSP242002</v>
          </cell>
          <cell r="C19" t="str">
            <v>CREW TEE</v>
          </cell>
          <cell r="D19" t="str">
            <v>100% COTTON</v>
          </cell>
          <cell r="E19" t="str">
            <v>WHITE</v>
          </cell>
          <cell r="F19">
            <v>0</v>
          </cell>
          <cell r="G19">
            <v>3</v>
          </cell>
          <cell r="H19">
            <v>7</v>
          </cell>
          <cell r="I19">
            <v>13</v>
          </cell>
          <cell r="J19">
            <v>23</v>
          </cell>
          <cell r="K19">
            <v>8</v>
          </cell>
          <cell r="L19">
            <v>184</v>
          </cell>
        </row>
        <row r="20">
          <cell r="B20" t="str">
            <v>PPC-KIDSSUM103</v>
          </cell>
          <cell r="C20" t="str">
            <v>PULLOVER</v>
          </cell>
          <cell r="D20" t="str">
            <v>50% COTTON/50% POLYESTER</v>
          </cell>
          <cell r="E20" t="str">
            <v>ROYAL BLUE</v>
          </cell>
          <cell r="F20">
            <v>6</v>
          </cell>
          <cell r="G20">
            <v>10</v>
          </cell>
          <cell r="H20">
            <v>0</v>
          </cell>
          <cell r="I20">
            <v>8</v>
          </cell>
          <cell r="J20">
            <v>24</v>
          </cell>
          <cell r="K20">
            <v>13</v>
          </cell>
          <cell r="L20">
            <v>312</v>
          </cell>
        </row>
        <row r="21">
          <cell r="B21" t="str">
            <v>PPC-GRLSFALL1703</v>
          </cell>
          <cell r="C21" t="str">
            <v>DISTRESSED CROP TOP</v>
          </cell>
          <cell r="D21" t="str">
            <v>100% COTTON</v>
          </cell>
          <cell r="E21" t="str">
            <v>DUSTY PINK</v>
          </cell>
          <cell r="F21">
            <v>12</v>
          </cell>
          <cell r="G21">
            <v>56</v>
          </cell>
          <cell r="H21">
            <v>63</v>
          </cell>
          <cell r="I21">
            <v>19</v>
          </cell>
          <cell r="J21">
            <v>150</v>
          </cell>
          <cell r="K21">
            <v>8</v>
          </cell>
          <cell r="L21">
            <v>1200</v>
          </cell>
        </row>
        <row r="22">
          <cell r="B22" t="str">
            <v>PPC-GRLSFALL1903</v>
          </cell>
          <cell r="C22" t="str">
            <v>DISTRESSED CROP TOP</v>
          </cell>
          <cell r="D22" t="str">
            <v>50% COTTON/25% POLY/25% RAYON</v>
          </cell>
          <cell r="E22" t="str">
            <v>HEATHER GREY</v>
          </cell>
          <cell r="F22">
            <v>48</v>
          </cell>
          <cell r="G22">
            <v>111</v>
          </cell>
          <cell r="H22">
            <v>112</v>
          </cell>
          <cell r="I22">
            <v>54</v>
          </cell>
          <cell r="J22">
            <v>325</v>
          </cell>
          <cell r="K22">
            <v>8</v>
          </cell>
          <cell r="L22">
            <v>2600</v>
          </cell>
        </row>
        <row r="23">
          <cell r="B23" t="str">
            <v>PPC-GRLSFALL402</v>
          </cell>
          <cell r="C23" t="str">
            <v>PULLOVER</v>
          </cell>
          <cell r="D23" t="str">
            <v>50% COTTON/50% POLYESTER</v>
          </cell>
          <cell r="E23" t="str">
            <v>HEATHER GREY</v>
          </cell>
          <cell r="F23">
            <v>2</v>
          </cell>
          <cell r="G23">
            <v>21</v>
          </cell>
          <cell r="H23">
            <v>16</v>
          </cell>
          <cell r="I23">
            <v>0</v>
          </cell>
          <cell r="J23">
            <v>39</v>
          </cell>
          <cell r="K23">
            <v>13</v>
          </cell>
          <cell r="L23">
            <v>507</v>
          </cell>
        </row>
        <row r="24">
          <cell r="B24" t="str">
            <v>PPC-GRLSFALL802</v>
          </cell>
          <cell r="C24" t="str">
            <v>PULLOVER</v>
          </cell>
          <cell r="D24" t="str">
            <v>50% COTTON/50% POLYESTER</v>
          </cell>
          <cell r="E24" t="str">
            <v>WHITE</v>
          </cell>
          <cell r="F24">
            <v>0</v>
          </cell>
          <cell r="G24">
            <v>24</v>
          </cell>
          <cell r="H24">
            <v>22</v>
          </cell>
          <cell r="I24">
            <v>9</v>
          </cell>
          <cell r="J24">
            <v>55</v>
          </cell>
          <cell r="K24">
            <v>13</v>
          </cell>
          <cell r="L24">
            <v>715</v>
          </cell>
        </row>
        <row r="25">
          <cell r="B25" t="str">
            <v>PPC-GRLSBRB601</v>
          </cell>
          <cell r="C25" t="str">
            <v>CROP LONGSLEEVE</v>
          </cell>
          <cell r="D25" t="str">
            <v>100% COTTON</v>
          </cell>
          <cell r="E25" t="str">
            <v>WHITE</v>
          </cell>
          <cell r="F25">
            <v>20</v>
          </cell>
          <cell r="G25">
            <v>61</v>
          </cell>
          <cell r="H25">
            <v>59</v>
          </cell>
          <cell r="I25">
            <v>23</v>
          </cell>
          <cell r="J25">
            <v>163</v>
          </cell>
          <cell r="K25">
            <v>9.5</v>
          </cell>
          <cell r="L25">
            <v>1548.5</v>
          </cell>
        </row>
        <row r="26">
          <cell r="B26" t="str">
            <v>PPC-KIDSSUM124</v>
          </cell>
          <cell r="C26" t="str">
            <v>DISTRESSED CROP TOP</v>
          </cell>
          <cell r="D26" t="str">
            <v>100% COTTON</v>
          </cell>
          <cell r="E26" t="str">
            <v>OFF-BLACK</v>
          </cell>
          <cell r="F26">
            <v>0</v>
          </cell>
          <cell r="G26">
            <v>14</v>
          </cell>
          <cell r="H26">
            <v>16</v>
          </cell>
          <cell r="I26">
            <v>0</v>
          </cell>
          <cell r="J26">
            <v>30</v>
          </cell>
          <cell r="K26">
            <v>8</v>
          </cell>
          <cell r="L26">
            <v>240</v>
          </cell>
        </row>
        <row r="27">
          <cell r="B27" t="str">
            <v>PPC-KIDSSUM121</v>
          </cell>
          <cell r="C27" t="str">
            <v>DISTRESSED CROP TOP</v>
          </cell>
          <cell r="D27" t="str">
            <v>100% COTTON</v>
          </cell>
          <cell r="E27" t="str">
            <v>WHITE</v>
          </cell>
          <cell r="F27">
            <v>11</v>
          </cell>
          <cell r="G27">
            <v>24</v>
          </cell>
          <cell r="H27">
            <v>25</v>
          </cell>
          <cell r="I27">
            <v>11</v>
          </cell>
          <cell r="J27">
            <v>71</v>
          </cell>
          <cell r="K27">
            <v>8</v>
          </cell>
          <cell r="L27">
            <v>568</v>
          </cell>
        </row>
        <row r="28">
          <cell r="B28" t="str">
            <v>PPC-GRLSFALL1102</v>
          </cell>
          <cell r="C28" t="str">
            <v>PULLOVER</v>
          </cell>
          <cell r="D28" t="str">
            <v>50% COTTON/50% POLYESTER</v>
          </cell>
          <cell r="E28" t="str">
            <v>BLACK</v>
          </cell>
          <cell r="F28">
            <v>0</v>
          </cell>
          <cell r="G28">
            <v>5</v>
          </cell>
          <cell r="H28">
            <v>4</v>
          </cell>
          <cell r="I28">
            <v>0</v>
          </cell>
          <cell r="J28">
            <v>9</v>
          </cell>
          <cell r="K28">
            <v>13</v>
          </cell>
          <cell r="L28">
            <v>117</v>
          </cell>
        </row>
        <row r="29">
          <cell r="B29" t="str">
            <v>PPC-KIDSSUM115</v>
          </cell>
          <cell r="C29" t="str">
            <v>DISTRESSED CROP TOP</v>
          </cell>
          <cell r="D29" t="str">
            <v>100% COTTON</v>
          </cell>
          <cell r="E29" t="str">
            <v>OFF-BLACK</v>
          </cell>
          <cell r="F29">
            <v>14</v>
          </cell>
          <cell r="G29">
            <v>50</v>
          </cell>
          <cell r="H29">
            <v>54</v>
          </cell>
          <cell r="I29">
            <v>14</v>
          </cell>
          <cell r="J29">
            <v>132</v>
          </cell>
          <cell r="K29">
            <v>8</v>
          </cell>
          <cell r="L29">
            <v>1056</v>
          </cell>
        </row>
        <row r="30">
          <cell r="B30" t="str">
            <v>PPC-KIDSSUM123</v>
          </cell>
          <cell r="C30" t="str">
            <v>DISTRESSED CROP TOP</v>
          </cell>
          <cell r="D30" t="str">
            <v>50% COTTON/25% POLY/25% RAYON</v>
          </cell>
          <cell r="E30" t="str">
            <v>HEATHER GREY</v>
          </cell>
          <cell r="F30">
            <v>22</v>
          </cell>
          <cell r="G30">
            <v>50</v>
          </cell>
          <cell r="H30">
            <v>49</v>
          </cell>
          <cell r="I30">
            <v>13</v>
          </cell>
          <cell r="J30">
            <v>134</v>
          </cell>
          <cell r="K30">
            <v>8</v>
          </cell>
          <cell r="L30">
            <v>1072</v>
          </cell>
        </row>
        <row r="31">
          <cell r="B31" t="str">
            <v>PPC-KIDSSP1-1502</v>
          </cell>
          <cell r="C31" t="str">
            <v>DISTRESSED CROP TOP</v>
          </cell>
          <cell r="D31" t="str">
            <v>100% COTTON</v>
          </cell>
          <cell r="E31" t="str">
            <v>IVORY</v>
          </cell>
          <cell r="F31">
            <v>0</v>
          </cell>
          <cell r="G31">
            <v>15</v>
          </cell>
          <cell r="H31">
            <v>17</v>
          </cell>
          <cell r="I31">
            <v>4</v>
          </cell>
          <cell r="J31">
            <v>36</v>
          </cell>
          <cell r="K31">
            <v>8</v>
          </cell>
          <cell r="L31">
            <v>288</v>
          </cell>
        </row>
        <row r="32">
          <cell r="B32" t="str">
            <v>PPC-KDSIMM677</v>
          </cell>
          <cell r="C32" t="str">
            <v>CREW TEE</v>
          </cell>
          <cell r="D32" t="str">
            <v>100% COTTON</v>
          </cell>
          <cell r="E32" t="str">
            <v>OFF-BLACK</v>
          </cell>
          <cell r="F32">
            <v>0</v>
          </cell>
          <cell r="G32">
            <v>12</v>
          </cell>
          <cell r="H32">
            <v>14</v>
          </cell>
          <cell r="I32">
            <v>0</v>
          </cell>
          <cell r="J32">
            <v>26</v>
          </cell>
          <cell r="K32">
            <v>8</v>
          </cell>
          <cell r="L32">
            <v>208</v>
          </cell>
        </row>
        <row r="33">
          <cell r="B33" t="str">
            <v>PPC-GRLSBRB401</v>
          </cell>
          <cell r="C33" t="str">
            <v>CROP LONGSLEEVE</v>
          </cell>
          <cell r="D33" t="str">
            <v>100% COTTON</v>
          </cell>
          <cell r="E33" t="str">
            <v>BLACK</v>
          </cell>
          <cell r="F33">
            <v>36</v>
          </cell>
          <cell r="G33">
            <v>80</v>
          </cell>
          <cell r="H33">
            <v>85</v>
          </cell>
          <cell r="I33">
            <v>41</v>
          </cell>
          <cell r="J33">
            <v>242</v>
          </cell>
          <cell r="K33">
            <v>9.5</v>
          </cell>
          <cell r="L33">
            <v>2299</v>
          </cell>
        </row>
        <row r="34">
          <cell r="B34" t="str">
            <v>PPC-KDSHOL105</v>
          </cell>
          <cell r="C34" t="str">
            <v>PULLOVER</v>
          </cell>
          <cell r="D34" t="str">
            <v>50% COTTON/50% POLYESTER</v>
          </cell>
          <cell r="E34" t="str">
            <v>ROYAL BLUE</v>
          </cell>
          <cell r="F34">
            <v>0</v>
          </cell>
          <cell r="G34">
            <v>14</v>
          </cell>
          <cell r="H34">
            <v>6</v>
          </cell>
          <cell r="I34">
            <v>0</v>
          </cell>
          <cell r="J34">
            <v>20</v>
          </cell>
          <cell r="K34">
            <v>13</v>
          </cell>
          <cell r="L34">
            <v>260</v>
          </cell>
        </row>
        <row r="35">
          <cell r="B35" t="str">
            <v>PPC-KIDSSUM109</v>
          </cell>
          <cell r="C35" t="str">
            <v>DISTRESSED CROP TOP</v>
          </cell>
          <cell r="D35" t="str">
            <v>100% COTTON</v>
          </cell>
          <cell r="E35" t="str">
            <v>OFF-BLACK</v>
          </cell>
          <cell r="F35">
            <v>18</v>
          </cell>
          <cell r="G35">
            <v>66</v>
          </cell>
          <cell r="H35">
            <v>62</v>
          </cell>
          <cell r="I35">
            <v>19</v>
          </cell>
          <cell r="J35">
            <v>165</v>
          </cell>
          <cell r="K35">
            <v>8</v>
          </cell>
          <cell r="L35">
            <v>1320</v>
          </cell>
        </row>
        <row r="36">
          <cell r="B36" t="str">
            <v>PPC-KIDSSUM111</v>
          </cell>
          <cell r="C36" t="str">
            <v>DISTRESSED CROP TOP</v>
          </cell>
          <cell r="D36" t="str">
            <v>100% COTTON</v>
          </cell>
          <cell r="E36" t="str">
            <v>WHITE</v>
          </cell>
          <cell r="F36">
            <v>3</v>
          </cell>
          <cell r="G36">
            <v>17</v>
          </cell>
          <cell r="H36">
            <v>18</v>
          </cell>
          <cell r="I36">
            <v>0</v>
          </cell>
          <cell r="J36">
            <v>38</v>
          </cell>
          <cell r="K36">
            <v>8</v>
          </cell>
          <cell r="L36">
            <v>304</v>
          </cell>
        </row>
        <row r="37">
          <cell r="B37" t="str">
            <v>PPC-KIDSSUM125</v>
          </cell>
          <cell r="C37" t="str">
            <v>DISTRESSED CROP TOP</v>
          </cell>
          <cell r="D37" t="str">
            <v>100% COTTON</v>
          </cell>
          <cell r="E37" t="str">
            <v>WHITE</v>
          </cell>
          <cell r="F37">
            <v>1</v>
          </cell>
          <cell r="G37">
            <v>12</v>
          </cell>
          <cell r="H37">
            <v>12</v>
          </cell>
          <cell r="I37">
            <v>1</v>
          </cell>
          <cell r="J37">
            <v>26</v>
          </cell>
          <cell r="K37">
            <v>8</v>
          </cell>
          <cell r="L37">
            <v>208</v>
          </cell>
        </row>
        <row r="38">
          <cell r="B38" t="str">
            <v>PPC-GRSP24301</v>
          </cell>
          <cell r="C38" t="str">
            <v>DISTRESSED CROP TOP</v>
          </cell>
          <cell r="D38" t="str">
            <v>100% COTTON</v>
          </cell>
          <cell r="E38" t="str">
            <v>BLACK</v>
          </cell>
          <cell r="F38">
            <v>0</v>
          </cell>
          <cell r="G38">
            <v>11</v>
          </cell>
          <cell r="H38">
            <v>16</v>
          </cell>
          <cell r="I38">
            <v>2</v>
          </cell>
          <cell r="J38">
            <v>29</v>
          </cell>
          <cell r="K38">
            <v>8</v>
          </cell>
          <cell r="L38">
            <v>232</v>
          </cell>
        </row>
        <row r="39">
          <cell r="B39" t="str">
            <v>PPC-KIDSSP2-122</v>
          </cell>
          <cell r="C39" t="str">
            <v>DISTRESSED CROP TOP</v>
          </cell>
          <cell r="D39" t="str">
            <v>100% COTTON</v>
          </cell>
          <cell r="E39" t="str">
            <v>WHITE</v>
          </cell>
          <cell r="F39">
            <v>10</v>
          </cell>
          <cell r="G39">
            <v>10</v>
          </cell>
          <cell r="H39">
            <v>7</v>
          </cell>
          <cell r="I39">
            <v>0</v>
          </cell>
          <cell r="J39">
            <v>27</v>
          </cell>
          <cell r="K39">
            <v>8</v>
          </cell>
          <cell r="L39">
            <v>216</v>
          </cell>
        </row>
        <row r="40">
          <cell r="B40" t="str">
            <v>PPC-KDS0202</v>
          </cell>
          <cell r="C40" t="str">
            <v>DISTRESSED CROP TOP</v>
          </cell>
          <cell r="D40" t="str">
            <v>100% COTTON</v>
          </cell>
          <cell r="E40" t="str">
            <v>LIGHT ROYAL</v>
          </cell>
          <cell r="F40">
            <v>0</v>
          </cell>
          <cell r="G40">
            <v>15</v>
          </cell>
          <cell r="H40">
            <v>11</v>
          </cell>
          <cell r="I40">
            <v>38</v>
          </cell>
          <cell r="J40">
            <v>64</v>
          </cell>
          <cell r="K40">
            <v>8</v>
          </cell>
          <cell r="L40">
            <v>512</v>
          </cell>
        </row>
        <row r="41">
          <cell r="B41" t="str">
            <v>PPC-GRLSBRB501</v>
          </cell>
          <cell r="C41" t="str">
            <v>CROP LONGSLEEVE</v>
          </cell>
          <cell r="D41" t="str">
            <v>100% COTTON</v>
          </cell>
          <cell r="E41" t="str">
            <v>DUSTY PINK</v>
          </cell>
          <cell r="F41">
            <v>35</v>
          </cell>
          <cell r="G41">
            <v>79</v>
          </cell>
          <cell r="H41">
            <v>85</v>
          </cell>
          <cell r="I41">
            <v>39</v>
          </cell>
          <cell r="J41">
            <v>238</v>
          </cell>
          <cell r="K41">
            <v>9.5</v>
          </cell>
          <cell r="L41">
            <v>2261</v>
          </cell>
        </row>
        <row r="42">
          <cell r="B42" t="str">
            <v>PPC-GRLSFALL101</v>
          </cell>
          <cell r="C42" t="str">
            <v>PULLOVER</v>
          </cell>
          <cell r="D42" t="str">
            <v>50% COTTON/50% POLYESTER</v>
          </cell>
          <cell r="E42" t="str">
            <v>HEATHER GREY</v>
          </cell>
          <cell r="F42">
            <v>6</v>
          </cell>
          <cell r="G42">
            <v>40</v>
          </cell>
          <cell r="H42">
            <v>32</v>
          </cell>
          <cell r="I42">
            <v>2</v>
          </cell>
          <cell r="J42">
            <v>80</v>
          </cell>
          <cell r="K42">
            <v>13</v>
          </cell>
          <cell r="L42">
            <v>1040</v>
          </cell>
        </row>
        <row r="43">
          <cell r="B43" t="str">
            <v>PPC-KDSSP600</v>
          </cell>
          <cell r="C43" t="str">
            <v>DISTRESSED CROP TOP</v>
          </cell>
          <cell r="D43" t="str">
            <v>100% COTTON</v>
          </cell>
          <cell r="E43" t="str">
            <v>OFF-BLACK</v>
          </cell>
          <cell r="F43">
            <v>5</v>
          </cell>
          <cell r="G43">
            <v>17</v>
          </cell>
          <cell r="H43">
            <v>22</v>
          </cell>
          <cell r="I43">
            <v>7</v>
          </cell>
          <cell r="J43">
            <v>51</v>
          </cell>
          <cell r="K43">
            <v>8</v>
          </cell>
          <cell r="L43">
            <v>408</v>
          </cell>
        </row>
        <row r="44">
          <cell r="B44" t="str">
            <v>PPC-GRLSBRB9-901</v>
          </cell>
          <cell r="C44" t="str">
            <v>DISTRESSED CROP TOP</v>
          </cell>
          <cell r="D44" t="str">
            <v>100% COTTON</v>
          </cell>
          <cell r="E44" t="str">
            <v>DUSTY PINK</v>
          </cell>
          <cell r="F44">
            <v>30</v>
          </cell>
          <cell r="G44">
            <v>57</v>
          </cell>
          <cell r="H44">
            <v>60</v>
          </cell>
          <cell r="I44">
            <v>21</v>
          </cell>
          <cell r="J44">
            <v>168</v>
          </cell>
          <cell r="K44">
            <v>8</v>
          </cell>
          <cell r="L44">
            <v>1344</v>
          </cell>
        </row>
        <row r="45">
          <cell r="B45" t="str">
            <v>PPC-GRLSBRB301</v>
          </cell>
          <cell r="C45" t="str">
            <v>CROP LONGSLEEVE</v>
          </cell>
          <cell r="D45" t="str">
            <v>100% COTTON</v>
          </cell>
          <cell r="E45" t="str">
            <v>DUSTY PINK</v>
          </cell>
          <cell r="F45">
            <v>39</v>
          </cell>
          <cell r="G45">
            <v>79</v>
          </cell>
          <cell r="H45">
            <v>82</v>
          </cell>
          <cell r="I45">
            <v>43</v>
          </cell>
          <cell r="J45">
            <v>243</v>
          </cell>
          <cell r="K45">
            <v>9.5</v>
          </cell>
          <cell r="L45">
            <v>2308.5</v>
          </cell>
        </row>
        <row r="46">
          <cell r="B46" t="str">
            <v>PPC-KDSSP400</v>
          </cell>
          <cell r="C46" t="str">
            <v>DISTRESSED CROP TOP</v>
          </cell>
          <cell r="D46" t="str">
            <v>100% COTTON</v>
          </cell>
          <cell r="E46" t="str">
            <v>IVORY</v>
          </cell>
          <cell r="F46">
            <v>1</v>
          </cell>
          <cell r="G46">
            <v>19</v>
          </cell>
          <cell r="H46">
            <v>18</v>
          </cell>
          <cell r="I46">
            <v>0</v>
          </cell>
          <cell r="J46">
            <v>38</v>
          </cell>
          <cell r="K46">
            <v>8</v>
          </cell>
          <cell r="L46">
            <v>304</v>
          </cell>
        </row>
        <row r="47">
          <cell r="B47" t="str">
            <v>PPC-KDS0505</v>
          </cell>
          <cell r="C47" t="str">
            <v>DISTRESSED CROP TOP</v>
          </cell>
          <cell r="D47" t="str">
            <v>100% COTTON</v>
          </cell>
          <cell r="E47" t="str">
            <v>WHITE</v>
          </cell>
          <cell r="F47">
            <v>0</v>
          </cell>
          <cell r="G47">
            <v>19</v>
          </cell>
          <cell r="H47">
            <v>3</v>
          </cell>
          <cell r="I47">
            <v>24</v>
          </cell>
          <cell r="J47">
            <v>46</v>
          </cell>
          <cell r="K47">
            <v>8</v>
          </cell>
          <cell r="L47">
            <v>368</v>
          </cell>
        </row>
        <row r="48">
          <cell r="B48" t="str">
            <v>PPC-KIDSP2-132</v>
          </cell>
          <cell r="C48" t="str">
            <v>DISTRESSED CROP TOP</v>
          </cell>
          <cell r="D48" t="str">
            <v>100% COTTON</v>
          </cell>
          <cell r="E48" t="str">
            <v>OFF-BLACK</v>
          </cell>
          <cell r="F48">
            <v>10</v>
          </cell>
          <cell r="G48">
            <v>31</v>
          </cell>
          <cell r="H48">
            <v>12</v>
          </cell>
          <cell r="I48">
            <v>0</v>
          </cell>
          <cell r="J48">
            <v>53</v>
          </cell>
          <cell r="K48">
            <v>8</v>
          </cell>
          <cell r="L48">
            <v>424</v>
          </cell>
        </row>
        <row r="49">
          <cell r="B49" t="str">
            <v>PPC-KDSFALL222</v>
          </cell>
          <cell r="C49" t="str">
            <v>PULLOVER</v>
          </cell>
          <cell r="D49" t="str">
            <v>50% COTTON/50% POLYESTER</v>
          </cell>
          <cell r="E49" t="str">
            <v>RED</v>
          </cell>
          <cell r="F49">
            <v>3</v>
          </cell>
          <cell r="G49">
            <v>28</v>
          </cell>
          <cell r="H49">
            <v>23</v>
          </cell>
          <cell r="I49">
            <v>36</v>
          </cell>
          <cell r="J49">
            <v>90</v>
          </cell>
          <cell r="K49">
            <v>13</v>
          </cell>
          <cell r="L49">
            <v>1170</v>
          </cell>
        </row>
        <row r="50">
          <cell r="B50" t="str">
            <v>PPC-KIDSSP1-1402</v>
          </cell>
          <cell r="C50" t="str">
            <v>CREW TEE</v>
          </cell>
          <cell r="D50" t="str">
            <v>100% COTTON</v>
          </cell>
          <cell r="E50" t="str">
            <v>WHITE</v>
          </cell>
          <cell r="F50">
            <v>6</v>
          </cell>
          <cell r="G50">
            <v>29</v>
          </cell>
          <cell r="H50">
            <v>20</v>
          </cell>
          <cell r="I50">
            <v>14</v>
          </cell>
          <cell r="J50">
            <v>69</v>
          </cell>
          <cell r="K50">
            <v>8</v>
          </cell>
          <cell r="L50">
            <v>552</v>
          </cell>
        </row>
        <row r="51">
          <cell r="B51" t="str">
            <v>PPC-KDSSP902</v>
          </cell>
          <cell r="C51" t="str">
            <v>CREW TEE</v>
          </cell>
          <cell r="D51" t="str">
            <v>100% COTTON</v>
          </cell>
          <cell r="E51" t="str">
            <v>WHITE</v>
          </cell>
          <cell r="F51">
            <v>7</v>
          </cell>
          <cell r="G51">
            <v>13</v>
          </cell>
          <cell r="H51">
            <v>11</v>
          </cell>
          <cell r="I51">
            <v>14</v>
          </cell>
          <cell r="J51">
            <v>45</v>
          </cell>
          <cell r="K51">
            <v>8</v>
          </cell>
          <cell r="L51">
            <v>360</v>
          </cell>
        </row>
        <row r="52">
          <cell r="B52" t="str">
            <v>PPC-PUL104</v>
          </cell>
          <cell r="C52" t="str">
            <v>PULLOVER</v>
          </cell>
          <cell r="D52" t="str">
            <v>100% COTTON</v>
          </cell>
          <cell r="E52" t="str">
            <v>MILK</v>
          </cell>
          <cell r="F52">
            <v>0</v>
          </cell>
          <cell r="G52">
            <v>19</v>
          </cell>
          <cell r="H52">
            <v>23</v>
          </cell>
          <cell r="I52">
            <v>7</v>
          </cell>
          <cell r="J52">
            <v>49</v>
          </cell>
          <cell r="K52">
            <v>13</v>
          </cell>
          <cell r="L52">
            <v>637</v>
          </cell>
        </row>
        <row r="53">
          <cell r="B53" t="str">
            <v>PPC-KIDSP2-138</v>
          </cell>
          <cell r="C53" t="str">
            <v>DISTRESSED CROP TOP</v>
          </cell>
          <cell r="D53" t="str">
            <v>100% COTTON</v>
          </cell>
          <cell r="E53" t="str">
            <v>WHITE</v>
          </cell>
          <cell r="F53">
            <v>9</v>
          </cell>
          <cell r="G53">
            <v>21</v>
          </cell>
          <cell r="H53">
            <v>12</v>
          </cell>
          <cell r="I53">
            <v>0</v>
          </cell>
          <cell r="J53">
            <v>42</v>
          </cell>
          <cell r="K53">
            <v>8</v>
          </cell>
          <cell r="L53">
            <v>336</v>
          </cell>
        </row>
        <row r="54">
          <cell r="B54" t="str">
            <v>PPC-BRB101</v>
          </cell>
          <cell r="C54" t="str">
            <v>CROP LONGSLEEVE</v>
          </cell>
          <cell r="D54" t="str">
            <v>100% COTTON</v>
          </cell>
          <cell r="E54" t="str">
            <v>WHITE</v>
          </cell>
          <cell r="F54">
            <v>26</v>
          </cell>
          <cell r="G54">
            <v>66</v>
          </cell>
          <cell r="H54">
            <v>68</v>
          </cell>
          <cell r="I54">
            <v>26</v>
          </cell>
          <cell r="J54">
            <v>186</v>
          </cell>
          <cell r="K54">
            <v>9.5</v>
          </cell>
          <cell r="L54">
            <v>1767</v>
          </cell>
        </row>
        <row r="55">
          <cell r="B55" t="str">
            <v>PPC-GRLSBRB1301</v>
          </cell>
          <cell r="C55" t="str">
            <v>CROP LONGSLEEVE</v>
          </cell>
          <cell r="D55" t="str">
            <v>100% COTTON</v>
          </cell>
          <cell r="E55" t="str">
            <v>WHITE</v>
          </cell>
          <cell r="F55">
            <v>16</v>
          </cell>
          <cell r="G55">
            <v>39</v>
          </cell>
          <cell r="H55">
            <v>40</v>
          </cell>
          <cell r="I55">
            <v>18</v>
          </cell>
          <cell r="J55">
            <v>113</v>
          </cell>
          <cell r="K55">
            <v>9.5</v>
          </cell>
          <cell r="L55">
            <v>1073.5</v>
          </cell>
        </row>
        <row r="56">
          <cell r="B56" t="str">
            <v>PPC-KDS319</v>
          </cell>
          <cell r="C56" t="str">
            <v>CROP PULLOVER</v>
          </cell>
          <cell r="D56" t="str">
            <v>100% COTTON</v>
          </cell>
          <cell r="E56" t="str">
            <v>OFF-BLACK</v>
          </cell>
          <cell r="F56">
            <v>20</v>
          </cell>
          <cell r="G56">
            <v>20</v>
          </cell>
          <cell r="H56">
            <v>35</v>
          </cell>
          <cell r="I56">
            <v>40</v>
          </cell>
          <cell r="J56">
            <v>115</v>
          </cell>
          <cell r="K56">
            <v>13</v>
          </cell>
          <cell r="L56">
            <v>1495</v>
          </cell>
        </row>
        <row r="57">
          <cell r="B57" t="str">
            <v>PPC-BRB888</v>
          </cell>
          <cell r="C57" t="str">
            <v>CROP LONGSLEEVE</v>
          </cell>
          <cell r="D57" t="str">
            <v>50% COTTON/50% POLYESTER</v>
          </cell>
          <cell r="E57" t="str">
            <v>HEATHER GREY</v>
          </cell>
          <cell r="F57">
            <v>32</v>
          </cell>
          <cell r="G57">
            <v>65</v>
          </cell>
          <cell r="H57">
            <v>66</v>
          </cell>
          <cell r="I57">
            <v>31</v>
          </cell>
          <cell r="J57">
            <v>194</v>
          </cell>
          <cell r="K57">
            <v>9.5</v>
          </cell>
          <cell r="L57">
            <v>1843</v>
          </cell>
        </row>
        <row r="58">
          <cell r="B58" t="str">
            <v>PPC-KDS12345</v>
          </cell>
          <cell r="C58" t="str">
            <v>DISTRESSED CROP TOP</v>
          </cell>
          <cell r="D58" t="str">
            <v>100% COTTON</v>
          </cell>
          <cell r="E58" t="str">
            <v>OFF-BLACK</v>
          </cell>
          <cell r="F58">
            <v>4</v>
          </cell>
          <cell r="G58">
            <v>12</v>
          </cell>
          <cell r="H58">
            <v>9</v>
          </cell>
          <cell r="I58">
            <v>12</v>
          </cell>
          <cell r="J58">
            <v>37</v>
          </cell>
          <cell r="K58">
            <v>8</v>
          </cell>
          <cell r="L58">
            <v>296</v>
          </cell>
        </row>
        <row r="59">
          <cell r="B59" t="str">
            <v>PPC-KDS98764</v>
          </cell>
          <cell r="C59" t="str">
            <v>DISTRESSED CROP TOP</v>
          </cell>
          <cell r="D59" t="str">
            <v>50% COTTON/50% POLYESTER</v>
          </cell>
          <cell r="E59" t="str">
            <v>OFF-BLACK</v>
          </cell>
          <cell r="F59">
            <v>23</v>
          </cell>
          <cell r="G59">
            <v>43</v>
          </cell>
          <cell r="H59">
            <v>28</v>
          </cell>
          <cell r="I59">
            <v>0</v>
          </cell>
          <cell r="J59">
            <v>94</v>
          </cell>
          <cell r="K59">
            <v>8</v>
          </cell>
          <cell r="L59">
            <v>752</v>
          </cell>
        </row>
        <row r="60">
          <cell r="B60" t="str">
            <v>PPC-KDS5565</v>
          </cell>
          <cell r="C60" t="str">
            <v>DISTRESSED CROP TOP</v>
          </cell>
          <cell r="D60" t="str">
            <v>100% COTTON</v>
          </cell>
          <cell r="E60" t="str">
            <v>YELLOW</v>
          </cell>
          <cell r="F60">
            <v>1</v>
          </cell>
          <cell r="G60">
            <v>9</v>
          </cell>
          <cell r="H60">
            <v>10</v>
          </cell>
          <cell r="I60">
            <v>3</v>
          </cell>
          <cell r="J60">
            <v>23</v>
          </cell>
          <cell r="K60">
            <v>8</v>
          </cell>
          <cell r="L60">
            <v>184</v>
          </cell>
        </row>
        <row r="61">
          <cell r="B61" t="str">
            <v>PPC-KDS7878</v>
          </cell>
          <cell r="C61" t="str">
            <v>CREW TEE</v>
          </cell>
          <cell r="D61" t="str">
            <v>100% COTTON</v>
          </cell>
          <cell r="E61" t="str">
            <v>LIGHT BLUE</v>
          </cell>
          <cell r="F61">
            <v>7</v>
          </cell>
          <cell r="G61">
            <v>12</v>
          </cell>
          <cell r="H61">
            <v>13</v>
          </cell>
          <cell r="I61">
            <v>0</v>
          </cell>
          <cell r="J61">
            <v>32</v>
          </cell>
          <cell r="K61">
            <v>8</v>
          </cell>
          <cell r="L61">
            <v>256</v>
          </cell>
        </row>
        <row r="62">
          <cell r="B62" t="str">
            <v>PPC-KDS9090</v>
          </cell>
          <cell r="C62" t="str">
            <v>CREW TEE</v>
          </cell>
          <cell r="D62" t="str">
            <v>100% COTTON</v>
          </cell>
          <cell r="E62" t="str">
            <v>WHITE</v>
          </cell>
          <cell r="F62">
            <v>10</v>
          </cell>
          <cell r="G62">
            <v>34</v>
          </cell>
          <cell r="H62">
            <v>36</v>
          </cell>
          <cell r="I62">
            <v>19</v>
          </cell>
          <cell r="J62">
            <v>99</v>
          </cell>
          <cell r="K62">
            <v>8</v>
          </cell>
          <cell r="L62">
            <v>792</v>
          </cell>
        </row>
        <row r="63">
          <cell r="B63" t="str">
            <v>PPC-KDS133</v>
          </cell>
          <cell r="C63" t="str">
            <v>DISTRESSED CROP TOP</v>
          </cell>
          <cell r="D63" t="str">
            <v>100% COTTON</v>
          </cell>
          <cell r="E63" t="str">
            <v>DUSTY PINK</v>
          </cell>
          <cell r="F63">
            <v>13</v>
          </cell>
          <cell r="G63">
            <v>44</v>
          </cell>
          <cell r="H63">
            <v>31</v>
          </cell>
          <cell r="I63">
            <v>0</v>
          </cell>
          <cell r="J63">
            <v>88</v>
          </cell>
          <cell r="K63">
            <v>8</v>
          </cell>
          <cell r="L63">
            <v>704</v>
          </cell>
        </row>
        <row r="64">
          <cell r="B64" t="str">
            <v>PPC-KDS255</v>
          </cell>
          <cell r="C64" t="str">
            <v>PULLOVER</v>
          </cell>
          <cell r="D64" t="str">
            <v>50% COTTON/50% POLYESTER</v>
          </cell>
          <cell r="E64" t="str">
            <v>PINK</v>
          </cell>
          <cell r="F64">
            <v>5</v>
          </cell>
          <cell r="G64">
            <v>6</v>
          </cell>
          <cell r="H64">
            <v>8</v>
          </cell>
          <cell r="I64">
            <v>4</v>
          </cell>
          <cell r="J64">
            <v>23</v>
          </cell>
          <cell r="K64">
            <v>13</v>
          </cell>
          <cell r="L64">
            <v>299</v>
          </cell>
        </row>
        <row r="65">
          <cell r="B65" t="str">
            <v>PPC-KDS788</v>
          </cell>
          <cell r="C65" t="str">
            <v>DISTRESSED CROP TOP</v>
          </cell>
          <cell r="D65" t="str">
            <v>100% COTTON</v>
          </cell>
          <cell r="E65" t="str">
            <v>OFF-BLACK</v>
          </cell>
          <cell r="F65">
            <v>20</v>
          </cell>
          <cell r="G65">
            <v>38</v>
          </cell>
          <cell r="H65">
            <v>39</v>
          </cell>
          <cell r="I65">
            <v>54</v>
          </cell>
          <cell r="J65">
            <v>151</v>
          </cell>
          <cell r="K65">
            <v>8</v>
          </cell>
          <cell r="L65">
            <v>1208</v>
          </cell>
        </row>
        <row r="66">
          <cell r="B66" t="str">
            <v>PPC-KDS900</v>
          </cell>
          <cell r="C66" t="str">
            <v>PULLOVER</v>
          </cell>
          <cell r="D66" t="str">
            <v>50% COTTON/50% POLYESTER</v>
          </cell>
          <cell r="E66" t="str">
            <v>WHITE</v>
          </cell>
          <cell r="F66">
            <v>0</v>
          </cell>
          <cell r="G66">
            <v>11</v>
          </cell>
          <cell r="H66">
            <v>19</v>
          </cell>
          <cell r="I66">
            <v>0</v>
          </cell>
          <cell r="J66">
            <v>30</v>
          </cell>
          <cell r="K66">
            <v>13</v>
          </cell>
          <cell r="L66">
            <v>390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abSelected="1" workbookViewId="0">
      <selection activeCell="K2" sqref="K2"/>
    </sheetView>
  </sheetViews>
  <sheetFormatPr defaultRowHeight="14.4" x14ac:dyDescent="0.3"/>
  <cols>
    <col min="1" max="1" width="32.88671875" bestFit="1" customWidth="1"/>
    <col min="2" max="3" width="32.88671875" customWidth="1"/>
    <col min="4" max="4" width="13.109375" bestFit="1" customWidth="1"/>
    <col min="5" max="5" width="9.21875" bestFit="1" customWidth="1"/>
    <col min="6" max="6" width="10.21875" bestFit="1" customWidth="1"/>
    <col min="7" max="7" width="10" bestFit="1" customWidth="1"/>
    <col min="8" max="8" width="16.77734375" bestFit="1" customWidth="1"/>
  </cols>
  <sheetData>
    <row r="1" spans="1:11" x14ac:dyDescent="0.3">
      <c r="A1" s="1" t="s">
        <v>0</v>
      </c>
      <c r="B1" s="1"/>
      <c r="C1" s="1"/>
      <c r="D1" s="1" t="s">
        <v>1</v>
      </c>
      <c r="E1" s="1" t="s">
        <v>2</v>
      </c>
      <c r="F1" s="1" t="s">
        <v>3</v>
      </c>
      <c r="G1" s="1" t="s">
        <v>4</v>
      </c>
      <c r="H1" s="3" t="s">
        <v>116</v>
      </c>
    </row>
    <row r="2" spans="1:11" x14ac:dyDescent="0.3">
      <c r="A2" t="s">
        <v>82</v>
      </c>
      <c r="B2" t="s">
        <v>83</v>
      </c>
      <c r="C2" t="s">
        <v>84</v>
      </c>
      <c r="D2" t="s">
        <v>5</v>
      </c>
      <c r="E2" s="2">
        <v>23</v>
      </c>
      <c r="F2" s="2">
        <v>7.5</v>
      </c>
      <c r="G2" s="2">
        <v>172.5</v>
      </c>
      <c r="H2" t="str">
        <f>REPLACE(A2, 4, 0, "-")</f>
        <v>PPC-GRSP24501</v>
      </c>
      <c r="I2">
        <f>VLOOKUP(H2,'[1]NORDSTROM RACK APRIL 2024'!$B$3:$L$66,5,FALSE)</f>
        <v>23</v>
      </c>
      <c r="J2">
        <f>I2-E2</f>
        <v>0</v>
      </c>
      <c r="K2" cm="1">
        <f t="array" ref="K2">SUMPRODUCT(1/COUNTIF(H2:H78, H2:H78))</f>
        <v>19.999999999999993</v>
      </c>
    </row>
    <row r="3" spans="1:11" x14ac:dyDescent="0.3">
      <c r="A3" t="s">
        <v>82</v>
      </c>
      <c r="B3" t="s">
        <v>83</v>
      </c>
      <c r="C3" t="s">
        <v>85</v>
      </c>
      <c r="D3" t="s">
        <v>6</v>
      </c>
      <c r="E3" s="2">
        <v>44</v>
      </c>
      <c r="F3" s="2">
        <v>7.5</v>
      </c>
      <c r="G3" s="2">
        <v>330</v>
      </c>
      <c r="H3" t="str">
        <f t="shared" ref="H3:H66" si="0">REPLACE(A3, 4, 0, "-")</f>
        <v>PPC-GRSP24501</v>
      </c>
      <c r="I3">
        <f>VLOOKUP(H3,'[1]NORDSTROM RACK APRIL 2024'!$B$3:$L$66,6,FALSE)</f>
        <v>44</v>
      </c>
      <c r="J3">
        <f t="shared" ref="J3:J66" si="1">I3-E3</f>
        <v>0</v>
      </c>
    </row>
    <row r="4" spans="1:11" x14ac:dyDescent="0.3">
      <c r="A4" t="s">
        <v>82</v>
      </c>
      <c r="B4" t="s">
        <v>83</v>
      </c>
      <c r="C4" t="s">
        <v>86</v>
      </c>
      <c r="D4" t="s">
        <v>7</v>
      </c>
      <c r="E4" s="2">
        <v>42</v>
      </c>
      <c r="F4" s="2">
        <v>7.5</v>
      </c>
      <c r="G4" s="2">
        <v>315</v>
      </c>
      <c r="H4" t="str">
        <f t="shared" si="0"/>
        <v>PPC-GRSP24501</v>
      </c>
      <c r="I4">
        <f>VLOOKUP(H4,'[1]NORDSTROM RACK APRIL 2024'!$B$3:$L$66,7,FALSE)</f>
        <v>42</v>
      </c>
      <c r="J4">
        <f t="shared" si="1"/>
        <v>0</v>
      </c>
    </row>
    <row r="5" spans="1:11" x14ac:dyDescent="0.3">
      <c r="A5" t="s">
        <v>82</v>
      </c>
      <c r="B5" t="s">
        <v>83</v>
      </c>
      <c r="C5" t="s">
        <v>87</v>
      </c>
      <c r="D5" t="s">
        <v>8</v>
      </c>
      <c r="E5" s="2">
        <v>20</v>
      </c>
      <c r="F5" s="2">
        <v>7.5</v>
      </c>
      <c r="G5" s="2">
        <v>150</v>
      </c>
      <c r="H5" t="str">
        <f t="shared" si="0"/>
        <v>PPC-GRSP24501</v>
      </c>
      <c r="I5">
        <f>VLOOKUP(H5,'[1]NORDSTROM RACK APRIL 2024'!$B$3:$L$66,8,FALSE)</f>
        <v>20</v>
      </c>
      <c r="J5">
        <f t="shared" si="1"/>
        <v>0</v>
      </c>
    </row>
    <row r="6" spans="1:11" x14ac:dyDescent="0.3">
      <c r="A6" t="s">
        <v>88</v>
      </c>
      <c r="B6" t="s">
        <v>83</v>
      </c>
      <c r="C6" t="s">
        <v>84</v>
      </c>
      <c r="D6" t="s">
        <v>9</v>
      </c>
      <c r="E6" s="2">
        <v>12</v>
      </c>
      <c r="F6" s="2">
        <v>7.5</v>
      </c>
      <c r="G6" s="2">
        <v>90</v>
      </c>
      <c r="H6" t="str">
        <f t="shared" si="0"/>
        <v>PPC-GRSP241702</v>
      </c>
      <c r="I6">
        <f>VLOOKUP(H6,'[1]NORDSTROM RACK APRIL 2024'!$B$3:$L$66,5,FALSE)</f>
        <v>12</v>
      </c>
      <c r="J6">
        <f t="shared" si="1"/>
        <v>0</v>
      </c>
    </row>
    <row r="7" spans="1:11" x14ac:dyDescent="0.3">
      <c r="A7" t="s">
        <v>88</v>
      </c>
      <c r="B7" t="s">
        <v>83</v>
      </c>
      <c r="C7" t="s">
        <v>85</v>
      </c>
      <c r="D7" t="s">
        <v>10</v>
      </c>
      <c r="E7" s="2">
        <v>21</v>
      </c>
      <c r="F7" s="2">
        <v>7.5</v>
      </c>
      <c r="G7" s="2">
        <v>157.5</v>
      </c>
      <c r="H7" t="str">
        <f t="shared" si="0"/>
        <v>PPC-GRSP241702</v>
      </c>
      <c r="I7">
        <f>VLOOKUP(H7,'[1]NORDSTROM RACK APRIL 2024'!$B$3:$L$66,6,FALSE)</f>
        <v>21</v>
      </c>
      <c r="J7">
        <f t="shared" si="1"/>
        <v>0</v>
      </c>
    </row>
    <row r="8" spans="1:11" x14ac:dyDescent="0.3">
      <c r="A8" t="s">
        <v>88</v>
      </c>
      <c r="B8" t="s">
        <v>83</v>
      </c>
      <c r="C8" t="s">
        <v>86</v>
      </c>
      <c r="D8" t="s">
        <v>11</v>
      </c>
      <c r="E8" s="2">
        <v>21</v>
      </c>
      <c r="F8" s="2">
        <v>7.5</v>
      </c>
      <c r="G8" s="2">
        <v>157.5</v>
      </c>
      <c r="H8" t="str">
        <f t="shared" si="0"/>
        <v>PPC-GRSP241702</v>
      </c>
      <c r="I8">
        <f>VLOOKUP(H8,'[1]NORDSTROM RACK APRIL 2024'!$B$3:$L$66,7,FALSE)</f>
        <v>21</v>
      </c>
      <c r="J8">
        <f t="shared" si="1"/>
        <v>0</v>
      </c>
    </row>
    <row r="9" spans="1:11" x14ac:dyDescent="0.3">
      <c r="A9" t="s">
        <v>88</v>
      </c>
      <c r="B9" t="s">
        <v>83</v>
      </c>
      <c r="C9" t="s">
        <v>87</v>
      </c>
      <c r="D9" t="s">
        <v>12</v>
      </c>
      <c r="E9" s="2">
        <v>21</v>
      </c>
      <c r="F9" s="2">
        <v>7.5</v>
      </c>
      <c r="G9" s="2">
        <v>157.5</v>
      </c>
      <c r="H9" t="str">
        <f t="shared" si="0"/>
        <v>PPC-GRSP241702</v>
      </c>
      <c r="I9">
        <f>VLOOKUP(H9,'[1]NORDSTROM RACK APRIL 2024'!$B$3:$L$66,8,FALSE)</f>
        <v>21</v>
      </c>
      <c r="J9">
        <f t="shared" si="1"/>
        <v>0</v>
      </c>
    </row>
    <row r="10" spans="1:11" x14ac:dyDescent="0.3">
      <c r="A10" t="s">
        <v>89</v>
      </c>
      <c r="B10" t="s">
        <v>90</v>
      </c>
      <c r="C10" t="s">
        <v>84</v>
      </c>
      <c r="D10" t="s">
        <v>13</v>
      </c>
      <c r="E10" s="2">
        <v>26</v>
      </c>
      <c r="F10" s="2">
        <v>7.5</v>
      </c>
      <c r="G10" s="2">
        <v>195</v>
      </c>
      <c r="H10" t="str">
        <f t="shared" si="0"/>
        <v>PPC-GRSP24601</v>
      </c>
      <c r="I10">
        <f>VLOOKUP(H10,'[1]NORDSTROM RACK APRIL 2024'!$B$3:$L$66,5,FALSE)</f>
        <v>26</v>
      </c>
      <c r="J10">
        <f t="shared" si="1"/>
        <v>0</v>
      </c>
    </row>
    <row r="11" spans="1:11" x14ac:dyDescent="0.3">
      <c r="A11" t="s">
        <v>89</v>
      </c>
      <c r="B11" t="s">
        <v>90</v>
      </c>
      <c r="C11" t="s">
        <v>85</v>
      </c>
      <c r="D11" t="s">
        <v>14</v>
      </c>
      <c r="E11" s="2">
        <v>40</v>
      </c>
      <c r="F11" s="2">
        <v>7.5</v>
      </c>
      <c r="G11" s="2">
        <v>300</v>
      </c>
      <c r="H11" t="str">
        <f t="shared" si="0"/>
        <v>PPC-GRSP24601</v>
      </c>
      <c r="I11">
        <f>VLOOKUP(H11,'[1]NORDSTROM RACK APRIL 2024'!$B$3:$L$66,6,FALSE)</f>
        <v>40</v>
      </c>
      <c r="J11">
        <f t="shared" si="1"/>
        <v>0</v>
      </c>
    </row>
    <row r="12" spans="1:11" x14ac:dyDescent="0.3">
      <c r="A12" t="s">
        <v>89</v>
      </c>
      <c r="B12" t="s">
        <v>90</v>
      </c>
      <c r="C12" t="s">
        <v>86</v>
      </c>
      <c r="D12" t="s">
        <v>15</v>
      </c>
      <c r="E12" s="2">
        <v>27</v>
      </c>
      <c r="F12" s="2">
        <v>7.5</v>
      </c>
      <c r="G12" s="2">
        <v>202.5</v>
      </c>
      <c r="H12" t="str">
        <f t="shared" si="0"/>
        <v>PPC-GRSP24601</v>
      </c>
      <c r="I12">
        <f>VLOOKUP(H12,'[1]NORDSTROM RACK APRIL 2024'!$B$3:$L$66,7,FALSE)</f>
        <v>27</v>
      </c>
      <c r="J12">
        <f t="shared" si="1"/>
        <v>0</v>
      </c>
    </row>
    <row r="13" spans="1:11" x14ac:dyDescent="0.3">
      <c r="A13" t="s">
        <v>89</v>
      </c>
      <c r="B13" t="s">
        <v>90</v>
      </c>
      <c r="C13" t="s">
        <v>87</v>
      </c>
      <c r="D13" t="s">
        <v>16</v>
      </c>
      <c r="E13" s="2">
        <v>10</v>
      </c>
      <c r="F13" s="2">
        <v>7.5</v>
      </c>
      <c r="G13" s="2">
        <v>75</v>
      </c>
      <c r="H13" t="str">
        <f t="shared" si="0"/>
        <v>PPC-GRSP24601</v>
      </c>
      <c r="I13">
        <f>VLOOKUP(H13,'[1]NORDSTROM RACK APRIL 2024'!$B$3:$L$66,8,FALSE)</f>
        <v>10</v>
      </c>
      <c r="J13">
        <f t="shared" si="1"/>
        <v>0</v>
      </c>
    </row>
    <row r="14" spans="1:11" x14ac:dyDescent="0.3">
      <c r="A14" t="s">
        <v>91</v>
      </c>
      <c r="B14" t="s">
        <v>83</v>
      </c>
      <c r="C14" t="s">
        <v>84</v>
      </c>
      <c r="D14" t="s">
        <v>17</v>
      </c>
      <c r="E14" s="2">
        <v>8</v>
      </c>
      <c r="F14" s="2">
        <v>7.5</v>
      </c>
      <c r="G14" s="2">
        <v>60</v>
      </c>
      <c r="H14" t="str">
        <f t="shared" si="0"/>
        <v>PPC-GRSP24201</v>
      </c>
      <c r="I14">
        <f>VLOOKUP(H14,'[1]NORDSTROM RACK APRIL 2024'!$B$3:$L$66,5,FALSE)</f>
        <v>8</v>
      </c>
      <c r="J14">
        <f t="shared" si="1"/>
        <v>0</v>
      </c>
    </row>
    <row r="15" spans="1:11" x14ac:dyDescent="0.3">
      <c r="A15" t="s">
        <v>91</v>
      </c>
      <c r="B15" t="s">
        <v>83</v>
      </c>
      <c r="C15" t="s">
        <v>85</v>
      </c>
      <c r="D15" t="s">
        <v>18</v>
      </c>
      <c r="E15" s="2">
        <v>25</v>
      </c>
      <c r="F15" s="2">
        <v>7.5</v>
      </c>
      <c r="G15" s="2">
        <v>187.5</v>
      </c>
      <c r="H15" t="str">
        <f t="shared" si="0"/>
        <v>PPC-GRSP24201</v>
      </c>
      <c r="I15">
        <f>VLOOKUP(H15,'[1]NORDSTROM RACK APRIL 2024'!$B$3:$L$66,6,FALSE)</f>
        <v>25</v>
      </c>
      <c r="J15">
        <f t="shared" si="1"/>
        <v>0</v>
      </c>
    </row>
    <row r="16" spans="1:11" x14ac:dyDescent="0.3">
      <c r="A16" t="s">
        <v>91</v>
      </c>
      <c r="B16" t="s">
        <v>83</v>
      </c>
      <c r="C16" t="s">
        <v>86</v>
      </c>
      <c r="D16" t="s">
        <v>19</v>
      </c>
      <c r="E16" s="2">
        <v>29</v>
      </c>
      <c r="F16" s="2">
        <v>7.5</v>
      </c>
      <c r="G16" s="2">
        <v>217.5</v>
      </c>
      <c r="H16" t="str">
        <f t="shared" si="0"/>
        <v>PPC-GRSP24201</v>
      </c>
      <c r="I16">
        <f>VLOOKUP(H16,'[1]NORDSTROM RACK APRIL 2024'!$B$3:$L$66,7,FALSE)</f>
        <v>29</v>
      </c>
      <c r="J16">
        <f t="shared" si="1"/>
        <v>0</v>
      </c>
    </row>
    <row r="17" spans="1:10" x14ac:dyDescent="0.3">
      <c r="A17" t="s">
        <v>91</v>
      </c>
      <c r="B17" t="s">
        <v>83</v>
      </c>
      <c r="C17" t="s">
        <v>87</v>
      </c>
      <c r="D17" t="s">
        <v>20</v>
      </c>
      <c r="E17" s="2">
        <v>6</v>
      </c>
      <c r="F17" s="2">
        <v>7.5</v>
      </c>
      <c r="G17" s="2">
        <v>45</v>
      </c>
      <c r="H17" t="str">
        <f t="shared" si="0"/>
        <v>PPC-GRSP24201</v>
      </c>
      <c r="I17">
        <f>VLOOKUP(H17,'[1]NORDSTROM RACK APRIL 2024'!$B$3:$L$66,8,FALSE)</f>
        <v>6</v>
      </c>
      <c r="J17">
        <f t="shared" si="1"/>
        <v>0</v>
      </c>
    </row>
    <row r="18" spans="1:10" x14ac:dyDescent="0.3">
      <c r="A18" t="s">
        <v>92</v>
      </c>
      <c r="B18" t="s">
        <v>93</v>
      </c>
      <c r="C18" t="s">
        <v>84</v>
      </c>
      <c r="D18" t="s">
        <v>21</v>
      </c>
      <c r="E18" s="2">
        <v>22</v>
      </c>
      <c r="F18" s="2">
        <v>7.5</v>
      </c>
      <c r="G18" s="2">
        <v>165</v>
      </c>
      <c r="H18" t="str">
        <f t="shared" si="0"/>
        <v>PPC-GRSP241101</v>
      </c>
      <c r="I18">
        <f>VLOOKUP(H18,'[1]NORDSTROM RACK APRIL 2024'!$B$3:$L$66,5,FALSE)</f>
        <v>22</v>
      </c>
      <c r="J18">
        <f t="shared" si="1"/>
        <v>0</v>
      </c>
    </row>
    <row r="19" spans="1:10" x14ac:dyDescent="0.3">
      <c r="A19" t="s">
        <v>92</v>
      </c>
      <c r="B19" t="s">
        <v>93</v>
      </c>
      <c r="C19" t="s">
        <v>85</v>
      </c>
      <c r="D19" t="s">
        <v>22</v>
      </c>
      <c r="E19" s="2">
        <v>34</v>
      </c>
      <c r="F19" s="2">
        <v>7.5</v>
      </c>
      <c r="G19" s="2">
        <v>255</v>
      </c>
      <c r="H19" t="str">
        <f t="shared" si="0"/>
        <v>PPC-GRSP241101</v>
      </c>
      <c r="I19">
        <f>VLOOKUP(H19,'[1]NORDSTROM RACK APRIL 2024'!$B$3:$L$66,6,FALSE)</f>
        <v>34</v>
      </c>
      <c r="J19">
        <f t="shared" si="1"/>
        <v>0</v>
      </c>
    </row>
    <row r="20" spans="1:10" x14ac:dyDescent="0.3">
      <c r="A20" t="s">
        <v>92</v>
      </c>
      <c r="B20" t="s">
        <v>93</v>
      </c>
      <c r="C20" t="s">
        <v>86</v>
      </c>
      <c r="D20" t="s">
        <v>23</v>
      </c>
      <c r="E20" s="2">
        <v>14</v>
      </c>
      <c r="F20" s="2">
        <v>7.5</v>
      </c>
      <c r="G20" s="2">
        <v>105</v>
      </c>
      <c r="H20" t="str">
        <f t="shared" si="0"/>
        <v>PPC-GRSP241101</v>
      </c>
      <c r="I20">
        <f>VLOOKUP(H20,'[1]NORDSTROM RACK APRIL 2024'!$B$3:$L$66,7,FALSE)</f>
        <v>14</v>
      </c>
      <c r="J20">
        <f t="shared" si="1"/>
        <v>0</v>
      </c>
    </row>
    <row r="21" spans="1:10" x14ac:dyDescent="0.3">
      <c r="A21" t="s">
        <v>92</v>
      </c>
      <c r="B21" t="s">
        <v>93</v>
      </c>
      <c r="C21" t="s">
        <v>87</v>
      </c>
      <c r="D21" t="s">
        <v>24</v>
      </c>
      <c r="E21" s="2">
        <v>26</v>
      </c>
      <c r="F21" s="2">
        <v>7.5</v>
      </c>
      <c r="G21" s="2">
        <v>195</v>
      </c>
      <c r="H21" t="str">
        <f t="shared" si="0"/>
        <v>PPC-GRSP241101</v>
      </c>
      <c r="I21">
        <f>VLOOKUP(H21,'[1]NORDSTROM RACK APRIL 2024'!$B$3:$L$66,8,FALSE)</f>
        <v>26</v>
      </c>
      <c r="J21">
        <f t="shared" si="1"/>
        <v>0</v>
      </c>
    </row>
    <row r="22" spans="1:10" x14ac:dyDescent="0.3">
      <c r="A22" t="s">
        <v>94</v>
      </c>
      <c r="B22" t="s">
        <v>83</v>
      </c>
      <c r="C22" t="s">
        <v>84</v>
      </c>
      <c r="D22" t="s">
        <v>25</v>
      </c>
      <c r="E22" s="2">
        <v>31</v>
      </c>
      <c r="F22" s="2">
        <v>7.5</v>
      </c>
      <c r="G22" s="2">
        <v>232.5</v>
      </c>
      <c r="H22" t="str">
        <f t="shared" si="0"/>
        <v>PPC-GRSP24801</v>
      </c>
      <c r="I22">
        <f>VLOOKUP(H22,'[1]NORDSTROM RACK APRIL 2024'!$B$3:$L$66,5,FALSE)</f>
        <v>31</v>
      </c>
      <c r="J22">
        <f t="shared" si="1"/>
        <v>0</v>
      </c>
    </row>
    <row r="23" spans="1:10" x14ac:dyDescent="0.3">
      <c r="A23" t="s">
        <v>94</v>
      </c>
      <c r="B23" t="s">
        <v>83</v>
      </c>
      <c r="C23" t="s">
        <v>85</v>
      </c>
      <c r="D23" t="s">
        <v>26</v>
      </c>
      <c r="E23" s="2">
        <v>62</v>
      </c>
      <c r="F23" s="2">
        <v>7.5</v>
      </c>
      <c r="G23" s="2">
        <v>465</v>
      </c>
      <c r="H23" t="str">
        <f t="shared" si="0"/>
        <v>PPC-GRSP24801</v>
      </c>
      <c r="I23">
        <f>VLOOKUP(H23,'[1]NORDSTROM RACK APRIL 2024'!$B$3:$L$66,6,FALSE)</f>
        <v>62</v>
      </c>
      <c r="J23">
        <f t="shared" si="1"/>
        <v>0</v>
      </c>
    </row>
    <row r="24" spans="1:10" x14ac:dyDescent="0.3">
      <c r="A24" t="s">
        <v>94</v>
      </c>
      <c r="B24" t="s">
        <v>83</v>
      </c>
      <c r="C24" t="s">
        <v>86</v>
      </c>
      <c r="D24" t="s">
        <v>27</v>
      </c>
      <c r="E24" s="2">
        <v>72</v>
      </c>
      <c r="F24" s="2">
        <v>7.5</v>
      </c>
      <c r="G24" s="2">
        <v>540</v>
      </c>
      <c r="H24" t="str">
        <f t="shared" si="0"/>
        <v>PPC-GRSP24801</v>
      </c>
      <c r="I24">
        <f>VLOOKUP(H24,'[1]NORDSTROM RACK APRIL 2024'!$B$3:$L$66,7,FALSE)</f>
        <v>72</v>
      </c>
      <c r="J24">
        <f t="shared" si="1"/>
        <v>0</v>
      </c>
    </row>
    <row r="25" spans="1:10" x14ac:dyDescent="0.3">
      <c r="A25" t="s">
        <v>94</v>
      </c>
      <c r="B25" t="s">
        <v>83</v>
      </c>
      <c r="C25" t="s">
        <v>87</v>
      </c>
      <c r="D25" t="s">
        <v>28</v>
      </c>
      <c r="E25" s="2">
        <v>35</v>
      </c>
      <c r="F25" s="2">
        <v>7.5</v>
      </c>
      <c r="G25" s="2">
        <v>262.5</v>
      </c>
      <c r="H25" t="str">
        <f t="shared" si="0"/>
        <v>PPC-GRSP24801</v>
      </c>
      <c r="I25">
        <f>VLOOKUP(H25,'[1]NORDSTROM RACK APRIL 2024'!$B$3:$L$66,8,FALSE)</f>
        <v>35</v>
      </c>
      <c r="J25">
        <f t="shared" si="1"/>
        <v>0</v>
      </c>
    </row>
    <row r="26" spans="1:10" x14ac:dyDescent="0.3">
      <c r="A26" t="s">
        <v>95</v>
      </c>
      <c r="B26" t="s">
        <v>90</v>
      </c>
      <c r="C26" t="s">
        <v>84</v>
      </c>
      <c r="D26" t="s">
        <v>29</v>
      </c>
      <c r="E26" s="2">
        <v>26</v>
      </c>
      <c r="F26" s="2">
        <v>7.5</v>
      </c>
      <c r="G26" s="2">
        <v>195</v>
      </c>
      <c r="H26" t="str">
        <f t="shared" si="0"/>
        <v>PPC-GRSP24401</v>
      </c>
      <c r="I26">
        <f>VLOOKUP(H26,'[1]NORDSTROM RACK APRIL 2024'!$B$3:$L$66,5,FALSE)</f>
        <v>26</v>
      </c>
      <c r="J26">
        <f t="shared" si="1"/>
        <v>0</v>
      </c>
    </row>
    <row r="27" spans="1:10" x14ac:dyDescent="0.3">
      <c r="A27" t="s">
        <v>95</v>
      </c>
      <c r="B27" t="s">
        <v>90</v>
      </c>
      <c r="C27" t="s">
        <v>85</v>
      </c>
      <c r="D27" t="s">
        <v>30</v>
      </c>
      <c r="E27" s="2">
        <v>54</v>
      </c>
      <c r="F27" s="2">
        <v>7.5</v>
      </c>
      <c r="G27" s="2">
        <v>405</v>
      </c>
      <c r="H27" t="str">
        <f t="shared" si="0"/>
        <v>PPC-GRSP24401</v>
      </c>
      <c r="I27">
        <f>VLOOKUP(H27,'[1]NORDSTROM RACK APRIL 2024'!$B$3:$L$66,6,FALSE)</f>
        <v>54</v>
      </c>
      <c r="J27">
        <f t="shared" si="1"/>
        <v>0</v>
      </c>
    </row>
    <row r="28" spans="1:10" x14ac:dyDescent="0.3">
      <c r="A28" t="s">
        <v>95</v>
      </c>
      <c r="B28" t="s">
        <v>90</v>
      </c>
      <c r="C28" t="s">
        <v>86</v>
      </c>
      <c r="D28" t="s">
        <v>31</v>
      </c>
      <c r="E28" s="2">
        <v>67</v>
      </c>
      <c r="F28" s="2">
        <v>7.5</v>
      </c>
      <c r="G28" s="2">
        <v>502.5</v>
      </c>
      <c r="H28" t="str">
        <f t="shared" si="0"/>
        <v>PPC-GRSP24401</v>
      </c>
      <c r="I28">
        <f>VLOOKUP(H28,'[1]NORDSTROM RACK APRIL 2024'!$B$3:$L$66,7,FALSE)</f>
        <v>67</v>
      </c>
      <c r="J28">
        <f t="shared" si="1"/>
        <v>0</v>
      </c>
    </row>
    <row r="29" spans="1:10" x14ac:dyDescent="0.3">
      <c r="A29" t="s">
        <v>95</v>
      </c>
      <c r="B29" t="s">
        <v>90</v>
      </c>
      <c r="C29" t="s">
        <v>87</v>
      </c>
      <c r="D29" t="s">
        <v>32</v>
      </c>
      <c r="E29" s="2">
        <v>28</v>
      </c>
      <c r="F29" s="2">
        <v>7.5</v>
      </c>
      <c r="G29" s="2">
        <v>210</v>
      </c>
      <c r="H29" t="str">
        <f t="shared" si="0"/>
        <v>PPC-GRSP24401</v>
      </c>
      <c r="I29">
        <f>VLOOKUP(H29,'[1]NORDSTROM RACK APRIL 2024'!$B$3:$L$66,8,FALSE)</f>
        <v>28</v>
      </c>
      <c r="J29">
        <f t="shared" si="1"/>
        <v>0</v>
      </c>
    </row>
    <row r="30" spans="1:10" x14ac:dyDescent="0.3">
      <c r="A30" t="s">
        <v>96</v>
      </c>
      <c r="B30" t="s">
        <v>83</v>
      </c>
      <c r="C30" t="s">
        <v>84</v>
      </c>
      <c r="D30" t="s">
        <v>33</v>
      </c>
      <c r="E30" s="2">
        <v>7</v>
      </c>
      <c r="F30" s="2">
        <v>7.5</v>
      </c>
      <c r="G30" s="2">
        <v>52.5</v>
      </c>
      <c r="H30" t="str">
        <f t="shared" si="0"/>
        <v>PPC-GRSP241802</v>
      </c>
      <c r="I30">
        <f>VLOOKUP(H30,'[1]NORDSTROM RACK APRIL 2024'!$B$3:$L$66,5,FALSE)</f>
        <v>7</v>
      </c>
      <c r="J30">
        <f t="shared" si="1"/>
        <v>0</v>
      </c>
    </row>
    <row r="31" spans="1:10" x14ac:dyDescent="0.3">
      <c r="A31" t="s">
        <v>96</v>
      </c>
      <c r="B31" t="s">
        <v>83</v>
      </c>
      <c r="C31" t="s">
        <v>85</v>
      </c>
      <c r="D31" t="s">
        <v>34</v>
      </c>
      <c r="E31" s="2">
        <v>19</v>
      </c>
      <c r="F31" s="2">
        <v>7.5</v>
      </c>
      <c r="G31" s="2">
        <v>142.5</v>
      </c>
      <c r="H31" t="str">
        <f t="shared" si="0"/>
        <v>PPC-GRSP241802</v>
      </c>
      <c r="I31">
        <f>VLOOKUP(H31,'[1]NORDSTROM RACK APRIL 2024'!$B$3:$L$66,6,FALSE)</f>
        <v>19</v>
      </c>
      <c r="J31">
        <f t="shared" si="1"/>
        <v>0</v>
      </c>
    </row>
    <row r="32" spans="1:10" x14ac:dyDescent="0.3">
      <c r="A32" t="s">
        <v>96</v>
      </c>
      <c r="B32" t="s">
        <v>83</v>
      </c>
      <c r="C32" t="s">
        <v>86</v>
      </c>
      <c r="D32" t="s">
        <v>35</v>
      </c>
      <c r="E32" s="2">
        <v>12</v>
      </c>
      <c r="F32" s="2">
        <v>7.5</v>
      </c>
      <c r="G32" s="2">
        <v>90</v>
      </c>
      <c r="H32" t="str">
        <f t="shared" si="0"/>
        <v>PPC-GRSP241802</v>
      </c>
      <c r="I32">
        <f>VLOOKUP(H32,'[1]NORDSTROM RACK APRIL 2024'!$B$3:$L$66,7,FALSE)</f>
        <v>12</v>
      </c>
      <c r="J32">
        <f t="shared" si="1"/>
        <v>0</v>
      </c>
    </row>
    <row r="33" spans="1:10" x14ac:dyDescent="0.3">
      <c r="A33" t="s">
        <v>96</v>
      </c>
      <c r="B33" t="s">
        <v>83</v>
      </c>
      <c r="C33" t="s">
        <v>87</v>
      </c>
      <c r="D33" t="s">
        <v>36</v>
      </c>
      <c r="E33" s="2">
        <v>24</v>
      </c>
      <c r="F33" s="2">
        <v>7.5</v>
      </c>
      <c r="G33" s="2">
        <v>180</v>
      </c>
      <c r="H33" t="str">
        <f t="shared" si="0"/>
        <v>PPC-GRSP241802</v>
      </c>
      <c r="I33">
        <f>VLOOKUP(H33,'[1]NORDSTROM RACK APRIL 2024'!$B$3:$L$66,8,FALSE)</f>
        <v>24</v>
      </c>
      <c r="J33">
        <f t="shared" si="1"/>
        <v>0</v>
      </c>
    </row>
    <row r="34" spans="1:10" x14ac:dyDescent="0.3">
      <c r="A34" t="s">
        <v>97</v>
      </c>
      <c r="B34" t="s">
        <v>83</v>
      </c>
      <c r="C34" t="s">
        <v>84</v>
      </c>
      <c r="D34" t="s">
        <v>37</v>
      </c>
      <c r="E34" s="2">
        <v>17</v>
      </c>
      <c r="F34" s="2">
        <v>7.5</v>
      </c>
      <c r="G34" s="2">
        <v>127.5</v>
      </c>
      <c r="H34" t="str">
        <f t="shared" si="0"/>
        <v>PPC-GRSP24901</v>
      </c>
      <c r="I34">
        <f>VLOOKUP(H34,'[1]NORDSTROM RACK APRIL 2024'!$B$3:$L$66,5,FALSE)</f>
        <v>17</v>
      </c>
      <c r="J34">
        <f t="shared" si="1"/>
        <v>0</v>
      </c>
    </row>
    <row r="35" spans="1:10" x14ac:dyDescent="0.3">
      <c r="A35" t="s">
        <v>97</v>
      </c>
      <c r="B35" t="s">
        <v>83</v>
      </c>
      <c r="C35" t="s">
        <v>85</v>
      </c>
      <c r="D35" t="s">
        <v>38</v>
      </c>
      <c r="E35" s="2">
        <v>33</v>
      </c>
      <c r="F35" s="2">
        <v>7.5</v>
      </c>
      <c r="G35" s="2">
        <v>247.5</v>
      </c>
      <c r="H35" t="str">
        <f t="shared" si="0"/>
        <v>PPC-GRSP24901</v>
      </c>
      <c r="I35">
        <f>VLOOKUP(H35,'[1]NORDSTROM RACK APRIL 2024'!$B$3:$L$66,6,FALSE)</f>
        <v>33</v>
      </c>
      <c r="J35">
        <f t="shared" si="1"/>
        <v>0</v>
      </c>
    </row>
    <row r="36" spans="1:10" x14ac:dyDescent="0.3">
      <c r="A36" t="s">
        <v>97</v>
      </c>
      <c r="B36" t="s">
        <v>83</v>
      </c>
      <c r="C36" t="s">
        <v>86</v>
      </c>
      <c r="D36" t="s">
        <v>39</v>
      </c>
      <c r="E36" s="2">
        <v>36</v>
      </c>
      <c r="F36" s="2">
        <v>7.5</v>
      </c>
      <c r="G36" s="2">
        <v>270</v>
      </c>
      <c r="H36" t="str">
        <f t="shared" si="0"/>
        <v>PPC-GRSP24901</v>
      </c>
      <c r="I36">
        <f>VLOOKUP(H36,'[1]NORDSTROM RACK APRIL 2024'!$B$3:$L$66,7,FALSE)</f>
        <v>36</v>
      </c>
      <c r="J36">
        <f t="shared" si="1"/>
        <v>0</v>
      </c>
    </row>
    <row r="37" spans="1:10" x14ac:dyDescent="0.3">
      <c r="A37" t="s">
        <v>97</v>
      </c>
      <c r="B37" t="s">
        <v>83</v>
      </c>
      <c r="C37" t="s">
        <v>87</v>
      </c>
      <c r="D37" t="s">
        <v>40</v>
      </c>
      <c r="E37" s="2">
        <v>15</v>
      </c>
      <c r="F37" s="2">
        <v>7.5</v>
      </c>
      <c r="G37" s="2">
        <v>112.5</v>
      </c>
      <c r="H37" t="str">
        <f t="shared" si="0"/>
        <v>PPC-GRSP24901</v>
      </c>
      <c r="I37">
        <f>VLOOKUP(H37,'[1]NORDSTROM RACK APRIL 2024'!$B$3:$L$66,8,FALSE)</f>
        <v>15</v>
      </c>
      <c r="J37">
        <f t="shared" si="1"/>
        <v>0</v>
      </c>
    </row>
    <row r="38" spans="1:10" x14ac:dyDescent="0.3">
      <c r="A38" t="s">
        <v>98</v>
      </c>
      <c r="B38" t="s">
        <v>99</v>
      </c>
      <c r="C38" t="s">
        <v>84</v>
      </c>
      <c r="D38" t="s">
        <v>41</v>
      </c>
      <c r="E38" s="2">
        <v>12</v>
      </c>
      <c r="F38" s="2">
        <v>7.5</v>
      </c>
      <c r="G38" s="2">
        <v>90</v>
      </c>
      <c r="H38" t="str">
        <f t="shared" si="0"/>
        <v>PPC-GRLSFALL1703</v>
      </c>
      <c r="I38">
        <f>VLOOKUP(H38,'[1]NORDSTROM RACK APRIL 2024'!$B$3:$L$66,5,FALSE)</f>
        <v>12</v>
      </c>
      <c r="J38">
        <f t="shared" si="1"/>
        <v>0</v>
      </c>
    </row>
    <row r="39" spans="1:10" x14ac:dyDescent="0.3">
      <c r="A39" t="s">
        <v>98</v>
      </c>
      <c r="B39" t="s">
        <v>99</v>
      </c>
      <c r="C39" t="s">
        <v>85</v>
      </c>
      <c r="D39" t="s">
        <v>42</v>
      </c>
      <c r="E39" s="2">
        <v>56</v>
      </c>
      <c r="F39" s="2">
        <v>7.5</v>
      </c>
      <c r="G39" s="2">
        <v>420</v>
      </c>
      <c r="H39" t="str">
        <f t="shared" si="0"/>
        <v>PPC-GRLSFALL1703</v>
      </c>
      <c r="I39">
        <f>VLOOKUP(H39,'[1]NORDSTROM RACK APRIL 2024'!$B$3:$L$66,6,FALSE)</f>
        <v>56</v>
      </c>
      <c r="J39">
        <f t="shared" si="1"/>
        <v>0</v>
      </c>
    </row>
    <row r="40" spans="1:10" x14ac:dyDescent="0.3">
      <c r="A40" t="s">
        <v>98</v>
      </c>
      <c r="B40" t="s">
        <v>99</v>
      </c>
      <c r="C40" t="s">
        <v>86</v>
      </c>
      <c r="D40" t="s">
        <v>43</v>
      </c>
      <c r="E40" s="2">
        <v>63</v>
      </c>
      <c r="F40" s="2">
        <v>7.5</v>
      </c>
      <c r="G40" s="2">
        <v>472.5</v>
      </c>
      <c r="H40" t="str">
        <f t="shared" si="0"/>
        <v>PPC-GRLSFALL1703</v>
      </c>
      <c r="I40">
        <f>VLOOKUP(H40,'[1]NORDSTROM RACK APRIL 2024'!$B$3:$L$66,7,FALSE)</f>
        <v>63</v>
      </c>
      <c r="J40">
        <f t="shared" si="1"/>
        <v>0</v>
      </c>
    </row>
    <row r="41" spans="1:10" x14ac:dyDescent="0.3">
      <c r="A41" t="s">
        <v>98</v>
      </c>
      <c r="B41" t="s">
        <v>99</v>
      </c>
      <c r="C41" t="s">
        <v>87</v>
      </c>
      <c r="D41" t="s">
        <v>44</v>
      </c>
      <c r="E41" s="2">
        <v>19</v>
      </c>
      <c r="F41" s="2">
        <v>7.5</v>
      </c>
      <c r="G41" s="2">
        <v>142.5</v>
      </c>
      <c r="H41" t="str">
        <f t="shared" si="0"/>
        <v>PPC-GRLSFALL1703</v>
      </c>
      <c r="I41">
        <f>VLOOKUP(H41,'[1]NORDSTROM RACK APRIL 2024'!$B$3:$L$66,8,FALSE)</f>
        <v>19</v>
      </c>
      <c r="J41">
        <f t="shared" si="1"/>
        <v>0</v>
      </c>
    </row>
    <row r="42" spans="1:10" x14ac:dyDescent="0.3">
      <c r="A42" t="s">
        <v>100</v>
      </c>
      <c r="B42" t="s">
        <v>101</v>
      </c>
      <c r="C42" t="s">
        <v>84</v>
      </c>
      <c r="D42" t="s">
        <v>45</v>
      </c>
      <c r="E42" s="2">
        <v>48</v>
      </c>
      <c r="F42" s="2">
        <v>7.5</v>
      </c>
      <c r="G42" s="2">
        <v>360</v>
      </c>
      <c r="H42" t="str">
        <f t="shared" si="0"/>
        <v>PPC-GRLSFALL1903</v>
      </c>
      <c r="I42">
        <f>VLOOKUP(H42,'[1]NORDSTROM RACK APRIL 2024'!$B$3:$L$66,5,FALSE)</f>
        <v>48</v>
      </c>
      <c r="J42">
        <f t="shared" si="1"/>
        <v>0</v>
      </c>
    </row>
    <row r="43" spans="1:10" x14ac:dyDescent="0.3">
      <c r="A43" t="s">
        <v>100</v>
      </c>
      <c r="B43" t="s">
        <v>101</v>
      </c>
      <c r="C43" t="s">
        <v>85</v>
      </c>
      <c r="D43" t="s">
        <v>46</v>
      </c>
      <c r="E43" s="2">
        <v>111</v>
      </c>
      <c r="F43" s="2">
        <v>7.5</v>
      </c>
      <c r="G43" s="2">
        <v>832.5</v>
      </c>
      <c r="H43" t="str">
        <f t="shared" si="0"/>
        <v>PPC-GRLSFALL1903</v>
      </c>
      <c r="I43">
        <f>VLOOKUP(H43,'[1]NORDSTROM RACK APRIL 2024'!$B$3:$L$66,6,FALSE)</f>
        <v>111</v>
      </c>
      <c r="J43">
        <f t="shared" si="1"/>
        <v>0</v>
      </c>
    </row>
    <row r="44" spans="1:10" x14ac:dyDescent="0.3">
      <c r="A44" t="s">
        <v>100</v>
      </c>
      <c r="B44" t="s">
        <v>101</v>
      </c>
      <c r="C44" t="s">
        <v>86</v>
      </c>
      <c r="D44" t="s">
        <v>47</v>
      </c>
      <c r="E44" s="2">
        <v>112</v>
      </c>
      <c r="F44" s="2">
        <v>7.5</v>
      </c>
      <c r="G44" s="2">
        <v>840</v>
      </c>
      <c r="H44" t="str">
        <f t="shared" si="0"/>
        <v>PPC-GRLSFALL1903</v>
      </c>
      <c r="I44">
        <f>VLOOKUP(H44,'[1]NORDSTROM RACK APRIL 2024'!$B$3:$L$66,7,FALSE)</f>
        <v>112</v>
      </c>
      <c r="J44">
        <f t="shared" si="1"/>
        <v>0</v>
      </c>
    </row>
    <row r="45" spans="1:10" x14ac:dyDescent="0.3">
      <c r="A45" t="s">
        <v>100</v>
      </c>
      <c r="B45" t="s">
        <v>101</v>
      </c>
      <c r="C45" t="s">
        <v>87</v>
      </c>
      <c r="D45" t="s">
        <v>48</v>
      </c>
      <c r="E45" s="2">
        <v>54</v>
      </c>
      <c r="F45" s="2">
        <v>7.5</v>
      </c>
      <c r="G45" s="2">
        <v>405</v>
      </c>
      <c r="H45" t="str">
        <f t="shared" si="0"/>
        <v>PPC-GRLSFALL1903</v>
      </c>
      <c r="I45">
        <f>VLOOKUP(H45,'[1]NORDSTROM RACK APRIL 2024'!$B$3:$L$66,8,FALSE)</f>
        <v>54</v>
      </c>
      <c r="J45">
        <f t="shared" si="1"/>
        <v>0</v>
      </c>
    </row>
    <row r="46" spans="1:10" x14ac:dyDescent="0.3">
      <c r="A46" t="s">
        <v>102</v>
      </c>
      <c r="B46" t="s">
        <v>90</v>
      </c>
      <c r="C46" t="s">
        <v>84</v>
      </c>
      <c r="D46" t="s">
        <v>49</v>
      </c>
      <c r="E46" s="2">
        <v>11</v>
      </c>
      <c r="F46" s="2">
        <v>7.5</v>
      </c>
      <c r="G46" s="2">
        <v>82.5</v>
      </c>
      <c r="H46" t="str">
        <f t="shared" si="0"/>
        <v>PPC-KIDSSUM121</v>
      </c>
      <c r="I46">
        <f>VLOOKUP(H46,'[1]NORDSTROM RACK APRIL 2024'!$B$3:$L$66,5,FALSE)</f>
        <v>11</v>
      </c>
      <c r="J46">
        <f t="shared" si="1"/>
        <v>0</v>
      </c>
    </row>
    <row r="47" spans="1:10" x14ac:dyDescent="0.3">
      <c r="A47" t="s">
        <v>102</v>
      </c>
      <c r="B47" t="s">
        <v>90</v>
      </c>
      <c r="C47" t="s">
        <v>85</v>
      </c>
      <c r="D47" t="s">
        <v>50</v>
      </c>
      <c r="E47" s="2">
        <v>24</v>
      </c>
      <c r="F47" s="2">
        <v>7.5</v>
      </c>
      <c r="G47" s="2">
        <v>180</v>
      </c>
      <c r="H47" t="str">
        <f t="shared" si="0"/>
        <v>PPC-KIDSSUM121</v>
      </c>
      <c r="I47">
        <f>VLOOKUP(H47,'[1]NORDSTROM RACK APRIL 2024'!$B$3:$L$66,6,FALSE)</f>
        <v>24</v>
      </c>
      <c r="J47">
        <f t="shared" si="1"/>
        <v>0</v>
      </c>
    </row>
    <row r="48" spans="1:10" x14ac:dyDescent="0.3">
      <c r="A48" t="s">
        <v>102</v>
      </c>
      <c r="B48" t="s">
        <v>90</v>
      </c>
      <c r="C48" t="s">
        <v>86</v>
      </c>
      <c r="D48" t="s">
        <v>51</v>
      </c>
      <c r="E48" s="2">
        <v>25</v>
      </c>
      <c r="F48" s="2">
        <v>7.5</v>
      </c>
      <c r="G48" s="2">
        <v>187.5</v>
      </c>
      <c r="H48" t="str">
        <f t="shared" si="0"/>
        <v>PPC-KIDSSUM121</v>
      </c>
      <c r="I48">
        <f>VLOOKUP(H48,'[1]NORDSTROM RACK APRIL 2024'!$B$3:$L$66,7,FALSE)</f>
        <v>25</v>
      </c>
      <c r="J48">
        <f t="shared" si="1"/>
        <v>0</v>
      </c>
    </row>
    <row r="49" spans="1:10" x14ac:dyDescent="0.3">
      <c r="A49" t="s">
        <v>102</v>
      </c>
      <c r="B49" t="s">
        <v>90</v>
      </c>
      <c r="C49" t="s">
        <v>87</v>
      </c>
      <c r="D49" t="s">
        <v>52</v>
      </c>
      <c r="E49" s="2">
        <v>11</v>
      </c>
      <c r="F49" s="2">
        <v>7.5</v>
      </c>
      <c r="G49" s="2">
        <v>82.5</v>
      </c>
      <c r="H49" t="str">
        <f t="shared" si="0"/>
        <v>PPC-KIDSSUM121</v>
      </c>
      <c r="I49">
        <f>VLOOKUP(H49,'[1]NORDSTROM RACK APRIL 2024'!$B$3:$L$66,8,FALSE)</f>
        <v>11</v>
      </c>
      <c r="J49">
        <f t="shared" si="1"/>
        <v>0</v>
      </c>
    </row>
    <row r="50" spans="1:10" x14ac:dyDescent="0.3">
      <c r="A50" t="s">
        <v>103</v>
      </c>
      <c r="B50" t="s">
        <v>83</v>
      </c>
      <c r="C50" t="s">
        <v>84</v>
      </c>
      <c r="D50" t="s">
        <v>53</v>
      </c>
      <c r="E50" s="2">
        <v>14</v>
      </c>
      <c r="F50" s="2">
        <v>7.5</v>
      </c>
      <c r="G50" s="2">
        <v>105</v>
      </c>
      <c r="H50" t="str">
        <f t="shared" si="0"/>
        <v>PPC-KIDSSUM115</v>
      </c>
      <c r="I50">
        <f>VLOOKUP(H50,'[1]NORDSTROM RACK APRIL 2024'!$B$3:$L$66,5,FALSE)</f>
        <v>14</v>
      </c>
      <c r="J50">
        <f t="shared" si="1"/>
        <v>0</v>
      </c>
    </row>
    <row r="51" spans="1:10" x14ac:dyDescent="0.3">
      <c r="A51" t="s">
        <v>103</v>
      </c>
      <c r="B51" t="s">
        <v>83</v>
      </c>
      <c r="C51" t="s">
        <v>85</v>
      </c>
      <c r="D51" t="s">
        <v>54</v>
      </c>
      <c r="E51" s="2">
        <v>50</v>
      </c>
      <c r="F51" s="2">
        <v>7.5</v>
      </c>
      <c r="G51" s="2">
        <v>375</v>
      </c>
      <c r="H51" t="str">
        <f t="shared" si="0"/>
        <v>PPC-KIDSSUM115</v>
      </c>
      <c r="I51">
        <f>VLOOKUP(H51,'[1]NORDSTROM RACK APRIL 2024'!$B$3:$L$66,6,FALSE)</f>
        <v>50</v>
      </c>
      <c r="J51">
        <f t="shared" si="1"/>
        <v>0</v>
      </c>
    </row>
    <row r="52" spans="1:10" x14ac:dyDescent="0.3">
      <c r="A52" t="s">
        <v>103</v>
      </c>
      <c r="B52" t="s">
        <v>83</v>
      </c>
      <c r="C52" t="s">
        <v>86</v>
      </c>
      <c r="D52" t="s">
        <v>55</v>
      </c>
      <c r="E52" s="2">
        <v>54</v>
      </c>
      <c r="F52" s="2">
        <v>7.5</v>
      </c>
      <c r="G52" s="2">
        <v>405</v>
      </c>
      <c r="H52" t="str">
        <f t="shared" si="0"/>
        <v>PPC-KIDSSUM115</v>
      </c>
      <c r="I52">
        <f>VLOOKUP(H52,'[1]NORDSTROM RACK APRIL 2024'!$B$3:$L$66,7,FALSE)</f>
        <v>54</v>
      </c>
      <c r="J52">
        <f t="shared" si="1"/>
        <v>0</v>
      </c>
    </row>
    <row r="53" spans="1:10" x14ac:dyDescent="0.3">
      <c r="A53" t="s">
        <v>103</v>
      </c>
      <c r="B53" t="s">
        <v>83</v>
      </c>
      <c r="C53" t="s">
        <v>87</v>
      </c>
      <c r="D53" t="s">
        <v>56</v>
      </c>
      <c r="E53" s="2">
        <v>14</v>
      </c>
      <c r="F53" s="2">
        <v>7.5</v>
      </c>
      <c r="G53" s="2">
        <v>105</v>
      </c>
      <c r="H53" t="str">
        <f t="shared" si="0"/>
        <v>PPC-KIDSSUM115</v>
      </c>
      <c r="I53">
        <f>VLOOKUP(H53,'[1]NORDSTROM RACK APRIL 2024'!$B$3:$L$66,8,FALSE)</f>
        <v>14</v>
      </c>
      <c r="J53">
        <f t="shared" si="1"/>
        <v>0</v>
      </c>
    </row>
    <row r="54" spans="1:10" x14ac:dyDescent="0.3">
      <c r="A54" t="s">
        <v>104</v>
      </c>
      <c r="B54" t="s">
        <v>101</v>
      </c>
      <c r="C54" t="s">
        <v>84</v>
      </c>
      <c r="D54" t="s">
        <v>57</v>
      </c>
      <c r="E54" s="2">
        <v>22</v>
      </c>
      <c r="F54" s="2">
        <v>7.5</v>
      </c>
      <c r="G54" s="2">
        <v>165</v>
      </c>
      <c r="H54" t="str">
        <f t="shared" si="0"/>
        <v>PPC-KIDSSUM123</v>
      </c>
      <c r="I54">
        <f>VLOOKUP(H54,'[1]NORDSTROM RACK APRIL 2024'!$B$3:$L$66,5,FALSE)</f>
        <v>22</v>
      </c>
      <c r="J54">
        <f t="shared" si="1"/>
        <v>0</v>
      </c>
    </row>
    <row r="55" spans="1:10" x14ac:dyDescent="0.3">
      <c r="A55" t="s">
        <v>104</v>
      </c>
      <c r="B55" t="s">
        <v>101</v>
      </c>
      <c r="C55" t="s">
        <v>85</v>
      </c>
      <c r="D55" t="s">
        <v>58</v>
      </c>
      <c r="E55" s="2">
        <v>50</v>
      </c>
      <c r="F55" s="2">
        <v>7.5</v>
      </c>
      <c r="G55" s="2">
        <v>375</v>
      </c>
      <c r="H55" t="str">
        <f t="shared" si="0"/>
        <v>PPC-KIDSSUM123</v>
      </c>
      <c r="I55">
        <f>VLOOKUP(H55,'[1]NORDSTROM RACK APRIL 2024'!$B$3:$L$66,6,FALSE)</f>
        <v>50</v>
      </c>
      <c r="J55">
        <f t="shared" si="1"/>
        <v>0</v>
      </c>
    </row>
    <row r="56" spans="1:10" x14ac:dyDescent="0.3">
      <c r="A56" t="s">
        <v>104</v>
      </c>
      <c r="B56" t="s">
        <v>101</v>
      </c>
      <c r="C56" t="s">
        <v>86</v>
      </c>
      <c r="D56" t="s">
        <v>59</v>
      </c>
      <c r="E56" s="2">
        <v>49</v>
      </c>
      <c r="F56" s="2">
        <v>7.5</v>
      </c>
      <c r="G56" s="2">
        <v>367.5</v>
      </c>
      <c r="H56" t="str">
        <f t="shared" si="0"/>
        <v>PPC-KIDSSUM123</v>
      </c>
      <c r="I56">
        <f>VLOOKUP(H56,'[1]NORDSTROM RACK APRIL 2024'!$B$3:$L$66,7,FALSE)</f>
        <v>49</v>
      </c>
      <c r="J56">
        <f t="shared" si="1"/>
        <v>0</v>
      </c>
    </row>
    <row r="57" spans="1:10" x14ac:dyDescent="0.3">
      <c r="A57" t="s">
        <v>104</v>
      </c>
      <c r="B57" t="s">
        <v>101</v>
      </c>
      <c r="C57" t="s">
        <v>87</v>
      </c>
      <c r="D57" t="s">
        <v>60</v>
      </c>
      <c r="E57" s="2">
        <v>13</v>
      </c>
      <c r="F57" s="2">
        <v>7.5</v>
      </c>
      <c r="G57" s="2">
        <v>97.5</v>
      </c>
      <c r="H57" t="str">
        <f t="shared" si="0"/>
        <v>PPC-KIDSSUM123</v>
      </c>
      <c r="I57">
        <f>VLOOKUP(H57,'[1]NORDSTROM RACK APRIL 2024'!$B$3:$L$66,8,FALSE)</f>
        <v>13</v>
      </c>
      <c r="J57">
        <f t="shared" si="1"/>
        <v>0</v>
      </c>
    </row>
    <row r="58" spans="1:10" x14ac:dyDescent="0.3">
      <c r="A58" t="s">
        <v>105</v>
      </c>
      <c r="B58" t="s">
        <v>83</v>
      </c>
      <c r="C58" t="s">
        <v>84</v>
      </c>
      <c r="D58" t="s">
        <v>61</v>
      </c>
      <c r="E58" s="2">
        <v>18</v>
      </c>
      <c r="F58" s="2">
        <v>7.5</v>
      </c>
      <c r="G58" s="2">
        <v>135</v>
      </c>
      <c r="H58" t="str">
        <f t="shared" si="0"/>
        <v>PPC-KIDSSUM109</v>
      </c>
      <c r="I58">
        <f>VLOOKUP(H58,'[1]NORDSTROM RACK APRIL 2024'!$B$3:$L$66,5,FALSE)</f>
        <v>18</v>
      </c>
      <c r="J58">
        <f t="shared" si="1"/>
        <v>0</v>
      </c>
    </row>
    <row r="59" spans="1:10" x14ac:dyDescent="0.3">
      <c r="A59" t="s">
        <v>105</v>
      </c>
      <c r="B59" t="s">
        <v>83</v>
      </c>
      <c r="C59" t="s">
        <v>85</v>
      </c>
      <c r="D59" t="s">
        <v>62</v>
      </c>
      <c r="E59" s="2">
        <v>66</v>
      </c>
      <c r="F59" s="2">
        <v>7.5</v>
      </c>
      <c r="G59" s="2">
        <v>495</v>
      </c>
      <c r="H59" t="str">
        <f t="shared" si="0"/>
        <v>PPC-KIDSSUM109</v>
      </c>
      <c r="I59">
        <f>VLOOKUP(H59,'[1]NORDSTROM RACK APRIL 2024'!$B$3:$L$66,6,FALSE)</f>
        <v>66</v>
      </c>
      <c r="J59">
        <f t="shared" si="1"/>
        <v>0</v>
      </c>
    </row>
    <row r="60" spans="1:10" x14ac:dyDescent="0.3">
      <c r="A60" t="s">
        <v>105</v>
      </c>
      <c r="B60" t="s">
        <v>83</v>
      </c>
      <c r="C60" t="s">
        <v>86</v>
      </c>
      <c r="D60" t="s">
        <v>63</v>
      </c>
      <c r="E60" s="2">
        <v>62</v>
      </c>
      <c r="F60" s="2">
        <v>7.5</v>
      </c>
      <c r="G60" s="2">
        <v>465</v>
      </c>
      <c r="H60" t="str">
        <f t="shared" si="0"/>
        <v>PPC-KIDSSUM109</v>
      </c>
      <c r="I60">
        <f>VLOOKUP(H60,'[1]NORDSTROM RACK APRIL 2024'!$B$3:$L$66,7,FALSE)</f>
        <v>62</v>
      </c>
      <c r="J60">
        <f t="shared" si="1"/>
        <v>0</v>
      </c>
    </row>
    <row r="61" spans="1:10" x14ac:dyDescent="0.3">
      <c r="A61" t="s">
        <v>105</v>
      </c>
      <c r="B61" t="s">
        <v>83</v>
      </c>
      <c r="C61" t="s">
        <v>87</v>
      </c>
      <c r="D61" t="s">
        <v>64</v>
      </c>
      <c r="E61" s="2">
        <v>19</v>
      </c>
      <c r="F61" s="2">
        <v>7.5</v>
      </c>
      <c r="G61" s="2">
        <v>142.5</v>
      </c>
      <c r="H61" t="str">
        <f t="shared" si="0"/>
        <v>PPC-KIDSSUM109</v>
      </c>
      <c r="I61">
        <f>VLOOKUP(H61,'[1]NORDSTROM RACK APRIL 2024'!$B$3:$L$66,8,FALSE)</f>
        <v>19</v>
      </c>
      <c r="J61">
        <f t="shared" si="1"/>
        <v>0</v>
      </c>
    </row>
    <row r="62" spans="1:10" x14ac:dyDescent="0.3">
      <c r="A62" t="s">
        <v>106</v>
      </c>
      <c r="B62" t="s">
        <v>107</v>
      </c>
      <c r="C62" t="s">
        <v>85</v>
      </c>
      <c r="D62" t="s">
        <v>65</v>
      </c>
      <c r="E62" s="2">
        <v>15</v>
      </c>
      <c r="F62" s="2">
        <v>7.5</v>
      </c>
      <c r="G62" s="2">
        <v>112.5</v>
      </c>
      <c r="H62" t="str">
        <f t="shared" si="0"/>
        <v>PPC-KDS0202</v>
      </c>
      <c r="I62">
        <f>VLOOKUP(H62,'[1]NORDSTROM RACK APRIL 2024'!$B$3:$L$66,6,FALSE)</f>
        <v>15</v>
      </c>
      <c r="J62">
        <f t="shared" si="1"/>
        <v>0</v>
      </c>
    </row>
    <row r="63" spans="1:10" x14ac:dyDescent="0.3">
      <c r="A63" t="s">
        <v>106</v>
      </c>
      <c r="B63" t="s">
        <v>107</v>
      </c>
      <c r="C63" t="s">
        <v>86</v>
      </c>
      <c r="D63" t="s">
        <v>66</v>
      </c>
      <c r="E63" s="2">
        <v>11</v>
      </c>
      <c r="F63" s="2">
        <v>7.5</v>
      </c>
      <c r="G63" s="2">
        <v>82.5</v>
      </c>
      <c r="H63" t="str">
        <f t="shared" si="0"/>
        <v>PPC-KDS0202</v>
      </c>
      <c r="I63">
        <f>VLOOKUP(H63,'[1]NORDSTROM RACK APRIL 2024'!$B$3:$L$66,7,FALSE)</f>
        <v>11</v>
      </c>
      <c r="J63">
        <f t="shared" si="1"/>
        <v>0</v>
      </c>
    </row>
    <row r="64" spans="1:10" x14ac:dyDescent="0.3">
      <c r="A64" t="s">
        <v>106</v>
      </c>
      <c r="B64" t="s">
        <v>107</v>
      </c>
      <c r="C64" t="s">
        <v>87</v>
      </c>
      <c r="D64" t="s">
        <v>67</v>
      </c>
      <c r="E64" s="2">
        <v>38</v>
      </c>
      <c r="F64" s="2">
        <v>7.5</v>
      </c>
      <c r="G64" s="2">
        <v>285</v>
      </c>
      <c r="H64" t="str">
        <f t="shared" si="0"/>
        <v>PPC-KDS0202</v>
      </c>
      <c r="I64">
        <f>VLOOKUP(H64,'[1]NORDSTROM RACK APRIL 2024'!$B$3:$L$66,8,FALSE)</f>
        <v>38</v>
      </c>
      <c r="J64">
        <f t="shared" si="1"/>
        <v>0</v>
      </c>
    </row>
    <row r="65" spans="1:10" x14ac:dyDescent="0.3">
      <c r="A65" t="s">
        <v>108</v>
      </c>
      <c r="B65" t="s">
        <v>90</v>
      </c>
      <c r="C65" t="s">
        <v>109</v>
      </c>
      <c r="D65" t="s">
        <v>68</v>
      </c>
      <c r="E65" s="2">
        <v>6</v>
      </c>
      <c r="F65" s="2">
        <v>7.5</v>
      </c>
      <c r="G65" s="2">
        <v>45</v>
      </c>
      <c r="H65" t="s">
        <v>108</v>
      </c>
      <c r="I65">
        <f>VLOOKUP(H65,'[1]NORDSTROM RACK APRIL 2024'!$B$3:$L$66,5,FALSE)</f>
        <v>6</v>
      </c>
      <c r="J65">
        <f t="shared" si="1"/>
        <v>0</v>
      </c>
    </row>
    <row r="66" spans="1:10" x14ac:dyDescent="0.3">
      <c r="A66" t="s">
        <v>108</v>
      </c>
      <c r="B66" t="s">
        <v>90</v>
      </c>
      <c r="C66" t="s">
        <v>110</v>
      </c>
      <c r="D66" t="s">
        <v>69</v>
      </c>
      <c r="E66" s="2">
        <v>29</v>
      </c>
      <c r="F66" s="2">
        <v>7.5</v>
      </c>
      <c r="G66" s="2">
        <v>217.5</v>
      </c>
      <c r="H66" t="s">
        <v>108</v>
      </c>
      <c r="I66">
        <f>VLOOKUP(H66,'[1]NORDSTROM RACK APRIL 2024'!$B$3:$L$66,6,FALSE)</f>
        <v>29</v>
      </c>
      <c r="J66">
        <f t="shared" si="1"/>
        <v>0</v>
      </c>
    </row>
    <row r="67" spans="1:10" x14ac:dyDescent="0.3">
      <c r="A67" t="s">
        <v>108</v>
      </c>
      <c r="B67" t="s">
        <v>90</v>
      </c>
      <c r="C67" t="s">
        <v>111</v>
      </c>
      <c r="D67" t="s">
        <v>70</v>
      </c>
      <c r="E67" s="2">
        <v>20</v>
      </c>
      <c r="F67" s="2">
        <v>7.5</v>
      </c>
      <c r="G67" s="2">
        <v>150</v>
      </c>
      <c r="H67" t="s">
        <v>108</v>
      </c>
      <c r="I67">
        <f>VLOOKUP(H67,'[1]NORDSTROM RACK APRIL 2024'!$B$3:$L$66,7,FALSE)</f>
        <v>20</v>
      </c>
      <c r="J67">
        <f t="shared" ref="J67:J78" si="2">I67-E67</f>
        <v>0</v>
      </c>
    </row>
    <row r="68" spans="1:10" x14ac:dyDescent="0.3">
      <c r="A68" t="s">
        <v>108</v>
      </c>
      <c r="B68" t="s">
        <v>90</v>
      </c>
      <c r="C68" t="s">
        <v>112</v>
      </c>
      <c r="D68" t="s">
        <v>71</v>
      </c>
      <c r="E68" s="2">
        <v>14</v>
      </c>
      <c r="F68" s="2">
        <v>7.5</v>
      </c>
      <c r="G68" s="2">
        <v>105</v>
      </c>
      <c r="H68" t="s">
        <v>108</v>
      </c>
      <c r="I68">
        <f>VLOOKUP(H68,'[1]NORDSTROM RACK APRIL 2024'!$B$3:$L$66,8,FALSE)</f>
        <v>14</v>
      </c>
      <c r="J68">
        <f t="shared" si="2"/>
        <v>0</v>
      </c>
    </row>
    <row r="69" spans="1:10" x14ac:dyDescent="0.3">
      <c r="A69" t="s">
        <v>113</v>
      </c>
      <c r="B69" t="s">
        <v>101</v>
      </c>
      <c r="C69" t="s">
        <v>84</v>
      </c>
      <c r="D69" t="s">
        <v>72</v>
      </c>
      <c r="E69" s="2">
        <v>23</v>
      </c>
      <c r="F69" s="2">
        <v>7.5</v>
      </c>
      <c r="G69" s="2">
        <v>172.5</v>
      </c>
      <c r="H69" t="str">
        <f t="shared" ref="H67:H78" si="3">REPLACE(A69, 4, 0, "-")</f>
        <v>PPC-KDS98764</v>
      </c>
      <c r="I69">
        <f>VLOOKUP(H69,'[1]NORDSTROM RACK APRIL 2024'!$B$3:$L$66,5,FALSE)</f>
        <v>23</v>
      </c>
      <c r="J69">
        <f t="shared" si="2"/>
        <v>0</v>
      </c>
    </row>
    <row r="70" spans="1:10" x14ac:dyDescent="0.3">
      <c r="A70" t="s">
        <v>113</v>
      </c>
      <c r="B70" t="s">
        <v>101</v>
      </c>
      <c r="C70" t="s">
        <v>85</v>
      </c>
      <c r="D70" t="s">
        <v>73</v>
      </c>
      <c r="E70" s="2">
        <v>43</v>
      </c>
      <c r="F70" s="2">
        <v>7.5</v>
      </c>
      <c r="G70" s="2">
        <v>322.5</v>
      </c>
      <c r="H70" t="str">
        <f t="shared" si="3"/>
        <v>PPC-KDS98764</v>
      </c>
      <c r="I70">
        <f>VLOOKUP(H70,'[1]NORDSTROM RACK APRIL 2024'!$B$3:$L$66,6,FALSE)</f>
        <v>43</v>
      </c>
      <c r="J70">
        <f t="shared" si="2"/>
        <v>0</v>
      </c>
    </row>
    <row r="71" spans="1:10" x14ac:dyDescent="0.3">
      <c r="A71" t="s">
        <v>113</v>
      </c>
      <c r="B71" t="s">
        <v>101</v>
      </c>
      <c r="C71" t="s">
        <v>86</v>
      </c>
      <c r="D71" t="s">
        <v>74</v>
      </c>
      <c r="E71" s="2">
        <v>28</v>
      </c>
      <c r="F71" s="2">
        <v>7.5</v>
      </c>
      <c r="G71" s="2">
        <v>210</v>
      </c>
      <c r="H71" t="str">
        <f t="shared" si="3"/>
        <v>PPC-KDS98764</v>
      </c>
      <c r="I71">
        <f>VLOOKUP(H71,'[1]NORDSTROM RACK APRIL 2024'!$B$3:$L$66,7,FALSE)</f>
        <v>28</v>
      </c>
      <c r="J71">
        <f t="shared" si="2"/>
        <v>0</v>
      </c>
    </row>
    <row r="72" spans="1:10" x14ac:dyDescent="0.3">
      <c r="A72" t="s">
        <v>114</v>
      </c>
      <c r="B72" t="s">
        <v>99</v>
      </c>
      <c r="C72" t="s">
        <v>84</v>
      </c>
      <c r="D72" t="s">
        <v>75</v>
      </c>
      <c r="E72" s="2">
        <v>13</v>
      </c>
      <c r="F72" s="2">
        <v>7.5</v>
      </c>
      <c r="G72" s="2">
        <v>97.5</v>
      </c>
      <c r="H72" t="s">
        <v>114</v>
      </c>
      <c r="I72">
        <f>VLOOKUP(H72,'[1]NORDSTROM RACK APRIL 2024'!$B$3:$L$66,5,FALSE)</f>
        <v>13</v>
      </c>
      <c r="J72">
        <f t="shared" si="2"/>
        <v>0</v>
      </c>
    </row>
    <row r="73" spans="1:10" x14ac:dyDescent="0.3">
      <c r="A73" t="s">
        <v>114</v>
      </c>
      <c r="B73" t="s">
        <v>99</v>
      </c>
      <c r="C73" t="s">
        <v>85</v>
      </c>
      <c r="D73" t="s">
        <v>76</v>
      </c>
      <c r="E73" s="2">
        <v>44</v>
      </c>
      <c r="F73" s="2">
        <v>7.5</v>
      </c>
      <c r="G73" s="2">
        <v>330</v>
      </c>
      <c r="H73" t="s">
        <v>114</v>
      </c>
      <c r="I73">
        <f>VLOOKUP(H73,'[1]NORDSTROM RACK APRIL 2024'!$B$3:$L$66,6,FALSE)</f>
        <v>44</v>
      </c>
      <c r="J73">
        <f t="shared" si="2"/>
        <v>0</v>
      </c>
    </row>
    <row r="74" spans="1:10" x14ac:dyDescent="0.3">
      <c r="A74" t="s">
        <v>114</v>
      </c>
      <c r="B74" t="s">
        <v>99</v>
      </c>
      <c r="C74" t="s">
        <v>86</v>
      </c>
      <c r="D74" t="s">
        <v>77</v>
      </c>
      <c r="E74" s="2">
        <v>31</v>
      </c>
      <c r="F74" s="2">
        <v>7.5</v>
      </c>
      <c r="G74" s="2">
        <v>232.5</v>
      </c>
      <c r="H74" t="s">
        <v>114</v>
      </c>
      <c r="I74">
        <f>VLOOKUP(H74,'[1]NORDSTROM RACK APRIL 2024'!$B$3:$L$66,7,FALSE)</f>
        <v>31</v>
      </c>
      <c r="J74">
        <f t="shared" si="2"/>
        <v>0</v>
      </c>
    </row>
    <row r="75" spans="1:10" x14ac:dyDescent="0.3">
      <c r="A75" t="s">
        <v>115</v>
      </c>
      <c r="B75" t="s">
        <v>83</v>
      </c>
      <c r="C75" t="s">
        <v>84</v>
      </c>
      <c r="D75" t="s">
        <v>78</v>
      </c>
      <c r="E75" s="2">
        <v>20</v>
      </c>
      <c r="F75" s="2">
        <v>7.5</v>
      </c>
      <c r="G75" s="2">
        <v>150</v>
      </c>
      <c r="H75" t="str">
        <f t="shared" si="3"/>
        <v>PPC-KDS788</v>
      </c>
      <c r="I75">
        <f>VLOOKUP(H75,'[1]NORDSTROM RACK APRIL 2024'!$B$3:$L$66,5,FALSE)</f>
        <v>20</v>
      </c>
      <c r="J75">
        <f t="shared" si="2"/>
        <v>0</v>
      </c>
    </row>
    <row r="76" spans="1:10" x14ac:dyDescent="0.3">
      <c r="A76" t="s">
        <v>115</v>
      </c>
      <c r="B76" t="s">
        <v>83</v>
      </c>
      <c r="C76" t="s">
        <v>85</v>
      </c>
      <c r="D76" t="s">
        <v>79</v>
      </c>
      <c r="E76" s="2">
        <v>38</v>
      </c>
      <c r="F76" s="2">
        <v>7.5</v>
      </c>
      <c r="G76" s="2">
        <v>285</v>
      </c>
      <c r="H76" t="str">
        <f t="shared" si="3"/>
        <v>PPC-KDS788</v>
      </c>
      <c r="I76">
        <f>VLOOKUP(H76,'[1]NORDSTROM RACK APRIL 2024'!$B$3:$L$66,6,FALSE)</f>
        <v>38</v>
      </c>
      <c r="J76">
        <f t="shared" si="2"/>
        <v>0</v>
      </c>
    </row>
    <row r="77" spans="1:10" x14ac:dyDescent="0.3">
      <c r="A77" t="s">
        <v>115</v>
      </c>
      <c r="B77" t="s">
        <v>83</v>
      </c>
      <c r="C77" t="s">
        <v>86</v>
      </c>
      <c r="D77" t="s">
        <v>80</v>
      </c>
      <c r="E77" s="2">
        <v>39</v>
      </c>
      <c r="F77" s="2">
        <v>7.5</v>
      </c>
      <c r="G77" s="2">
        <v>292.5</v>
      </c>
      <c r="H77" t="str">
        <f t="shared" si="3"/>
        <v>PPC-KDS788</v>
      </c>
      <c r="I77">
        <f>VLOOKUP(H77,'[1]NORDSTROM RACK APRIL 2024'!$B$3:$L$66,7,FALSE)</f>
        <v>39</v>
      </c>
      <c r="J77">
        <f t="shared" si="2"/>
        <v>0</v>
      </c>
    </row>
    <row r="78" spans="1:10" x14ac:dyDescent="0.3">
      <c r="A78" t="s">
        <v>115</v>
      </c>
      <c r="B78" t="s">
        <v>83</v>
      </c>
      <c r="C78" t="s">
        <v>87</v>
      </c>
      <c r="D78" t="s">
        <v>81</v>
      </c>
      <c r="E78" s="2">
        <v>54</v>
      </c>
      <c r="F78" s="2">
        <v>7.5</v>
      </c>
      <c r="G78" s="2">
        <v>405</v>
      </c>
      <c r="H78" t="str">
        <f t="shared" si="3"/>
        <v>PPC-KDS788</v>
      </c>
      <c r="I78">
        <f>VLOOKUP(H78,'[1]NORDSTROM RACK APRIL 2024'!$B$3:$L$66,8,FALSE)</f>
        <v>54</v>
      </c>
      <c r="J78">
        <f t="shared" si="2"/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Ansu Priyadarshi</cp:lastModifiedBy>
  <dcterms:created xsi:type="dcterms:W3CDTF">2024-05-21T19:07:04Z</dcterms:created>
  <dcterms:modified xsi:type="dcterms:W3CDTF">2024-05-21T19:26:36Z</dcterms:modified>
</cp:coreProperties>
</file>