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AssetYogi\Youtube\Videos - 2018 Jan-May (Select)\EMI Calculator\"/>
    </mc:Choice>
  </mc:AlternateContent>
  <xr:revisionPtr revIDLastSave="0" documentId="8_{DFF31346-1BEB-784A-9246-7D1FC9D496C4}" xr6:coauthVersionLast="46" xr6:coauthVersionMax="46" xr10:uidLastSave="{00000000-0000-0000-0000-000000000000}"/>
  <bookViews>
    <workbookView xWindow="0" yWindow="0" windowWidth="23016" windowHeight="8964" xr2:uid="{00000000-000D-0000-FFFF-FFFF00000000}"/>
  </bookViews>
  <sheets>
    <sheet name="EMI Calculato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1" i="2"/>
  <c r="E8" i="2"/>
  <c r="C70" i="1"/>
  <c r="F70" i="1"/>
  <c r="C12" i="1"/>
  <c r="K35" i="1"/>
  <c r="A36" i="1"/>
  <c r="A71" i="1"/>
  <c r="A72" i="1"/>
  <c r="C10" i="1"/>
  <c r="D70" i="1"/>
  <c r="B70" i="1"/>
  <c r="E70" i="1"/>
  <c r="A37" i="1"/>
  <c r="K36" i="1"/>
  <c r="A73" i="1"/>
  <c r="A38" i="1"/>
  <c r="K37" i="1"/>
  <c r="A74" i="1"/>
  <c r="A39" i="1"/>
  <c r="K38" i="1"/>
  <c r="A75" i="1"/>
  <c r="A40" i="1"/>
  <c r="K39" i="1"/>
  <c r="A76" i="1"/>
  <c r="A41" i="1"/>
  <c r="K40" i="1"/>
  <c r="A77" i="1"/>
  <c r="A42" i="1"/>
  <c r="K41" i="1"/>
  <c r="A78" i="1"/>
  <c r="A43" i="1"/>
  <c r="K42" i="1"/>
  <c r="A79" i="1"/>
  <c r="A44" i="1"/>
  <c r="K43" i="1"/>
  <c r="A80" i="1"/>
  <c r="A45" i="1"/>
  <c r="K44" i="1"/>
  <c r="A81" i="1"/>
  <c r="A46" i="1"/>
  <c r="K45" i="1"/>
  <c r="A82" i="1"/>
  <c r="A47" i="1"/>
  <c r="K46" i="1"/>
  <c r="A83" i="1"/>
  <c r="A48" i="1"/>
  <c r="K47" i="1"/>
  <c r="A84" i="1"/>
  <c r="A49" i="1"/>
  <c r="K48" i="1"/>
  <c r="A85" i="1"/>
  <c r="A50" i="1"/>
  <c r="K49" i="1"/>
  <c r="A86" i="1"/>
  <c r="A51" i="1"/>
  <c r="K50" i="1"/>
  <c r="A87" i="1"/>
  <c r="A52" i="1"/>
  <c r="K51" i="1"/>
  <c r="A88" i="1"/>
  <c r="A53" i="1"/>
  <c r="K52" i="1"/>
  <c r="A89" i="1"/>
  <c r="A54" i="1"/>
  <c r="K53" i="1"/>
  <c r="A90" i="1"/>
  <c r="A55" i="1"/>
  <c r="K54" i="1"/>
  <c r="A91" i="1"/>
  <c r="A56" i="1"/>
  <c r="K55" i="1"/>
  <c r="A92" i="1"/>
  <c r="A57" i="1"/>
  <c r="K56" i="1"/>
  <c r="A93" i="1"/>
  <c r="A58" i="1"/>
  <c r="K57" i="1"/>
  <c r="A94" i="1"/>
  <c r="A59" i="1"/>
  <c r="K58" i="1"/>
  <c r="A95" i="1"/>
  <c r="A60" i="1"/>
  <c r="K59" i="1"/>
  <c r="A96" i="1"/>
  <c r="A61" i="1"/>
  <c r="K60" i="1"/>
  <c r="A97" i="1"/>
  <c r="A62" i="1"/>
  <c r="K61" i="1"/>
  <c r="A98" i="1"/>
  <c r="A63" i="1"/>
  <c r="K62" i="1"/>
  <c r="A99" i="1"/>
  <c r="A64" i="1"/>
  <c r="K63" i="1"/>
  <c r="A100" i="1"/>
  <c r="K64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A250" i="1"/>
  <c r="H49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H51" i="1"/>
  <c r="H55" i="1"/>
  <c r="H52" i="1"/>
  <c r="H56" i="1"/>
  <c r="H53" i="1"/>
  <c r="H50" i="1"/>
  <c r="H54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H57" i="1"/>
  <c r="H59" i="1"/>
  <c r="H60" i="1"/>
  <c r="H58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H63" i="1"/>
  <c r="H64" i="1"/>
  <c r="H62" i="1"/>
  <c r="H61" i="1"/>
  <c r="G70" i="1"/>
  <c r="C71" i="1"/>
  <c r="F71" i="1"/>
  <c r="D71" i="1"/>
  <c r="B71" i="1"/>
  <c r="E71" i="1"/>
  <c r="C72" i="1"/>
  <c r="G71" i="1"/>
  <c r="D72" i="1"/>
  <c r="B72" i="1"/>
  <c r="G72" i="1"/>
  <c r="F72" i="1"/>
  <c r="E72" i="1"/>
  <c r="C73" i="1"/>
  <c r="D73" i="1"/>
  <c r="B73" i="1"/>
  <c r="F73" i="1"/>
  <c r="E73" i="1"/>
  <c r="C74" i="1"/>
  <c r="G73" i="1"/>
  <c r="D74" i="1"/>
  <c r="B74" i="1"/>
  <c r="E74" i="1"/>
  <c r="D75" i="1"/>
  <c r="F74" i="1"/>
  <c r="G74" i="1"/>
  <c r="C75" i="1"/>
  <c r="B75" i="1"/>
  <c r="E75" i="1"/>
  <c r="F75" i="1"/>
  <c r="G75" i="1"/>
  <c r="D76" i="1"/>
  <c r="C76" i="1"/>
  <c r="F76" i="1"/>
  <c r="B76" i="1"/>
  <c r="E76" i="1"/>
  <c r="G76" i="1"/>
  <c r="C77" i="1"/>
  <c r="D77" i="1"/>
  <c r="B77" i="1"/>
  <c r="E77" i="1"/>
  <c r="F77" i="1"/>
  <c r="G77" i="1"/>
  <c r="D78" i="1"/>
  <c r="C78" i="1"/>
  <c r="F78" i="1"/>
  <c r="B78" i="1"/>
  <c r="E78" i="1"/>
  <c r="G78" i="1"/>
  <c r="D79" i="1"/>
  <c r="C79" i="1"/>
  <c r="F79" i="1"/>
  <c r="B79" i="1"/>
  <c r="E79" i="1"/>
  <c r="G79" i="1"/>
  <c r="C80" i="1"/>
  <c r="F80" i="1"/>
  <c r="D80" i="1"/>
  <c r="B80" i="1"/>
  <c r="E80" i="1"/>
  <c r="G80" i="1"/>
  <c r="C81" i="1"/>
  <c r="C35" i="1"/>
  <c r="D81" i="1"/>
  <c r="B81" i="1"/>
  <c r="E81" i="1"/>
  <c r="F81" i="1"/>
  <c r="F35" i="1"/>
  <c r="G81" i="1"/>
  <c r="G35" i="1"/>
  <c r="B35" i="1"/>
  <c r="D35" i="1"/>
  <c r="E35" i="1"/>
  <c r="C82" i="1"/>
  <c r="F82" i="1"/>
  <c r="D82" i="1"/>
  <c r="B82" i="1"/>
  <c r="E82" i="1"/>
  <c r="G82" i="1"/>
  <c r="C83" i="1"/>
  <c r="F83" i="1"/>
  <c r="D83" i="1"/>
  <c r="B83" i="1"/>
  <c r="E83" i="1"/>
  <c r="G83" i="1"/>
  <c r="C84" i="1"/>
  <c r="F84" i="1"/>
  <c r="D84" i="1"/>
  <c r="B84" i="1"/>
  <c r="E84" i="1"/>
  <c r="C85" i="1"/>
  <c r="F85" i="1"/>
  <c r="G84" i="1"/>
  <c r="D85" i="1"/>
  <c r="B85" i="1"/>
  <c r="E85" i="1"/>
  <c r="C86" i="1"/>
  <c r="F86" i="1"/>
  <c r="G85" i="1"/>
  <c r="D86" i="1"/>
  <c r="B86" i="1"/>
  <c r="E86" i="1"/>
  <c r="G86" i="1"/>
  <c r="C87" i="1"/>
  <c r="F87" i="1"/>
  <c r="D87" i="1"/>
  <c r="B87" i="1"/>
  <c r="E87" i="1"/>
  <c r="G87" i="1"/>
  <c r="C88" i="1"/>
  <c r="F88" i="1"/>
  <c r="D88" i="1"/>
  <c r="B88" i="1"/>
  <c r="G88" i="1"/>
  <c r="E88" i="1"/>
  <c r="C89" i="1"/>
  <c r="F89" i="1"/>
  <c r="D89" i="1"/>
  <c r="B89" i="1"/>
  <c r="E89" i="1"/>
  <c r="G89" i="1"/>
  <c r="C90" i="1"/>
  <c r="F90" i="1"/>
  <c r="D90" i="1"/>
  <c r="B90" i="1"/>
  <c r="E90" i="1"/>
  <c r="C91" i="1"/>
  <c r="F91" i="1"/>
  <c r="G90" i="1"/>
  <c r="D91" i="1"/>
  <c r="B91" i="1"/>
  <c r="E91" i="1"/>
  <c r="G91" i="1"/>
  <c r="C92" i="1"/>
  <c r="F92" i="1"/>
  <c r="D92" i="1"/>
  <c r="B92" i="1"/>
  <c r="E92" i="1"/>
  <c r="C93" i="1"/>
  <c r="F93" i="1"/>
  <c r="F36" i="1"/>
  <c r="G92" i="1"/>
  <c r="D93" i="1"/>
  <c r="B93" i="1"/>
  <c r="E93" i="1"/>
  <c r="G93" i="1"/>
  <c r="G36" i="1"/>
  <c r="C94" i="1"/>
  <c r="F94" i="1"/>
  <c r="E36" i="1"/>
  <c r="D94" i="1"/>
  <c r="B94" i="1"/>
  <c r="E94" i="1"/>
  <c r="G94" i="1"/>
  <c r="C95" i="1"/>
  <c r="F95" i="1"/>
  <c r="D95" i="1"/>
  <c r="B95" i="1"/>
  <c r="E95" i="1"/>
  <c r="C96" i="1"/>
  <c r="F96" i="1"/>
  <c r="G95" i="1"/>
  <c r="D96" i="1"/>
  <c r="B96" i="1"/>
  <c r="E96" i="1"/>
  <c r="G96" i="1"/>
  <c r="C97" i="1"/>
  <c r="F97" i="1"/>
  <c r="D97" i="1"/>
  <c r="B97" i="1"/>
  <c r="E97" i="1"/>
  <c r="C98" i="1"/>
  <c r="F98" i="1"/>
  <c r="G97" i="1"/>
  <c r="D98" i="1"/>
  <c r="B98" i="1"/>
  <c r="E98" i="1"/>
  <c r="C99" i="1"/>
  <c r="F99" i="1"/>
  <c r="G98" i="1"/>
  <c r="D99" i="1"/>
  <c r="B99" i="1"/>
  <c r="E99" i="1"/>
  <c r="C100" i="1"/>
  <c r="F100" i="1"/>
  <c r="G99" i="1"/>
  <c r="D100" i="1"/>
  <c r="B100" i="1"/>
  <c r="E100" i="1"/>
  <c r="G100" i="1"/>
  <c r="C101" i="1"/>
  <c r="F101" i="1"/>
  <c r="D101" i="1"/>
  <c r="B101" i="1"/>
  <c r="E101" i="1"/>
  <c r="C102" i="1"/>
  <c r="F102" i="1"/>
  <c r="D102" i="1"/>
  <c r="B102" i="1"/>
  <c r="E102" i="1"/>
  <c r="G101" i="1"/>
  <c r="C103" i="1"/>
  <c r="F103" i="1"/>
  <c r="G102" i="1"/>
  <c r="D103" i="1"/>
  <c r="B103" i="1"/>
  <c r="E103" i="1"/>
  <c r="C104" i="1"/>
  <c r="F104" i="1"/>
  <c r="G103" i="1"/>
  <c r="D104" i="1"/>
  <c r="B104" i="1"/>
  <c r="E104" i="1"/>
  <c r="C105" i="1"/>
  <c r="F105" i="1"/>
  <c r="F37" i="1"/>
  <c r="G104" i="1"/>
  <c r="D105" i="1"/>
  <c r="B105" i="1"/>
  <c r="E105" i="1"/>
  <c r="C106" i="1"/>
  <c r="F106" i="1"/>
  <c r="E37" i="1"/>
  <c r="G105" i="1"/>
  <c r="G37" i="1"/>
  <c r="D106" i="1"/>
  <c r="B106" i="1"/>
  <c r="E106" i="1"/>
  <c r="C107" i="1"/>
  <c r="F107" i="1"/>
  <c r="G106" i="1"/>
  <c r="D107" i="1"/>
  <c r="B107" i="1"/>
  <c r="E107" i="1"/>
  <c r="C108" i="1"/>
  <c r="F108" i="1"/>
  <c r="D108" i="1"/>
  <c r="B108" i="1"/>
  <c r="E108" i="1"/>
  <c r="G107" i="1"/>
  <c r="C109" i="1"/>
  <c r="F109" i="1"/>
  <c r="G108" i="1"/>
  <c r="D109" i="1"/>
  <c r="B109" i="1"/>
  <c r="E109" i="1"/>
  <c r="G109" i="1"/>
  <c r="C110" i="1"/>
  <c r="F110" i="1"/>
  <c r="D110" i="1"/>
  <c r="B110" i="1"/>
  <c r="G110" i="1"/>
  <c r="E110" i="1"/>
  <c r="C111" i="1"/>
  <c r="F111" i="1"/>
  <c r="D111" i="1"/>
  <c r="B111" i="1"/>
  <c r="E111" i="1"/>
  <c r="G111" i="1"/>
  <c r="C112" i="1"/>
  <c r="F112" i="1"/>
  <c r="D112" i="1"/>
  <c r="B112" i="1"/>
  <c r="E112" i="1"/>
  <c r="G112" i="1"/>
  <c r="C113" i="1"/>
  <c r="F113" i="1"/>
  <c r="D113" i="1"/>
  <c r="B113" i="1"/>
  <c r="E113" i="1"/>
  <c r="G113" i="1"/>
  <c r="C114" i="1"/>
  <c r="F114" i="1"/>
  <c r="D114" i="1"/>
  <c r="B114" i="1"/>
  <c r="E114" i="1"/>
  <c r="G114" i="1"/>
  <c r="C115" i="1"/>
  <c r="F115" i="1"/>
  <c r="D115" i="1"/>
  <c r="B115" i="1"/>
  <c r="G115" i="1"/>
  <c r="E115" i="1"/>
  <c r="C116" i="1"/>
  <c r="F116" i="1"/>
  <c r="D116" i="1"/>
  <c r="B116" i="1"/>
  <c r="E116" i="1"/>
  <c r="C117" i="1"/>
  <c r="F117" i="1"/>
  <c r="F38" i="1"/>
  <c r="G116" i="1"/>
  <c r="D117" i="1"/>
  <c r="B117" i="1"/>
  <c r="G117" i="1"/>
  <c r="G38" i="1"/>
  <c r="E117" i="1"/>
  <c r="E38" i="1"/>
  <c r="C118" i="1"/>
  <c r="F118" i="1"/>
  <c r="D118" i="1"/>
  <c r="B118" i="1"/>
  <c r="E118" i="1"/>
  <c r="G118" i="1"/>
  <c r="C119" i="1"/>
  <c r="F119" i="1"/>
  <c r="D119" i="1"/>
  <c r="B119" i="1"/>
  <c r="E119" i="1"/>
  <c r="G119" i="1"/>
  <c r="C120" i="1"/>
  <c r="F120" i="1"/>
  <c r="D120" i="1"/>
  <c r="B120" i="1"/>
  <c r="E120" i="1"/>
  <c r="C121" i="1"/>
  <c r="F121" i="1"/>
  <c r="G120" i="1"/>
  <c r="D121" i="1"/>
  <c r="B121" i="1"/>
  <c r="E121" i="1"/>
  <c r="C122" i="1"/>
  <c r="F122" i="1"/>
  <c r="G121" i="1"/>
  <c r="D122" i="1"/>
  <c r="B122" i="1"/>
  <c r="G122" i="1"/>
  <c r="E122" i="1"/>
  <c r="C123" i="1"/>
  <c r="F123" i="1"/>
  <c r="D123" i="1"/>
  <c r="B123" i="1"/>
  <c r="E123" i="1"/>
  <c r="G123" i="1"/>
  <c r="C124" i="1"/>
  <c r="F124" i="1"/>
  <c r="D124" i="1"/>
  <c r="B124" i="1"/>
  <c r="G124" i="1"/>
  <c r="E124" i="1"/>
  <c r="C125" i="1"/>
  <c r="F125" i="1"/>
  <c r="D125" i="1"/>
  <c r="B125" i="1"/>
  <c r="G125" i="1"/>
  <c r="E125" i="1"/>
  <c r="C126" i="1"/>
  <c r="F126" i="1"/>
  <c r="D126" i="1"/>
  <c r="B126" i="1"/>
  <c r="E126" i="1"/>
  <c r="G126" i="1"/>
  <c r="C127" i="1"/>
  <c r="F127" i="1"/>
  <c r="D127" i="1"/>
  <c r="B127" i="1"/>
  <c r="E127" i="1"/>
  <c r="G127" i="1"/>
  <c r="C128" i="1"/>
  <c r="F128" i="1"/>
  <c r="D128" i="1"/>
  <c r="B128" i="1"/>
  <c r="E128" i="1"/>
  <c r="G128" i="1"/>
  <c r="C129" i="1"/>
  <c r="F129" i="1"/>
  <c r="F39" i="1"/>
  <c r="D129" i="1"/>
  <c r="B129" i="1"/>
  <c r="E129" i="1"/>
  <c r="E39" i="1"/>
  <c r="C130" i="1"/>
  <c r="F130" i="1"/>
  <c r="G129" i="1"/>
  <c r="G39" i="1"/>
  <c r="D130" i="1"/>
  <c r="B130" i="1"/>
  <c r="G130" i="1"/>
  <c r="E130" i="1"/>
  <c r="C131" i="1"/>
  <c r="F131" i="1"/>
  <c r="D131" i="1"/>
  <c r="B131" i="1"/>
  <c r="E131" i="1"/>
  <c r="C132" i="1"/>
  <c r="F132" i="1"/>
  <c r="G131" i="1"/>
  <c r="D132" i="1"/>
  <c r="B132" i="1"/>
  <c r="E132" i="1"/>
  <c r="C133" i="1"/>
  <c r="F133" i="1"/>
  <c r="D133" i="1"/>
  <c r="B133" i="1"/>
  <c r="E133" i="1"/>
  <c r="G132" i="1"/>
  <c r="C134" i="1"/>
  <c r="F134" i="1"/>
  <c r="G133" i="1"/>
  <c r="D134" i="1"/>
  <c r="B134" i="1"/>
  <c r="E134" i="1"/>
  <c r="C135" i="1"/>
  <c r="F135" i="1"/>
  <c r="G134" i="1"/>
  <c r="D135" i="1"/>
  <c r="B135" i="1"/>
  <c r="G135" i="1"/>
  <c r="E135" i="1"/>
  <c r="C136" i="1"/>
  <c r="F136" i="1"/>
  <c r="D136" i="1"/>
  <c r="B136" i="1"/>
  <c r="E136" i="1"/>
  <c r="G136" i="1"/>
  <c r="C137" i="1"/>
  <c r="F137" i="1"/>
  <c r="D137" i="1"/>
  <c r="B137" i="1"/>
  <c r="E137" i="1"/>
  <c r="G137" i="1"/>
  <c r="C138" i="1"/>
  <c r="F138" i="1"/>
  <c r="D138" i="1"/>
  <c r="B138" i="1"/>
  <c r="E138" i="1"/>
  <c r="G138" i="1"/>
  <c r="C139" i="1"/>
  <c r="F139" i="1"/>
  <c r="D139" i="1"/>
  <c r="B139" i="1"/>
  <c r="E139" i="1"/>
  <c r="G139" i="1"/>
  <c r="C140" i="1"/>
  <c r="F140" i="1"/>
  <c r="D140" i="1"/>
  <c r="B140" i="1"/>
  <c r="E140" i="1"/>
  <c r="G140" i="1"/>
  <c r="C141" i="1"/>
  <c r="F141" i="1"/>
  <c r="F40" i="1"/>
  <c r="D141" i="1"/>
  <c r="B141" i="1"/>
  <c r="G141" i="1"/>
  <c r="G40" i="1"/>
  <c r="E141" i="1"/>
  <c r="C142" i="1"/>
  <c r="F142" i="1"/>
  <c r="E40" i="1"/>
  <c r="D142" i="1"/>
  <c r="B142" i="1"/>
  <c r="E142" i="1"/>
  <c r="C143" i="1"/>
  <c r="F143" i="1"/>
  <c r="G142" i="1"/>
  <c r="D143" i="1"/>
  <c r="B143" i="1"/>
  <c r="E143" i="1"/>
  <c r="G143" i="1"/>
  <c r="C144" i="1"/>
  <c r="F144" i="1"/>
  <c r="D144" i="1"/>
  <c r="B144" i="1"/>
  <c r="E144" i="1"/>
  <c r="G144" i="1"/>
  <c r="C145" i="1"/>
  <c r="F145" i="1"/>
  <c r="D145" i="1"/>
  <c r="B145" i="1"/>
  <c r="E145" i="1"/>
  <c r="G145" i="1"/>
  <c r="C146" i="1"/>
  <c r="F146" i="1"/>
  <c r="D146" i="1"/>
  <c r="B146" i="1"/>
  <c r="E146" i="1"/>
  <c r="C147" i="1"/>
  <c r="F147" i="1"/>
  <c r="G146" i="1"/>
  <c r="D147" i="1"/>
  <c r="B147" i="1"/>
  <c r="E147" i="1"/>
  <c r="C148" i="1"/>
  <c r="F148" i="1"/>
  <c r="D148" i="1"/>
  <c r="B148" i="1"/>
  <c r="E148" i="1"/>
  <c r="G147" i="1"/>
  <c r="C149" i="1"/>
  <c r="F149" i="1"/>
  <c r="G148" i="1"/>
  <c r="D149" i="1"/>
  <c r="B149" i="1"/>
  <c r="G149" i="1"/>
  <c r="E149" i="1"/>
  <c r="C150" i="1"/>
  <c r="F150" i="1"/>
  <c r="D150" i="1"/>
  <c r="B150" i="1"/>
  <c r="E150" i="1"/>
  <c r="G150" i="1"/>
  <c r="C151" i="1"/>
  <c r="F151" i="1"/>
  <c r="D151" i="1"/>
  <c r="B151" i="1"/>
  <c r="E151" i="1"/>
  <c r="G151" i="1"/>
  <c r="C152" i="1"/>
  <c r="F152" i="1"/>
  <c r="D152" i="1"/>
  <c r="B152" i="1"/>
  <c r="E152" i="1"/>
  <c r="G152" i="1"/>
  <c r="C153" i="1"/>
  <c r="F153" i="1"/>
  <c r="F41" i="1"/>
  <c r="D153" i="1"/>
  <c r="B153" i="1"/>
  <c r="G153" i="1"/>
  <c r="G41" i="1"/>
  <c r="E153" i="1"/>
  <c r="E41" i="1"/>
  <c r="C154" i="1"/>
  <c r="F154" i="1"/>
  <c r="D154" i="1"/>
  <c r="B154" i="1"/>
  <c r="E154" i="1"/>
  <c r="G154" i="1"/>
  <c r="C155" i="1"/>
  <c r="F155" i="1"/>
  <c r="D155" i="1"/>
  <c r="B155" i="1"/>
  <c r="E155" i="1"/>
  <c r="G155" i="1"/>
  <c r="C156" i="1"/>
  <c r="F156" i="1"/>
  <c r="D156" i="1"/>
  <c r="B156" i="1"/>
  <c r="E156" i="1"/>
  <c r="C157" i="1"/>
  <c r="F157" i="1"/>
  <c r="G156" i="1"/>
  <c r="D157" i="1"/>
  <c r="B157" i="1"/>
  <c r="E157" i="1"/>
  <c r="C158" i="1"/>
  <c r="F158" i="1"/>
  <c r="G157" i="1"/>
  <c r="D158" i="1"/>
  <c r="B158" i="1"/>
  <c r="E158" i="1"/>
  <c r="C159" i="1"/>
  <c r="F159" i="1"/>
  <c r="D159" i="1"/>
  <c r="B159" i="1"/>
  <c r="G158" i="1"/>
  <c r="E159" i="1"/>
  <c r="G159" i="1"/>
  <c r="C160" i="1"/>
  <c r="F160" i="1"/>
  <c r="D160" i="1"/>
  <c r="B160" i="1"/>
  <c r="E160" i="1"/>
  <c r="G160" i="1"/>
  <c r="C161" i="1"/>
  <c r="F161" i="1"/>
  <c r="D161" i="1"/>
  <c r="B161" i="1"/>
  <c r="E161" i="1"/>
  <c r="C162" i="1"/>
  <c r="F162" i="1"/>
  <c r="D162" i="1"/>
  <c r="B162" i="1"/>
  <c r="G161" i="1"/>
  <c r="G162" i="1"/>
  <c r="E162" i="1"/>
  <c r="C163" i="1"/>
  <c r="F163" i="1"/>
  <c r="D163" i="1"/>
  <c r="B163" i="1"/>
  <c r="E163" i="1"/>
  <c r="G163" i="1"/>
  <c r="C164" i="1"/>
  <c r="F164" i="1"/>
  <c r="D164" i="1"/>
  <c r="B164" i="1"/>
  <c r="G164" i="1"/>
  <c r="E164" i="1"/>
  <c r="C165" i="1"/>
  <c r="F165" i="1"/>
  <c r="F42" i="1"/>
  <c r="D165" i="1"/>
  <c r="B165" i="1"/>
  <c r="G165" i="1"/>
  <c r="G42" i="1"/>
  <c r="E165" i="1"/>
  <c r="C166" i="1"/>
  <c r="F166" i="1"/>
  <c r="E42" i="1"/>
  <c r="D166" i="1"/>
  <c r="B166" i="1"/>
  <c r="G166" i="1"/>
  <c r="E166" i="1"/>
  <c r="C167" i="1"/>
  <c r="F167" i="1"/>
  <c r="D167" i="1"/>
  <c r="B167" i="1"/>
  <c r="E167" i="1"/>
  <c r="G167" i="1"/>
  <c r="C168" i="1"/>
  <c r="F168" i="1"/>
  <c r="D168" i="1"/>
  <c r="B168" i="1"/>
  <c r="G168" i="1"/>
  <c r="E168" i="1"/>
  <c r="C169" i="1"/>
  <c r="F169" i="1"/>
  <c r="D169" i="1"/>
  <c r="B169" i="1"/>
  <c r="G169" i="1"/>
  <c r="E169" i="1"/>
  <c r="C170" i="1"/>
  <c r="F170" i="1"/>
  <c r="D170" i="1"/>
  <c r="B170" i="1"/>
  <c r="E170" i="1"/>
  <c r="G170" i="1"/>
  <c r="C171" i="1"/>
  <c r="F171" i="1"/>
  <c r="D171" i="1"/>
  <c r="B171" i="1"/>
  <c r="G171" i="1"/>
  <c r="E171" i="1"/>
  <c r="C172" i="1"/>
  <c r="F172" i="1"/>
  <c r="D172" i="1"/>
  <c r="B172" i="1"/>
  <c r="G172" i="1"/>
  <c r="E172" i="1"/>
  <c r="C173" i="1"/>
  <c r="F173" i="1"/>
  <c r="D173" i="1"/>
  <c r="B173" i="1"/>
  <c r="G173" i="1"/>
  <c r="E173" i="1"/>
  <c r="C174" i="1"/>
  <c r="F174" i="1"/>
  <c r="D174" i="1"/>
  <c r="B174" i="1"/>
  <c r="E174" i="1"/>
  <c r="G174" i="1"/>
  <c r="C175" i="1"/>
  <c r="F175" i="1"/>
  <c r="D175" i="1"/>
  <c r="B175" i="1"/>
  <c r="E175" i="1"/>
  <c r="G175" i="1"/>
  <c r="C176" i="1"/>
  <c r="F176" i="1"/>
  <c r="D176" i="1"/>
  <c r="B176" i="1"/>
  <c r="E176" i="1"/>
  <c r="G176" i="1"/>
  <c r="C177" i="1"/>
  <c r="F177" i="1"/>
  <c r="F43" i="1"/>
  <c r="D177" i="1"/>
  <c r="B177" i="1"/>
  <c r="E177" i="1"/>
  <c r="G177" i="1"/>
  <c r="G43" i="1"/>
  <c r="C178" i="1"/>
  <c r="F178" i="1"/>
  <c r="E43" i="1"/>
  <c r="D178" i="1"/>
  <c r="B178" i="1"/>
  <c r="E178" i="1"/>
  <c r="C179" i="1"/>
  <c r="F179" i="1"/>
  <c r="G178" i="1"/>
  <c r="D179" i="1"/>
  <c r="B179" i="1"/>
  <c r="E179" i="1"/>
  <c r="G179" i="1"/>
  <c r="C180" i="1"/>
  <c r="F180" i="1"/>
  <c r="D180" i="1"/>
  <c r="B180" i="1"/>
  <c r="E180" i="1"/>
  <c r="C181" i="1"/>
  <c r="F181" i="1"/>
  <c r="D181" i="1"/>
  <c r="B181" i="1"/>
  <c r="E181" i="1"/>
  <c r="C182" i="1"/>
  <c r="F182" i="1"/>
  <c r="G180" i="1"/>
  <c r="G181" i="1"/>
  <c r="D182" i="1"/>
  <c r="B182" i="1"/>
  <c r="E182" i="1"/>
  <c r="C183" i="1"/>
  <c r="G182" i="1"/>
  <c r="D183" i="1"/>
  <c r="B183" i="1"/>
  <c r="E183" i="1"/>
  <c r="C184" i="1"/>
  <c r="F183" i="1"/>
  <c r="F184" i="1"/>
  <c r="D184" i="1"/>
  <c r="B184" i="1"/>
  <c r="E184" i="1"/>
  <c r="C185" i="1"/>
  <c r="G183" i="1"/>
  <c r="F185" i="1"/>
  <c r="G184" i="1"/>
  <c r="D185" i="1"/>
  <c r="B185" i="1"/>
  <c r="E185" i="1"/>
  <c r="G185" i="1"/>
  <c r="C186" i="1"/>
  <c r="F186" i="1"/>
  <c r="D186" i="1"/>
  <c r="B186" i="1"/>
  <c r="E186" i="1"/>
  <c r="C187" i="1"/>
  <c r="F187" i="1"/>
  <c r="G186" i="1"/>
  <c r="D187" i="1"/>
  <c r="B187" i="1"/>
  <c r="E187" i="1"/>
  <c r="G187" i="1"/>
  <c r="C188" i="1"/>
  <c r="F188" i="1"/>
  <c r="D188" i="1"/>
  <c r="B188" i="1"/>
  <c r="G188" i="1"/>
  <c r="E188" i="1"/>
  <c r="C189" i="1"/>
  <c r="F189" i="1"/>
  <c r="F44" i="1"/>
  <c r="D189" i="1"/>
  <c r="B189" i="1"/>
  <c r="E189" i="1"/>
  <c r="G189" i="1"/>
  <c r="G44" i="1"/>
  <c r="E44" i="1"/>
  <c r="C190" i="1"/>
  <c r="F190" i="1"/>
  <c r="D190" i="1"/>
  <c r="B190" i="1"/>
  <c r="G190" i="1"/>
  <c r="E190" i="1"/>
  <c r="C191" i="1"/>
  <c r="F191" i="1"/>
  <c r="D191" i="1"/>
  <c r="B191" i="1"/>
  <c r="E191" i="1"/>
  <c r="C192" i="1"/>
  <c r="F192" i="1"/>
  <c r="G191" i="1"/>
  <c r="D192" i="1"/>
  <c r="B192" i="1"/>
  <c r="G192" i="1"/>
  <c r="E192" i="1"/>
  <c r="C193" i="1"/>
  <c r="F193" i="1"/>
  <c r="D193" i="1"/>
  <c r="B193" i="1"/>
  <c r="E193" i="1"/>
  <c r="G193" i="1"/>
  <c r="C194" i="1"/>
  <c r="F194" i="1"/>
  <c r="D194" i="1"/>
  <c r="B194" i="1"/>
  <c r="G194" i="1"/>
  <c r="E194" i="1"/>
  <c r="C195" i="1"/>
  <c r="F195" i="1"/>
  <c r="D195" i="1"/>
  <c r="B195" i="1"/>
  <c r="E195" i="1"/>
  <c r="G195" i="1"/>
  <c r="C196" i="1"/>
  <c r="F196" i="1"/>
  <c r="D196" i="1"/>
  <c r="B196" i="1"/>
  <c r="G196" i="1"/>
  <c r="E196" i="1"/>
  <c r="C197" i="1"/>
  <c r="F197" i="1"/>
  <c r="D197" i="1"/>
  <c r="B197" i="1"/>
  <c r="E197" i="1"/>
  <c r="C198" i="1"/>
  <c r="F198" i="1"/>
  <c r="G197" i="1"/>
  <c r="D198" i="1"/>
  <c r="B198" i="1"/>
  <c r="G198" i="1"/>
  <c r="E198" i="1"/>
  <c r="C199" i="1"/>
  <c r="F199" i="1"/>
  <c r="D199" i="1"/>
  <c r="B199" i="1"/>
  <c r="E199" i="1"/>
  <c r="G199" i="1"/>
  <c r="C200" i="1"/>
  <c r="F200" i="1"/>
  <c r="D200" i="1"/>
  <c r="B200" i="1"/>
  <c r="G200" i="1"/>
  <c r="E200" i="1"/>
  <c r="C201" i="1"/>
  <c r="F201" i="1"/>
  <c r="F45" i="1"/>
  <c r="D201" i="1"/>
  <c r="B201" i="1"/>
  <c r="E201" i="1"/>
  <c r="G201" i="1"/>
  <c r="G45" i="1"/>
  <c r="C202" i="1"/>
  <c r="F202" i="1"/>
  <c r="E45" i="1"/>
  <c r="D202" i="1"/>
  <c r="B202" i="1"/>
  <c r="G202" i="1"/>
  <c r="E202" i="1"/>
  <c r="C203" i="1"/>
  <c r="F203" i="1"/>
  <c r="D203" i="1"/>
  <c r="B203" i="1"/>
  <c r="E203" i="1"/>
  <c r="G203" i="1"/>
  <c r="C204" i="1"/>
  <c r="F204" i="1"/>
  <c r="D204" i="1"/>
  <c r="B204" i="1"/>
  <c r="G204" i="1"/>
  <c r="E204" i="1"/>
  <c r="C205" i="1"/>
  <c r="F205" i="1"/>
  <c r="D205" i="1"/>
  <c r="B205" i="1"/>
  <c r="G205" i="1"/>
  <c r="E205" i="1"/>
  <c r="C206" i="1"/>
  <c r="F206" i="1"/>
  <c r="D206" i="1"/>
  <c r="B206" i="1"/>
  <c r="E206" i="1"/>
  <c r="G206" i="1"/>
  <c r="C207" i="1"/>
  <c r="F207" i="1"/>
  <c r="D207" i="1"/>
  <c r="B207" i="1"/>
  <c r="E207" i="1"/>
  <c r="C208" i="1"/>
  <c r="F208" i="1"/>
  <c r="G207" i="1"/>
  <c r="D208" i="1"/>
  <c r="B208" i="1"/>
  <c r="E208" i="1"/>
  <c r="G208" i="1"/>
  <c r="C209" i="1"/>
  <c r="F209" i="1"/>
  <c r="D209" i="1"/>
  <c r="B209" i="1"/>
  <c r="E209" i="1"/>
  <c r="C210" i="1"/>
  <c r="D210" i="1"/>
  <c r="B210" i="1"/>
  <c r="E210" i="1"/>
  <c r="G209" i="1"/>
  <c r="F210" i="1"/>
  <c r="G210" i="1"/>
  <c r="C211" i="1"/>
  <c r="D211" i="1"/>
  <c r="B211" i="1"/>
  <c r="E211" i="1"/>
  <c r="F211" i="1"/>
  <c r="G211" i="1"/>
  <c r="C212" i="1"/>
  <c r="D212" i="1"/>
  <c r="B212" i="1"/>
  <c r="E212" i="1"/>
  <c r="F212" i="1"/>
  <c r="G212" i="1"/>
  <c r="C213" i="1"/>
  <c r="D213" i="1"/>
  <c r="B213" i="1"/>
  <c r="E213" i="1"/>
  <c r="F213" i="1"/>
  <c r="F46" i="1"/>
  <c r="G213" i="1"/>
  <c r="G46" i="1"/>
  <c r="E46" i="1"/>
  <c r="C214" i="1"/>
  <c r="D214" i="1"/>
  <c r="B214" i="1"/>
  <c r="E214" i="1"/>
  <c r="F214" i="1"/>
  <c r="G214" i="1"/>
  <c r="C215" i="1"/>
  <c r="D215" i="1"/>
  <c r="B215" i="1"/>
  <c r="E215" i="1"/>
  <c r="C216" i="1"/>
  <c r="G215" i="1"/>
  <c r="F215" i="1"/>
  <c r="F216" i="1"/>
  <c r="D216" i="1"/>
  <c r="B216" i="1"/>
  <c r="E216" i="1"/>
  <c r="C217" i="1"/>
  <c r="D217" i="1"/>
  <c r="B217" i="1"/>
  <c r="E217" i="1"/>
  <c r="G216" i="1"/>
  <c r="G217" i="1"/>
  <c r="C218" i="1"/>
  <c r="D218" i="1"/>
  <c r="B218" i="1"/>
  <c r="E218" i="1"/>
  <c r="F217" i="1"/>
  <c r="F218" i="1"/>
  <c r="G218" i="1"/>
  <c r="C219" i="1"/>
  <c r="D219" i="1"/>
  <c r="B219" i="1"/>
  <c r="E219" i="1"/>
  <c r="C220" i="1"/>
  <c r="D220" i="1"/>
  <c r="B220" i="1"/>
  <c r="E220" i="1"/>
  <c r="G219" i="1"/>
  <c r="F219" i="1"/>
  <c r="F220" i="1"/>
  <c r="G220" i="1"/>
  <c r="C221" i="1"/>
  <c r="D221" i="1"/>
  <c r="B221" i="1"/>
  <c r="E221" i="1"/>
  <c r="C222" i="1"/>
  <c r="D222" i="1"/>
  <c r="B222" i="1"/>
  <c r="E222" i="1"/>
  <c r="F221" i="1"/>
  <c r="G221" i="1"/>
  <c r="G222" i="1"/>
  <c r="C223" i="1"/>
  <c r="D223" i="1"/>
  <c r="B223" i="1"/>
  <c r="E223" i="1"/>
  <c r="F222" i="1"/>
  <c r="F223" i="1"/>
  <c r="G223" i="1"/>
  <c r="C224" i="1"/>
  <c r="D224" i="1"/>
  <c r="B224" i="1"/>
  <c r="E224" i="1"/>
  <c r="C225" i="1"/>
  <c r="D225" i="1"/>
  <c r="B225" i="1"/>
  <c r="E225" i="1"/>
  <c r="E47" i="1"/>
  <c r="C226" i="1"/>
  <c r="D226" i="1"/>
  <c r="B226" i="1"/>
  <c r="E226" i="1"/>
  <c r="G224" i="1"/>
  <c r="G225" i="1"/>
  <c r="G47" i="1"/>
  <c r="F224" i="1"/>
  <c r="F225" i="1"/>
  <c r="F47" i="1"/>
  <c r="C227" i="1"/>
  <c r="D227" i="1"/>
  <c r="B227" i="1"/>
  <c r="E227" i="1"/>
  <c r="G226" i="1"/>
  <c r="F226" i="1"/>
  <c r="F227" i="1"/>
  <c r="G227" i="1"/>
  <c r="C228" i="1"/>
  <c r="D228" i="1"/>
  <c r="B228" i="1"/>
  <c r="E228" i="1"/>
  <c r="F228" i="1"/>
  <c r="C229" i="1"/>
  <c r="D229" i="1"/>
  <c r="B229" i="1"/>
  <c r="E229" i="1"/>
  <c r="G228" i="1"/>
  <c r="G229" i="1"/>
  <c r="F229" i="1"/>
  <c r="C230" i="1"/>
  <c r="D230" i="1"/>
  <c r="B230" i="1"/>
  <c r="E230" i="1"/>
  <c r="F230" i="1"/>
  <c r="G230" i="1"/>
  <c r="C231" i="1"/>
  <c r="D231" i="1"/>
  <c r="B231" i="1"/>
  <c r="E231" i="1"/>
  <c r="C232" i="1"/>
  <c r="D232" i="1"/>
  <c r="B232" i="1"/>
  <c r="E232" i="1"/>
  <c r="G231" i="1"/>
  <c r="F231" i="1"/>
  <c r="F232" i="1"/>
  <c r="C233" i="1"/>
  <c r="D233" i="1"/>
  <c r="B233" i="1"/>
  <c r="E233" i="1"/>
  <c r="G232" i="1"/>
  <c r="C234" i="1"/>
  <c r="D234" i="1"/>
  <c r="B234" i="1"/>
  <c r="E234" i="1"/>
  <c r="G233" i="1"/>
  <c r="F233" i="1"/>
  <c r="F234" i="1"/>
  <c r="G234" i="1"/>
  <c r="C235" i="1"/>
  <c r="D235" i="1"/>
  <c r="F235" i="1"/>
  <c r="B235" i="1"/>
  <c r="E235" i="1"/>
  <c r="C236" i="1"/>
  <c r="D236" i="1"/>
  <c r="B236" i="1"/>
  <c r="E236" i="1"/>
  <c r="G235" i="1"/>
  <c r="G236" i="1"/>
  <c r="F236" i="1"/>
  <c r="C237" i="1"/>
  <c r="D237" i="1"/>
  <c r="B237" i="1"/>
  <c r="E237" i="1"/>
  <c r="F237" i="1"/>
  <c r="F48" i="1"/>
  <c r="G237" i="1"/>
  <c r="G48" i="1"/>
  <c r="E48" i="1"/>
  <c r="C238" i="1"/>
  <c r="D238" i="1"/>
  <c r="B238" i="1"/>
  <c r="E238" i="1"/>
  <c r="G238" i="1"/>
  <c r="C239" i="1"/>
  <c r="D239" i="1"/>
  <c r="B239" i="1"/>
  <c r="E239" i="1"/>
  <c r="F238" i="1"/>
  <c r="F239" i="1"/>
  <c r="G239" i="1"/>
  <c r="C240" i="1"/>
  <c r="D240" i="1"/>
  <c r="F240" i="1"/>
  <c r="B240" i="1"/>
  <c r="G240" i="1"/>
  <c r="E240" i="1"/>
  <c r="C241" i="1"/>
  <c r="D241" i="1"/>
  <c r="B241" i="1"/>
  <c r="E241" i="1"/>
  <c r="G241" i="1"/>
  <c r="C242" i="1"/>
  <c r="D242" i="1"/>
  <c r="B242" i="1"/>
  <c r="E242" i="1"/>
  <c r="F241" i="1"/>
  <c r="F242" i="1"/>
  <c r="G242" i="1"/>
  <c r="C243" i="1"/>
  <c r="D243" i="1"/>
  <c r="B243" i="1"/>
  <c r="E243" i="1"/>
  <c r="C244" i="1"/>
  <c r="D244" i="1"/>
  <c r="B244" i="1"/>
  <c r="E244" i="1"/>
  <c r="F243" i="1"/>
  <c r="G243" i="1"/>
  <c r="G244" i="1"/>
  <c r="F244" i="1"/>
  <c r="C245" i="1"/>
  <c r="D245" i="1"/>
  <c r="B245" i="1"/>
  <c r="E245" i="1"/>
  <c r="C246" i="1"/>
  <c r="D246" i="1"/>
  <c r="B246" i="1"/>
  <c r="E246" i="1"/>
  <c r="C247" i="1"/>
  <c r="D247" i="1"/>
  <c r="B247" i="1"/>
  <c r="E247" i="1"/>
  <c r="G245" i="1"/>
  <c r="G246" i="1"/>
  <c r="F245" i="1"/>
  <c r="F246" i="1"/>
  <c r="F247" i="1"/>
  <c r="G247" i="1"/>
  <c r="C248" i="1"/>
  <c r="D248" i="1"/>
  <c r="B248" i="1"/>
  <c r="E248" i="1"/>
  <c r="G248" i="1"/>
  <c r="C249" i="1"/>
  <c r="D249" i="1"/>
  <c r="B249" i="1"/>
  <c r="E249" i="1"/>
  <c r="F248" i="1"/>
  <c r="F249" i="1"/>
  <c r="F49" i="1"/>
  <c r="C250" i="1"/>
  <c r="D250" i="1"/>
  <c r="E49" i="1"/>
  <c r="G249" i="1"/>
  <c r="G49" i="1"/>
  <c r="F250" i="1"/>
  <c r="B250" i="1"/>
  <c r="E250" i="1"/>
  <c r="C251" i="1"/>
  <c r="D251" i="1"/>
  <c r="B251" i="1"/>
  <c r="E251" i="1"/>
  <c r="G250" i="1"/>
  <c r="G251" i="1"/>
  <c r="F251" i="1"/>
  <c r="C252" i="1"/>
  <c r="D252" i="1"/>
  <c r="B252" i="1"/>
  <c r="E252" i="1"/>
  <c r="G252" i="1"/>
  <c r="C253" i="1"/>
  <c r="D253" i="1"/>
  <c r="B253" i="1"/>
  <c r="E253" i="1"/>
  <c r="F252" i="1"/>
  <c r="F253" i="1"/>
  <c r="C254" i="1"/>
  <c r="D254" i="1"/>
  <c r="B254" i="1"/>
  <c r="E254" i="1"/>
  <c r="G253" i="1"/>
  <c r="G254" i="1"/>
  <c r="C255" i="1"/>
  <c r="D255" i="1"/>
  <c r="B255" i="1"/>
  <c r="E255" i="1"/>
  <c r="F254" i="1"/>
  <c r="F255" i="1"/>
  <c r="G255" i="1"/>
  <c r="C256" i="1"/>
  <c r="D256" i="1"/>
  <c r="B256" i="1"/>
  <c r="E256" i="1"/>
  <c r="G256" i="1"/>
  <c r="F256" i="1"/>
  <c r="C257" i="1"/>
  <c r="D257" i="1"/>
  <c r="B257" i="1"/>
  <c r="E257" i="1"/>
  <c r="G257" i="1"/>
  <c r="C258" i="1"/>
  <c r="D258" i="1"/>
  <c r="B258" i="1"/>
  <c r="E258" i="1"/>
  <c r="F257" i="1"/>
  <c r="F258" i="1"/>
  <c r="G258" i="1"/>
  <c r="C259" i="1"/>
  <c r="D259" i="1"/>
  <c r="B259" i="1"/>
  <c r="E259" i="1"/>
  <c r="G259" i="1"/>
  <c r="F259" i="1"/>
  <c r="C260" i="1"/>
  <c r="D260" i="1"/>
  <c r="B260" i="1"/>
  <c r="E260" i="1"/>
  <c r="G260" i="1"/>
  <c r="F260" i="1"/>
  <c r="C261" i="1"/>
  <c r="D261" i="1"/>
  <c r="B261" i="1"/>
  <c r="E261" i="1"/>
  <c r="F261" i="1"/>
  <c r="F50" i="1"/>
  <c r="E50" i="1"/>
  <c r="C262" i="1"/>
  <c r="D262" i="1"/>
  <c r="B262" i="1"/>
  <c r="E262" i="1"/>
  <c r="G261" i="1"/>
  <c r="G50" i="1"/>
  <c r="F262" i="1"/>
  <c r="C263" i="1"/>
  <c r="D263" i="1"/>
  <c r="B263" i="1"/>
  <c r="E263" i="1"/>
  <c r="G262" i="1"/>
  <c r="F263" i="1"/>
  <c r="G263" i="1"/>
  <c r="C264" i="1"/>
  <c r="D264" i="1"/>
  <c r="B264" i="1"/>
  <c r="E264" i="1"/>
  <c r="F264" i="1"/>
  <c r="G264" i="1"/>
  <c r="C265" i="1"/>
  <c r="D265" i="1"/>
  <c r="B265" i="1"/>
  <c r="E265" i="1"/>
  <c r="F265" i="1"/>
  <c r="G265" i="1"/>
  <c r="C266" i="1"/>
  <c r="D266" i="1"/>
  <c r="B266" i="1"/>
  <c r="E266" i="1"/>
  <c r="G266" i="1"/>
  <c r="F266" i="1"/>
  <c r="C267" i="1"/>
  <c r="D267" i="1"/>
  <c r="B267" i="1"/>
  <c r="E267" i="1"/>
  <c r="F267" i="1"/>
  <c r="C268" i="1"/>
  <c r="D268" i="1"/>
  <c r="B268" i="1"/>
  <c r="E268" i="1"/>
  <c r="G267" i="1"/>
  <c r="G268" i="1"/>
  <c r="F268" i="1"/>
  <c r="C269" i="1"/>
  <c r="D269" i="1"/>
  <c r="B269" i="1"/>
  <c r="E269" i="1"/>
  <c r="G269" i="1"/>
  <c r="C270" i="1"/>
  <c r="D270" i="1"/>
  <c r="B270" i="1"/>
  <c r="E270" i="1"/>
  <c r="C271" i="1"/>
  <c r="D271" i="1"/>
  <c r="B271" i="1"/>
  <c r="E271" i="1"/>
  <c r="F269" i="1"/>
  <c r="F270" i="1"/>
  <c r="F271" i="1"/>
  <c r="C272" i="1"/>
  <c r="D272" i="1"/>
  <c r="B272" i="1"/>
  <c r="E272" i="1"/>
  <c r="G270" i="1"/>
  <c r="G271" i="1"/>
  <c r="G272" i="1"/>
  <c r="C273" i="1"/>
  <c r="D273" i="1"/>
  <c r="B273" i="1"/>
  <c r="E273" i="1"/>
  <c r="F272" i="1"/>
  <c r="F273" i="1"/>
  <c r="F51" i="1"/>
  <c r="C274" i="1"/>
  <c r="D274" i="1"/>
  <c r="E51" i="1"/>
  <c r="G273" i="1"/>
  <c r="G51" i="1"/>
  <c r="B274" i="1"/>
  <c r="E274" i="1"/>
  <c r="C275" i="1"/>
  <c r="D275" i="1"/>
  <c r="B275" i="1"/>
  <c r="E275" i="1"/>
  <c r="F274" i="1"/>
  <c r="G274" i="1"/>
  <c r="G275" i="1"/>
  <c r="C276" i="1"/>
  <c r="D276" i="1"/>
  <c r="B276" i="1"/>
  <c r="E276" i="1"/>
  <c r="F275" i="1"/>
  <c r="F276" i="1"/>
  <c r="C277" i="1"/>
  <c r="D277" i="1"/>
  <c r="B277" i="1"/>
  <c r="E277" i="1"/>
  <c r="C278" i="1"/>
  <c r="D278" i="1"/>
  <c r="B278" i="1"/>
  <c r="E278" i="1"/>
  <c r="G276" i="1"/>
  <c r="G277" i="1"/>
  <c r="G278" i="1"/>
  <c r="C279" i="1"/>
  <c r="D279" i="1"/>
  <c r="B279" i="1"/>
  <c r="E279" i="1"/>
  <c r="F277" i="1"/>
  <c r="F278" i="1"/>
  <c r="F279" i="1"/>
  <c r="C280" i="1"/>
  <c r="D280" i="1"/>
  <c r="B280" i="1"/>
  <c r="E280" i="1"/>
  <c r="G279" i="1"/>
  <c r="G280" i="1"/>
  <c r="F280" i="1"/>
  <c r="C281" i="1"/>
  <c r="D281" i="1"/>
  <c r="B281" i="1"/>
  <c r="E281" i="1"/>
  <c r="G281" i="1"/>
  <c r="C282" i="1"/>
  <c r="D282" i="1"/>
  <c r="B282" i="1"/>
  <c r="E282" i="1"/>
  <c r="F281" i="1"/>
  <c r="F282" i="1"/>
  <c r="C283" i="1"/>
  <c r="D283" i="1"/>
  <c r="B283" i="1"/>
  <c r="E283" i="1"/>
  <c r="G282" i="1"/>
  <c r="G283" i="1"/>
  <c r="F283" i="1"/>
  <c r="C284" i="1"/>
  <c r="D284" i="1"/>
  <c r="B284" i="1"/>
  <c r="E284" i="1"/>
  <c r="C285" i="1"/>
  <c r="D285" i="1"/>
  <c r="B285" i="1"/>
  <c r="E285" i="1"/>
  <c r="F284" i="1"/>
  <c r="F285" i="1"/>
  <c r="F52" i="1"/>
  <c r="E52" i="1"/>
  <c r="C286" i="1"/>
  <c r="D286" i="1"/>
  <c r="B286" i="1"/>
  <c r="E286" i="1"/>
  <c r="G284" i="1"/>
  <c r="G285" i="1"/>
  <c r="G52" i="1"/>
  <c r="F286" i="1"/>
  <c r="C287" i="1"/>
  <c r="D287" i="1"/>
  <c r="B287" i="1"/>
  <c r="E287" i="1"/>
  <c r="G286" i="1"/>
  <c r="F287" i="1"/>
  <c r="G287" i="1"/>
  <c r="C288" i="1"/>
  <c r="D288" i="1"/>
  <c r="B288" i="1"/>
  <c r="E288" i="1"/>
  <c r="F288" i="1"/>
  <c r="C289" i="1"/>
  <c r="D289" i="1"/>
  <c r="B289" i="1"/>
  <c r="E289" i="1"/>
  <c r="G288" i="1"/>
  <c r="G289" i="1"/>
  <c r="C290" i="1"/>
  <c r="D290" i="1"/>
  <c r="B290" i="1"/>
  <c r="E290" i="1"/>
  <c r="C291" i="1"/>
  <c r="D291" i="1"/>
  <c r="B291" i="1"/>
  <c r="E291" i="1"/>
  <c r="F289" i="1"/>
  <c r="F290" i="1"/>
  <c r="F291" i="1"/>
  <c r="G290" i="1"/>
  <c r="G291" i="1"/>
  <c r="C292" i="1"/>
  <c r="D292" i="1"/>
  <c r="B292" i="1"/>
  <c r="E292" i="1"/>
  <c r="F292" i="1"/>
  <c r="G292" i="1"/>
  <c r="C293" i="1"/>
  <c r="D293" i="1"/>
  <c r="B293" i="1"/>
  <c r="E293" i="1"/>
  <c r="G293" i="1"/>
  <c r="C294" i="1"/>
  <c r="D294" i="1"/>
  <c r="B294" i="1"/>
  <c r="E294" i="1"/>
  <c r="F293" i="1"/>
  <c r="F294" i="1"/>
  <c r="C295" i="1"/>
  <c r="D295" i="1"/>
  <c r="B295" i="1"/>
  <c r="E295" i="1"/>
  <c r="G294" i="1"/>
  <c r="G295" i="1"/>
  <c r="C296" i="1"/>
  <c r="D296" i="1"/>
  <c r="B296" i="1"/>
  <c r="E296" i="1"/>
  <c r="F295" i="1"/>
  <c r="F296" i="1"/>
  <c r="G296" i="1"/>
  <c r="C297" i="1"/>
  <c r="D297" i="1"/>
  <c r="B297" i="1"/>
  <c r="E297" i="1"/>
  <c r="F297" i="1"/>
  <c r="F53" i="1"/>
  <c r="C298" i="1"/>
  <c r="D298" i="1"/>
  <c r="B298" i="1"/>
  <c r="E298" i="1"/>
  <c r="C299" i="1"/>
  <c r="D299" i="1"/>
  <c r="B299" i="1"/>
  <c r="E299" i="1"/>
  <c r="E53" i="1"/>
  <c r="G297" i="1"/>
  <c r="G53" i="1"/>
  <c r="C300" i="1"/>
  <c r="D300" i="1"/>
  <c r="B300" i="1"/>
  <c r="E300" i="1"/>
  <c r="G298" i="1"/>
  <c r="G299" i="1"/>
  <c r="F298" i="1"/>
  <c r="F299" i="1"/>
  <c r="F300" i="1"/>
  <c r="G300" i="1"/>
  <c r="C301" i="1"/>
  <c r="F301" i="1"/>
  <c r="D301" i="1"/>
  <c r="B301" i="1"/>
  <c r="E301" i="1"/>
  <c r="G301" i="1"/>
  <c r="C302" i="1"/>
  <c r="D302" i="1"/>
  <c r="B302" i="1"/>
  <c r="E302" i="1"/>
  <c r="C303" i="1"/>
  <c r="D303" i="1"/>
  <c r="B303" i="1"/>
  <c r="E303" i="1"/>
  <c r="F302" i="1"/>
  <c r="G302" i="1"/>
  <c r="G303" i="1"/>
  <c r="F303" i="1"/>
  <c r="C304" i="1"/>
  <c r="D304" i="1"/>
  <c r="B304" i="1"/>
  <c r="E304" i="1"/>
  <c r="G304" i="1"/>
  <c r="C305" i="1"/>
  <c r="D305" i="1"/>
  <c r="B305" i="1"/>
  <c r="E305" i="1"/>
  <c r="F304" i="1"/>
  <c r="F305" i="1"/>
  <c r="C306" i="1"/>
  <c r="D306" i="1"/>
  <c r="B306" i="1"/>
  <c r="E306" i="1"/>
  <c r="G305" i="1"/>
  <c r="G306" i="1"/>
  <c r="F306" i="1"/>
  <c r="C307" i="1"/>
  <c r="D307" i="1"/>
  <c r="B307" i="1"/>
  <c r="E307" i="1"/>
  <c r="G307" i="1"/>
  <c r="C308" i="1"/>
  <c r="D308" i="1"/>
  <c r="B308" i="1"/>
  <c r="E308" i="1"/>
  <c r="F307" i="1"/>
  <c r="F308" i="1"/>
  <c r="C309" i="1"/>
  <c r="D309" i="1"/>
  <c r="B309" i="1"/>
  <c r="E309" i="1"/>
  <c r="G308" i="1"/>
  <c r="F309" i="1"/>
  <c r="F54" i="1"/>
  <c r="G309" i="1"/>
  <c r="G54" i="1"/>
  <c r="E54" i="1"/>
  <c r="C310" i="1"/>
  <c r="D310" i="1"/>
  <c r="B310" i="1"/>
  <c r="E310" i="1"/>
  <c r="G310" i="1"/>
  <c r="F310" i="1"/>
  <c r="F311" i="1"/>
  <c r="C311" i="1"/>
  <c r="D311" i="1"/>
  <c r="B311" i="1"/>
  <c r="E311" i="1"/>
  <c r="G311" i="1"/>
  <c r="G312" i="1"/>
  <c r="C312" i="1"/>
  <c r="D312" i="1"/>
  <c r="B312" i="1"/>
  <c r="E312" i="1"/>
  <c r="F312" i="1"/>
  <c r="F313" i="1"/>
  <c r="G313" i="1"/>
  <c r="C313" i="1"/>
  <c r="D313" i="1"/>
  <c r="B313" i="1"/>
  <c r="E313" i="1"/>
  <c r="F314" i="1"/>
  <c r="C314" i="1"/>
  <c r="D314" i="1"/>
  <c r="B314" i="1"/>
  <c r="E314" i="1"/>
  <c r="G314" i="1"/>
  <c r="G315" i="1"/>
  <c r="F315" i="1"/>
  <c r="C315" i="1"/>
  <c r="D315" i="1"/>
  <c r="B315" i="1"/>
  <c r="E315" i="1"/>
  <c r="C316" i="1"/>
  <c r="D316" i="1"/>
  <c r="B316" i="1"/>
  <c r="E316" i="1"/>
  <c r="F316" i="1"/>
  <c r="G316" i="1"/>
  <c r="F317" i="1"/>
  <c r="C317" i="1"/>
  <c r="D317" i="1"/>
  <c r="B317" i="1"/>
  <c r="E317" i="1"/>
  <c r="G317" i="1"/>
  <c r="G318" i="1"/>
  <c r="F318" i="1"/>
  <c r="C318" i="1"/>
  <c r="D318" i="1"/>
  <c r="B318" i="1"/>
  <c r="E318" i="1"/>
  <c r="C319" i="1"/>
  <c r="D319" i="1"/>
  <c r="B319" i="1"/>
  <c r="E319" i="1"/>
  <c r="G319" i="1"/>
  <c r="F319" i="1"/>
  <c r="C320" i="1"/>
  <c r="D320" i="1"/>
  <c r="B320" i="1"/>
  <c r="E320" i="1"/>
  <c r="F320" i="1"/>
  <c r="G320" i="1"/>
  <c r="G321" i="1"/>
  <c r="G55" i="1"/>
  <c r="F321" i="1"/>
  <c r="F55" i="1"/>
  <c r="C321" i="1"/>
  <c r="D321" i="1"/>
  <c r="B321" i="1"/>
  <c r="E321" i="1"/>
  <c r="G322" i="1"/>
  <c r="E55" i="1"/>
  <c r="F322" i="1"/>
  <c r="C322" i="1"/>
  <c r="D322" i="1"/>
  <c r="B322" i="1"/>
  <c r="E322" i="1"/>
  <c r="C323" i="1"/>
  <c r="D323" i="1"/>
  <c r="B323" i="1"/>
  <c r="E323" i="1"/>
  <c r="F323" i="1"/>
  <c r="G323" i="1"/>
  <c r="F324" i="1"/>
  <c r="C324" i="1"/>
  <c r="D324" i="1"/>
  <c r="B324" i="1"/>
  <c r="E324" i="1"/>
  <c r="G324" i="1"/>
  <c r="C325" i="1"/>
  <c r="D325" i="1"/>
  <c r="B325" i="1"/>
  <c r="E325" i="1"/>
  <c r="F325" i="1"/>
  <c r="G325" i="1"/>
  <c r="G326" i="1"/>
  <c r="C326" i="1"/>
  <c r="D326" i="1"/>
  <c r="B326" i="1"/>
  <c r="E326" i="1"/>
  <c r="F326" i="1"/>
  <c r="G327" i="1"/>
  <c r="C327" i="1"/>
  <c r="D327" i="1"/>
  <c r="B327" i="1"/>
  <c r="E327" i="1"/>
  <c r="F327" i="1"/>
  <c r="F328" i="1"/>
  <c r="C328" i="1"/>
  <c r="D328" i="1"/>
  <c r="B328" i="1"/>
  <c r="E328" i="1"/>
  <c r="G328" i="1"/>
  <c r="G329" i="1"/>
  <c r="F329" i="1"/>
  <c r="C329" i="1"/>
  <c r="D329" i="1"/>
  <c r="B329" i="1"/>
  <c r="E329" i="1"/>
  <c r="G330" i="1"/>
  <c r="F330" i="1"/>
  <c r="C330" i="1"/>
  <c r="D330" i="1"/>
  <c r="B330" i="1"/>
  <c r="E330" i="1"/>
  <c r="F331" i="1"/>
  <c r="G331" i="1"/>
  <c r="C331" i="1"/>
  <c r="D331" i="1"/>
  <c r="B331" i="1"/>
  <c r="E331" i="1"/>
  <c r="C332" i="1"/>
  <c r="D332" i="1"/>
  <c r="B332" i="1"/>
  <c r="E332" i="1"/>
  <c r="G332" i="1"/>
  <c r="F332" i="1"/>
  <c r="G333" i="1"/>
  <c r="G56" i="1"/>
  <c r="C333" i="1"/>
  <c r="D333" i="1"/>
  <c r="B333" i="1"/>
  <c r="E333" i="1"/>
  <c r="F333" i="1"/>
  <c r="F56" i="1"/>
  <c r="G334" i="1"/>
  <c r="E56" i="1"/>
  <c r="F334" i="1"/>
  <c r="C334" i="1"/>
  <c r="D334" i="1"/>
  <c r="B334" i="1"/>
  <c r="E334" i="1"/>
  <c r="G335" i="1"/>
  <c r="C335" i="1"/>
  <c r="D335" i="1"/>
  <c r="B335" i="1"/>
  <c r="E335" i="1"/>
  <c r="F335" i="1"/>
  <c r="G336" i="1"/>
  <c r="C336" i="1"/>
  <c r="D336" i="1"/>
  <c r="B336" i="1"/>
  <c r="E336" i="1"/>
  <c r="F336" i="1"/>
  <c r="G337" i="1"/>
  <c r="F337" i="1"/>
  <c r="C337" i="1"/>
  <c r="D337" i="1"/>
  <c r="B337" i="1"/>
  <c r="E337" i="1"/>
  <c r="G338" i="1"/>
  <c r="C338" i="1"/>
  <c r="D338" i="1"/>
  <c r="B338" i="1"/>
  <c r="E338" i="1"/>
  <c r="F338" i="1"/>
  <c r="G339" i="1"/>
  <c r="C339" i="1"/>
  <c r="D339" i="1"/>
  <c r="B339" i="1"/>
  <c r="E339" i="1"/>
  <c r="F339" i="1"/>
  <c r="C340" i="1"/>
  <c r="D340" i="1"/>
  <c r="B340" i="1"/>
  <c r="E340" i="1"/>
  <c r="F340" i="1"/>
  <c r="G340" i="1"/>
  <c r="F341" i="1"/>
  <c r="G341" i="1"/>
  <c r="C341" i="1"/>
  <c r="D341" i="1"/>
  <c r="B341" i="1"/>
  <c r="E341" i="1"/>
  <c r="G342" i="1"/>
  <c r="F342" i="1"/>
  <c r="C342" i="1"/>
  <c r="D342" i="1"/>
  <c r="B342" i="1"/>
  <c r="E342" i="1"/>
  <c r="C343" i="1"/>
  <c r="D343" i="1"/>
  <c r="B343" i="1"/>
  <c r="E343" i="1"/>
  <c r="G343" i="1"/>
  <c r="F343" i="1"/>
  <c r="C344" i="1"/>
  <c r="D344" i="1"/>
  <c r="B344" i="1"/>
  <c r="E344" i="1"/>
  <c r="F344" i="1"/>
  <c r="G344" i="1"/>
  <c r="F345" i="1"/>
  <c r="F57" i="1"/>
  <c r="C345" i="1"/>
  <c r="D345" i="1"/>
  <c r="B345" i="1"/>
  <c r="E345" i="1"/>
  <c r="G345" i="1"/>
  <c r="G57" i="1"/>
  <c r="G346" i="1"/>
  <c r="F346" i="1"/>
  <c r="C346" i="1"/>
  <c r="D346" i="1"/>
  <c r="B346" i="1"/>
  <c r="E346" i="1"/>
  <c r="E57" i="1"/>
  <c r="G347" i="1"/>
  <c r="C347" i="1"/>
  <c r="D347" i="1"/>
  <c r="B347" i="1"/>
  <c r="E347" i="1"/>
  <c r="F347" i="1"/>
  <c r="F348" i="1"/>
  <c r="C348" i="1"/>
  <c r="D348" i="1"/>
  <c r="B348" i="1"/>
  <c r="E348" i="1"/>
  <c r="G348" i="1"/>
  <c r="G349" i="1"/>
  <c r="C349" i="1"/>
  <c r="D349" i="1"/>
  <c r="B349" i="1"/>
  <c r="E349" i="1"/>
  <c r="F349" i="1"/>
  <c r="G350" i="1"/>
  <c r="F350" i="1"/>
  <c r="C350" i="1"/>
  <c r="D350" i="1"/>
  <c r="B350" i="1"/>
  <c r="E350" i="1"/>
  <c r="F351" i="1"/>
  <c r="C351" i="1"/>
  <c r="D351" i="1"/>
  <c r="B351" i="1"/>
  <c r="E351" i="1"/>
  <c r="G351" i="1"/>
  <c r="G352" i="1"/>
  <c r="F352" i="1"/>
  <c r="C352" i="1"/>
  <c r="D352" i="1"/>
  <c r="B352" i="1"/>
  <c r="E352" i="1"/>
  <c r="G353" i="1"/>
  <c r="F353" i="1"/>
  <c r="C353" i="1"/>
  <c r="D353" i="1"/>
  <c r="B353" i="1"/>
  <c r="E353" i="1"/>
  <c r="G354" i="1"/>
  <c r="F354" i="1"/>
  <c r="C354" i="1"/>
  <c r="D354" i="1"/>
  <c r="B354" i="1"/>
  <c r="E354" i="1"/>
  <c r="G355" i="1"/>
  <c r="C355" i="1"/>
  <c r="D355" i="1"/>
  <c r="B355" i="1"/>
  <c r="E355" i="1"/>
  <c r="F355" i="1"/>
  <c r="C356" i="1"/>
  <c r="D356" i="1"/>
  <c r="B356" i="1"/>
  <c r="E356" i="1"/>
  <c r="F356" i="1"/>
  <c r="G356" i="1"/>
  <c r="G357" i="1"/>
  <c r="G58" i="1"/>
  <c r="C357" i="1"/>
  <c r="D357" i="1"/>
  <c r="B357" i="1"/>
  <c r="E357" i="1"/>
  <c r="F357" i="1"/>
  <c r="F58" i="1"/>
  <c r="G358" i="1"/>
  <c r="E58" i="1"/>
  <c r="F358" i="1"/>
  <c r="C358" i="1"/>
  <c r="D358" i="1"/>
  <c r="B358" i="1"/>
  <c r="E358" i="1"/>
  <c r="G359" i="1"/>
  <c r="C359" i="1"/>
  <c r="D359" i="1"/>
  <c r="B359" i="1"/>
  <c r="E359" i="1"/>
  <c r="F359" i="1"/>
  <c r="F360" i="1"/>
  <c r="G360" i="1"/>
  <c r="C360" i="1"/>
  <c r="D360" i="1"/>
  <c r="B360" i="1"/>
  <c r="E360" i="1"/>
  <c r="F361" i="1"/>
  <c r="C361" i="1"/>
  <c r="D361" i="1"/>
  <c r="B361" i="1"/>
  <c r="E361" i="1"/>
  <c r="G361" i="1"/>
  <c r="C362" i="1"/>
  <c r="D362" i="1"/>
  <c r="B362" i="1"/>
  <c r="E362" i="1"/>
  <c r="G362" i="1"/>
  <c r="F362" i="1"/>
  <c r="F363" i="1"/>
  <c r="G363" i="1"/>
  <c r="C363" i="1"/>
  <c r="D363" i="1"/>
  <c r="B363" i="1"/>
  <c r="E363" i="1"/>
  <c r="F364" i="1"/>
  <c r="G364" i="1"/>
  <c r="C364" i="1"/>
  <c r="D364" i="1"/>
  <c r="B364" i="1"/>
  <c r="E364" i="1"/>
  <c r="F365" i="1"/>
  <c r="C365" i="1"/>
  <c r="D365" i="1"/>
  <c r="B365" i="1"/>
  <c r="E365" i="1"/>
  <c r="G365" i="1"/>
  <c r="G366" i="1"/>
  <c r="C366" i="1"/>
  <c r="D366" i="1"/>
  <c r="B366" i="1"/>
  <c r="E366" i="1"/>
  <c r="F366" i="1"/>
  <c r="G367" i="1"/>
  <c r="C367" i="1"/>
  <c r="D367" i="1"/>
  <c r="B367" i="1"/>
  <c r="E367" i="1"/>
  <c r="F367" i="1"/>
  <c r="C368" i="1"/>
  <c r="D368" i="1"/>
  <c r="B368" i="1"/>
  <c r="E368" i="1"/>
  <c r="G368" i="1"/>
  <c r="F368" i="1"/>
  <c r="F369" i="1"/>
  <c r="F59" i="1"/>
  <c r="G369" i="1"/>
  <c r="G59" i="1"/>
  <c r="C369" i="1"/>
  <c r="D369" i="1"/>
  <c r="B369" i="1"/>
  <c r="E369" i="1"/>
  <c r="G370" i="1"/>
  <c r="E59" i="1"/>
  <c r="F370" i="1"/>
  <c r="C370" i="1"/>
  <c r="D370" i="1"/>
  <c r="B370" i="1"/>
  <c r="E370" i="1"/>
  <c r="F371" i="1"/>
  <c r="C371" i="1"/>
  <c r="D371" i="1"/>
  <c r="B371" i="1"/>
  <c r="E371" i="1"/>
  <c r="G371" i="1"/>
  <c r="G372" i="1"/>
  <c r="C372" i="1"/>
  <c r="D372" i="1"/>
  <c r="B372" i="1"/>
  <c r="E372" i="1"/>
  <c r="F372" i="1"/>
  <c r="G373" i="1"/>
  <c r="F373" i="1"/>
  <c r="C373" i="1"/>
  <c r="D373" i="1"/>
  <c r="B373" i="1"/>
  <c r="E373" i="1"/>
  <c r="G374" i="1"/>
  <c r="C374" i="1"/>
  <c r="D374" i="1"/>
  <c r="B374" i="1"/>
  <c r="E374" i="1"/>
  <c r="F374" i="1"/>
  <c r="G375" i="1"/>
  <c r="F375" i="1"/>
  <c r="C375" i="1"/>
  <c r="D375" i="1"/>
  <c r="B375" i="1"/>
  <c r="E375" i="1"/>
  <c r="F376" i="1"/>
  <c r="G376" i="1"/>
  <c r="C376" i="1"/>
  <c r="D376" i="1"/>
  <c r="B376" i="1"/>
  <c r="E376" i="1"/>
  <c r="C377" i="1"/>
  <c r="D377" i="1"/>
  <c r="B377" i="1"/>
  <c r="E377" i="1"/>
  <c r="G377" i="1"/>
  <c r="F377" i="1"/>
  <c r="C378" i="1"/>
  <c r="D378" i="1"/>
  <c r="B378" i="1"/>
  <c r="E378" i="1"/>
  <c r="F378" i="1"/>
  <c r="G378" i="1"/>
  <c r="G379" i="1"/>
  <c r="C379" i="1"/>
  <c r="D379" i="1"/>
  <c r="B379" i="1"/>
  <c r="E379" i="1"/>
  <c r="F379" i="1"/>
  <c r="C380" i="1"/>
  <c r="D380" i="1"/>
  <c r="B380" i="1"/>
  <c r="E380" i="1"/>
  <c r="G380" i="1"/>
  <c r="F380" i="1"/>
  <c r="G381" i="1"/>
  <c r="G60" i="1"/>
  <c r="F381" i="1"/>
  <c r="F60" i="1"/>
  <c r="C381" i="1"/>
  <c r="D381" i="1"/>
  <c r="B381" i="1"/>
  <c r="E381" i="1"/>
  <c r="G382" i="1"/>
  <c r="C382" i="1"/>
  <c r="D382" i="1"/>
  <c r="B382" i="1"/>
  <c r="E382" i="1"/>
  <c r="E60" i="1"/>
  <c r="F382" i="1"/>
  <c r="C383" i="1"/>
  <c r="D383" i="1"/>
  <c r="B383" i="1"/>
  <c r="E383" i="1"/>
  <c r="F383" i="1"/>
  <c r="G383" i="1"/>
  <c r="G384" i="1"/>
  <c r="C384" i="1"/>
  <c r="D384" i="1"/>
  <c r="B384" i="1"/>
  <c r="E384" i="1"/>
  <c r="F384" i="1"/>
  <c r="F385" i="1"/>
  <c r="C385" i="1"/>
  <c r="D385" i="1"/>
  <c r="B385" i="1"/>
  <c r="E385" i="1"/>
  <c r="G385" i="1"/>
  <c r="F386" i="1"/>
  <c r="G386" i="1"/>
  <c r="C386" i="1"/>
  <c r="D386" i="1"/>
  <c r="B386" i="1"/>
  <c r="E386" i="1"/>
  <c r="C387" i="1"/>
  <c r="D387" i="1"/>
  <c r="B387" i="1"/>
  <c r="E387" i="1"/>
  <c r="F387" i="1"/>
  <c r="G387" i="1"/>
  <c r="G388" i="1"/>
  <c r="C388" i="1"/>
  <c r="D388" i="1"/>
  <c r="B388" i="1"/>
  <c r="E388" i="1"/>
  <c r="F388" i="1"/>
  <c r="F389" i="1"/>
  <c r="G389" i="1"/>
  <c r="C389" i="1"/>
  <c r="D389" i="1"/>
  <c r="B389" i="1"/>
  <c r="E389" i="1"/>
  <c r="G390" i="1"/>
  <c r="F390" i="1"/>
  <c r="C390" i="1"/>
  <c r="D390" i="1"/>
  <c r="B390" i="1"/>
  <c r="E390" i="1"/>
  <c r="G391" i="1"/>
  <c r="C391" i="1"/>
  <c r="D391" i="1"/>
  <c r="B391" i="1"/>
  <c r="E391" i="1"/>
  <c r="F391" i="1"/>
  <c r="C392" i="1"/>
  <c r="D392" i="1"/>
  <c r="B392" i="1"/>
  <c r="E392" i="1"/>
  <c r="F392" i="1"/>
  <c r="G392" i="1"/>
  <c r="G393" i="1"/>
  <c r="G61" i="1"/>
  <c r="C393" i="1"/>
  <c r="D393" i="1"/>
  <c r="B393" i="1"/>
  <c r="E393" i="1"/>
  <c r="F393" i="1"/>
  <c r="F61" i="1"/>
  <c r="E61" i="1"/>
  <c r="C394" i="1"/>
  <c r="D394" i="1"/>
  <c r="B394" i="1"/>
  <c r="E394" i="1"/>
  <c r="F394" i="1"/>
  <c r="G394" i="1"/>
  <c r="F395" i="1"/>
  <c r="C395" i="1"/>
  <c r="D395" i="1"/>
  <c r="B395" i="1"/>
  <c r="E395" i="1"/>
  <c r="G395" i="1"/>
  <c r="G396" i="1"/>
  <c r="C396" i="1"/>
  <c r="D396" i="1"/>
  <c r="B396" i="1"/>
  <c r="E396" i="1"/>
  <c r="F396" i="1"/>
  <c r="G397" i="1"/>
  <c r="F397" i="1"/>
  <c r="C397" i="1"/>
  <c r="D397" i="1"/>
  <c r="B397" i="1"/>
  <c r="E397" i="1"/>
  <c r="G398" i="1"/>
  <c r="C398" i="1"/>
  <c r="D398" i="1"/>
  <c r="B398" i="1"/>
  <c r="E398" i="1"/>
  <c r="F398" i="1"/>
  <c r="G399" i="1"/>
  <c r="F399" i="1"/>
  <c r="C399" i="1"/>
  <c r="D399" i="1"/>
  <c r="B399" i="1"/>
  <c r="E399" i="1"/>
  <c r="G400" i="1"/>
  <c r="F400" i="1"/>
  <c r="C400" i="1"/>
  <c r="D400" i="1"/>
  <c r="B400" i="1"/>
  <c r="E400" i="1"/>
  <c r="F401" i="1"/>
  <c r="G401" i="1"/>
  <c r="C401" i="1"/>
  <c r="D401" i="1"/>
  <c r="B401" i="1"/>
  <c r="E401" i="1"/>
  <c r="C402" i="1"/>
  <c r="D402" i="1"/>
  <c r="B402" i="1"/>
  <c r="E402" i="1"/>
  <c r="F402" i="1"/>
  <c r="G402" i="1"/>
  <c r="C403" i="1"/>
  <c r="D403" i="1"/>
  <c r="B403" i="1"/>
  <c r="E403" i="1"/>
  <c r="G403" i="1"/>
  <c r="F403" i="1"/>
  <c r="C404" i="1"/>
  <c r="D404" i="1"/>
  <c r="B404" i="1"/>
  <c r="E404" i="1"/>
  <c r="F404" i="1"/>
  <c r="G404" i="1"/>
  <c r="C405" i="1"/>
  <c r="D405" i="1"/>
  <c r="B405" i="1"/>
  <c r="E405" i="1"/>
  <c r="G405" i="1"/>
  <c r="G62" i="1"/>
  <c r="F405" i="1"/>
  <c r="F62" i="1"/>
  <c r="G406" i="1"/>
  <c r="E62" i="1"/>
  <c r="C406" i="1"/>
  <c r="D406" i="1"/>
  <c r="B406" i="1"/>
  <c r="E406" i="1"/>
  <c r="F406" i="1"/>
  <c r="G407" i="1"/>
  <c r="F407" i="1"/>
  <c r="C407" i="1"/>
  <c r="D407" i="1"/>
  <c r="B407" i="1"/>
  <c r="E407" i="1"/>
  <c r="C408" i="1"/>
  <c r="D408" i="1"/>
  <c r="B408" i="1"/>
  <c r="E408" i="1"/>
  <c r="F408" i="1"/>
  <c r="G408" i="1"/>
  <c r="C409" i="1"/>
  <c r="D409" i="1"/>
  <c r="B409" i="1"/>
  <c r="E409" i="1"/>
  <c r="F409" i="1"/>
  <c r="G409" i="1"/>
  <c r="C410" i="1"/>
  <c r="D410" i="1"/>
  <c r="B410" i="1"/>
  <c r="E410" i="1"/>
  <c r="G410" i="1"/>
  <c r="F410" i="1"/>
  <c r="F411" i="1"/>
  <c r="C411" i="1"/>
  <c r="D411" i="1"/>
  <c r="B411" i="1"/>
  <c r="E411" i="1"/>
  <c r="G411" i="1"/>
  <c r="G412" i="1"/>
  <c r="C412" i="1"/>
  <c r="D412" i="1"/>
  <c r="B412" i="1"/>
  <c r="E412" i="1"/>
  <c r="F41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G413" i="1"/>
  <c r="C413" i="1"/>
  <c r="F413" i="1"/>
  <c r="B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D413" i="1"/>
  <c r="B413" i="1"/>
  <c r="D36" i="1"/>
  <c r="E413" i="1"/>
  <c r="G414" i="1"/>
  <c r="F414" i="1"/>
  <c r="C414" i="1"/>
  <c r="D414" i="1"/>
  <c r="B414" i="1"/>
  <c r="E414" i="1"/>
  <c r="G415" i="1"/>
  <c r="F415" i="1"/>
  <c r="C415" i="1"/>
  <c r="D415" i="1"/>
  <c r="B415" i="1"/>
  <c r="E415" i="1"/>
  <c r="F416" i="1"/>
  <c r="C416" i="1"/>
  <c r="G416" i="1"/>
  <c r="D416" i="1"/>
  <c r="B416" i="1"/>
  <c r="E416" i="1"/>
  <c r="C417" i="1"/>
  <c r="F417" i="1"/>
  <c r="F63" i="1"/>
  <c r="G417" i="1"/>
  <c r="G63" i="1"/>
  <c r="D417" i="1"/>
  <c r="B417" i="1"/>
  <c r="C63" i="1"/>
  <c r="E417" i="1"/>
  <c r="B63" i="1"/>
  <c r="D63" i="1"/>
  <c r="C418" i="1"/>
  <c r="D418" i="1"/>
  <c r="B418" i="1"/>
  <c r="E418" i="1"/>
  <c r="G418" i="1"/>
  <c r="F418" i="1"/>
  <c r="E63" i="1"/>
  <c r="G419" i="1"/>
  <c r="C419" i="1"/>
  <c r="D419" i="1"/>
  <c r="B419" i="1"/>
  <c r="E419" i="1"/>
  <c r="F419" i="1"/>
  <c r="G420" i="1"/>
  <c r="C420" i="1"/>
  <c r="D420" i="1"/>
  <c r="B420" i="1"/>
  <c r="E420" i="1"/>
  <c r="F420" i="1"/>
  <c r="C421" i="1"/>
  <c r="D421" i="1"/>
  <c r="B421" i="1"/>
  <c r="E421" i="1"/>
  <c r="F421" i="1"/>
  <c r="G421" i="1"/>
  <c r="G422" i="1"/>
  <c r="C422" i="1"/>
  <c r="D422" i="1"/>
  <c r="B422" i="1"/>
  <c r="E422" i="1"/>
  <c r="F422" i="1"/>
  <c r="G423" i="1"/>
  <c r="C423" i="1"/>
  <c r="D423" i="1"/>
  <c r="B423" i="1"/>
  <c r="E423" i="1"/>
  <c r="F423" i="1"/>
  <c r="C424" i="1"/>
  <c r="D424" i="1"/>
  <c r="B424" i="1"/>
  <c r="E424" i="1"/>
  <c r="F424" i="1"/>
  <c r="G424" i="1"/>
  <c r="G425" i="1"/>
  <c r="F425" i="1"/>
  <c r="C425" i="1"/>
  <c r="D425" i="1"/>
  <c r="B425" i="1"/>
  <c r="E425" i="1"/>
  <c r="G426" i="1"/>
  <c r="C426" i="1"/>
  <c r="D426" i="1"/>
  <c r="B426" i="1"/>
  <c r="E426" i="1"/>
  <c r="F426" i="1"/>
  <c r="G427" i="1"/>
  <c r="C427" i="1"/>
  <c r="D427" i="1"/>
  <c r="B427" i="1"/>
  <c r="E427" i="1"/>
  <c r="F427" i="1"/>
  <c r="G428" i="1"/>
  <c r="F428" i="1"/>
  <c r="C428" i="1"/>
  <c r="D428" i="1"/>
  <c r="B428" i="1"/>
  <c r="E428" i="1"/>
  <c r="C429" i="1"/>
  <c r="F429" i="1"/>
  <c r="F64" i="1"/>
  <c r="G429" i="1"/>
  <c r="G64" i="1"/>
  <c r="D429" i="1"/>
  <c r="C430" i="1"/>
  <c r="C64" i="1"/>
  <c r="C65" i="1"/>
  <c r="C11" i="1"/>
  <c r="B429" i="1"/>
  <c r="D430" i="1"/>
  <c r="B64" i="1"/>
  <c r="B430" i="1"/>
  <c r="E429" i="1"/>
  <c r="E64" i="1"/>
  <c r="B65" i="1"/>
  <c r="D64" i="1"/>
  <c r="D65" i="1"/>
  <c r="C13" i="1"/>
</calcChain>
</file>

<file path=xl/sharedStrings.xml><?xml version="1.0" encoding="utf-8"?>
<sst xmlns="http://schemas.openxmlformats.org/spreadsheetml/2006/main" count="47" uniqueCount="38">
  <si>
    <t>Loan Amount (Rs.)</t>
  </si>
  <si>
    <t>Loan Tenure (Years)</t>
  </si>
  <si>
    <t>Inputs</t>
  </si>
  <si>
    <t>Results</t>
  </si>
  <si>
    <t>EMI</t>
  </si>
  <si>
    <t>Total Interest Payable</t>
  </si>
  <si>
    <t>Total Payment 
(Principal + Interest)</t>
  </si>
  <si>
    <t>Interest Rate (% p.a.)</t>
  </si>
  <si>
    <t>Month</t>
  </si>
  <si>
    <t>Cumulative Principal</t>
  </si>
  <si>
    <t>Principal
Outstanding</t>
  </si>
  <si>
    <t>Year</t>
  </si>
  <si>
    <t xml:space="preserve">Total Payment (P+I) </t>
  </si>
  <si>
    <t>Months</t>
  </si>
  <si>
    <t>Total</t>
  </si>
  <si>
    <t>Cumulative Interest</t>
  </si>
  <si>
    <t>(figures in Rupees)</t>
  </si>
  <si>
    <t>Loan Repayment Schedule (Yearly)</t>
  </si>
  <si>
    <t>Loan Repayment Schedule (Monthly)</t>
  </si>
  <si>
    <t>Principal Amount</t>
  </si>
  <si>
    <t>(in Rs.)</t>
  </si>
  <si>
    <t>EMI Calculator</t>
  </si>
  <si>
    <r>
      <t xml:space="preserve">By </t>
    </r>
    <r>
      <rPr>
        <b/>
        <sz val="11"/>
        <color rgb="FFFF6600"/>
        <rFont val="Calibri"/>
        <family val="2"/>
        <scheme val="minor"/>
      </rPr>
      <t>AssetYogi.com</t>
    </r>
    <r>
      <rPr>
        <b/>
        <sz val="10"/>
        <color theme="0"/>
        <rFont val="Impact"/>
        <family val="2"/>
      </rPr>
      <t xml:space="preserve"> 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 </t>
    </r>
  </si>
  <si>
    <t>Prepayments
(if any)</t>
  </si>
  <si>
    <t>Prepayments
(Enter Below)</t>
  </si>
  <si>
    <t>Interest Pmt 
(I)</t>
  </si>
  <si>
    <t>Principal Pmt
(P)</t>
  </si>
  <si>
    <t>Interest Pmt
(I)</t>
  </si>
  <si>
    <t>Interest (% p.a.)</t>
  </si>
  <si>
    <t>EMI (Rs.)</t>
  </si>
  <si>
    <t>Time Period (Years)</t>
  </si>
  <si>
    <t>Approx. EMI</t>
  </si>
  <si>
    <t>Amount</t>
  </si>
  <si>
    <t>EMI per lakh</t>
  </si>
  <si>
    <t>Time Period</t>
  </si>
  <si>
    <t>3 Years @ 8%</t>
  </si>
  <si>
    <t>5 Years @ 8%</t>
  </si>
  <si>
    <t>20 Years @ 11%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</si>
</sst>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0"/>
      <color theme="0"/>
      <name val="Impact"/>
      <family val="2"/>
    </font>
    <font>
      <sz val="22"/>
      <color theme="1"/>
      <name val="Calibri"/>
      <family val="2"/>
      <scheme val="minor"/>
    </font>
    <font>
      <sz val="22"/>
      <color rgb="FF0070C0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C48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10" fillId="6" borderId="0" xfId="0" applyFont="1" applyFill="1" applyProtection="1">
      <protection hidden="1"/>
    </xf>
    <xf numFmtId="0" fontId="0" fillId="0" borderId="0" xfId="0" applyAlignment="1" applyProtection="1">
      <alignment horizontal="left"/>
      <protection hidden="1"/>
    </xf>
    <xf numFmtId="0" fontId="13" fillId="0" borderId="0" xfId="0" applyFont="1" applyAlignment="1" applyProtection="1">
      <alignment horizontal="right"/>
      <protection hidden="1"/>
    </xf>
    <xf numFmtId="0" fontId="7" fillId="6" borderId="0" xfId="0" applyFont="1" applyFill="1" applyProtection="1">
      <protection hidden="1"/>
    </xf>
    <xf numFmtId="164" fontId="10" fillId="2" borderId="0" xfId="1" applyNumberFormat="1" applyFont="1" applyFill="1" applyProtection="1">
      <protection hidden="1"/>
    </xf>
    <xf numFmtId="0" fontId="14" fillId="8" borderId="0" xfId="0" applyFont="1" applyFill="1" applyProtection="1">
      <protection hidden="1"/>
    </xf>
    <xf numFmtId="164" fontId="12" fillId="4" borderId="0" xfId="0" applyNumberFormat="1" applyFont="1" applyFill="1" applyProtection="1">
      <protection hidden="1"/>
    </xf>
    <xf numFmtId="164" fontId="12" fillId="5" borderId="0" xfId="0" applyNumberFormat="1" applyFont="1" applyFill="1" applyProtection="1">
      <protection hidden="1"/>
    </xf>
    <xf numFmtId="164" fontId="12" fillId="3" borderId="0" xfId="0" applyNumberFormat="1" applyFont="1" applyFill="1" applyProtection="1">
      <protection hidden="1"/>
    </xf>
    <xf numFmtId="0" fontId="8" fillId="6" borderId="0" xfId="0" applyFont="1" applyFill="1" applyAlignment="1" applyProtection="1">
      <alignment horizontal="left"/>
      <protection hidden="1"/>
    </xf>
    <xf numFmtId="0" fontId="6" fillId="3" borderId="0" xfId="0" applyFont="1" applyFill="1" applyAlignment="1" applyProtection="1">
      <alignment horizontal="center" vertical="center"/>
      <protection hidden="1"/>
    </xf>
    <xf numFmtId="0" fontId="6" fillId="5" borderId="0" xfId="0" applyFont="1" applyFill="1" applyAlignment="1" applyProtection="1">
      <alignment horizontal="center" vertical="center" wrapText="1"/>
      <protection hidden="1"/>
    </xf>
    <xf numFmtId="0" fontId="6" fillId="4" borderId="0" xfId="0" applyFont="1" applyFill="1" applyAlignment="1" applyProtection="1">
      <alignment horizontal="center" vertical="center" wrapText="1"/>
      <protection hidden="1"/>
    </xf>
    <xf numFmtId="0" fontId="6" fillId="3" borderId="0" xfId="0" applyFont="1" applyFill="1" applyAlignment="1" applyProtection="1">
      <alignment horizontal="center" vertical="center" wrapText="1"/>
      <protection hidden="1"/>
    </xf>
    <xf numFmtId="0" fontId="6" fillId="9" borderId="0" xfId="0" applyFont="1" applyFill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0" fillId="8" borderId="0" xfId="0" applyFill="1" applyAlignment="1" applyProtection="1">
      <alignment horizontal="center"/>
      <protection hidden="1"/>
    </xf>
    <xf numFmtId="164" fontId="0" fillId="10" borderId="0" xfId="0" applyNumberFormat="1" applyFill="1" applyProtection="1">
      <protection hidden="1"/>
    </xf>
    <xf numFmtId="164" fontId="0" fillId="11" borderId="0" xfId="0" applyNumberFormat="1" applyFill="1" applyProtection="1">
      <protection hidden="1"/>
    </xf>
    <xf numFmtId="164" fontId="0" fillId="8" borderId="0" xfId="0" applyNumberFormat="1" applyFill="1" applyProtection="1">
      <protection hidden="1"/>
    </xf>
    <xf numFmtId="164" fontId="3" fillId="8" borderId="0" xfId="1" applyNumberFormat="1" applyFont="1" applyFill="1" applyProtection="1">
      <protection hidden="1"/>
    </xf>
    <xf numFmtId="0" fontId="2" fillId="8" borderId="1" xfId="0" applyFont="1" applyFill="1" applyBorder="1" applyAlignment="1" applyProtection="1">
      <alignment horizontal="center"/>
      <protection hidden="1"/>
    </xf>
    <xf numFmtId="164" fontId="2" fillId="10" borderId="1" xfId="0" applyNumberFormat="1" applyFont="1" applyFill="1" applyBorder="1" applyProtection="1">
      <protection hidden="1"/>
    </xf>
    <xf numFmtId="164" fontId="2" fillId="11" borderId="1" xfId="0" applyNumberFormat="1" applyFont="1" applyFill="1" applyBorder="1" applyProtection="1">
      <protection hidden="1"/>
    </xf>
    <xf numFmtId="164" fontId="2" fillId="8" borderId="1" xfId="0" applyNumberFormat="1" applyFont="1" applyFill="1" applyBorder="1" applyProtection="1">
      <protection hidden="1"/>
    </xf>
    <xf numFmtId="0" fontId="4" fillId="8" borderId="1" xfId="0" applyFont="1" applyFill="1" applyBorder="1" applyProtection="1">
      <protection hidden="1"/>
    </xf>
    <xf numFmtId="0" fontId="2" fillId="0" borderId="0" xfId="0" applyFont="1" applyProtection="1">
      <protection hidden="1"/>
    </xf>
    <xf numFmtId="164" fontId="0" fillId="11" borderId="0" xfId="1" applyNumberFormat="1" applyFont="1" applyFill="1" applyProtection="1">
      <protection hidden="1"/>
    </xf>
    <xf numFmtId="164" fontId="3" fillId="8" borderId="0" xfId="0" applyNumberFormat="1" applyFont="1" applyFill="1" applyProtection="1">
      <protection hidden="1"/>
    </xf>
    <xf numFmtId="164" fontId="11" fillId="7" borderId="0" xfId="1" applyNumberFormat="1" applyFont="1" applyFill="1" applyProtection="1">
      <protection locked="0"/>
    </xf>
    <xf numFmtId="0" fontId="11" fillId="7" borderId="0" xfId="0" applyFont="1" applyFill="1" applyProtection="1">
      <protection locked="0"/>
    </xf>
    <xf numFmtId="10" fontId="11" fillId="7" borderId="0" xfId="2" applyNumberFormat="1" applyFont="1" applyFill="1" applyProtection="1">
      <protection locked="0"/>
    </xf>
    <xf numFmtId="0" fontId="16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right"/>
      <protection hidden="1"/>
    </xf>
    <xf numFmtId="0" fontId="7" fillId="3" borderId="0" xfId="0" applyFont="1" applyFill="1" applyProtection="1">
      <protection hidden="1"/>
    </xf>
    <xf numFmtId="0" fontId="8" fillId="3" borderId="0" xfId="0" applyFont="1" applyFill="1" applyAlignment="1" applyProtection="1">
      <alignment horizontal="left"/>
      <protection hidden="1"/>
    </xf>
    <xf numFmtId="164" fontId="0" fillId="7" borderId="1" xfId="0" applyNumberFormat="1" applyFill="1" applyBorder="1" applyProtection="1">
      <protection hidden="1"/>
    </xf>
    <xf numFmtId="164" fontId="0" fillId="12" borderId="0" xfId="1" applyNumberFormat="1" applyFont="1" applyFill="1" applyProtection="1">
      <protection hidden="1"/>
    </xf>
    <xf numFmtId="164" fontId="0" fillId="12" borderId="1" xfId="1" applyNumberFormat="1" applyFont="1" applyFill="1" applyBorder="1" applyProtection="1">
      <protection hidden="1"/>
    </xf>
    <xf numFmtId="164" fontId="0" fillId="7" borderId="0" xfId="0" applyNumberFormat="1" applyFill="1" applyProtection="1">
      <protection locked="0"/>
    </xf>
    <xf numFmtId="0" fontId="6" fillId="13" borderId="0" xfId="0" applyFont="1" applyFill="1" applyAlignment="1" applyProtection="1">
      <alignment horizontal="center" vertical="center" wrapText="1"/>
      <protection hidden="1"/>
    </xf>
    <xf numFmtId="0" fontId="19" fillId="0" borderId="2" xfId="0" applyFont="1" applyBorder="1"/>
    <xf numFmtId="164" fontId="19" fillId="14" borderId="2" xfId="1" applyNumberFormat="1" applyFont="1" applyFill="1" applyBorder="1"/>
    <xf numFmtId="9" fontId="19" fillId="14" borderId="2" xfId="2" applyFont="1" applyFill="1" applyBorder="1"/>
    <xf numFmtId="0" fontId="19" fillId="14" borderId="2" xfId="0" applyFont="1" applyFill="1" applyBorder="1"/>
    <xf numFmtId="0" fontId="19" fillId="0" borderId="0" xfId="0" applyFont="1"/>
    <xf numFmtId="164" fontId="19" fillId="15" borderId="2" xfId="1" applyNumberFormat="1" applyFont="1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7" fillId="3" borderId="0" xfId="0" applyFont="1" applyFill="1" applyAlignment="1" applyProtection="1">
      <alignment horizontal="right"/>
      <protection hidden="1"/>
    </xf>
    <xf numFmtId="0" fontId="5" fillId="0" borderId="0" xfId="0" applyFont="1" applyAlignment="1" applyProtection="1">
      <alignment horizontal="right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15" fillId="8" borderId="0" xfId="0" applyFont="1" applyFill="1" applyAlignment="1" applyProtection="1">
      <alignment horizontal="left"/>
      <protection hidden="1"/>
    </xf>
    <xf numFmtId="0" fontId="14" fillId="8" borderId="0" xfId="0" applyFont="1" applyFill="1" applyAlignment="1" applyProtection="1">
      <alignment horizontal="left" wrapText="1"/>
      <protection hidden="1"/>
    </xf>
    <xf numFmtId="0" fontId="14" fillId="8" borderId="0" xfId="0" applyFont="1" applyFill="1" applyAlignment="1" applyProtection="1">
      <alignment horizontal="left"/>
      <protection hidden="1"/>
    </xf>
    <xf numFmtId="0" fontId="11" fillId="8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FF66"/>
      <color rgb="FFFF6600"/>
      <color rgb="FFFFC489"/>
      <color rgb="FFFFB469"/>
      <color rgb="FFFFBA75"/>
      <color rgb="FFFFAB57"/>
      <color rgb="FFFF9933"/>
      <color rgb="FFABFFAB"/>
      <color rgb="FF81FF81"/>
      <color rgb="FFC5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Loan</a:t>
            </a:r>
            <a:r>
              <a:rPr lang="en-US" baseline="0">
                <a:solidFill>
                  <a:sysClr val="windowText" lastClr="000000"/>
                </a:solidFill>
              </a:rPr>
              <a:t> Repayment Chart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7724621325138"/>
          <c:y val="0.14828588041190122"/>
          <c:w val="0.71166694772708594"/>
          <c:h val="0.6432041684990840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'EMI Calculator'!$C$34</c:f>
              <c:strCache>
                <c:ptCount val="1"/>
                <c:pt idx="0">
                  <c:v>Interest Pmt
(I)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'EMI Calculator'!$C$35:$C$64</c:f>
              <c:numCache>
                <c:formatCode>_(* #,##0_);_(* \(#,##0\);_(* "-"??_);_(@_)</c:formatCode>
                <c:ptCount val="30"/>
                <c:pt idx="0">
                  <c:v>196328.0252483389</c:v>
                </c:pt>
                <c:pt idx="1">
                  <c:v>192463.21604525167</c:v>
                </c:pt>
                <c:pt idx="2">
                  <c:v>188235.86108073266</c:v>
                </c:pt>
                <c:pt idx="3">
                  <c:v>183611.9510616381</c:v>
                </c:pt>
                <c:pt idx="4">
                  <c:v>178554.28638854244</c:v>
                </c:pt>
                <c:pt idx="5">
                  <c:v>173022.17788300361</c:v>
                </c:pt>
                <c:pt idx="6">
                  <c:v>166971.11944098087</c:v>
                </c:pt>
                <c:pt idx="7">
                  <c:v>160352.42997888621</c:v>
                </c:pt>
                <c:pt idx="8">
                  <c:v>153112.86179170484</c:v>
                </c:pt>
                <c:pt idx="9">
                  <c:v>145194.1721724064</c:v>
                </c:pt>
                <c:pt idx="10">
                  <c:v>136532.65484630218</c:v>
                </c:pt>
                <c:pt idx="11">
                  <c:v>127058.62745071267</c:v>
                </c:pt>
                <c:pt idx="12">
                  <c:v>116695.870936693</c:v>
                </c:pt>
                <c:pt idx="13">
                  <c:v>105361.01638277332</c:v>
                </c:pt>
                <c:pt idx="14">
                  <c:v>92962.874287598665</c:v>
                </c:pt>
                <c:pt idx="15">
                  <c:v>79401.700945591656</c:v>
                </c:pt>
                <c:pt idx="16">
                  <c:v>64568.396003592512</c:v>
                </c:pt>
                <c:pt idx="17">
                  <c:v>48343.624742776759</c:v>
                </c:pt>
                <c:pt idx="18">
                  <c:v>30596.858024562571</c:v>
                </c:pt>
                <c:pt idx="19">
                  <c:v>11185.322176822057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4-4B4D-BD46-BBA0FF06867D}"/>
            </c:ext>
          </c:extLst>
        </c:ser>
        <c:ser>
          <c:idx val="0"/>
          <c:order val="1"/>
          <c:tx>
            <c:strRef>
              <c:f>'EMI Calculator'!$B$34</c:f>
              <c:strCache>
                <c:ptCount val="1"/>
                <c:pt idx="0">
                  <c:v>Principal Pmt
(P)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'EMI Calculator'!$B$35:$B$64</c:f>
              <c:numCache>
                <c:formatCode>_(* #,##0_);_(* \(#,##0\);_(* "-"??_);_(@_)</c:formatCode>
                <c:ptCount val="30"/>
                <c:pt idx="0">
                  <c:v>41199.627096106829</c:v>
                </c:pt>
                <c:pt idx="1">
                  <c:v>45064.436299194</c:v>
                </c:pt>
                <c:pt idx="2">
                  <c:v>49291.791263713036</c:v>
                </c:pt>
                <c:pt idx="3">
                  <c:v>53915.701282807589</c:v>
                </c:pt>
                <c:pt idx="4">
                  <c:v>58973.365955903224</c:v>
                </c:pt>
                <c:pt idx="5">
                  <c:v>64505.474461442071</c:v>
                </c:pt>
                <c:pt idx="6">
                  <c:v>70556.532903464802</c:v>
                </c:pt>
                <c:pt idx="7">
                  <c:v>77175.222365559443</c:v>
                </c:pt>
                <c:pt idx="8">
                  <c:v>84414.790552740815</c:v>
                </c:pt>
                <c:pt idx="9">
                  <c:v>92333.480172039257</c:v>
                </c:pt>
                <c:pt idx="10">
                  <c:v>100994.99749814349</c:v>
                </c:pt>
                <c:pt idx="11">
                  <c:v>110469.02489373303</c:v>
                </c:pt>
                <c:pt idx="12">
                  <c:v>120831.78140775273</c:v>
                </c:pt>
                <c:pt idx="13">
                  <c:v>132166.63596167235</c:v>
                </c:pt>
                <c:pt idx="14">
                  <c:v>144564.77805684702</c:v>
                </c:pt>
                <c:pt idx="15">
                  <c:v>158125.95139885403</c:v>
                </c:pt>
                <c:pt idx="16">
                  <c:v>172959.25634085317</c:v>
                </c:pt>
                <c:pt idx="17">
                  <c:v>189184.0276016689</c:v>
                </c:pt>
                <c:pt idx="18">
                  <c:v>206930.79431988311</c:v>
                </c:pt>
                <c:pt idx="19">
                  <c:v>226342.33016762105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4-4B4D-BD46-BBA0FF06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39560"/>
        <c:axId val="270331744"/>
      </c:barChart>
      <c:lineChart>
        <c:grouping val="standard"/>
        <c:varyColors val="0"/>
        <c:ser>
          <c:idx val="2"/>
          <c:order val="2"/>
          <c:tx>
            <c:strRef>
              <c:f>'EMI Calculator'!$E$34</c:f>
              <c:strCache>
                <c:ptCount val="1"/>
                <c:pt idx="0">
                  <c:v>Principal
Outstanding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'EMI Calculator'!$E$35:$E$64</c:f>
              <c:numCache>
                <c:formatCode>_(* #,##0_);_(* \(#,##0\);_(* "-"??_);_(@_)</c:formatCode>
                <c:ptCount val="30"/>
                <c:pt idx="0">
                  <c:v>2158800.3729038928</c:v>
                </c:pt>
                <c:pt idx="1">
                  <c:v>2113735.9366046987</c:v>
                </c:pt>
                <c:pt idx="2">
                  <c:v>2064444.1453409856</c:v>
                </c:pt>
                <c:pt idx="3">
                  <c:v>2010528.444058178</c:v>
                </c:pt>
                <c:pt idx="4">
                  <c:v>1951555.0781022748</c:v>
                </c:pt>
                <c:pt idx="5">
                  <c:v>1887049.6036408327</c:v>
                </c:pt>
                <c:pt idx="6">
                  <c:v>1816493.070737368</c:v>
                </c:pt>
                <c:pt idx="7">
                  <c:v>1739317.8483718086</c:v>
                </c:pt>
                <c:pt idx="8">
                  <c:v>1654903.057819068</c:v>
                </c:pt>
                <c:pt idx="9">
                  <c:v>1562569.5776470285</c:v>
                </c:pt>
                <c:pt idx="10">
                  <c:v>1461574.5801488848</c:v>
                </c:pt>
                <c:pt idx="11">
                  <c:v>1351105.5552551521</c:v>
                </c:pt>
                <c:pt idx="12">
                  <c:v>1230273.7738473995</c:v>
                </c:pt>
                <c:pt idx="13">
                  <c:v>1098107.137885727</c:v>
                </c:pt>
                <c:pt idx="14">
                  <c:v>953542.35982888017</c:v>
                </c:pt>
                <c:pt idx="15">
                  <c:v>795416.40843002626</c:v>
                </c:pt>
                <c:pt idx="16">
                  <c:v>622457.15208917297</c:v>
                </c:pt>
                <c:pt idx="17">
                  <c:v>433273.12448750413</c:v>
                </c:pt>
                <c:pt idx="18">
                  <c:v>226342.33016762105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4-4B4D-BD46-BBA0FF06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675344"/>
        <c:axId val="270672912"/>
      </c:lineChart>
      <c:catAx>
        <c:axId val="443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9.480505216913783E-2"/>
              <c:y val="0.80427672845100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31744"/>
        <c:crosses val="autoZero"/>
        <c:auto val="1"/>
        <c:lblAlgn val="ctr"/>
        <c:lblOffset val="100"/>
        <c:noMultiLvlLbl val="0"/>
      </c:catAx>
      <c:valAx>
        <c:axId val="270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</a:t>
                </a:r>
                <a:r>
                  <a:rPr lang="en-US" baseline="0"/>
                  <a:t> &amp; Interest Repayment (Rs.)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7863811092806152E-3"/>
              <c:y val="0.1759747175191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0"/>
        <c:crosses val="autoZero"/>
        <c:crossBetween val="between"/>
      </c:valAx>
      <c:valAx>
        <c:axId val="270672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 Outstanding (Rs.)</a:t>
                </a:r>
              </a:p>
            </c:rich>
          </c:tx>
          <c:layout>
            <c:manualLayout>
              <c:xMode val="edge"/>
              <c:yMode val="edge"/>
              <c:x val="0.96660068232821805"/>
              <c:y val="0.25526516352298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75344"/>
        <c:crosses val="max"/>
        <c:crossBetween val="between"/>
      </c:valAx>
      <c:catAx>
        <c:axId val="27067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7067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40360276217529"/>
          <c:y val="0.88105850713359968"/>
          <c:w val="0.61283365114780763"/>
          <c:h val="0.1109454896088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solidFill>
                  <a:sysClr val="windowText" lastClr="000000"/>
                </a:solidFill>
              </a:rPr>
              <a:t>Loan</a:t>
            </a:r>
            <a:r>
              <a:rPr lang="en-US" sz="1300" baseline="0">
                <a:solidFill>
                  <a:sysClr val="windowText" lastClr="000000"/>
                </a:solidFill>
              </a:rPr>
              <a:t> Payment Break-Up</a:t>
            </a:r>
            <a:endParaRPr lang="en-US" sz="13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7289301771032"/>
          <c:y val="0.18072063525542775"/>
          <c:w val="0.44809657467895375"/>
          <c:h val="0.63984931079931384"/>
        </c:manualLayout>
      </c:layout>
      <c:pie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8-45DB-A80D-7BBB9C968E2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8-45DB-A80D-7BBB9C968E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'EMI Calculator'!$A$11:$A$12</c:f>
              <c:strCache>
                <c:ptCount val="2"/>
                <c:pt idx="0">
                  <c:v>Total Interest Payable</c:v>
                </c:pt>
                <c:pt idx="1">
                  <c:v>Principal Amount</c:v>
                </c:pt>
              </c:strCache>
            </c:strRef>
          </c:cat>
          <c:val>
            <c:numRef>
              <c:f>'EMI Calculator'!$C$11:$C$12</c:f>
              <c:numCache>
                <c:formatCode>_(* #,##0_);_(* \(#,##0\);_(* "-"??_);_(@_)</c:formatCode>
                <c:ptCount val="2"/>
                <c:pt idx="0">
                  <c:v>2550553.0468889112</c:v>
                </c:pt>
                <c:pt idx="1">
                  <c:v>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8-45DB-A80D-7BBB9C968E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85725</xdr:rowOff>
    </xdr:from>
    <xdr:to>
      <xdr:col>7</xdr:col>
      <xdr:colOff>9525</xdr:colOff>
      <xdr:row>30</xdr:row>
      <xdr:rowOff>285751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</xdr:row>
      <xdr:rowOff>0</xdr:rowOff>
    </xdr:from>
    <xdr:to>
      <xdr:col>6</xdr:col>
      <xdr:colOff>800100</xdr:colOff>
      <xdr:row>12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31"/>
  <sheetViews>
    <sheetView showGridLines="0" tabSelected="1" workbookViewId="0">
      <selection activeCell="C5" sqref="C5"/>
    </sheetView>
  </sheetViews>
  <sheetFormatPr defaultColWidth="9.14453125" defaultRowHeight="15" x14ac:dyDescent="0.2"/>
  <cols>
    <col min="1" max="1" width="9.55078125" style="1" customWidth="1"/>
    <col min="2" max="2" width="13.046875" style="2" customWidth="1"/>
    <col min="3" max="3" width="14.125" style="2" customWidth="1"/>
    <col min="4" max="4" width="13.5859375" style="2" bestFit="1" customWidth="1"/>
    <col min="5" max="5" width="12.375" style="2" customWidth="1"/>
    <col min="6" max="6" width="11.97265625" style="3" customWidth="1"/>
    <col min="7" max="7" width="12.375" style="3" customWidth="1"/>
    <col min="8" max="8" width="13.98828125" style="2" customWidth="1"/>
    <col min="9" max="10" width="9.14453125" style="2" customWidth="1"/>
    <col min="11" max="11" width="9.14453125" style="2" hidden="1" customWidth="1"/>
    <col min="12" max="16384" width="9.14453125" style="2"/>
  </cols>
  <sheetData>
    <row r="1" spans="1:7" ht="25.5" x14ac:dyDescent="0.35">
      <c r="A1" s="39" t="s">
        <v>21</v>
      </c>
      <c r="B1" s="38"/>
      <c r="C1" s="38"/>
      <c r="D1" s="38"/>
      <c r="E1" s="38"/>
      <c r="F1" s="59" t="s">
        <v>22</v>
      </c>
      <c r="G1" s="59"/>
    </row>
    <row r="2" spans="1:7" ht="7.5" customHeight="1" x14ac:dyDescent="0.35">
      <c r="A2" s="36"/>
      <c r="F2" s="37"/>
      <c r="G2" s="37"/>
    </row>
    <row r="3" spans="1:7" ht="23.25" x14ac:dyDescent="0.3">
      <c r="A3" s="61" t="s">
        <v>2</v>
      </c>
      <c r="B3" s="61"/>
      <c r="C3" s="4"/>
    </row>
    <row r="4" spans="1:7" x14ac:dyDescent="0.2">
      <c r="A4" s="65" t="s">
        <v>0</v>
      </c>
      <c r="B4" s="65"/>
      <c r="C4" s="33">
        <v>2200000</v>
      </c>
    </row>
    <row r="5" spans="1:7" x14ac:dyDescent="0.2">
      <c r="A5" s="65" t="s">
        <v>7</v>
      </c>
      <c r="B5" s="65"/>
      <c r="C5" s="35">
        <v>0.09</v>
      </c>
    </row>
    <row r="6" spans="1:7" x14ac:dyDescent="0.2">
      <c r="A6" s="65" t="s">
        <v>1</v>
      </c>
      <c r="B6" s="65"/>
      <c r="C6" s="34">
        <v>20</v>
      </c>
    </row>
    <row r="7" spans="1:7" x14ac:dyDescent="0.2">
      <c r="A7" s="5"/>
      <c r="B7" s="5"/>
    </row>
    <row r="8" spans="1:7" x14ac:dyDescent="0.2">
      <c r="A8" s="66"/>
      <c r="B8" s="66"/>
      <c r="C8" s="6" t="s">
        <v>20</v>
      </c>
    </row>
    <row r="9" spans="1:7" ht="23.25" x14ac:dyDescent="0.3">
      <c r="A9" s="61" t="s">
        <v>3</v>
      </c>
      <c r="B9" s="61"/>
      <c r="C9" s="7"/>
    </row>
    <row r="10" spans="1:7" ht="23.25" x14ac:dyDescent="0.3">
      <c r="A10" s="62" t="s">
        <v>4</v>
      </c>
      <c r="B10" s="62"/>
      <c r="C10" s="8">
        <f>PMT(C5/12, C6*12, -C4, 0)</f>
        <v>19793.971028703807</v>
      </c>
    </row>
    <row r="11" spans="1:7" x14ac:dyDescent="0.2">
      <c r="A11" s="9" t="s">
        <v>5</v>
      </c>
      <c r="B11" s="9"/>
      <c r="C11" s="10">
        <f>C65</f>
        <v>2550553.0468889112</v>
      </c>
    </row>
    <row r="12" spans="1:7" x14ac:dyDescent="0.2">
      <c r="A12" s="9" t="s">
        <v>19</v>
      </c>
      <c r="B12" s="9"/>
      <c r="C12" s="11">
        <f>C4</f>
        <v>2200000</v>
      </c>
    </row>
    <row r="13" spans="1:7" x14ac:dyDescent="0.2">
      <c r="A13" s="63" t="s">
        <v>6</v>
      </c>
      <c r="B13" s="64"/>
      <c r="C13" s="12">
        <f>D65</f>
        <v>4750553.0468889112</v>
      </c>
    </row>
    <row r="14" spans="1:7" ht="24.75" customHeight="1" x14ac:dyDescent="0.2"/>
    <row r="31" spans="1:8" ht="30.75" customHeight="1" x14ac:dyDescent="0.2"/>
    <row r="32" spans="1:8" ht="25.5" x14ac:dyDescent="0.35">
      <c r="A32" s="13" t="s">
        <v>17</v>
      </c>
      <c r="B32" s="7"/>
      <c r="C32" s="7"/>
      <c r="D32" s="7"/>
      <c r="E32" s="7"/>
      <c r="F32" s="7"/>
      <c r="G32" s="7"/>
      <c r="H32" s="7"/>
    </row>
    <row r="33" spans="1:11" ht="19.5" customHeight="1" x14ac:dyDescent="0.2">
      <c r="F33" s="60" t="s">
        <v>16</v>
      </c>
      <c r="G33" s="60"/>
    </row>
    <row r="34" spans="1:11" s="19" customFormat="1" ht="27.75" x14ac:dyDescent="0.2">
      <c r="A34" s="14" t="s">
        <v>11</v>
      </c>
      <c r="B34" s="15" t="s">
        <v>26</v>
      </c>
      <c r="C34" s="16" t="s">
        <v>27</v>
      </c>
      <c r="D34" s="17" t="s">
        <v>12</v>
      </c>
      <c r="E34" s="44" t="s">
        <v>10</v>
      </c>
      <c r="F34" s="17" t="s">
        <v>15</v>
      </c>
      <c r="G34" s="17" t="s">
        <v>9</v>
      </c>
      <c r="H34" s="17" t="s">
        <v>24</v>
      </c>
      <c r="K34" s="19" t="s">
        <v>13</v>
      </c>
    </row>
    <row r="35" spans="1:11" x14ac:dyDescent="0.2">
      <c r="A35" s="20">
        <v>1</v>
      </c>
      <c r="B35" s="21">
        <f>SUMIF($K$70:$K$429, LOOKUP(A35, $K$70:$K$429), $B$70:$B$429)</f>
        <v>41199.627096106829</v>
      </c>
      <c r="C35" s="22">
        <f>SUMIF($K$70:$K$429, LOOKUP(A35, $K$70:$K$429), $C$70:$C$429)</f>
        <v>196328.0252483389</v>
      </c>
      <c r="D35" s="23">
        <f>B35+C35</f>
        <v>237527.65234444573</v>
      </c>
      <c r="E35" s="41">
        <f t="shared" ref="E35:E41" si="0">LOOKUP($K$35:$K$64, $A$70:$A$429, $E$70:$E$429)</f>
        <v>2158800.3729038928</v>
      </c>
      <c r="F35" s="24">
        <f>LOOKUP($K$35:$K$64, $A$70:$A$429, $F$70:$F$429)</f>
        <v>196328.0252483389</v>
      </c>
      <c r="G35" s="24">
        <f>LOOKUP($K$35:$K$64, $A$70:$A$429, $G$70:$G$429)</f>
        <v>41199.627096106829</v>
      </c>
      <c r="H35" s="24">
        <f>LOOKUP($K$35:$K$64, $A$70:$A$429, $H$70:$H$429)</f>
        <v>0</v>
      </c>
      <c r="K35" s="2">
        <f>A35*12</f>
        <v>12</v>
      </c>
    </row>
    <row r="36" spans="1:11" x14ac:dyDescent="0.2">
      <c r="A36" s="20">
        <f>A35+1</f>
        <v>2</v>
      </c>
      <c r="B36" s="21">
        <f>SUMIF($K$70:$K$429, LOOKUP(A36, $K$70:$K$429), $B$70:$B$429)</f>
        <v>45064.436299194</v>
      </c>
      <c r="C36" s="22">
        <f>SUMIF($K$70:$K$429, LOOKUP(A36, $K$70:$K$429), $C$70:$C$429)</f>
        <v>192463.21604525167</v>
      </c>
      <c r="D36" s="23">
        <f t="shared" ref="D36:D64" si="1">B36+C36</f>
        <v>237527.65234444567</v>
      </c>
      <c r="E36" s="41">
        <f t="shared" si="0"/>
        <v>2113735.9366046987</v>
      </c>
      <c r="F36" s="24">
        <f>LOOKUP($K$35:$K$64, $A$70:$A$429, $F$70:$F$429)</f>
        <v>388791.24129359057</v>
      </c>
      <c r="G36" s="24">
        <f>LOOKUP($K$35:$K$64, $A$70:$A$429, $G$70:$G$429)</f>
        <v>86264.063395300807</v>
      </c>
      <c r="H36" s="24">
        <f t="shared" ref="H36:H64" si="2">LOOKUP($K$35:$K$64, $A$70:$A$429, $H$70:$H$429)</f>
        <v>0</v>
      </c>
      <c r="K36" s="2">
        <f t="shared" ref="K36:K64" si="3">A36*12</f>
        <v>24</v>
      </c>
    </row>
    <row r="37" spans="1:11" x14ac:dyDescent="0.2">
      <c r="A37" s="20">
        <f t="shared" ref="A37:A64" si="4">A36+1</f>
        <v>3</v>
      </c>
      <c r="B37" s="21">
        <f t="shared" ref="B37:B64" si="5">SUMIF($K$70:$K$429, LOOKUP(A37, $K$70:$K$429), $B$70:$B$429)</f>
        <v>49291.791263713036</v>
      </c>
      <c r="C37" s="22">
        <f t="shared" ref="C37:C64" si="6">SUMIF($K$70:$K$429, LOOKUP(A37, $K$70:$K$429), $C$70:$C$429)</f>
        <v>188235.86108073266</v>
      </c>
      <c r="D37" s="23">
        <f t="shared" si="1"/>
        <v>237527.6523444457</v>
      </c>
      <c r="E37" s="41">
        <f t="shared" si="0"/>
        <v>2064444.1453409856</v>
      </c>
      <c r="F37" s="24">
        <f t="shared" ref="F37:F64" si="7">LOOKUP($K$35:$K$64, $A$70:$A$429, $F$70:$F$429)</f>
        <v>577027.10237432329</v>
      </c>
      <c r="G37" s="24">
        <f t="shared" ref="G37:G64" si="8">LOOKUP($K$35:$K$64, $A$70:$A$429, $G$70:$G$429)</f>
        <v>135555.85465901383</v>
      </c>
      <c r="H37" s="24">
        <f t="shared" si="2"/>
        <v>0</v>
      </c>
      <c r="K37" s="2">
        <f t="shared" si="3"/>
        <v>36</v>
      </c>
    </row>
    <row r="38" spans="1:11" x14ac:dyDescent="0.2">
      <c r="A38" s="20">
        <f t="shared" si="4"/>
        <v>4</v>
      </c>
      <c r="B38" s="21">
        <f t="shared" si="5"/>
        <v>53915.701282807589</v>
      </c>
      <c r="C38" s="22">
        <f t="shared" si="6"/>
        <v>183611.9510616381</v>
      </c>
      <c r="D38" s="23">
        <f t="shared" si="1"/>
        <v>237527.6523444457</v>
      </c>
      <c r="E38" s="41">
        <f t="shared" si="0"/>
        <v>2010528.444058178</v>
      </c>
      <c r="F38" s="24">
        <f t="shared" si="7"/>
        <v>760639.05343596137</v>
      </c>
      <c r="G38" s="24">
        <f t="shared" si="8"/>
        <v>189471.55594182143</v>
      </c>
      <c r="H38" s="24">
        <f t="shared" si="2"/>
        <v>0</v>
      </c>
      <c r="K38" s="2">
        <f t="shared" si="3"/>
        <v>48</v>
      </c>
    </row>
    <row r="39" spans="1:11" x14ac:dyDescent="0.2">
      <c r="A39" s="20">
        <f t="shared" si="4"/>
        <v>5</v>
      </c>
      <c r="B39" s="21">
        <f t="shared" si="5"/>
        <v>58973.365955903224</v>
      </c>
      <c r="C39" s="22">
        <f t="shared" si="6"/>
        <v>178554.28638854244</v>
      </c>
      <c r="D39" s="23">
        <f t="shared" si="1"/>
        <v>237527.65234444567</v>
      </c>
      <c r="E39" s="41">
        <f t="shared" si="0"/>
        <v>1951555.0781022748</v>
      </c>
      <c r="F39" s="24">
        <f t="shared" si="7"/>
        <v>939193.33982450399</v>
      </c>
      <c r="G39" s="24">
        <f t="shared" si="8"/>
        <v>248444.92189772465</v>
      </c>
      <c r="H39" s="24">
        <f t="shared" si="2"/>
        <v>0</v>
      </c>
      <c r="K39" s="2">
        <f t="shared" si="3"/>
        <v>60</v>
      </c>
    </row>
    <row r="40" spans="1:11" x14ac:dyDescent="0.2">
      <c r="A40" s="20">
        <f t="shared" si="4"/>
        <v>6</v>
      </c>
      <c r="B40" s="21">
        <f t="shared" si="5"/>
        <v>64505.474461442071</v>
      </c>
      <c r="C40" s="22">
        <f t="shared" si="6"/>
        <v>173022.17788300361</v>
      </c>
      <c r="D40" s="23">
        <f t="shared" si="1"/>
        <v>237527.65234444567</v>
      </c>
      <c r="E40" s="41">
        <f t="shared" si="0"/>
        <v>1887049.6036408327</v>
      </c>
      <c r="F40" s="24">
        <f t="shared" si="7"/>
        <v>1112215.5177075078</v>
      </c>
      <c r="G40" s="24">
        <f t="shared" si="8"/>
        <v>312950.39635916671</v>
      </c>
      <c r="H40" s="24">
        <f t="shared" si="2"/>
        <v>0</v>
      </c>
      <c r="K40" s="2">
        <f t="shared" si="3"/>
        <v>72</v>
      </c>
    </row>
    <row r="41" spans="1:11" x14ac:dyDescent="0.2">
      <c r="A41" s="20">
        <f t="shared" si="4"/>
        <v>7</v>
      </c>
      <c r="B41" s="21">
        <f t="shared" si="5"/>
        <v>70556.532903464802</v>
      </c>
      <c r="C41" s="22">
        <f t="shared" si="6"/>
        <v>166971.11944098087</v>
      </c>
      <c r="D41" s="23">
        <f t="shared" si="1"/>
        <v>237527.65234444567</v>
      </c>
      <c r="E41" s="41">
        <f t="shared" si="0"/>
        <v>1816493.070737368</v>
      </c>
      <c r="F41" s="24">
        <f t="shared" si="7"/>
        <v>1279186.637148489</v>
      </c>
      <c r="G41" s="24">
        <f t="shared" si="8"/>
        <v>383506.92926263151</v>
      </c>
      <c r="H41" s="24">
        <f t="shared" si="2"/>
        <v>0</v>
      </c>
      <c r="K41" s="2">
        <f t="shared" si="3"/>
        <v>84</v>
      </c>
    </row>
    <row r="42" spans="1:11" x14ac:dyDescent="0.2">
      <c r="A42" s="20">
        <f t="shared" si="4"/>
        <v>8</v>
      </c>
      <c r="B42" s="21">
        <f t="shared" si="5"/>
        <v>77175.222365559443</v>
      </c>
      <c r="C42" s="22">
        <f t="shared" si="6"/>
        <v>160352.42997888621</v>
      </c>
      <c r="D42" s="23">
        <f t="shared" si="1"/>
        <v>237527.65234444564</v>
      </c>
      <c r="E42" s="41">
        <f t="shared" ref="E42:E64" si="9">LOOKUP($K$35:$K$64, $A$70:$A$429, $E$70:$E$429)</f>
        <v>1739317.8483718086</v>
      </c>
      <c r="F42" s="24">
        <f t="shared" si="7"/>
        <v>1439539.0671273752</v>
      </c>
      <c r="G42" s="24">
        <f t="shared" si="8"/>
        <v>460682.15162819088</v>
      </c>
      <c r="H42" s="24">
        <f t="shared" si="2"/>
        <v>0</v>
      </c>
      <c r="K42" s="2">
        <f t="shared" si="3"/>
        <v>96</v>
      </c>
    </row>
    <row r="43" spans="1:11" x14ac:dyDescent="0.2">
      <c r="A43" s="20">
        <f t="shared" si="4"/>
        <v>9</v>
      </c>
      <c r="B43" s="21">
        <f t="shared" si="5"/>
        <v>84414.790552740815</v>
      </c>
      <c r="C43" s="22">
        <f t="shared" si="6"/>
        <v>153112.86179170484</v>
      </c>
      <c r="D43" s="23">
        <f t="shared" si="1"/>
        <v>237527.65234444564</v>
      </c>
      <c r="E43" s="41">
        <f t="shared" si="9"/>
        <v>1654903.057819068</v>
      </c>
      <c r="F43" s="24">
        <f t="shared" si="7"/>
        <v>1592651.9289190802</v>
      </c>
      <c r="G43" s="24">
        <f t="shared" si="8"/>
        <v>545096.94218093157</v>
      </c>
      <c r="H43" s="24">
        <f t="shared" si="2"/>
        <v>0</v>
      </c>
      <c r="K43" s="2">
        <f t="shared" si="3"/>
        <v>108</v>
      </c>
    </row>
    <row r="44" spans="1:11" x14ac:dyDescent="0.2">
      <c r="A44" s="20">
        <f t="shared" si="4"/>
        <v>10</v>
      </c>
      <c r="B44" s="21">
        <f t="shared" si="5"/>
        <v>92333.480172039257</v>
      </c>
      <c r="C44" s="22">
        <f t="shared" si="6"/>
        <v>145194.1721724064</v>
      </c>
      <c r="D44" s="23">
        <f t="shared" si="1"/>
        <v>237527.65234444564</v>
      </c>
      <c r="E44" s="41">
        <f t="shared" si="9"/>
        <v>1562569.5776470285</v>
      </c>
      <c r="F44" s="24">
        <f t="shared" si="7"/>
        <v>1737846.1010914869</v>
      </c>
      <c r="G44" s="24">
        <f t="shared" si="8"/>
        <v>637430.42235297058</v>
      </c>
      <c r="H44" s="24">
        <f t="shared" si="2"/>
        <v>0</v>
      </c>
      <c r="K44" s="2">
        <f t="shared" si="3"/>
        <v>120</v>
      </c>
    </row>
    <row r="45" spans="1:11" x14ac:dyDescent="0.2">
      <c r="A45" s="20">
        <f t="shared" si="4"/>
        <v>11</v>
      </c>
      <c r="B45" s="21">
        <f t="shared" si="5"/>
        <v>100994.99749814349</v>
      </c>
      <c r="C45" s="22">
        <f t="shared" si="6"/>
        <v>136532.65484630218</v>
      </c>
      <c r="D45" s="23">
        <f t="shared" si="1"/>
        <v>237527.65234444567</v>
      </c>
      <c r="E45" s="41">
        <f t="shared" si="9"/>
        <v>1461574.5801488848</v>
      </c>
      <c r="F45" s="24">
        <f t="shared" si="7"/>
        <v>1874378.7559377891</v>
      </c>
      <c r="G45" s="24">
        <f t="shared" si="8"/>
        <v>738425.41985111404</v>
      </c>
      <c r="H45" s="24">
        <f t="shared" si="2"/>
        <v>0</v>
      </c>
      <c r="K45" s="2">
        <f t="shared" si="3"/>
        <v>132</v>
      </c>
    </row>
    <row r="46" spans="1:11" x14ac:dyDescent="0.2">
      <c r="A46" s="20">
        <f t="shared" si="4"/>
        <v>12</v>
      </c>
      <c r="B46" s="21">
        <f t="shared" si="5"/>
        <v>110469.02489373303</v>
      </c>
      <c r="C46" s="22">
        <f t="shared" si="6"/>
        <v>127058.62745071267</v>
      </c>
      <c r="D46" s="23">
        <f t="shared" si="1"/>
        <v>237527.6523444457</v>
      </c>
      <c r="E46" s="41">
        <f t="shared" si="9"/>
        <v>1351105.5552551521</v>
      </c>
      <c r="F46" s="24">
        <f t="shared" si="7"/>
        <v>2001437.3833885018</v>
      </c>
      <c r="G46" s="24">
        <f t="shared" si="8"/>
        <v>848894.44474484702</v>
      </c>
      <c r="H46" s="24">
        <f t="shared" si="2"/>
        <v>0</v>
      </c>
      <c r="K46" s="2">
        <f t="shared" si="3"/>
        <v>144</v>
      </c>
    </row>
    <row r="47" spans="1:11" x14ac:dyDescent="0.2">
      <c r="A47" s="20">
        <f t="shared" si="4"/>
        <v>13</v>
      </c>
      <c r="B47" s="21">
        <f t="shared" si="5"/>
        <v>120831.78140775273</v>
      </c>
      <c r="C47" s="22">
        <f t="shared" si="6"/>
        <v>116695.870936693</v>
      </c>
      <c r="D47" s="23">
        <f t="shared" si="1"/>
        <v>237527.65234444573</v>
      </c>
      <c r="E47" s="41">
        <f t="shared" si="9"/>
        <v>1230273.7738473995</v>
      </c>
      <c r="F47" s="24">
        <f t="shared" si="7"/>
        <v>2118133.2543251947</v>
      </c>
      <c r="G47" s="24">
        <f t="shared" si="8"/>
        <v>969726.22615259967</v>
      </c>
      <c r="H47" s="24">
        <f t="shared" si="2"/>
        <v>0</v>
      </c>
      <c r="K47" s="2">
        <f t="shared" si="3"/>
        <v>156</v>
      </c>
    </row>
    <row r="48" spans="1:11" x14ac:dyDescent="0.2">
      <c r="A48" s="20">
        <f t="shared" si="4"/>
        <v>14</v>
      </c>
      <c r="B48" s="21">
        <f t="shared" si="5"/>
        <v>132166.63596167235</v>
      </c>
      <c r="C48" s="22">
        <f t="shared" si="6"/>
        <v>105361.01638277332</v>
      </c>
      <c r="D48" s="23">
        <f t="shared" si="1"/>
        <v>237527.65234444567</v>
      </c>
      <c r="E48" s="41">
        <f t="shared" si="9"/>
        <v>1098107.137885727</v>
      </c>
      <c r="F48" s="24">
        <f t="shared" si="7"/>
        <v>2223494.2707079677</v>
      </c>
      <c r="G48" s="24">
        <f t="shared" si="8"/>
        <v>1101892.8621142718</v>
      </c>
      <c r="H48" s="24">
        <f t="shared" si="2"/>
        <v>0</v>
      </c>
      <c r="K48" s="2">
        <f t="shared" si="3"/>
        <v>168</v>
      </c>
    </row>
    <row r="49" spans="1:11" x14ac:dyDescent="0.2">
      <c r="A49" s="20">
        <f t="shared" si="4"/>
        <v>15</v>
      </c>
      <c r="B49" s="21">
        <f t="shared" si="5"/>
        <v>144564.77805684702</v>
      </c>
      <c r="C49" s="22">
        <f t="shared" si="6"/>
        <v>92962.874287598665</v>
      </c>
      <c r="D49" s="23">
        <f t="shared" si="1"/>
        <v>237527.6523444457</v>
      </c>
      <c r="E49" s="41">
        <f t="shared" si="9"/>
        <v>953542.35982888017</v>
      </c>
      <c r="F49" s="24">
        <f t="shared" si="7"/>
        <v>2316457.1449955665</v>
      </c>
      <c r="G49" s="24">
        <f t="shared" si="8"/>
        <v>1246457.6401711185</v>
      </c>
      <c r="H49" s="24">
        <f t="shared" si="2"/>
        <v>0</v>
      </c>
      <c r="K49" s="2">
        <f t="shared" si="3"/>
        <v>180</v>
      </c>
    </row>
    <row r="50" spans="1:11" x14ac:dyDescent="0.2">
      <c r="A50" s="20">
        <f t="shared" si="4"/>
        <v>16</v>
      </c>
      <c r="B50" s="21">
        <f t="shared" si="5"/>
        <v>158125.95139885403</v>
      </c>
      <c r="C50" s="22">
        <f t="shared" si="6"/>
        <v>79401.700945591656</v>
      </c>
      <c r="D50" s="23">
        <f t="shared" si="1"/>
        <v>237527.6523444457</v>
      </c>
      <c r="E50" s="41">
        <f t="shared" si="9"/>
        <v>795416.40843002626</v>
      </c>
      <c r="F50" s="24">
        <f t="shared" si="7"/>
        <v>2395858.8459411585</v>
      </c>
      <c r="G50" s="24">
        <f t="shared" si="8"/>
        <v>1404583.5915699729</v>
      </c>
      <c r="H50" s="24">
        <f t="shared" si="2"/>
        <v>0</v>
      </c>
      <c r="K50" s="2">
        <f t="shared" si="3"/>
        <v>192</v>
      </c>
    </row>
    <row r="51" spans="1:11" x14ac:dyDescent="0.2">
      <c r="A51" s="20">
        <f t="shared" si="4"/>
        <v>17</v>
      </c>
      <c r="B51" s="21">
        <f t="shared" si="5"/>
        <v>172959.25634085317</v>
      </c>
      <c r="C51" s="22">
        <f t="shared" si="6"/>
        <v>64568.396003592512</v>
      </c>
      <c r="D51" s="23">
        <f t="shared" si="1"/>
        <v>237527.6523444457</v>
      </c>
      <c r="E51" s="41">
        <f t="shared" si="9"/>
        <v>622457.15208917297</v>
      </c>
      <c r="F51" s="24">
        <f t="shared" si="7"/>
        <v>2460427.2419447512</v>
      </c>
      <c r="G51" s="24">
        <f t="shared" si="8"/>
        <v>1577542.8479108263</v>
      </c>
      <c r="H51" s="24">
        <f t="shared" si="2"/>
        <v>0</v>
      </c>
      <c r="K51" s="2">
        <f t="shared" si="3"/>
        <v>204</v>
      </c>
    </row>
    <row r="52" spans="1:11" x14ac:dyDescent="0.2">
      <c r="A52" s="20">
        <f t="shared" si="4"/>
        <v>18</v>
      </c>
      <c r="B52" s="21">
        <f t="shared" si="5"/>
        <v>189184.0276016689</v>
      </c>
      <c r="C52" s="22">
        <f t="shared" si="6"/>
        <v>48343.624742776759</v>
      </c>
      <c r="D52" s="23">
        <f t="shared" si="1"/>
        <v>237527.65234444567</v>
      </c>
      <c r="E52" s="41">
        <f t="shared" si="9"/>
        <v>433273.12448750413</v>
      </c>
      <c r="F52" s="24">
        <f t="shared" si="7"/>
        <v>2508770.8666875279</v>
      </c>
      <c r="G52" s="24">
        <f t="shared" si="8"/>
        <v>1766726.8755124956</v>
      </c>
      <c r="H52" s="24">
        <f t="shared" si="2"/>
        <v>0</v>
      </c>
      <c r="K52" s="2">
        <f t="shared" si="3"/>
        <v>216</v>
      </c>
    </row>
    <row r="53" spans="1:11" x14ac:dyDescent="0.2">
      <c r="A53" s="20">
        <f t="shared" si="4"/>
        <v>19</v>
      </c>
      <c r="B53" s="21">
        <f t="shared" si="5"/>
        <v>206930.79431988311</v>
      </c>
      <c r="C53" s="22">
        <f t="shared" si="6"/>
        <v>30596.858024562571</v>
      </c>
      <c r="D53" s="23">
        <f t="shared" si="1"/>
        <v>237527.65234444567</v>
      </c>
      <c r="E53" s="41">
        <f t="shared" si="9"/>
        <v>226342.33016762105</v>
      </c>
      <c r="F53" s="24">
        <f t="shared" si="7"/>
        <v>2539367.7247120906</v>
      </c>
      <c r="G53" s="24">
        <f t="shared" si="8"/>
        <v>1973657.6698323791</v>
      </c>
      <c r="H53" s="24">
        <f t="shared" si="2"/>
        <v>0</v>
      </c>
      <c r="K53" s="2">
        <f t="shared" si="3"/>
        <v>228</v>
      </c>
    </row>
    <row r="54" spans="1:11" x14ac:dyDescent="0.2">
      <c r="A54" s="20">
        <f t="shared" si="4"/>
        <v>20</v>
      </c>
      <c r="B54" s="21">
        <f t="shared" si="5"/>
        <v>226342.33016762105</v>
      </c>
      <c r="C54" s="22">
        <f t="shared" si="6"/>
        <v>11185.322176822057</v>
      </c>
      <c r="D54" s="23">
        <f t="shared" si="1"/>
        <v>237527.65234444311</v>
      </c>
      <c r="E54" s="41">
        <f t="shared" si="9"/>
        <v>0</v>
      </c>
      <c r="F54" s="24">
        <f t="shared" si="7"/>
        <v>2550553.046888913</v>
      </c>
      <c r="G54" s="24">
        <f t="shared" si="8"/>
        <v>2200000.0000000005</v>
      </c>
      <c r="H54" s="24">
        <f t="shared" si="2"/>
        <v>0</v>
      </c>
      <c r="K54" s="2">
        <f t="shared" si="3"/>
        <v>240</v>
      </c>
    </row>
    <row r="55" spans="1:11" x14ac:dyDescent="0.2">
      <c r="A55" s="20">
        <f t="shared" si="4"/>
        <v>21</v>
      </c>
      <c r="B55" s="21">
        <f t="shared" si="5"/>
        <v>0</v>
      </c>
      <c r="C55" s="22">
        <f t="shared" si="6"/>
        <v>0</v>
      </c>
      <c r="D55" s="23">
        <f t="shared" si="1"/>
        <v>0</v>
      </c>
      <c r="E55" s="41">
        <f t="shared" si="9"/>
        <v>0</v>
      </c>
      <c r="F55" s="24">
        <f t="shared" si="7"/>
        <v>0</v>
      </c>
      <c r="G55" s="24">
        <f>LOOKUP($K$35:$K$64, $A$70:$A$429, $G$70:$G$429)</f>
        <v>0</v>
      </c>
      <c r="H55" s="24">
        <f t="shared" si="2"/>
        <v>0</v>
      </c>
      <c r="K55" s="2">
        <f t="shared" si="3"/>
        <v>252</v>
      </c>
    </row>
    <row r="56" spans="1:11" x14ac:dyDescent="0.2">
      <c r="A56" s="20">
        <f t="shared" si="4"/>
        <v>22</v>
      </c>
      <c r="B56" s="21">
        <f t="shared" si="5"/>
        <v>0</v>
      </c>
      <c r="C56" s="22">
        <f t="shared" si="6"/>
        <v>0</v>
      </c>
      <c r="D56" s="23">
        <f t="shared" si="1"/>
        <v>0</v>
      </c>
      <c r="E56" s="41">
        <f t="shared" si="9"/>
        <v>0</v>
      </c>
      <c r="F56" s="24">
        <f t="shared" si="7"/>
        <v>0</v>
      </c>
      <c r="G56" s="24">
        <f t="shared" si="8"/>
        <v>0</v>
      </c>
      <c r="H56" s="24">
        <f t="shared" si="2"/>
        <v>0</v>
      </c>
      <c r="K56" s="2">
        <f t="shared" si="3"/>
        <v>264</v>
      </c>
    </row>
    <row r="57" spans="1:11" x14ac:dyDescent="0.2">
      <c r="A57" s="20">
        <f t="shared" si="4"/>
        <v>23</v>
      </c>
      <c r="B57" s="21">
        <f t="shared" si="5"/>
        <v>0</v>
      </c>
      <c r="C57" s="22">
        <f t="shared" si="6"/>
        <v>0</v>
      </c>
      <c r="D57" s="23">
        <f t="shared" si="1"/>
        <v>0</v>
      </c>
      <c r="E57" s="41">
        <f t="shared" si="9"/>
        <v>0</v>
      </c>
      <c r="F57" s="24">
        <f t="shared" si="7"/>
        <v>0</v>
      </c>
      <c r="G57" s="24">
        <f t="shared" si="8"/>
        <v>0</v>
      </c>
      <c r="H57" s="24">
        <f t="shared" si="2"/>
        <v>0</v>
      </c>
      <c r="K57" s="2">
        <f t="shared" si="3"/>
        <v>276</v>
      </c>
    </row>
    <row r="58" spans="1:11" x14ac:dyDescent="0.2">
      <c r="A58" s="20">
        <f t="shared" si="4"/>
        <v>24</v>
      </c>
      <c r="B58" s="21">
        <f t="shared" si="5"/>
        <v>0</v>
      </c>
      <c r="C58" s="22">
        <f t="shared" si="6"/>
        <v>0</v>
      </c>
      <c r="D58" s="23">
        <f t="shared" si="1"/>
        <v>0</v>
      </c>
      <c r="E58" s="41">
        <f t="shared" si="9"/>
        <v>0</v>
      </c>
      <c r="F58" s="24">
        <f t="shared" si="7"/>
        <v>0</v>
      </c>
      <c r="G58" s="24">
        <f t="shared" si="8"/>
        <v>0</v>
      </c>
      <c r="H58" s="24">
        <f t="shared" si="2"/>
        <v>0</v>
      </c>
      <c r="K58" s="2">
        <f t="shared" si="3"/>
        <v>288</v>
      </c>
    </row>
    <row r="59" spans="1:11" x14ac:dyDescent="0.2">
      <c r="A59" s="20">
        <f t="shared" si="4"/>
        <v>25</v>
      </c>
      <c r="B59" s="21">
        <f t="shared" si="5"/>
        <v>0</v>
      </c>
      <c r="C59" s="22">
        <f t="shared" si="6"/>
        <v>0</v>
      </c>
      <c r="D59" s="23">
        <f t="shared" si="1"/>
        <v>0</v>
      </c>
      <c r="E59" s="41">
        <f t="shared" si="9"/>
        <v>0</v>
      </c>
      <c r="F59" s="24">
        <f t="shared" si="7"/>
        <v>0</v>
      </c>
      <c r="G59" s="24">
        <f t="shared" si="8"/>
        <v>0</v>
      </c>
      <c r="H59" s="24">
        <f t="shared" si="2"/>
        <v>0</v>
      </c>
      <c r="K59" s="2">
        <f t="shared" si="3"/>
        <v>300</v>
      </c>
    </row>
    <row r="60" spans="1:11" x14ac:dyDescent="0.2">
      <c r="A60" s="20">
        <f t="shared" si="4"/>
        <v>26</v>
      </c>
      <c r="B60" s="21">
        <f t="shared" si="5"/>
        <v>0</v>
      </c>
      <c r="C60" s="22">
        <f t="shared" si="6"/>
        <v>0</v>
      </c>
      <c r="D60" s="23">
        <f t="shared" si="1"/>
        <v>0</v>
      </c>
      <c r="E60" s="41">
        <f t="shared" si="9"/>
        <v>0</v>
      </c>
      <c r="F60" s="24">
        <f t="shared" si="7"/>
        <v>0</v>
      </c>
      <c r="G60" s="24">
        <f t="shared" si="8"/>
        <v>0</v>
      </c>
      <c r="H60" s="24">
        <f t="shared" si="2"/>
        <v>0</v>
      </c>
      <c r="K60" s="2">
        <f t="shared" si="3"/>
        <v>312</v>
      </c>
    </row>
    <row r="61" spans="1:11" x14ac:dyDescent="0.2">
      <c r="A61" s="20">
        <f t="shared" si="4"/>
        <v>27</v>
      </c>
      <c r="B61" s="21">
        <f t="shared" si="5"/>
        <v>0</v>
      </c>
      <c r="C61" s="22">
        <f t="shared" si="6"/>
        <v>0</v>
      </c>
      <c r="D61" s="23">
        <f t="shared" si="1"/>
        <v>0</v>
      </c>
      <c r="E61" s="41">
        <f t="shared" si="9"/>
        <v>0</v>
      </c>
      <c r="F61" s="24">
        <f t="shared" si="7"/>
        <v>0</v>
      </c>
      <c r="G61" s="24">
        <f t="shared" si="8"/>
        <v>0</v>
      </c>
      <c r="H61" s="24">
        <f t="shared" si="2"/>
        <v>0</v>
      </c>
      <c r="K61" s="2">
        <f t="shared" si="3"/>
        <v>324</v>
      </c>
    </row>
    <row r="62" spans="1:11" x14ac:dyDescent="0.2">
      <c r="A62" s="20">
        <f t="shared" si="4"/>
        <v>28</v>
      </c>
      <c r="B62" s="21">
        <f t="shared" si="5"/>
        <v>0</v>
      </c>
      <c r="C62" s="22">
        <f t="shared" si="6"/>
        <v>0</v>
      </c>
      <c r="D62" s="23">
        <f t="shared" si="1"/>
        <v>0</v>
      </c>
      <c r="E62" s="41">
        <f t="shared" si="9"/>
        <v>0</v>
      </c>
      <c r="F62" s="24">
        <f t="shared" si="7"/>
        <v>0</v>
      </c>
      <c r="G62" s="24">
        <f t="shared" si="8"/>
        <v>0</v>
      </c>
      <c r="H62" s="24">
        <f t="shared" si="2"/>
        <v>0</v>
      </c>
      <c r="K62" s="2">
        <f t="shared" si="3"/>
        <v>336</v>
      </c>
    </row>
    <row r="63" spans="1:11" x14ac:dyDescent="0.2">
      <c r="A63" s="20">
        <f>A62+1</f>
        <v>29</v>
      </c>
      <c r="B63" s="21">
        <f t="shared" si="5"/>
        <v>0</v>
      </c>
      <c r="C63" s="22">
        <f t="shared" si="6"/>
        <v>0</v>
      </c>
      <c r="D63" s="23">
        <f t="shared" si="1"/>
        <v>0</v>
      </c>
      <c r="E63" s="41">
        <f t="shared" si="9"/>
        <v>0</v>
      </c>
      <c r="F63" s="24">
        <f t="shared" si="7"/>
        <v>0</v>
      </c>
      <c r="G63" s="24">
        <f t="shared" si="8"/>
        <v>0</v>
      </c>
      <c r="H63" s="24">
        <f t="shared" si="2"/>
        <v>0</v>
      </c>
      <c r="K63" s="2">
        <f t="shared" si="3"/>
        <v>348</v>
      </c>
    </row>
    <row r="64" spans="1:11" x14ac:dyDescent="0.2">
      <c r="A64" s="20">
        <f t="shared" si="4"/>
        <v>30</v>
      </c>
      <c r="B64" s="21">
        <f t="shared" si="5"/>
        <v>0</v>
      </c>
      <c r="C64" s="22">
        <f t="shared" si="6"/>
        <v>0</v>
      </c>
      <c r="D64" s="23">
        <f t="shared" si="1"/>
        <v>0</v>
      </c>
      <c r="E64" s="41">
        <f t="shared" si="9"/>
        <v>0</v>
      </c>
      <c r="F64" s="24">
        <f t="shared" si="7"/>
        <v>0</v>
      </c>
      <c r="G64" s="24">
        <f t="shared" si="8"/>
        <v>0</v>
      </c>
      <c r="H64" s="24">
        <f t="shared" si="2"/>
        <v>0</v>
      </c>
      <c r="K64" s="2">
        <f t="shared" si="3"/>
        <v>360</v>
      </c>
    </row>
    <row r="65" spans="1:11" s="30" customFormat="1" ht="15.75" thickBot="1" x14ac:dyDescent="0.25">
      <c r="A65" s="25" t="s">
        <v>14</v>
      </c>
      <c r="B65" s="26">
        <f>SUM(B35:B64)</f>
        <v>2199999.9999999995</v>
      </c>
      <c r="C65" s="27">
        <f t="shared" ref="C65:D65" si="10">SUM(C35:C64)</f>
        <v>2550553.0468889112</v>
      </c>
      <c r="D65" s="28">
        <f t="shared" si="10"/>
        <v>4750553.0468889112</v>
      </c>
      <c r="E65" s="42"/>
      <c r="F65" s="29"/>
      <c r="G65" s="29"/>
      <c r="H65" s="29"/>
    </row>
    <row r="66" spans="1:11" ht="38.25" customHeight="1" thickTop="1" x14ac:dyDescent="0.2"/>
    <row r="67" spans="1:11" ht="31.5" customHeight="1" x14ac:dyDescent="0.35">
      <c r="A67" s="13" t="s">
        <v>18</v>
      </c>
      <c r="B67" s="7"/>
      <c r="C67" s="7"/>
      <c r="D67" s="7"/>
      <c r="E67" s="7"/>
      <c r="F67" s="7"/>
      <c r="G67" s="7"/>
      <c r="H67" s="7"/>
    </row>
    <row r="68" spans="1:11" ht="21.75" customHeight="1" x14ac:dyDescent="0.2">
      <c r="F68" s="60" t="s">
        <v>16</v>
      </c>
      <c r="G68" s="60"/>
    </row>
    <row r="69" spans="1:11" s="19" customFormat="1" ht="27.75" x14ac:dyDescent="0.2">
      <c r="A69" s="14" t="s">
        <v>8</v>
      </c>
      <c r="B69" s="15" t="s">
        <v>26</v>
      </c>
      <c r="C69" s="16" t="s">
        <v>25</v>
      </c>
      <c r="D69" s="17" t="s">
        <v>12</v>
      </c>
      <c r="E69" s="44" t="s">
        <v>10</v>
      </c>
      <c r="F69" s="17" t="s">
        <v>15</v>
      </c>
      <c r="G69" s="17" t="s">
        <v>9</v>
      </c>
      <c r="H69" s="18" t="s">
        <v>23</v>
      </c>
      <c r="K69" s="19" t="s">
        <v>11</v>
      </c>
    </row>
    <row r="70" spans="1:11" x14ac:dyDescent="0.2">
      <c r="A70" s="20">
        <v>1</v>
      </c>
      <c r="B70" s="21">
        <f>D70-C70+H70</f>
        <v>3293.971028703807</v>
      </c>
      <c r="C70" s="31">
        <f>C4*C5/12</f>
        <v>16500</v>
      </c>
      <c r="D70" s="23">
        <f>C10</f>
        <v>19793.971028703807</v>
      </c>
      <c r="E70" s="41">
        <f>MAX(C4-B70, 0)</f>
        <v>2196706.0289712963</v>
      </c>
      <c r="F70" s="32">
        <f>C70</f>
        <v>16500</v>
      </c>
      <c r="G70" s="32">
        <f>B70</f>
        <v>3293.971028703807</v>
      </c>
      <c r="H70" s="43"/>
      <c r="K70" s="2">
        <v>1</v>
      </c>
    </row>
    <row r="71" spans="1:11" x14ac:dyDescent="0.2">
      <c r="A71" s="20">
        <f>A70+1</f>
        <v>2</v>
      </c>
      <c r="B71" s="21">
        <f t="shared" ref="B71:B134" si="11">D71-C71+H71</f>
        <v>3318.6758114190852</v>
      </c>
      <c r="C71" s="31">
        <f>IF(E70&gt;=0, E70*$C$5/12, 0)</f>
        <v>16475.295217284722</v>
      </c>
      <c r="D71" s="23">
        <f>IF(E70&gt;$C$10, $C$10, E70+C71)</f>
        <v>19793.971028703807</v>
      </c>
      <c r="E71" s="41">
        <f>MAX(E70-B71, 0)</f>
        <v>2193387.353159877</v>
      </c>
      <c r="F71" s="32">
        <f>IF(E70&gt;0, F70+C71, 0)</f>
        <v>32975.295217284722</v>
      </c>
      <c r="G71" s="32">
        <f>IF(E70&gt;0, G70+B71, 0)</f>
        <v>6612.6468401228922</v>
      </c>
      <c r="H71" s="43"/>
      <c r="K71" s="2">
        <v>1</v>
      </c>
    </row>
    <row r="72" spans="1:11" x14ac:dyDescent="0.2">
      <c r="A72" s="20">
        <f t="shared" ref="A72:A135" si="12">A71+1</f>
        <v>3</v>
      </c>
      <c r="B72" s="21">
        <f t="shared" si="11"/>
        <v>3343.5658800047313</v>
      </c>
      <c r="C72" s="31">
        <f t="shared" ref="C72:C135" si="13">IF(E71&gt;=0, E71*$C$5/12, 0)</f>
        <v>16450.405148699076</v>
      </c>
      <c r="D72" s="23">
        <f t="shared" ref="D72:D135" si="14">IF(E71&gt;$C$10, $C$10, E71+C72)</f>
        <v>19793.971028703807</v>
      </c>
      <c r="E72" s="41">
        <f t="shared" ref="E72:E135" si="15">MAX(E71-B72, 0)</f>
        <v>2190043.7872798722</v>
      </c>
      <c r="F72" s="32">
        <f t="shared" ref="F72:F135" si="16">IF(E71&gt;0, F71+C72, 0)</f>
        <v>49425.700365983794</v>
      </c>
      <c r="G72" s="32">
        <f t="shared" ref="G72:G135" si="17">IF(E71&gt;0, G71+B72, 0)</f>
        <v>9956.2127201276235</v>
      </c>
      <c r="H72" s="43"/>
      <c r="K72" s="2">
        <v>1</v>
      </c>
    </row>
    <row r="73" spans="1:11" x14ac:dyDescent="0.2">
      <c r="A73" s="20">
        <f t="shared" si="12"/>
        <v>4</v>
      </c>
      <c r="B73" s="21">
        <f t="shared" si="11"/>
        <v>3368.6426241047666</v>
      </c>
      <c r="C73" s="31">
        <f t="shared" si="13"/>
        <v>16425.32840459904</v>
      </c>
      <c r="D73" s="23">
        <f t="shared" si="14"/>
        <v>19793.971028703807</v>
      </c>
      <c r="E73" s="41">
        <f t="shared" si="15"/>
        <v>2186675.1446557674</v>
      </c>
      <c r="F73" s="32">
        <f t="shared" si="16"/>
        <v>65851.028770582838</v>
      </c>
      <c r="G73" s="32">
        <f t="shared" si="17"/>
        <v>13324.85534423239</v>
      </c>
      <c r="H73" s="43"/>
      <c r="K73" s="2">
        <v>1</v>
      </c>
    </row>
    <row r="74" spans="1:11" x14ac:dyDescent="0.2">
      <c r="A74" s="20">
        <f t="shared" si="12"/>
        <v>5</v>
      </c>
      <c r="B74" s="21">
        <f t="shared" si="11"/>
        <v>3393.9074437855525</v>
      </c>
      <c r="C74" s="31">
        <f t="shared" si="13"/>
        <v>16400.063584918254</v>
      </c>
      <c r="D74" s="23">
        <f t="shared" si="14"/>
        <v>19793.971028703807</v>
      </c>
      <c r="E74" s="41">
        <f t="shared" si="15"/>
        <v>2183281.2372119818</v>
      </c>
      <c r="F74" s="32">
        <f t="shared" si="16"/>
        <v>82251.092355501096</v>
      </c>
      <c r="G74" s="32">
        <f t="shared" si="17"/>
        <v>16718.762788017943</v>
      </c>
      <c r="H74" s="43"/>
      <c r="K74" s="2">
        <v>1</v>
      </c>
    </row>
    <row r="75" spans="1:11" x14ac:dyDescent="0.2">
      <c r="A75" s="20">
        <f t="shared" si="12"/>
        <v>6</v>
      </c>
      <c r="B75" s="21">
        <f t="shared" si="11"/>
        <v>3419.361749613945</v>
      </c>
      <c r="C75" s="31">
        <f t="shared" si="13"/>
        <v>16374.609279089862</v>
      </c>
      <c r="D75" s="23">
        <f t="shared" si="14"/>
        <v>19793.971028703807</v>
      </c>
      <c r="E75" s="41">
        <f t="shared" si="15"/>
        <v>2179861.8754623677</v>
      </c>
      <c r="F75" s="32">
        <f t="shared" si="16"/>
        <v>98625.701634590951</v>
      </c>
      <c r="G75" s="32">
        <f t="shared" si="17"/>
        <v>20138.124537631888</v>
      </c>
      <c r="H75" s="43"/>
      <c r="K75" s="2">
        <v>1</v>
      </c>
    </row>
    <row r="76" spans="1:11" x14ac:dyDescent="0.2">
      <c r="A76" s="20">
        <f t="shared" si="12"/>
        <v>7</v>
      </c>
      <c r="B76" s="21">
        <f t="shared" si="11"/>
        <v>3445.0069627360517</v>
      </c>
      <c r="C76" s="31">
        <f t="shared" si="13"/>
        <v>16348.964065967755</v>
      </c>
      <c r="D76" s="23">
        <f t="shared" si="14"/>
        <v>19793.971028703807</v>
      </c>
      <c r="E76" s="41">
        <f t="shared" si="15"/>
        <v>2176416.8684996315</v>
      </c>
      <c r="F76" s="32">
        <f t="shared" si="16"/>
        <v>114974.6657005587</v>
      </c>
      <c r="G76" s="32">
        <f t="shared" si="17"/>
        <v>23583.131500367941</v>
      </c>
      <c r="H76" s="43"/>
      <c r="K76" s="2">
        <v>1</v>
      </c>
    </row>
    <row r="77" spans="1:11" x14ac:dyDescent="0.2">
      <c r="A77" s="20">
        <f t="shared" si="12"/>
        <v>8</v>
      </c>
      <c r="B77" s="21">
        <f t="shared" si="11"/>
        <v>3470.8445149565705</v>
      </c>
      <c r="C77" s="31">
        <f t="shared" si="13"/>
        <v>16323.126513747236</v>
      </c>
      <c r="D77" s="23">
        <f t="shared" si="14"/>
        <v>19793.971028703807</v>
      </c>
      <c r="E77" s="41">
        <f t="shared" si="15"/>
        <v>2172946.0239846748</v>
      </c>
      <c r="F77" s="32">
        <f t="shared" si="16"/>
        <v>131297.79221430595</v>
      </c>
      <c r="G77" s="32">
        <f t="shared" si="17"/>
        <v>27053.976015324512</v>
      </c>
      <c r="H77" s="43"/>
      <c r="K77" s="2">
        <v>1</v>
      </c>
    </row>
    <row r="78" spans="1:11" x14ac:dyDescent="0.2">
      <c r="A78" s="20">
        <f t="shared" si="12"/>
        <v>9</v>
      </c>
      <c r="B78" s="21">
        <f t="shared" si="11"/>
        <v>3496.8758488187468</v>
      </c>
      <c r="C78" s="31">
        <f t="shared" si="13"/>
        <v>16297.09517988506</v>
      </c>
      <c r="D78" s="23">
        <f t="shared" si="14"/>
        <v>19793.971028703807</v>
      </c>
      <c r="E78" s="41">
        <f t="shared" si="15"/>
        <v>2169449.1481358563</v>
      </c>
      <c r="F78" s="32">
        <f t="shared" si="16"/>
        <v>147594.88739419103</v>
      </c>
      <c r="G78" s="32">
        <f t="shared" si="17"/>
        <v>30550.85186414326</v>
      </c>
      <c r="H78" s="43"/>
      <c r="K78" s="2">
        <v>1</v>
      </c>
    </row>
    <row r="79" spans="1:11" x14ac:dyDescent="0.2">
      <c r="A79" s="20">
        <f t="shared" si="12"/>
        <v>10</v>
      </c>
      <c r="B79" s="21">
        <f t="shared" si="11"/>
        <v>3523.1024176848859</v>
      </c>
      <c r="C79" s="31">
        <f t="shared" si="13"/>
        <v>16270.868611018921</v>
      </c>
      <c r="D79" s="23">
        <f t="shared" si="14"/>
        <v>19793.971028703807</v>
      </c>
      <c r="E79" s="41">
        <f t="shared" si="15"/>
        <v>2165926.0457181712</v>
      </c>
      <c r="F79" s="32">
        <f t="shared" si="16"/>
        <v>163865.75600520996</v>
      </c>
      <c r="G79" s="32">
        <f t="shared" si="17"/>
        <v>34073.954281828148</v>
      </c>
      <c r="H79" s="43"/>
      <c r="K79" s="2">
        <v>1</v>
      </c>
    </row>
    <row r="80" spans="1:11" x14ac:dyDescent="0.2">
      <c r="A80" s="20">
        <f t="shared" si="12"/>
        <v>11</v>
      </c>
      <c r="B80" s="21">
        <f t="shared" si="11"/>
        <v>3549.5256858175235</v>
      </c>
      <c r="C80" s="31">
        <f t="shared" si="13"/>
        <v>16244.445342886283</v>
      </c>
      <c r="D80" s="23">
        <f t="shared" si="14"/>
        <v>19793.971028703807</v>
      </c>
      <c r="E80" s="41">
        <f t="shared" si="15"/>
        <v>2162376.5200323537</v>
      </c>
      <c r="F80" s="32">
        <f t="shared" si="16"/>
        <v>180110.20134809625</v>
      </c>
      <c r="G80" s="32">
        <f t="shared" si="17"/>
        <v>37623.479967645675</v>
      </c>
      <c r="H80" s="43"/>
      <c r="K80" s="2">
        <v>1</v>
      </c>
    </row>
    <row r="81" spans="1:11" x14ac:dyDescent="0.2">
      <c r="A81" s="20">
        <f t="shared" si="12"/>
        <v>12</v>
      </c>
      <c r="B81" s="21">
        <f t="shared" si="11"/>
        <v>3576.1471284611562</v>
      </c>
      <c r="C81" s="31">
        <f t="shared" si="13"/>
        <v>16217.823900242651</v>
      </c>
      <c r="D81" s="23">
        <f t="shared" si="14"/>
        <v>19793.971028703807</v>
      </c>
      <c r="E81" s="41">
        <f t="shared" si="15"/>
        <v>2158800.3729038928</v>
      </c>
      <c r="F81" s="32">
        <f t="shared" si="16"/>
        <v>196328.0252483389</v>
      </c>
      <c r="G81" s="32">
        <f t="shared" si="17"/>
        <v>41199.627096106829</v>
      </c>
      <c r="H81" s="43"/>
      <c r="K81" s="2">
        <v>1</v>
      </c>
    </row>
    <row r="82" spans="1:11" x14ac:dyDescent="0.2">
      <c r="A82" s="20">
        <f t="shared" si="12"/>
        <v>13</v>
      </c>
      <c r="B82" s="21">
        <f t="shared" si="11"/>
        <v>3602.9682319246112</v>
      </c>
      <c r="C82" s="31">
        <f t="shared" si="13"/>
        <v>16191.002796779196</v>
      </c>
      <c r="D82" s="23">
        <f t="shared" si="14"/>
        <v>19793.971028703807</v>
      </c>
      <c r="E82" s="41">
        <f t="shared" si="15"/>
        <v>2155197.404671968</v>
      </c>
      <c r="F82" s="32">
        <f t="shared" si="16"/>
        <v>212519.02804511809</v>
      </c>
      <c r="G82" s="32">
        <f t="shared" si="17"/>
        <v>44802.595328031442</v>
      </c>
      <c r="H82" s="43"/>
      <c r="K82" s="2">
        <v>2</v>
      </c>
    </row>
    <row r="83" spans="1:11" x14ac:dyDescent="0.2">
      <c r="A83" s="20">
        <f t="shared" si="12"/>
        <v>14</v>
      </c>
      <c r="B83" s="21">
        <f t="shared" si="11"/>
        <v>3629.9904936640487</v>
      </c>
      <c r="C83" s="31">
        <f t="shared" si="13"/>
        <v>16163.980535039758</v>
      </c>
      <c r="D83" s="23">
        <f t="shared" si="14"/>
        <v>19793.971028703807</v>
      </c>
      <c r="E83" s="41">
        <f t="shared" si="15"/>
        <v>2151567.4141783039</v>
      </c>
      <c r="F83" s="32">
        <f t="shared" si="16"/>
        <v>228683.00858015785</v>
      </c>
      <c r="G83" s="32">
        <f t="shared" si="17"/>
        <v>48432.585821695495</v>
      </c>
      <c r="H83" s="43"/>
      <c r="K83" s="2">
        <v>2</v>
      </c>
    </row>
    <row r="84" spans="1:11" x14ac:dyDescent="0.2">
      <c r="A84" s="20">
        <f t="shared" si="12"/>
        <v>15</v>
      </c>
      <c r="B84" s="21">
        <f t="shared" si="11"/>
        <v>3657.2154223665293</v>
      </c>
      <c r="C84" s="31">
        <f t="shared" si="13"/>
        <v>16136.755606337278</v>
      </c>
      <c r="D84" s="23">
        <f t="shared" si="14"/>
        <v>19793.971028703807</v>
      </c>
      <c r="E84" s="41">
        <f t="shared" si="15"/>
        <v>2147910.1987559372</v>
      </c>
      <c r="F84" s="32">
        <f t="shared" si="16"/>
        <v>244819.76418649513</v>
      </c>
      <c r="G84" s="32">
        <f t="shared" si="17"/>
        <v>52089.801244062022</v>
      </c>
      <c r="H84" s="43"/>
      <c r="K84" s="2">
        <v>2</v>
      </c>
    </row>
    <row r="85" spans="1:11" x14ac:dyDescent="0.2">
      <c r="A85" s="20">
        <f t="shared" si="12"/>
        <v>16</v>
      </c>
      <c r="B85" s="21">
        <f t="shared" si="11"/>
        <v>3684.6445380342793</v>
      </c>
      <c r="C85" s="31">
        <f t="shared" si="13"/>
        <v>16109.326490669528</v>
      </c>
      <c r="D85" s="23">
        <f t="shared" si="14"/>
        <v>19793.971028703807</v>
      </c>
      <c r="E85" s="41">
        <f t="shared" si="15"/>
        <v>2144225.5542179029</v>
      </c>
      <c r="F85" s="32">
        <f t="shared" si="16"/>
        <v>260929.09067716467</v>
      </c>
      <c r="G85" s="32">
        <f t="shared" si="17"/>
        <v>55774.4457820963</v>
      </c>
      <c r="H85" s="43"/>
      <c r="K85" s="2">
        <v>2</v>
      </c>
    </row>
    <row r="86" spans="1:11" x14ac:dyDescent="0.2">
      <c r="A86" s="20">
        <f t="shared" si="12"/>
        <v>17</v>
      </c>
      <c r="B86" s="21">
        <f t="shared" si="11"/>
        <v>3712.2793720695354</v>
      </c>
      <c r="C86" s="31">
        <f t="shared" si="13"/>
        <v>16081.691656634272</v>
      </c>
      <c r="D86" s="23">
        <f t="shared" si="14"/>
        <v>19793.971028703807</v>
      </c>
      <c r="E86" s="41">
        <f t="shared" si="15"/>
        <v>2140513.2748458334</v>
      </c>
      <c r="F86" s="32">
        <f t="shared" si="16"/>
        <v>277010.78233379894</v>
      </c>
      <c r="G86" s="32">
        <f t="shared" si="17"/>
        <v>59486.725154165833</v>
      </c>
      <c r="H86" s="43"/>
      <c r="K86" s="2">
        <v>2</v>
      </c>
    </row>
    <row r="87" spans="1:11" x14ac:dyDescent="0.2">
      <c r="A87" s="20">
        <f t="shared" si="12"/>
        <v>18</v>
      </c>
      <c r="B87" s="21">
        <f t="shared" si="11"/>
        <v>3740.1214673600571</v>
      </c>
      <c r="C87" s="31">
        <f t="shared" si="13"/>
        <v>16053.84956134375</v>
      </c>
      <c r="D87" s="23">
        <f t="shared" si="14"/>
        <v>19793.971028703807</v>
      </c>
      <c r="E87" s="41">
        <f t="shared" si="15"/>
        <v>2136773.1533784736</v>
      </c>
      <c r="F87" s="32">
        <f t="shared" si="16"/>
        <v>293064.63189514267</v>
      </c>
      <c r="G87" s="32">
        <f t="shared" si="17"/>
        <v>63226.846621525889</v>
      </c>
      <c r="H87" s="43"/>
      <c r="K87" s="2">
        <v>2</v>
      </c>
    </row>
    <row r="88" spans="1:11" x14ac:dyDescent="0.2">
      <c r="A88" s="20">
        <f t="shared" si="12"/>
        <v>19</v>
      </c>
      <c r="B88" s="21">
        <f t="shared" si="11"/>
        <v>3768.1723783652542</v>
      </c>
      <c r="C88" s="31">
        <f t="shared" si="13"/>
        <v>16025.798650338553</v>
      </c>
      <c r="D88" s="23">
        <f t="shared" si="14"/>
        <v>19793.971028703807</v>
      </c>
      <c r="E88" s="41">
        <f t="shared" si="15"/>
        <v>2133004.9810001082</v>
      </c>
      <c r="F88" s="32">
        <f t="shared" si="16"/>
        <v>309090.43054548121</v>
      </c>
      <c r="G88" s="32">
        <f t="shared" si="17"/>
        <v>66995.018999891137</v>
      </c>
      <c r="H88" s="43"/>
      <c r="K88" s="2">
        <v>2</v>
      </c>
    </row>
    <row r="89" spans="1:11" x14ac:dyDescent="0.2">
      <c r="A89" s="20">
        <f t="shared" si="12"/>
        <v>20</v>
      </c>
      <c r="B89" s="21">
        <f t="shared" si="11"/>
        <v>3796.4336712029963</v>
      </c>
      <c r="C89" s="31">
        <f t="shared" si="13"/>
        <v>15997.537357500811</v>
      </c>
      <c r="D89" s="23">
        <f t="shared" si="14"/>
        <v>19793.971028703807</v>
      </c>
      <c r="E89" s="41">
        <f t="shared" si="15"/>
        <v>2129208.5473289052</v>
      </c>
      <c r="F89" s="32">
        <f t="shared" si="16"/>
        <v>325087.96790298203</v>
      </c>
      <c r="G89" s="32">
        <f t="shared" si="17"/>
        <v>70791.452671094128</v>
      </c>
      <c r="H89" s="43"/>
      <c r="K89" s="2">
        <v>2</v>
      </c>
    </row>
    <row r="90" spans="1:11" x14ac:dyDescent="0.2">
      <c r="A90" s="20">
        <f t="shared" si="12"/>
        <v>21</v>
      </c>
      <c r="B90" s="21">
        <f t="shared" si="11"/>
        <v>3824.9069237370186</v>
      </c>
      <c r="C90" s="31">
        <f t="shared" si="13"/>
        <v>15969.064104966788</v>
      </c>
      <c r="D90" s="23">
        <f t="shared" si="14"/>
        <v>19793.971028703807</v>
      </c>
      <c r="E90" s="41">
        <f t="shared" si="15"/>
        <v>2125383.6404051683</v>
      </c>
      <c r="F90" s="32">
        <f t="shared" si="16"/>
        <v>341057.03200794879</v>
      </c>
      <c r="G90" s="32">
        <f t="shared" si="17"/>
        <v>74616.359594831141</v>
      </c>
      <c r="H90" s="43"/>
      <c r="K90" s="2">
        <v>2</v>
      </c>
    </row>
    <row r="91" spans="1:11" x14ac:dyDescent="0.2">
      <c r="A91" s="20">
        <f t="shared" si="12"/>
        <v>22</v>
      </c>
      <c r="B91" s="21">
        <f t="shared" si="11"/>
        <v>3853.593725665045</v>
      </c>
      <c r="C91" s="31">
        <f t="shared" si="13"/>
        <v>15940.377303038762</v>
      </c>
      <c r="D91" s="23">
        <f t="shared" si="14"/>
        <v>19793.971028703807</v>
      </c>
      <c r="E91" s="41">
        <f t="shared" si="15"/>
        <v>2121530.0466795033</v>
      </c>
      <c r="F91" s="32">
        <f t="shared" si="16"/>
        <v>356997.40931098757</v>
      </c>
      <c r="G91" s="32">
        <f t="shared" si="17"/>
        <v>78469.953320496192</v>
      </c>
      <c r="H91" s="43"/>
      <c r="K91" s="2">
        <v>2</v>
      </c>
    </row>
    <row r="92" spans="1:11" x14ac:dyDescent="0.2">
      <c r="A92" s="20">
        <f t="shared" si="12"/>
        <v>23</v>
      </c>
      <c r="B92" s="21">
        <f t="shared" si="11"/>
        <v>3882.4956786075327</v>
      </c>
      <c r="C92" s="31">
        <f t="shared" si="13"/>
        <v>15911.475350096274</v>
      </c>
      <c r="D92" s="23">
        <f t="shared" si="14"/>
        <v>19793.971028703807</v>
      </c>
      <c r="E92" s="41">
        <f t="shared" si="15"/>
        <v>2117647.5510008959</v>
      </c>
      <c r="F92" s="32">
        <f t="shared" si="16"/>
        <v>372908.88466108387</v>
      </c>
      <c r="G92" s="32">
        <f t="shared" si="17"/>
        <v>82352.448999103726</v>
      </c>
      <c r="H92" s="43"/>
      <c r="K92" s="2">
        <v>2</v>
      </c>
    </row>
    <row r="93" spans="1:11" x14ac:dyDescent="0.2">
      <c r="A93" s="20">
        <f t="shared" si="12"/>
        <v>24</v>
      </c>
      <c r="B93" s="21">
        <f t="shared" si="11"/>
        <v>3911.6143961970865</v>
      </c>
      <c r="C93" s="31">
        <f t="shared" si="13"/>
        <v>15882.35663250672</v>
      </c>
      <c r="D93" s="23">
        <f t="shared" si="14"/>
        <v>19793.971028703807</v>
      </c>
      <c r="E93" s="41">
        <f t="shared" si="15"/>
        <v>2113735.9366046987</v>
      </c>
      <c r="F93" s="32">
        <f t="shared" si="16"/>
        <v>388791.24129359057</v>
      </c>
      <c r="G93" s="32">
        <f t="shared" si="17"/>
        <v>86264.063395300807</v>
      </c>
      <c r="H93" s="43"/>
      <c r="K93" s="2">
        <v>2</v>
      </c>
    </row>
    <row r="94" spans="1:11" x14ac:dyDescent="0.2">
      <c r="A94" s="20">
        <f t="shared" si="12"/>
        <v>25</v>
      </c>
      <c r="B94" s="21">
        <f t="shared" si="11"/>
        <v>3940.9515041685681</v>
      </c>
      <c r="C94" s="31">
        <f t="shared" si="13"/>
        <v>15853.019524535239</v>
      </c>
      <c r="D94" s="23">
        <f t="shared" si="14"/>
        <v>19793.971028703807</v>
      </c>
      <c r="E94" s="41">
        <f t="shared" si="15"/>
        <v>2109794.9851005301</v>
      </c>
      <c r="F94" s="32">
        <f t="shared" si="16"/>
        <v>404644.2608181258</v>
      </c>
      <c r="G94" s="32">
        <f t="shared" si="17"/>
        <v>90205.014899469374</v>
      </c>
      <c r="H94" s="43"/>
      <c r="K94" s="2">
        <v>3</v>
      </c>
    </row>
    <row r="95" spans="1:11" x14ac:dyDescent="0.2">
      <c r="A95" s="20">
        <f t="shared" si="12"/>
        <v>26</v>
      </c>
      <c r="B95" s="21">
        <f t="shared" si="11"/>
        <v>3970.5086404498325</v>
      </c>
      <c r="C95" s="31">
        <f t="shared" si="13"/>
        <v>15823.462388253974</v>
      </c>
      <c r="D95" s="23">
        <f t="shared" si="14"/>
        <v>19793.971028703807</v>
      </c>
      <c r="E95" s="41">
        <f t="shared" si="15"/>
        <v>2105824.4764600801</v>
      </c>
      <c r="F95" s="32">
        <f t="shared" si="16"/>
        <v>420467.7232063798</v>
      </c>
      <c r="G95" s="32">
        <f t="shared" si="17"/>
        <v>94175.523539919202</v>
      </c>
      <c r="H95" s="43"/>
      <c r="K95" s="2">
        <v>3</v>
      </c>
    </row>
    <row r="96" spans="1:11" x14ac:dyDescent="0.2">
      <c r="A96" s="20">
        <f t="shared" si="12"/>
        <v>27</v>
      </c>
      <c r="B96" s="21">
        <f t="shared" si="11"/>
        <v>4000.2874552532066</v>
      </c>
      <c r="C96" s="31">
        <f t="shared" si="13"/>
        <v>15793.6835734506</v>
      </c>
      <c r="D96" s="23">
        <f t="shared" si="14"/>
        <v>19793.971028703807</v>
      </c>
      <c r="E96" s="41">
        <f t="shared" si="15"/>
        <v>2101824.1890048268</v>
      </c>
      <c r="F96" s="32">
        <f t="shared" si="16"/>
        <v>436261.4067798304</v>
      </c>
      <c r="G96" s="32">
        <f t="shared" si="17"/>
        <v>98175.810995172404</v>
      </c>
      <c r="H96" s="43"/>
      <c r="K96" s="2">
        <v>3</v>
      </c>
    </row>
    <row r="97" spans="1:11" x14ac:dyDescent="0.2">
      <c r="A97" s="20">
        <f t="shared" si="12"/>
        <v>28</v>
      </c>
      <c r="B97" s="21">
        <f t="shared" si="11"/>
        <v>4030.2896111676055</v>
      </c>
      <c r="C97" s="31">
        <f t="shared" si="13"/>
        <v>15763.681417536201</v>
      </c>
      <c r="D97" s="23">
        <f t="shared" si="14"/>
        <v>19793.971028703807</v>
      </c>
      <c r="E97" s="41">
        <f t="shared" si="15"/>
        <v>2097793.8993936591</v>
      </c>
      <c r="F97" s="32">
        <f t="shared" si="16"/>
        <v>452025.08819736663</v>
      </c>
      <c r="G97" s="32">
        <f t="shared" si="17"/>
        <v>102206.10060634001</v>
      </c>
      <c r="H97" s="43"/>
      <c r="K97" s="2">
        <v>3</v>
      </c>
    </row>
    <row r="98" spans="1:11" x14ac:dyDescent="0.2">
      <c r="A98" s="20">
        <f t="shared" si="12"/>
        <v>29</v>
      </c>
      <c r="B98" s="21">
        <f t="shared" si="11"/>
        <v>4060.5167832513653</v>
      </c>
      <c r="C98" s="31">
        <f t="shared" si="13"/>
        <v>15733.454245452442</v>
      </c>
      <c r="D98" s="23">
        <f t="shared" si="14"/>
        <v>19793.971028703807</v>
      </c>
      <c r="E98" s="41">
        <f t="shared" si="15"/>
        <v>2093733.3826104077</v>
      </c>
      <c r="F98" s="32">
        <f t="shared" si="16"/>
        <v>467758.54244281905</v>
      </c>
      <c r="G98" s="32">
        <f t="shared" si="17"/>
        <v>106266.61738959138</v>
      </c>
      <c r="H98" s="43"/>
      <c r="K98" s="2">
        <v>3</v>
      </c>
    </row>
    <row r="99" spans="1:11" x14ac:dyDescent="0.2">
      <c r="A99" s="20">
        <f t="shared" si="12"/>
        <v>30</v>
      </c>
      <c r="B99" s="21">
        <f t="shared" si="11"/>
        <v>4090.9706591257509</v>
      </c>
      <c r="C99" s="31">
        <f t="shared" si="13"/>
        <v>15703.000369578056</v>
      </c>
      <c r="D99" s="23">
        <f t="shared" si="14"/>
        <v>19793.971028703807</v>
      </c>
      <c r="E99" s="41">
        <f t="shared" si="15"/>
        <v>2089642.4119512818</v>
      </c>
      <c r="F99" s="32">
        <f t="shared" si="16"/>
        <v>483461.54281239712</v>
      </c>
      <c r="G99" s="32">
        <f t="shared" si="17"/>
        <v>110357.58804871714</v>
      </c>
      <c r="H99" s="43"/>
      <c r="K99" s="2">
        <v>3</v>
      </c>
    </row>
    <row r="100" spans="1:11" x14ac:dyDescent="0.2">
      <c r="A100" s="20">
        <f t="shared" si="12"/>
        <v>31</v>
      </c>
      <c r="B100" s="21">
        <f t="shared" si="11"/>
        <v>4121.6529390691921</v>
      </c>
      <c r="C100" s="31">
        <f t="shared" si="13"/>
        <v>15672.318089634615</v>
      </c>
      <c r="D100" s="23">
        <f t="shared" si="14"/>
        <v>19793.971028703807</v>
      </c>
      <c r="E100" s="41">
        <f t="shared" si="15"/>
        <v>2085520.7590122127</v>
      </c>
      <c r="F100" s="32">
        <f t="shared" si="16"/>
        <v>499133.86090203171</v>
      </c>
      <c r="G100" s="32">
        <f t="shared" si="17"/>
        <v>114479.24098778632</v>
      </c>
      <c r="H100" s="43"/>
      <c r="K100" s="2">
        <v>3</v>
      </c>
    </row>
    <row r="101" spans="1:11" x14ac:dyDescent="0.2">
      <c r="A101" s="20">
        <f t="shared" si="12"/>
        <v>32</v>
      </c>
      <c r="B101" s="21">
        <f t="shared" si="11"/>
        <v>4152.5653361122131</v>
      </c>
      <c r="C101" s="31">
        <f t="shared" si="13"/>
        <v>15641.405692591594</v>
      </c>
      <c r="D101" s="23">
        <f t="shared" si="14"/>
        <v>19793.971028703807</v>
      </c>
      <c r="E101" s="41">
        <f t="shared" si="15"/>
        <v>2081368.1936761006</v>
      </c>
      <c r="F101" s="32">
        <f t="shared" si="16"/>
        <v>514775.26659462333</v>
      </c>
      <c r="G101" s="32">
        <f t="shared" si="17"/>
        <v>118631.80632389853</v>
      </c>
      <c r="H101" s="43"/>
      <c r="K101" s="2">
        <v>3</v>
      </c>
    </row>
    <row r="102" spans="1:11" x14ac:dyDescent="0.2">
      <c r="A102" s="20">
        <f t="shared" si="12"/>
        <v>33</v>
      </c>
      <c r="B102" s="21">
        <f t="shared" si="11"/>
        <v>4183.7095761330529</v>
      </c>
      <c r="C102" s="31">
        <f t="shared" si="13"/>
        <v>15610.261452570754</v>
      </c>
      <c r="D102" s="23">
        <f t="shared" si="14"/>
        <v>19793.971028703807</v>
      </c>
      <c r="E102" s="41">
        <f t="shared" si="15"/>
        <v>2077184.4840999676</v>
      </c>
      <c r="F102" s="32">
        <f t="shared" si="16"/>
        <v>530385.52804719412</v>
      </c>
      <c r="G102" s="32">
        <f t="shared" si="17"/>
        <v>122815.51590003159</v>
      </c>
      <c r="H102" s="43"/>
      <c r="K102" s="2">
        <v>3</v>
      </c>
    </row>
    <row r="103" spans="1:11" x14ac:dyDescent="0.2">
      <c r="A103" s="20">
        <f t="shared" si="12"/>
        <v>34</v>
      </c>
      <c r="B103" s="21">
        <f t="shared" si="11"/>
        <v>4215.0873979540502</v>
      </c>
      <c r="C103" s="31">
        <f t="shared" si="13"/>
        <v>15578.883630749757</v>
      </c>
      <c r="D103" s="23">
        <f t="shared" si="14"/>
        <v>19793.971028703807</v>
      </c>
      <c r="E103" s="41">
        <f t="shared" si="15"/>
        <v>2072969.3967020137</v>
      </c>
      <c r="F103" s="32">
        <f t="shared" si="16"/>
        <v>545964.41167794389</v>
      </c>
      <c r="G103" s="32">
        <f t="shared" si="17"/>
        <v>127030.60329798564</v>
      </c>
      <c r="H103" s="43"/>
      <c r="K103" s="2">
        <v>3</v>
      </c>
    </row>
    <row r="104" spans="1:11" x14ac:dyDescent="0.2">
      <c r="A104" s="20">
        <f t="shared" si="12"/>
        <v>35</v>
      </c>
      <c r="B104" s="21">
        <f t="shared" si="11"/>
        <v>4246.7005534387044</v>
      </c>
      <c r="C104" s="31">
        <f t="shared" si="13"/>
        <v>15547.270475265103</v>
      </c>
      <c r="D104" s="23">
        <f t="shared" si="14"/>
        <v>19793.971028703807</v>
      </c>
      <c r="E104" s="41">
        <f t="shared" si="15"/>
        <v>2068722.6961485751</v>
      </c>
      <c r="F104" s="32">
        <f t="shared" si="16"/>
        <v>561511.682153209</v>
      </c>
      <c r="G104" s="32">
        <f t="shared" si="17"/>
        <v>131277.30385142434</v>
      </c>
      <c r="H104" s="43"/>
      <c r="K104" s="2">
        <v>3</v>
      </c>
    </row>
    <row r="105" spans="1:11" x14ac:dyDescent="0.2">
      <c r="A105" s="20">
        <f t="shared" si="12"/>
        <v>36</v>
      </c>
      <c r="B105" s="21">
        <f t="shared" si="11"/>
        <v>4278.5508075894941</v>
      </c>
      <c r="C105" s="31">
        <f t="shared" si="13"/>
        <v>15515.420221114313</v>
      </c>
      <c r="D105" s="23">
        <f t="shared" si="14"/>
        <v>19793.971028703807</v>
      </c>
      <c r="E105" s="41">
        <f t="shared" si="15"/>
        <v>2064444.1453409856</v>
      </c>
      <c r="F105" s="32">
        <f t="shared" si="16"/>
        <v>577027.10237432329</v>
      </c>
      <c r="G105" s="32">
        <f t="shared" si="17"/>
        <v>135555.85465901383</v>
      </c>
      <c r="H105" s="43"/>
      <c r="K105" s="2">
        <v>3</v>
      </c>
    </row>
    <row r="106" spans="1:11" x14ac:dyDescent="0.2">
      <c r="A106" s="20">
        <f t="shared" si="12"/>
        <v>37</v>
      </c>
      <c r="B106" s="21">
        <f t="shared" si="11"/>
        <v>4310.6399386464145</v>
      </c>
      <c r="C106" s="31">
        <f t="shared" si="13"/>
        <v>15483.331090057392</v>
      </c>
      <c r="D106" s="23">
        <f t="shared" si="14"/>
        <v>19793.971028703807</v>
      </c>
      <c r="E106" s="41">
        <f t="shared" si="15"/>
        <v>2060133.5054023392</v>
      </c>
      <c r="F106" s="32">
        <f t="shared" si="16"/>
        <v>592510.43346438068</v>
      </c>
      <c r="G106" s="32">
        <f t="shared" si="17"/>
        <v>139866.49459766023</v>
      </c>
      <c r="H106" s="43"/>
      <c r="K106" s="2">
        <v>4</v>
      </c>
    </row>
    <row r="107" spans="1:11" x14ac:dyDescent="0.2">
      <c r="A107" s="20">
        <f t="shared" si="12"/>
        <v>38</v>
      </c>
      <c r="B107" s="21">
        <f t="shared" si="11"/>
        <v>4342.9697381862625</v>
      </c>
      <c r="C107" s="31">
        <f t="shared" si="13"/>
        <v>15451.001290517544</v>
      </c>
      <c r="D107" s="23">
        <f t="shared" si="14"/>
        <v>19793.971028703807</v>
      </c>
      <c r="E107" s="41">
        <f t="shared" si="15"/>
        <v>2055790.5356641528</v>
      </c>
      <c r="F107" s="32">
        <f t="shared" si="16"/>
        <v>607961.43475489819</v>
      </c>
      <c r="G107" s="32">
        <f t="shared" si="17"/>
        <v>144209.46433584648</v>
      </c>
      <c r="H107" s="43"/>
      <c r="K107" s="2">
        <v>4</v>
      </c>
    </row>
    <row r="108" spans="1:11" x14ac:dyDescent="0.2">
      <c r="A108" s="20">
        <f t="shared" si="12"/>
        <v>39</v>
      </c>
      <c r="B108" s="21">
        <f t="shared" si="11"/>
        <v>4375.5420112226602</v>
      </c>
      <c r="C108" s="31">
        <f t="shared" si="13"/>
        <v>15418.429017481147</v>
      </c>
      <c r="D108" s="23">
        <f t="shared" si="14"/>
        <v>19793.971028703807</v>
      </c>
      <c r="E108" s="41">
        <f t="shared" si="15"/>
        <v>2051414.9936529303</v>
      </c>
      <c r="F108" s="32">
        <f t="shared" si="16"/>
        <v>623379.86377237935</v>
      </c>
      <c r="G108" s="32">
        <f t="shared" si="17"/>
        <v>148585.00634706914</v>
      </c>
      <c r="H108" s="43"/>
      <c r="K108" s="2">
        <v>4</v>
      </c>
    </row>
    <row r="109" spans="1:11" x14ac:dyDescent="0.2">
      <c r="A109" s="20">
        <f t="shared" si="12"/>
        <v>40</v>
      </c>
      <c r="B109" s="21">
        <f t="shared" si="11"/>
        <v>4408.3585763068295</v>
      </c>
      <c r="C109" s="31">
        <f t="shared" si="13"/>
        <v>15385.612452396977</v>
      </c>
      <c r="D109" s="23">
        <f t="shared" si="14"/>
        <v>19793.971028703807</v>
      </c>
      <c r="E109" s="41">
        <f t="shared" si="15"/>
        <v>2047006.6350766234</v>
      </c>
      <c r="F109" s="32">
        <f t="shared" si="16"/>
        <v>638765.47622477636</v>
      </c>
      <c r="G109" s="32">
        <f t="shared" si="17"/>
        <v>152993.36492337598</v>
      </c>
      <c r="H109" s="43"/>
      <c r="K109" s="2">
        <v>4</v>
      </c>
    </row>
    <row r="110" spans="1:11" x14ac:dyDescent="0.2">
      <c r="A110" s="20">
        <f t="shared" si="12"/>
        <v>41</v>
      </c>
      <c r="B110" s="21">
        <f t="shared" si="11"/>
        <v>4441.4212656291311</v>
      </c>
      <c r="C110" s="31">
        <f t="shared" si="13"/>
        <v>15352.549763074676</v>
      </c>
      <c r="D110" s="23">
        <f t="shared" si="14"/>
        <v>19793.971028703807</v>
      </c>
      <c r="E110" s="41">
        <f t="shared" si="15"/>
        <v>2042565.2138109943</v>
      </c>
      <c r="F110" s="32">
        <f t="shared" si="16"/>
        <v>654118.02598785108</v>
      </c>
      <c r="G110" s="32">
        <f t="shared" si="17"/>
        <v>157434.7861890051</v>
      </c>
      <c r="H110" s="43"/>
      <c r="K110" s="2">
        <v>4</v>
      </c>
    </row>
    <row r="111" spans="1:11" x14ac:dyDescent="0.2">
      <c r="A111" s="20">
        <f t="shared" si="12"/>
        <v>42</v>
      </c>
      <c r="B111" s="21">
        <f t="shared" si="11"/>
        <v>4474.7319251213503</v>
      </c>
      <c r="C111" s="31">
        <f t="shared" si="13"/>
        <v>15319.239103582457</v>
      </c>
      <c r="D111" s="23">
        <f t="shared" si="14"/>
        <v>19793.971028703807</v>
      </c>
      <c r="E111" s="41">
        <f t="shared" si="15"/>
        <v>2038090.481885873</v>
      </c>
      <c r="F111" s="32">
        <f t="shared" si="16"/>
        <v>669437.26509143354</v>
      </c>
      <c r="G111" s="32">
        <f t="shared" si="17"/>
        <v>161909.51811412646</v>
      </c>
      <c r="H111" s="43"/>
      <c r="K111" s="2">
        <v>4</v>
      </c>
    </row>
    <row r="112" spans="1:11" x14ac:dyDescent="0.2">
      <c r="A112" s="20">
        <f t="shared" si="12"/>
        <v>43</v>
      </c>
      <c r="B112" s="21">
        <f t="shared" si="11"/>
        <v>4508.2924145597608</v>
      </c>
      <c r="C112" s="31">
        <f t="shared" si="13"/>
        <v>15285.678614144046</v>
      </c>
      <c r="D112" s="23">
        <f t="shared" si="14"/>
        <v>19793.971028703807</v>
      </c>
      <c r="E112" s="41">
        <f t="shared" si="15"/>
        <v>2033582.1894713133</v>
      </c>
      <c r="F112" s="32">
        <f t="shared" si="16"/>
        <v>684722.94370557764</v>
      </c>
      <c r="G112" s="32">
        <f t="shared" si="17"/>
        <v>166417.81052868621</v>
      </c>
      <c r="H112" s="43"/>
      <c r="K112" s="2">
        <v>4</v>
      </c>
    </row>
    <row r="113" spans="1:11" x14ac:dyDescent="0.2">
      <c r="A113" s="20">
        <f t="shared" si="12"/>
        <v>44</v>
      </c>
      <c r="B113" s="21">
        <f t="shared" si="11"/>
        <v>4542.1046076689581</v>
      </c>
      <c r="C113" s="31">
        <f t="shared" si="13"/>
        <v>15251.866421034849</v>
      </c>
      <c r="D113" s="23">
        <f t="shared" si="14"/>
        <v>19793.971028703807</v>
      </c>
      <c r="E113" s="41">
        <f t="shared" si="15"/>
        <v>2029040.0848636443</v>
      </c>
      <c r="F113" s="32">
        <f t="shared" si="16"/>
        <v>699974.81012661243</v>
      </c>
      <c r="G113" s="32">
        <f t="shared" si="17"/>
        <v>170959.91513635518</v>
      </c>
      <c r="H113" s="43"/>
      <c r="K113" s="2">
        <v>4</v>
      </c>
    </row>
    <row r="114" spans="1:11" x14ac:dyDescent="0.2">
      <c r="A114" s="20">
        <f t="shared" si="12"/>
        <v>45</v>
      </c>
      <c r="B114" s="21">
        <f t="shared" si="11"/>
        <v>4576.1703922264751</v>
      </c>
      <c r="C114" s="31">
        <f t="shared" si="13"/>
        <v>15217.800636477332</v>
      </c>
      <c r="D114" s="23">
        <f t="shared" si="14"/>
        <v>19793.971028703807</v>
      </c>
      <c r="E114" s="41">
        <f t="shared" si="15"/>
        <v>2024463.9144714179</v>
      </c>
      <c r="F114" s="32">
        <f t="shared" si="16"/>
        <v>715192.61076308973</v>
      </c>
      <c r="G114" s="32">
        <f t="shared" si="17"/>
        <v>175536.08552858167</v>
      </c>
      <c r="H114" s="43"/>
      <c r="K114" s="2">
        <v>4</v>
      </c>
    </row>
    <row r="115" spans="1:11" x14ac:dyDescent="0.2">
      <c r="A115" s="20">
        <f t="shared" si="12"/>
        <v>46</v>
      </c>
      <c r="B115" s="21">
        <f t="shared" si="11"/>
        <v>4610.4916701681741</v>
      </c>
      <c r="C115" s="31">
        <f t="shared" si="13"/>
        <v>15183.479358535633</v>
      </c>
      <c r="D115" s="23">
        <f t="shared" si="14"/>
        <v>19793.971028703807</v>
      </c>
      <c r="E115" s="41">
        <f t="shared" si="15"/>
        <v>2019853.4228012497</v>
      </c>
      <c r="F115" s="32">
        <f t="shared" si="16"/>
        <v>730376.09012162534</v>
      </c>
      <c r="G115" s="32">
        <f t="shared" si="17"/>
        <v>180146.57719874984</v>
      </c>
      <c r="H115" s="43"/>
      <c r="K115" s="2">
        <v>4</v>
      </c>
    </row>
    <row r="116" spans="1:11" x14ac:dyDescent="0.2">
      <c r="A116" s="20">
        <f t="shared" si="12"/>
        <v>47</v>
      </c>
      <c r="B116" s="21">
        <f t="shared" si="11"/>
        <v>4645.0703576944343</v>
      </c>
      <c r="C116" s="31">
        <f t="shared" si="13"/>
        <v>15148.900671009373</v>
      </c>
      <c r="D116" s="23">
        <f t="shared" si="14"/>
        <v>19793.971028703807</v>
      </c>
      <c r="E116" s="41">
        <f t="shared" si="15"/>
        <v>2015208.3524435551</v>
      </c>
      <c r="F116" s="32">
        <f t="shared" si="16"/>
        <v>745524.99079263466</v>
      </c>
      <c r="G116" s="32">
        <f t="shared" si="17"/>
        <v>184791.64755644428</v>
      </c>
      <c r="H116" s="43"/>
      <c r="K116" s="2">
        <v>4</v>
      </c>
    </row>
    <row r="117" spans="1:11" x14ac:dyDescent="0.2">
      <c r="A117" s="20">
        <f t="shared" si="12"/>
        <v>48</v>
      </c>
      <c r="B117" s="21">
        <f t="shared" si="11"/>
        <v>4679.9083853771426</v>
      </c>
      <c r="C117" s="31">
        <f t="shared" si="13"/>
        <v>15114.062643326664</v>
      </c>
      <c r="D117" s="23">
        <f t="shared" si="14"/>
        <v>19793.971028703807</v>
      </c>
      <c r="E117" s="41">
        <f t="shared" si="15"/>
        <v>2010528.444058178</v>
      </c>
      <c r="F117" s="32">
        <f t="shared" si="16"/>
        <v>760639.05343596137</v>
      </c>
      <c r="G117" s="32">
        <f t="shared" si="17"/>
        <v>189471.55594182143</v>
      </c>
      <c r="H117" s="43"/>
      <c r="K117" s="2">
        <v>4</v>
      </c>
    </row>
    <row r="118" spans="1:11" x14ac:dyDescent="0.2">
      <c r="A118" s="20">
        <f t="shared" si="12"/>
        <v>49</v>
      </c>
      <c r="B118" s="21">
        <f t="shared" si="11"/>
        <v>4715.0076982674709</v>
      </c>
      <c r="C118" s="31">
        <f t="shared" si="13"/>
        <v>15078.963330436336</v>
      </c>
      <c r="D118" s="23">
        <f t="shared" si="14"/>
        <v>19793.971028703807</v>
      </c>
      <c r="E118" s="41">
        <f t="shared" si="15"/>
        <v>2005813.4363599105</v>
      </c>
      <c r="F118" s="32">
        <f t="shared" si="16"/>
        <v>775718.01676639775</v>
      </c>
      <c r="G118" s="32">
        <f t="shared" si="17"/>
        <v>194186.56364008889</v>
      </c>
      <c r="H118" s="43"/>
      <c r="K118" s="2">
        <v>5</v>
      </c>
    </row>
    <row r="119" spans="1:11" x14ac:dyDescent="0.2">
      <c r="A119" s="20">
        <f t="shared" si="12"/>
        <v>50</v>
      </c>
      <c r="B119" s="21">
        <f t="shared" si="11"/>
        <v>4750.3702560044785</v>
      </c>
      <c r="C119" s="31">
        <f t="shared" si="13"/>
        <v>15043.600772699328</v>
      </c>
      <c r="D119" s="23">
        <f t="shared" si="14"/>
        <v>19793.971028703807</v>
      </c>
      <c r="E119" s="41">
        <f t="shared" si="15"/>
        <v>2001063.0661039061</v>
      </c>
      <c r="F119" s="32">
        <f t="shared" si="16"/>
        <v>790761.61753909709</v>
      </c>
      <c r="G119" s="32">
        <f t="shared" si="17"/>
        <v>198936.93389609337</v>
      </c>
      <c r="H119" s="43"/>
      <c r="K119" s="2">
        <v>5</v>
      </c>
    </row>
    <row r="120" spans="1:11" x14ac:dyDescent="0.2">
      <c r="A120" s="20">
        <f t="shared" si="12"/>
        <v>51</v>
      </c>
      <c r="B120" s="21">
        <f t="shared" si="11"/>
        <v>4785.9980329245118</v>
      </c>
      <c r="C120" s="31">
        <f t="shared" si="13"/>
        <v>15007.972995779295</v>
      </c>
      <c r="D120" s="23">
        <f t="shared" si="14"/>
        <v>19793.971028703807</v>
      </c>
      <c r="E120" s="41">
        <f t="shared" si="15"/>
        <v>1996277.0680709817</v>
      </c>
      <c r="F120" s="32">
        <f t="shared" si="16"/>
        <v>805769.59053487633</v>
      </c>
      <c r="G120" s="32">
        <f t="shared" si="17"/>
        <v>203722.93192901788</v>
      </c>
      <c r="H120" s="43"/>
      <c r="K120" s="2">
        <v>5</v>
      </c>
    </row>
    <row r="121" spans="1:11" x14ac:dyDescent="0.2">
      <c r="A121" s="20">
        <f t="shared" si="12"/>
        <v>52</v>
      </c>
      <c r="B121" s="21">
        <f t="shared" si="11"/>
        <v>4821.8930181714441</v>
      </c>
      <c r="C121" s="31">
        <f t="shared" si="13"/>
        <v>14972.078010532363</v>
      </c>
      <c r="D121" s="23">
        <f t="shared" si="14"/>
        <v>19793.971028703807</v>
      </c>
      <c r="E121" s="41">
        <f t="shared" si="15"/>
        <v>1991455.1750528102</v>
      </c>
      <c r="F121" s="32">
        <f t="shared" si="16"/>
        <v>820741.66854540864</v>
      </c>
      <c r="G121" s="32">
        <f t="shared" si="17"/>
        <v>208544.82494718934</v>
      </c>
      <c r="H121" s="43"/>
      <c r="K121" s="2">
        <v>5</v>
      </c>
    </row>
    <row r="122" spans="1:11" x14ac:dyDescent="0.2">
      <c r="A122" s="20">
        <f t="shared" si="12"/>
        <v>53</v>
      </c>
      <c r="B122" s="21">
        <f t="shared" si="11"/>
        <v>4858.0572158077302</v>
      </c>
      <c r="C122" s="31">
        <f t="shared" si="13"/>
        <v>14935.913812896077</v>
      </c>
      <c r="D122" s="23">
        <f t="shared" si="14"/>
        <v>19793.971028703807</v>
      </c>
      <c r="E122" s="41">
        <f t="shared" si="15"/>
        <v>1986597.1178370025</v>
      </c>
      <c r="F122" s="32">
        <f t="shared" si="16"/>
        <v>835677.58235830476</v>
      </c>
      <c r="G122" s="32">
        <f t="shared" si="17"/>
        <v>213402.88216299706</v>
      </c>
      <c r="H122" s="43"/>
      <c r="K122" s="2">
        <v>5</v>
      </c>
    </row>
    <row r="123" spans="1:11" x14ac:dyDescent="0.2">
      <c r="A123" s="20">
        <f t="shared" si="12"/>
        <v>54</v>
      </c>
      <c r="B123" s="21">
        <f t="shared" si="11"/>
        <v>4894.4926449262894</v>
      </c>
      <c r="C123" s="31">
        <f t="shared" si="13"/>
        <v>14899.478383777518</v>
      </c>
      <c r="D123" s="23">
        <f t="shared" si="14"/>
        <v>19793.971028703807</v>
      </c>
      <c r="E123" s="41">
        <f t="shared" si="15"/>
        <v>1981702.6251920762</v>
      </c>
      <c r="F123" s="32">
        <f t="shared" si="16"/>
        <v>850577.06074208231</v>
      </c>
      <c r="G123" s="32">
        <f t="shared" si="17"/>
        <v>218297.37480792336</v>
      </c>
      <c r="H123" s="43"/>
      <c r="K123" s="2">
        <v>5</v>
      </c>
    </row>
    <row r="124" spans="1:11" x14ac:dyDescent="0.2">
      <c r="A124" s="20">
        <f t="shared" si="12"/>
        <v>55</v>
      </c>
      <c r="B124" s="21">
        <f t="shared" si="11"/>
        <v>4931.2013397632363</v>
      </c>
      <c r="C124" s="31">
        <f t="shared" si="13"/>
        <v>14862.769688940571</v>
      </c>
      <c r="D124" s="23">
        <f t="shared" si="14"/>
        <v>19793.971028703807</v>
      </c>
      <c r="E124" s="41">
        <f t="shared" si="15"/>
        <v>1976771.4238523131</v>
      </c>
      <c r="F124" s="32">
        <f t="shared" si="16"/>
        <v>865439.83043102291</v>
      </c>
      <c r="G124" s="32">
        <f t="shared" si="17"/>
        <v>223228.5761476866</v>
      </c>
      <c r="H124" s="43"/>
      <c r="K124" s="2">
        <v>5</v>
      </c>
    </row>
    <row r="125" spans="1:11" x14ac:dyDescent="0.2">
      <c r="A125" s="20">
        <f t="shared" si="12"/>
        <v>56</v>
      </c>
      <c r="B125" s="21">
        <f t="shared" si="11"/>
        <v>4968.1853498114597</v>
      </c>
      <c r="C125" s="31">
        <f t="shared" si="13"/>
        <v>14825.785678892347</v>
      </c>
      <c r="D125" s="23">
        <f t="shared" si="14"/>
        <v>19793.971028703807</v>
      </c>
      <c r="E125" s="41">
        <f t="shared" si="15"/>
        <v>1971803.2385025015</v>
      </c>
      <c r="F125" s="32">
        <f t="shared" si="16"/>
        <v>880265.61610991531</v>
      </c>
      <c r="G125" s="32">
        <f t="shared" si="17"/>
        <v>228196.76149749805</v>
      </c>
      <c r="H125" s="43"/>
      <c r="K125" s="2">
        <v>5</v>
      </c>
    </row>
    <row r="126" spans="1:11" x14ac:dyDescent="0.2">
      <c r="A126" s="20">
        <f t="shared" si="12"/>
        <v>57</v>
      </c>
      <c r="B126" s="21">
        <f t="shared" si="11"/>
        <v>5005.4467399350451</v>
      </c>
      <c r="C126" s="31">
        <f t="shared" si="13"/>
        <v>14788.524288768762</v>
      </c>
      <c r="D126" s="23">
        <f t="shared" si="14"/>
        <v>19793.971028703807</v>
      </c>
      <c r="E126" s="41">
        <f t="shared" si="15"/>
        <v>1966797.7917625664</v>
      </c>
      <c r="F126" s="32">
        <f t="shared" si="16"/>
        <v>895054.14039868407</v>
      </c>
      <c r="G126" s="32">
        <f t="shared" si="17"/>
        <v>233202.20823743311</v>
      </c>
      <c r="H126" s="43"/>
      <c r="K126" s="2">
        <v>5</v>
      </c>
    </row>
    <row r="127" spans="1:11" x14ac:dyDescent="0.2">
      <c r="A127" s="20">
        <f t="shared" si="12"/>
        <v>58</v>
      </c>
      <c r="B127" s="21">
        <f t="shared" si="11"/>
        <v>5042.9875904845594</v>
      </c>
      <c r="C127" s="31">
        <f t="shared" si="13"/>
        <v>14750.983438219248</v>
      </c>
      <c r="D127" s="23">
        <f t="shared" si="14"/>
        <v>19793.971028703807</v>
      </c>
      <c r="E127" s="41">
        <f t="shared" si="15"/>
        <v>1961754.8041720819</v>
      </c>
      <c r="F127" s="32">
        <f t="shared" si="16"/>
        <v>909805.12383690337</v>
      </c>
      <c r="G127" s="32">
        <f t="shared" si="17"/>
        <v>238245.19582791766</v>
      </c>
      <c r="H127" s="43"/>
      <c r="K127" s="2">
        <v>5</v>
      </c>
    </row>
    <row r="128" spans="1:11" x14ac:dyDescent="0.2">
      <c r="A128" s="20">
        <f t="shared" si="12"/>
        <v>59</v>
      </c>
      <c r="B128" s="21">
        <f t="shared" si="11"/>
        <v>5080.8099974131947</v>
      </c>
      <c r="C128" s="31">
        <f t="shared" si="13"/>
        <v>14713.161031290612</v>
      </c>
      <c r="D128" s="23">
        <f t="shared" si="14"/>
        <v>19793.971028703807</v>
      </c>
      <c r="E128" s="41">
        <f t="shared" si="15"/>
        <v>1956673.9941746686</v>
      </c>
      <c r="F128" s="32">
        <f t="shared" si="16"/>
        <v>924518.28486819402</v>
      </c>
      <c r="G128" s="32">
        <f t="shared" si="17"/>
        <v>243326.00582533085</v>
      </c>
      <c r="H128" s="43"/>
      <c r="K128" s="2">
        <v>5</v>
      </c>
    </row>
    <row r="129" spans="1:11" x14ac:dyDescent="0.2">
      <c r="A129" s="20">
        <f t="shared" si="12"/>
        <v>60</v>
      </c>
      <c r="B129" s="21">
        <f t="shared" si="11"/>
        <v>5118.916072393793</v>
      </c>
      <c r="C129" s="31">
        <f t="shared" si="13"/>
        <v>14675.054956310014</v>
      </c>
      <c r="D129" s="23">
        <f t="shared" si="14"/>
        <v>19793.971028703807</v>
      </c>
      <c r="E129" s="41">
        <f t="shared" si="15"/>
        <v>1951555.0781022748</v>
      </c>
      <c r="F129" s="32">
        <f t="shared" si="16"/>
        <v>939193.33982450399</v>
      </c>
      <c r="G129" s="32">
        <f t="shared" si="17"/>
        <v>248444.92189772465</v>
      </c>
      <c r="H129" s="43"/>
      <c r="K129" s="2">
        <v>5</v>
      </c>
    </row>
    <row r="130" spans="1:11" x14ac:dyDescent="0.2">
      <c r="A130" s="20">
        <f t="shared" si="12"/>
        <v>61</v>
      </c>
      <c r="B130" s="21">
        <f t="shared" si="11"/>
        <v>5157.3079429367463</v>
      </c>
      <c r="C130" s="31">
        <f t="shared" si="13"/>
        <v>14636.663085767061</v>
      </c>
      <c r="D130" s="23">
        <f t="shared" si="14"/>
        <v>19793.971028703807</v>
      </c>
      <c r="E130" s="41">
        <f t="shared" si="15"/>
        <v>1946397.7701593381</v>
      </c>
      <c r="F130" s="32">
        <f t="shared" si="16"/>
        <v>953830.00291027105</v>
      </c>
      <c r="G130" s="32">
        <f t="shared" si="17"/>
        <v>253602.2298406614</v>
      </c>
      <c r="H130" s="43"/>
      <c r="K130" s="2">
        <v>6</v>
      </c>
    </row>
    <row r="131" spans="1:11" x14ac:dyDescent="0.2">
      <c r="A131" s="20">
        <f t="shared" si="12"/>
        <v>62</v>
      </c>
      <c r="B131" s="21">
        <f t="shared" si="11"/>
        <v>5195.9877525087704</v>
      </c>
      <c r="C131" s="31">
        <f t="shared" si="13"/>
        <v>14597.983276195037</v>
      </c>
      <c r="D131" s="23">
        <f t="shared" si="14"/>
        <v>19793.971028703807</v>
      </c>
      <c r="E131" s="41">
        <f t="shared" si="15"/>
        <v>1941201.7824068293</v>
      </c>
      <c r="F131" s="32">
        <f t="shared" si="16"/>
        <v>968427.98618646606</v>
      </c>
      <c r="G131" s="32">
        <f t="shared" si="17"/>
        <v>258798.21759317018</v>
      </c>
      <c r="H131" s="43"/>
      <c r="K131" s="2">
        <v>6</v>
      </c>
    </row>
    <row r="132" spans="1:11" x14ac:dyDescent="0.2">
      <c r="A132" s="20">
        <f t="shared" si="12"/>
        <v>63</v>
      </c>
      <c r="B132" s="21">
        <f t="shared" si="11"/>
        <v>5234.9576606525861</v>
      </c>
      <c r="C132" s="31">
        <f t="shared" si="13"/>
        <v>14559.013368051221</v>
      </c>
      <c r="D132" s="23">
        <f t="shared" si="14"/>
        <v>19793.971028703807</v>
      </c>
      <c r="E132" s="41">
        <f t="shared" si="15"/>
        <v>1935966.8247461766</v>
      </c>
      <c r="F132" s="32">
        <f t="shared" si="16"/>
        <v>982986.99955451733</v>
      </c>
      <c r="G132" s="32">
        <f t="shared" si="17"/>
        <v>264033.17525382276</v>
      </c>
      <c r="H132" s="43"/>
      <c r="K132" s="2">
        <v>6</v>
      </c>
    </row>
    <row r="133" spans="1:11" x14ac:dyDescent="0.2">
      <c r="A133" s="20">
        <f t="shared" si="12"/>
        <v>64</v>
      </c>
      <c r="B133" s="21">
        <f t="shared" si="11"/>
        <v>5274.219843107483</v>
      </c>
      <c r="C133" s="31">
        <f t="shared" si="13"/>
        <v>14519.751185596324</v>
      </c>
      <c r="D133" s="23">
        <f t="shared" si="14"/>
        <v>19793.971028703807</v>
      </c>
      <c r="E133" s="41">
        <f t="shared" si="15"/>
        <v>1930692.6049030691</v>
      </c>
      <c r="F133" s="32">
        <f t="shared" si="16"/>
        <v>997506.75074011367</v>
      </c>
      <c r="G133" s="32">
        <f t="shared" si="17"/>
        <v>269307.39509693027</v>
      </c>
      <c r="H133" s="43"/>
      <c r="K133" s="2">
        <v>6</v>
      </c>
    </row>
    <row r="134" spans="1:11" x14ac:dyDescent="0.2">
      <c r="A134" s="20">
        <f t="shared" si="12"/>
        <v>65</v>
      </c>
      <c r="B134" s="21">
        <f t="shared" si="11"/>
        <v>5313.7764919307901</v>
      </c>
      <c r="C134" s="31">
        <f t="shared" si="13"/>
        <v>14480.194536773017</v>
      </c>
      <c r="D134" s="23">
        <f t="shared" si="14"/>
        <v>19793.971028703807</v>
      </c>
      <c r="E134" s="41">
        <f t="shared" si="15"/>
        <v>1925378.8284111384</v>
      </c>
      <c r="F134" s="32">
        <f t="shared" si="16"/>
        <v>1011986.9452768867</v>
      </c>
      <c r="G134" s="32">
        <f t="shared" si="17"/>
        <v>274621.17158886103</v>
      </c>
      <c r="H134" s="43"/>
      <c r="K134" s="2">
        <v>6</v>
      </c>
    </row>
    <row r="135" spans="1:11" x14ac:dyDescent="0.2">
      <c r="A135" s="20">
        <f t="shared" si="12"/>
        <v>66</v>
      </c>
      <c r="B135" s="21">
        <f t="shared" ref="B135:B198" si="18">D135-C135+H135</f>
        <v>5353.6298156202702</v>
      </c>
      <c r="C135" s="31">
        <f t="shared" si="13"/>
        <v>14440.341213083537</v>
      </c>
      <c r="D135" s="23">
        <f t="shared" si="14"/>
        <v>19793.971028703807</v>
      </c>
      <c r="E135" s="41">
        <f t="shared" si="15"/>
        <v>1920025.198595518</v>
      </c>
      <c r="F135" s="32">
        <f t="shared" si="16"/>
        <v>1026427.2864899703</v>
      </c>
      <c r="G135" s="32">
        <f t="shared" si="17"/>
        <v>279974.80140448129</v>
      </c>
      <c r="H135" s="43"/>
      <c r="K135" s="2">
        <v>6</v>
      </c>
    </row>
    <row r="136" spans="1:11" x14ac:dyDescent="0.2">
      <c r="A136" s="20">
        <f t="shared" ref="A136:A199" si="19">A135+1</f>
        <v>67</v>
      </c>
      <c r="B136" s="21">
        <f t="shared" si="18"/>
        <v>5393.7820392374233</v>
      </c>
      <c r="C136" s="31">
        <f t="shared" ref="C136:C199" si="20">IF(E135&gt;=0, E135*$C$5/12, 0)</f>
        <v>14400.188989466384</v>
      </c>
      <c r="D136" s="23">
        <f t="shared" ref="D136:D199" si="21">IF(E135&gt;$C$10, $C$10, E135+C136)</f>
        <v>19793.971028703807</v>
      </c>
      <c r="E136" s="41">
        <f t="shared" ref="E136:E199" si="22">MAX(E135-B136, 0)</f>
        <v>1914631.4165562806</v>
      </c>
      <c r="F136" s="32">
        <f t="shared" ref="F136:F199" si="23">IF(E135&gt;0, F135+C136, 0)</f>
        <v>1040827.4754794367</v>
      </c>
      <c r="G136" s="32">
        <f t="shared" ref="G136:G199" si="24">IF(E135&gt;0, G135+B136, 0)</f>
        <v>285368.58344371873</v>
      </c>
      <c r="H136" s="43"/>
      <c r="K136" s="2">
        <v>6</v>
      </c>
    </row>
    <row r="137" spans="1:11" x14ac:dyDescent="0.2">
      <c r="A137" s="20">
        <f t="shared" si="19"/>
        <v>68</v>
      </c>
      <c r="B137" s="21">
        <f t="shared" si="18"/>
        <v>5434.2354045317024</v>
      </c>
      <c r="C137" s="31">
        <f t="shared" si="20"/>
        <v>14359.735624172105</v>
      </c>
      <c r="D137" s="23">
        <f t="shared" si="21"/>
        <v>19793.971028703807</v>
      </c>
      <c r="E137" s="41">
        <f t="shared" si="22"/>
        <v>1909197.1811517489</v>
      </c>
      <c r="F137" s="32">
        <f t="shared" si="23"/>
        <v>1055187.2111036088</v>
      </c>
      <c r="G137" s="32">
        <f t="shared" si="24"/>
        <v>290802.81884825043</v>
      </c>
      <c r="H137" s="43"/>
      <c r="K137" s="2">
        <v>6</v>
      </c>
    </row>
    <row r="138" spans="1:11" x14ac:dyDescent="0.2">
      <c r="A138" s="20">
        <f t="shared" si="19"/>
        <v>69</v>
      </c>
      <c r="B138" s="21">
        <f t="shared" si="18"/>
        <v>5474.9921700656905</v>
      </c>
      <c r="C138" s="31">
        <f t="shared" si="20"/>
        <v>14318.978858638116</v>
      </c>
      <c r="D138" s="23">
        <f t="shared" si="21"/>
        <v>19793.971028703807</v>
      </c>
      <c r="E138" s="41">
        <f t="shared" si="22"/>
        <v>1903722.1889816832</v>
      </c>
      <c r="F138" s="32">
        <f t="shared" si="23"/>
        <v>1069506.1899622469</v>
      </c>
      <c r="G138" s="32">
        <f t="shared" si="24"/>
        <v>296277.81101831613</v>
      </c>
      <c r="H138" s="43"/>
      <c r="K138" s="2">
        <v>6</v>
      </c>
    </row>
    <row r="139" spans="1:11" x14ac:dyDescent="0.2">
      <c r="A139" s="20">
        <f t="shared" si="19"/>
        <v>70</v>
      </c>
      <c r="B139" s="21">
        <f t="shared" si="18"/>
        <v>5516.054611341182</v>
      </c>
      <c r="C139" s="31">
        <f t="shared" si="20"/>
        <v>14277.916417362625</v>
      </c>
      <c r="D139" s="23">
        <f t="shared" si="21"/>
        <v>19793.971028703807</v>
      </c>
      <c r="E139" s="41">
        <f t="shared" si="22"/>
        <v>1898206.1343703421</v>
      </c>
      <c r="F139" s="32">
        <f t="shared" si="23"/>
        <v>1083784.1063796096</v>
      </c>
      <c r="G139" s="32">
        <f t="shared" si="24"/>
        <v>301793.86562965729</v>
      </c>
      <c r="H139" s="43"/>
      <c r="K139" s="2">
        <v>6</v>
      </c>
    </row>
    <row r="140" spans="1:11" x14ac:dyDescent="0.2">
      <c r="A140" s="20">
        <f t="shared" si="19"/>
        <v>71</v>
      </c>
      <c r="B140" s="21">
        <f t="shared" si="18"/>
        <v>5557.4250209262409</v>
      </c>
      <c r="C140" s="31">
        <f t="shared" si="20"/>
        <v>14236.546007777566</v>
      </c>
      <c r="D140" s="23">
        <f t="shared" si="21"/>
        <v>19793.971028703807</v>
      </c>
      <c r="E140" s="41">
        <f t="shared" si="22"/>
        <v>1892648.709349416</v>
      </c>
      <c r="F140" s="32">
        <f t="shared" si="23"/>
        <v>1098020.6523873871</v>
      </c>
      <c r="G140" s="32">
        <f t="shared" si="24"/>
        <v>307351.29065058351</v>
      </c>
      <c r="H140" s="43"/>
      <c r="K140" s="2">
        <v>6</v>
      </c>
    </row>
    <row r="141" spans="1:11" x14ac:dyDescent="0.2">
      <c r="A141" s="20">
        <f t="shared" si="19"/>
        <v>72</v>
      </c>
      <c r="B141" s="21">
        <f t="shared" si="18"/>
        <v>5599.1057085831872</v>
      </c>
      <c r="C141" s="31">
        <f t="shared" si="20"/>
        <v>14194.86532012062</v>
      </c>
      <c r="D141" s="23">
        <f t="shared" si="21"/>
        <v>19793.971028703807</v>
      </c>
      <c r="E141" s="41">
        <f t="shared" si="22"/>
        <v>1887049.6036408327</v>
      </c>
      <c r="F141" s="32">
        <f t="shared" si="23"/>
        <v>1112215.5177075078</v>
      </c>
      <c r="G141" s="32">
        <f t="shared" si="24"/>
        <v>312950.39635916671</v>
      </c>
      <c r="H141" s="43"/>
      <c r="K141" s="2">
        <v>6</v>
      </c>
    </row>
    <row r="142" spans="1:11" x14ac:dyDescent="0.2">
      <c r="A142" s="20">
        <f t="shared" si="19"/>
        <v>73</v>
      </c>
      <c r="B142" s="21">
        <f t="shared" si="18"/>
        <v>5641.0990013975625</v>
      </c>
      <c r="C142" s="31">
        <f t="shared" si="20"/>
        <v>14152.872027306244</v>
      </c>
      <c r="D142" s="23">
        <f t="shared" si="21"/>
        <v>19793.971028703807</v>
      </c>
      <c r="E142" s="41">
        <f t="shared" si="22"/>
        <v>1881408.5046394351</v>
      </c>
      <c r="F142" s="32">
        <f t="shared" si="23"/>
        <v>1126368.3897348142</v>
      </c>
      <c r="G142" s="32">
        <f t="shared" si="24"/>
        <v>318591.49536056427</v>
      </c>
      <c r="H142" s="43"/>
      <c r="K142" s="2">
        <v>7</v>
      </c>
    </row>
    <row r="143" spans="1:11" x14ac:dyDescent="0.2">
      <c r="A143" s="20">
        <f t="shared" si="19"/>
        <v>74</v>
      </c>
      <c r="B143" s="21">
        <f t="shared" si="18"/>
        <v>5683.4072439080446</v>
      </c>
      <c r="C143" s="31">
        <f t="shared" si="20"/>
        <v>14110.563784795762</v>
      </c>
      <c r="D143" s="23">
        <f t="shared" si="21"/>
        <v>19793.971028703807</v>
      </c>
      <c r="E143" s="41">
        <f t="shared" si="22"/>
        <v>1875725.0973955269</v>
      </c>
      <c r="F143" s="32">
        <f t="shared" si="23"/>
        <v>1140478.95351961</v>
      </c>
      <c r="G143" s="32">
        <f t="shared" si="24"/>
        <v>324274.9026044723</v>
      </c>
      <c r="H143" s="43"/>
      <c r="K143" s="2">
        <v>7</v>
      </c>
    </row>
    <row r="144" spans="1:11" x14ac:dyDescent="0.2">
      <c r="A144" s="20">
        <f t="shared" si="19"/>
        <v>75</v>
      </c>
      <c r="B144" s="21">
        <f t="shared" si="18"/>
        <v>5726.0327982373547</v>
      </c>
      <c r="C144" s="31">
        <f t="shared" si="20"/>
        <v>14067.938230466452</v>
      </c>
      <c r="D144" s="23">
        <f t="shared" si="21"/>
        <v>19793.971028703807</v>
      </c>
      <c r="E144" s="41">
        <f t="shared" si="22"/>
        <v>1869999.0645972895</v>
      </c>
      <c r="F144" s="32">
        <f t="shared" si="23"/>
        <v>1154546.8917500766</v>
      </c>
      <c r="G144" s="32">
        <f t="shared" si="24"/>
        <v>330000.93540270964</v>
      </c>
      <c r="H144" s="43"/>
      <c r="K144" s="2">
        <v>7</v>
      </c>
    </row>
    <row r="145" spans="1:11" x14ac:dyDescent="0.2">
      <c r="A145" s="20">
        <f t="shared" si="19"/>
        <v>76</v>
      </c>
      <c r="B145" s="21">
        <f t="shared" si="18"/>
        <v>5768.9780442241354</v>
      </c>
      <c r="C145" s="31">
        <f t="shared" si="20"/>
        <v>14024.992984479672</v>
      </c>
      <c r="D145" s="23">
        <f t="shared" si="21"/>
        <v>19793.971028703807</v>
      </c>
      <c r="E145" s="41">
        <f t="shared" si="22"/>
        <v>1864230.0865530653</v>
      </c>
      <c r="F145" s="32">
        <f t="shared" si="23"/>
        <v>1168571.8847345563</v>
      </c>
      <c r="G145" s="32">
        <f t="shared" si="24"/>
        <v>335769.91344693379</v>
      </c>
      <c r="H145" s="43"/>
      <c r="K145" s="2">
        <v>7</v>
      </c>
    </row>
    <row r="146" spans="1:11" x14ac:dyDescent="0.2">
      <c r="A146" s="20">
        <f t="shared" si="19"/>
        <v>77</v>
      </c>
      <c r="B146" s="21">
        <f t="shared" si="18"/>
        <v>5812.2453795558158</v>
      </c>
      <c r="C146" s="31">
        <f t="shared" si="20"/>
        <v>13981.725649147991</v>
      </c>
      <c r="D146" s="23">
        <f t="shared" si="21"/>
        <v>19793.971028703807</v>
      </c>
      <c r="E146" s="41">
        <f t="shared" si="22"/>
        <v>1858417.8411735096</v>
      </c>
      <c r="F146" s="32">
        <f t="shared" si="23"/>
        <v>1182553.6103837043</v>
      </c>
      <c r="G146" s="32">
        <f t="shared" si="24"/>
        <v>341582.15882648958</v>
      </c>
      <c r="H146" s="43"/>
      <c r="K146" s="2">
        <v>7</v>
      </c>
    </row>
    <row r="147" spans="1:11" x14ac:dyDescent="0.2">
      <c r="A147" s="20">
        <f t="shared" si="19"/>
        <v>78</v>
      </c>
      <c r="B147" s="21">
        <f t="shared" si="18"/>
        <v>5855.8372199024852</v>
      </c>
      <c r="C147" s="31">
        <f t="shared" si="20"/>
        <v>13938.133808801322</v>
      </c>
      <c r="D147" s="23">
        <f t="shared" si="21"/>
        <v>19793.971028703807</v>
      </c>
      <c r="E147" s="41">
        <f t="shared" si="22"/>
        <v>1852562.0039536071</v>
      </c>
      <c r="F147" s="32">
        <f t="shared" si="23"/>
        <v>1196491.7441925057</v>
      </c>
      <c r="G147" s="32">
        <f t="shared" si="24"/>
        <v>347437.99604639207</v>
      </c>
      <c r="H147" s="43"/>
      <c r="K147" s="2">
        <v>7</v>
      </c>
    </row>
    <row r="148" spans="1:11" x14ac:dyDescent="0.2">
      <c r="A148" s="20">
        <f t="shared" si="19"/>
        <v>79</v>
      </c>
      <c r="B148" s="21">
        <f t="shared" si="18"/>
        <v>5899.755999051753</v>
      </c>
      <c r="C148" s="31">
        <f t="shared" si="20"/>
        <v>13894.215029652054</v>
      </c>
      <c r="D148" s="23">
        <f t="shared" si="21"/>
        <v>19793.971028703807</v>
      </c>
      <c r="E148" s="41">
        <f t="shared" si="22"/>
        <v>1846662.2479545553</v>
      </c>
      <c r="F148" s="32">
        <f t="shared" si="23"/>
        <v>1210385.9592221577</v>
      </c>
      <c r="G148" s="32">
        <f t="shared" si="24"/>
        <v>353337.75204544381</v>
      </c>
      <c r="H148" s="43"/>
      <c r="K148" s="2">
        <v>7</v>
      </c>
    </row>
    <row r="149" spans="1:11" x14ac:dyDescent="0.2">
      <c r="A149" s="20">
        <f t="shared" si="19"/>
        <v>80</v>
      </c>
      <c r="B149" s="21">
        <f t="shared" si="18"/>
        <v>5944.0041690446415</v>
      </c>
      <c r="C149" s="31">
        <f t="shared" si="20"/>
        <v>13849.966859659165</v>
      </c>
      <c r="D149" s="23">
        <f t="shared" si="21"/>
        <v>19793.971028703807</v>
      </c>
      <c r="E149" s="41">
        <f t="shared" si="22"/>
        <v>1840718.2437855108</v>
      </c>
      <c r="F149" s="32">
        <f t="shared" si="23"/>
        <v>1224235.9260818169</v>
      </c>
      <c r="G149" s="32">
        <f t="shared" si="24"/>
        <v>359281.75621448847</v>
      </c>
      <c r="H149" s="43"/>
      <c r="K149" s="2">
        <v>7</v>
      </c>
    </row>
    <row r="150" spans="1:11" x14ac:dyDescent="0.2">
      <c r="A150" s="20">
        <f t="shared" si="19"/>
        <v>81</v>
      </c>
      <c r="B150" s="21">
        <f t="shared" si="18"/>
        <v>5988.5842003124762</v>
      </c>
      <c r="C150" s="31">
        <f t="shared" si="20"/>
        <v>13805.386828391331</v>
      </c>
      <c r="D150" s="23">
        <f t="shared" si="21"/>
        <v>19793.971028703807</v>
      </c>
      <c r="E150" s="41">
        <f t="shared" si="22"/>
        <v>1834729.6595851984</v>
      </c>
      <c r="F150" s="32">
        <f t="shared" si="23"/>
        <v>1238041.3129102082</v>
      </c>
      <c r="G150" s="32">
        <f t="shared" si="24"/>
        <v>365270.34041480097</v>
      </c>
      <c r="H150" s="43"/>
      <c r="K150" s="2">
        <v>7</v>
      </c>
    </row>
    <row r="151" spans="1:11" x14ac:dyDescent="0.2">
      <c r="A151" s="20">
        <f t="shared" si="19"/>
        <v>82</v>
      </c>
      <c r="B151" s="21">
        <f t="shared" si="18"/>
        <v>6033.498581814818</v>
      </c>
      <c r="C151" s="31">
        <f t="shared" si="20"/>
        <v>13760.472446888989</v>
      </c>
      <c r="D151" s="23">
        <f t="shared" si="21"/>
        <v>19793.971028703807</v>
      </c>
      <c r="E151" s="41">
        <f t="shared" si="22"/>
        <v>1828696.1610033836</v>
      </c>
      <c r="F151" s="32">
        <f t="shared" si="23"/>
        <v>1251801.7853570972</v>
      </c>
      <c r="G151" s="32">
        <f t="shared" si="24"/>
        <v>371303.83899661578</v>
      </c>
      <c r="H151" s="43"/>
      <c r="K151" s="2">
        <v>7</v>
      </c>
    </row>
    <row r="152" spans="1:11" x14ac:dyDescent="0.2">
      <c r="A152" s="20">
        <f t="shared" si="19"/>
        <v>83</v>
      </c>
      <c r="B152" s="21">
        <f t="shared" si="18"/>
        <v>6078.7498211784296</v>
      </c>
      <c r="C152" s="31">
        <f t="shared" si="20"/>
        <v>13715.221207525377</v>
      </c>
      <c r="D152" s="23">
        <f t="shared" si="21"/>
        <v>19793.971028703807</v>
      </c>
      <c r="E152" s="41">
        <f t="shared" si="22"/>
        <v>1822617.4111822052</v>
      </c>
      <c r="F152" s="32">
        <f t="shared" si="23"/>
        <v>1265517.0065646225</v>
      </c>
      <c r="G152" s="32">
        <f t="shared" si="24"/>
        <v>377382.58881779423</v>
      </c>
      <c r="H152" s="43"/>
      <c r="K152" s="2">
        <v>7</v>
      </c>
    </row>
    <row r="153" spans="1:11" x14ac:dyDescent="0.2">
      <c r="A153" s="20">
        <f t="shared" si="19"/>
        <v>84</v>
      </c>
      <c r="B153" s="21">
        <f t="shared" si="18"/>
        <v>6124.3404448372694</v>
      </c>
      <c r="C153" s="31">
        <f t="shared" si="20"/>
        <v>13669.630583866538</v>
      </c>
      <c r="D153" s="23">
        <f t="shared" si="21"/>
        <v>19793.971028703807</v>
      </c>
      <c r="E153" s="41">
        <f t="shared" si="22"/>
        <v>1816493.070737368</v>
      </c>
      <c r="F153" s="32">
        <f t="shared" si="23"/>
        <v>1279186.637148489</v>
      </c>
      <c r="G153" s="32">
        <f t="shared" si="24"/>
        <v>383506.92926263151</v>
      </c>
      <c r="H153" s="43"/>
      <c r="K153" s="2">
        <v>7</v>
      </c>
    </row>
    <row r="154" spans="1:11" x14ac:dyDescent="0.2">
      <c r="A154" s="20">
        <f t="shared" si="19"/>
        <v>85</v>
      </c>
      <c r="B154" s="21">
        <f t="shared" si="18"/>
        <v>6170.2729981735483</v>
      </c>
      <c r="C154" s="31">
        <f t="shared" si="20"/>
        <v>13623.698030530259</v>
      </c>
      <c r="D154" s="23">
        <f t="shared" si="21"/>
        <v>19793.971028703807</v>
      </c>
      <c r="E154" s="41">
        <f t="shared" si="22"/>
        <v>1810322.7977391945</v>
      </c>
      <c r="F154" s="32">
        <f t="shared" si="23"/>
        <v>1292810.3351790193</v>
      </c>
      <c r="G154" s="32">
        <f t="shared" si="24"/>
        <v>389677.20226080506</v>
      </c>
      <c r="H154" s="43"/>
      <c r="K154" s="2">
        <v>8</v>
      </c>
    </row>
    <row r="155" spans="1:11" x14ac:dyDescent="0.2">
      <c r="A155" s="20">
        <f t="shared" si="19"/>
        <v>86</v>
      </c>
      <c r="B155" s="21">
        <f t="shared" si="18"/>
        <v>6216.5500456598493</v>
      </c>
      <c r="C155" s="31">
        <f t="shared" si="20"/>
        <v>13577.420983043958</v>
      </c>
      <c r="D155" s="23">
        <f t="shared" si="21"/>
        <v>19793.971028703807</v>
      </c>
      <c r="E155" s="41">
        <f t="shared" si="22"/>
        <v>1804106.2476935347</v>
      </c>
      <c r="F155" s="32">
        <f t="shared" si="23"/>
        <v>1306387.7561620632</v>
      </c>
      <c r="G155" s="32">
        <f t="shared" si="24"/>
        <v>395893.75230646488</v>
      </c>
      <c r="H155" s="43"/>
      <c r="K155" s="2">
        <v>8</v>
      </c>
    </row>
    <row r="156" spans="1:11" x14ac:dyDescent="0.2">
      <c r="A156" s="20">
        <f t="shared" si="19"/>
        <v>87</v>
      </c>
      <c r="B156" s="21">
        <f t="shared" si="18"/>
        <v>6263.1741710022961</v>
      </c>
      <c r="C156" s="31">
        <f t="shared" si="20"/>
        <v>13530.796857701511</v>
      </c>
      <c r="D156" s="23">
        <f t="shared" si="21"/>
        <v>19793.971028703807</v>
      </c>
      <c r="E156" s="41">
        <f t="shared" si="22"/>
        <v>1797843.0735225324</v>
      </c>
      <c r="F156" s="32">
        <f t="shared" si="23"/>
        <v>1319918.5530197648</v>
      </c>
      <c r="G156" s="32">
        <f t="shared" si="24"/>
        <v>402156.92647746718</v>
      </c>
      <c r="H156" s="43"/>
      <c r="K156" s="2">
        <v>8</v>
      </c>
    </row>
    <row r="157" spans="1:11" x14ac:dyDescent="0.2">
      <c r="A157" s="20">
        <f t="shared" si="19"/>
        <v>88</v>
      </c>
      <c r="B157" s="21">
        <f t="shared" si="18"/>
        <v>6310.1479772848143</v>
      </c>
      <c r="C157" s="31">
        <f t="shared" si="20"/>
        <v>13483.823051418993</v>
      </c>
      <c r="D157" s="23">
        <f t="shared" si="21"/>
        <v>19793.971028703807</v>
      </c>
      <c r="E157" s="41">
        <f t="shared" si="22"/>
        <v>1791532.9255452475</v>
      </c>
      <c r="F157" s="32">
        <f t="shared" si="23"/>
        <v>1333402.3760711839</v>
      </c>
      <c r="G157" s="32">
        <f t="shared" si="24"/>
        <v>408467.07445475197</v>
      </c>
      <c r="H157" s="43"/>
      <c r="K157" s="2">
        <v>8</v>
      </c>
    </row>
    <row r="158" spans="1:11" x14ac:dyDescent="0.2">
      <c r="A158" s="20">
        <f t="shared" si="19"/>
        <v>89</v>
      </c>
      <c r="B158" s="21">
        <f t="shared" si="18"/>
        <v>6357.4740871144513</v>
      </c>
      <c r="C158" s="31">
        <f t="shared" si="20"/>
        <v>13436.496941589356</v>
      </c>
      <c r="D158" s="23">
        <f t="shared" si="21"/>
        <v>19793.971028703807</v>
      </c>
      <c r="E158" s="41">
        <f t="shared" si="22"/>
        <v>1785175.4514581331</v>
      </c>
      <c r="F158" s="32">
        <f t="shared" si="23"/>
        <v>1346838.8730127732</v>
      </c>
      <c r="G158" s="32">
        <f t="shared" si="24"/>
        <v>414824.54854186642</v>
      </c>
      <c r="H158" s="43"/>
      <c r="K158" s="2">
        <v>8</v>
      </c>
    </row>
    <row r="159" spans="1:11" x14ac:dyDescent="0.2">
      <c r="A159" s="20">
        <f t="shared" si="19"/>
        <v>90</v>
      </c>
      <c r="B159" s="21">
        <f t="shared" si="18"/>
        <v>6405.1551427678096</v>
      </c>
      <c r="C159" s="31">
        <f t="shared" si="20"/>
        <v>13388.815885935997</v>
      </c>
      <c r="D159" s="23">
        <f t="shared" si="21"/>
        <v>19793.971028703807</v>
      </c>
      <c r="E159" s="41">
        <f t="shared" si="22"/>
        <v>1778770.2963153652</v>
      </c>
      <c r="F159" s="32">
        <f t="shared" si="23"/>
        <v>1360227.6888987091</v>
      </c>
      <c r="G159" s="32">
        <f t="shared" si="24"/>
        <v>421229.70368463424</v>
      </c>
      <c r="H159" s="43"/>
      <c r="K159" s="2">
        <v>8</v>
      </c>
    </row>
    <row r="160" spans="1:11" x14ac:dyDescent="0.2">
      <c r="A160" s="20">
        <f t="shared" si="19"/>
        <v>91</v>
      </c>
      <c r="B160" s="21">
        <f t="shared" si="18"/>
        <v>6453.1938063385696</v>
      </c>
      <c r="C160" s="31">
        <f t="shared" si="20"/>
        <v>13340.777222365237</v>
      </c>
      <c r="D160" s="23">
        <f t="shared" si="21"/>
        <v>19793.971028703807</v>
      </c>
      <c r="E160" s="41">
        <f t="shared" si="22"/>
        <v>1772317.1025090266</v>
      </c>
      <c r="F160" s="32">
        <f t="shared" si="23"/>
        <v>1373568.4661210743</v>
      </c>
      <c r="G160" s="32">
        <f t="shared" si="24"/>
        <v>427682.89749097283</v>
      </c>
      <c r="H160" s="43"/>
      <c r="K160" s="2">
        <v>8</v>
      </c>
    </row>
    <row r="161" spans="1:11" x14ac:dyDescent="0.2">
      <c r="A161" s="20">
        <f t="shared" si="19"/>
        <v>92</v>
      </c>
      <c r="B161" s="21">
        <f t="shared" si="18"/>
        <v>6501.5927598861072</v>
      </c>
      <c r="C161" s="31">
        <f t="shared" si="20"/>
        <v>13292.3782688177</v>
      </c>
      <c r="D161" s="23">
        <f t="shared" si="21"/>
        <v>19793.971028703807</v>
      </c>
      <c r="E161" s="41">
        <f t="shared" si="22"/>
        <v>1765815.5097491406</v>
      </c>
      <c r="F161" s="32">
        <f t="shared" si="23"/>
        <v>1386860.844389892</v>
      </c>
      <c r="G161" s="32">
        <f t="shared" si="24"/>
        <v>434184.49025085894</v>
      </c>
      <c r="H161" s="43"/>
      <c r="K161" s="2">
        <v>8</v>
      </c>
    </row>
    <row r="162" spans="1:11" x14ac:dyDescent="0.2">
      <c r="A162" s="20">
        <f t="shared" si="19"/>
        <v>93</v>
      </c>
      <c r="B162" s="21">
        <f t="shared" si="18"/>
        <v>6550.3547055852523</v>
      </c>
      <c r="C162" s="31">
        <f t="shared" si="20"/>
        <v>13243.616323118555</v>
      </c>
      <c r="D162" s="23">
        <f t="shared" si="21"/>
        <v>19793.971028703807</v>
      </c>
      <c r="E162" s="41">
        <f t="shared" si="22"/>
        <v>1759265.1550435554</v>
      </c>
      <c r="F162" s="32">
        <f t="shared" si="23"/>
        <v>1400104.4607130105</v>
      </c>
      <c r="G162" s="32">
        <f t="shared" si="24"/>
        <v>440734.84495644417</v>
      </c>
      <c r="H162" s="43"/>
      <c r="K162" s="2">
        <v>8</v>
      </c>
    </row>
    <row r="163" spans="1:11" x14ac:dyDescent="0.2">
      <c r="A163" s="20">
        <f t="shared" si="19"/>
        <v>94</v>
      </c>
      <c r="B163" s="21">
        <f t="shared" si="18"/>
        <v>6599.4823658771402</v>
      </c>
      <c r="C163" s="31">
        <f t="shared" si="20"/>
        <v>13194.488662826667</v>
      </c>
      <c r="D163" s="23">
        <f t="shared" si="21"/>
        <v>19793.971028703807</v>
      </c>
      <c r="E163" s="41">
        <f t="shared" si="22"/>
        <v>1752665.6726776783</v>
      </c>
      <c r="F163" s="32">
        <f t="shared" si="23"/>
        <v>1413298.9493758371</v>
      </c>
      <c r="G163" s="32">
        <f t="shared" si="24"/>
        <v>447334.3273223213</v>
      </c>
      <c r="H163" s="43"/>
      <c r="K163" s="2">
        <v>8</v>
      </c>
    </row>
    <row r="164" spans="1:11" x14ac:dyDescent="0.2">
      <c r="A164" s="20">
        <f t="shared" si="19"/>
        <v>95</v>
      </c>
      <c r="B164" s="21">
        <f t="shared" si="18"/>
        <v>6648.978483621222</v>
      </c>
      <c r="C164" s="31">
        <f t="shared" si="20"/>
        <v>13144.992545082585</v>
      </c>
      <c r="D164" s="23">
        <f t="shared" si="21"/>
        <v>19793.971028703807</v>
      </c>
      <c r="E164" s="41">
        <f t="shared" si="22"/>
        <v>1746016.694194057</v>
      </c>
      <c r="F164" s="32">
        <f t="shared" si="23"/>
        <v>1426443.9419209198</v>
      </c>
      <c r="G164" s="32">
        <f t="shared" si="24"/>
        <v>453983.30580594251</v>
      </c>
      <c r="H164" s="43"/>
      <c r="K164" s="2">
        <v>8</v>
      </c>
    </row>
    <row r="165" spans="1:11" x14ac:dyDescent="0.2">
      <c r="A165" s="20">
        <f t="shared" si="19"/>
        <v>96</v>
      </c>
      <c r="B165" s="21">
        <f t="shared" si="18"/>
        <v>6698.8458222483787</v>
      </c>
      <c r="C165" s="31">
        <f t="shared" si="20"/>
        <v>13095.125206455428</v>
      </c>
      <c r="D165" s="23">
        <f t="shared" si="21"/>
        <v>19793.971028703807</v>
      </c>
      <c r="E165" s="41">
        <f t="shared" si="22"/>
        <v>1739317.8483718086</v>
      </c>
      <c r="F165" s="32">
        <f t="shared" si="23"/>
        <v>1439539.0671273752</v>
      </c>
      <c r="G165" s="32">
        <f t="shared" si="24"/>
        <v>460682.15162819088</v>
      </c>
      <c r="H165" s="43"/>
      <c r="K165" s="2">
        <v>8</v>
      </c>
    </row>
    <row r="166" spans="1:11" x14ac:dyDescent="0.2">
      <c r="A166" s="20">
        <f t="shared" si="19"/>
        <v>97</v>
      </c>
      <c r="B166" s="21">
        <f t="shared" si="18"/>
        <v>6749.0871659152435</v>
      </c>
      <c r="C166" s="31">
        <f t="shared" si="20"/>
        <v>13044.883862788563</v>
      </c>
      <c r="D166" s="23">
        <f t="shared" si="21"/>
        <v>19793.971028703807</v>
      </c>
      <c r="E166" s="41">
        <f t="shared" si="22"/>
        <v>1732568.7612058935</v>
      </c>
      <c r="F166" s="32">
        <f t="shared" si="23"/>
        <v>1452583.9509901637</v>
      </c>
      <c r="G166" s="32">
        <f t="shared" si="24"/>
        <v>467431.23879410612</v>
      </c>
      <c r="H166" s="43"/>
      <c r="K166" s="2">
        <v>9</v>
      </c>
    </row>
    <row r="167" spans="1:11" x14ac:dyDescent="0.2">
      <c r="A167" s="20">
        <f t="shared" si="19"/>
        <v>98</v>
      </c>
      <c r="B167" s="21">
        <f t="shared" si="18"/>
        <v>6799.7053196596062</v>
      </c>
      <c r="C167" s="31">
        <f t="shared" si="20"/>
        <v>12994.265709044201</v>
      </c>
      <c r="D167" s="23">
        <f t="shared" si="21"/>
        <v>19793.971028703807</v>
      </c>
      <c r="E167" s="41">
        <f t="shared" si="22"/>
        <v>1725769.0558862339</v>
      </c>
      <c r="F167" s="32">
        <f t="shared" si="23"/>
        <v>1465578.2166992079</v>
      </c>
      <c r="G167" s="32">
        <f t="shared" si="24"/>
        <v>474230.94411376573</v>
      </c>
      <c r="H167" s="43"/>
      <c r="K167" s="2">
        <v>9</v>
      </c>
    </row>
    <row r="168" spans="1:11" x14ac:dyDescent="0.2">
      <c r="A168" s="20">
        <f t="shared" si="19"/>
        <v>99</v>
      </c>
      <c r="B168" s="21">
        <f t="shared" si="18"/>
        <v>6850.7031095570528</v>
      </c>
      <c r="C168" s="31">
        <f t="shared" si="20"/>
        <v>12943.267919146754</v>
      </c>
      <c r="D168" s="23">
        <f t="shared" si="21"/>
        <v>19793.971028703807</v>
      </c>
      <c r="E168" s="41">
        <f t="shared" si="22"/>
        <v>1718918.3527766769</v>
      </c>
      <c r="F168" s="32">
        <f t="shared" si="23"/>
        <v>1478521.4846183546</v>
      </c>
      <c r="G168" s="32">
        <f t="shared" si="24"/>
        <v>481081.64722332277</v>
      </c>
      <c r="H168" s="43"/>
      <c r="K168" s="2">
        <v>9</v>
      </c>
    </row>
    <row r="169" spans="1:11" x14ac:dyDescent="0.2">
      <c r="A169" s="20">
        <f t="shared" si="19"/>
        <v>100</v>
      </c>
      <c r="B169" s="21">
        <f t="shared" si="18"/>
        <v>6902.0833828787308</v>
      </c>
      <c r="C169" s="31">
        <f t="shared" si="20"/>
        <v>12891.887645825076</v>
      </c>
      <c r="D169" s="23">
        <f t="shared" si="21"/>
        <v>19793.971028703807</v>
      </c>
      <c r="E169" s="41">
        <f t="shared" si="22"/>
        <v>1712016.2693937982</v>
      </c>
      <c r="F169" s="32">
        <f t="shared" si="23"/>
        <v>1491413.3722641796</v>
      </c>
      <c r="G169" s="32">
        <f t="shared" si="24"/>
        <v>487983.73060620151</v>
      </c>
      <c r="H169" s="43"/>
      <c r="K169" s="2">
        <v>9</v>
      </c>
    </row>
    <row r="170" spans="1:11" x14ac:dyDescent="0.2">
      <c r="A170" s="20">
        <f t="shared" si="19"/>
        <v>101</v>
      </c>
      <c r="B170" s="21">
        <f t="shared" si="18"/>
        <v>6953.8490082503213</v>
      </c>
      <c r="C170" s="31">
        <f t="shared" si="20"/>
        <v>12840.122020453486</v>
      </c>
      <c r="D170" s="23">
        <f t="shared" si="21"/>
        <v>19793.971028703807</v>
      </c>
      <c r="E170" s="41">
        <f t="shared" si="22"/>
        <v>1705062.4203855479</v>
      </c>
      <c r="F170" s="32">
        <f t="shared" si="23"/>
        <v>1504253.4942846331</v>
      </c>
      <c r="G170" s="32">
        <f t="shared" si="24"/>
        <v>494937.57961445185</v>
      </c>
      <c r="H170" s="43"/>
      <c r="K170" s="2">
        <v>9</v>
      </c>
    </row>
    <row r="171" spans="1:11" x14ac:dyDescent="0.2">
      <c r="A171" s="20">
        <f t="shared" si="19"/>
        <v>102</v>
      </c>
      <c r="B171" s="21">
        <f t="shared" si="18"/>
        <v>7006.0028758121971</v>
      </c>
      <c r="C171" s="31">
        <f t="shared" si="20"/>
        <v>12787.96815289161</v>
      </c>
      <c r="D171" s="23">
        <f t="shared" si="21"/>
        <v>19793.971028703807</v>
      </c>
      <c r="E171" s="41">
        <f t="shared" si="22"/>
        <v>1698056.4175097358</v>
      </c>
      <c r="F171" s="32">
        <f t="shared" si="23"/>
        <v>1517041.4624375247</v>
      </c>
      <c r="G171" s="32">
        <f t="shared" si="24"/>
        <v>501943.58249026403</v>
      </c>
      <c r="H171" s="43"/>
      <c r="K171" s="2">
        <v>9</v>
      </c>
    </row>
    <row r="172" spans="1:11" x14ac:dyDescent="0.2">
      <c r="A172" s="20">
        <f t="shared" si="19"/>
        <v>103</v>
      </c>
      <c r="B172" s="21">
        <f t="shared" si="18"/>
        <v>7058.5478973807894</v>
      </c>
      <c r="C172" s="31">
        <f t="shared" si="20"/>
        <v>12735.423131323018</v>
      </c>
      <c r="D172" s="23">
        <f t="shared" si="21"/>
        <v>19793.971028703807</v>
      </c>
      <c r="E172" s="41">
        <f t="shared" si="22"/>
        <v>1690997.869612355</v>
      </c>
      <c r="F172" s="32">
        <f t="shared" si="23"/>
        <v>1529776.8855688476</v>
      </c>
      <c r="G172" s="32">
        <f t="shared" si="24"/>
        <v>509002.13038764481</v>
      </c>
      <c r="H172" s="43"/>
      <c r="K172" s="2">
        <v>9</v>
      </c>
    </row>
    <row r="173" spans="1:11" x14ac:dyDescent="0.2">
      <c r="A173" s="20">
        <f t="shared" si="19"/>
        <v>104</v>
      </c>
      <c r="B173" s="21">
        <f t="shared" si="18"/>
        <v>7111.4870066111453</v>
      </c>
      <c r="C173" s="31">
        <f t="shared" si="20"/>
        <v>12682.484022092662</v>
      </c>
      <c r="D173" s="23">
        <f t="shared" si="21"/>
        <v>19793.971028703807</v>
      </c>
      <c r="E173" s="41">
        <f t="shared" si="22"/>
        <v>1683886.3826057438</v>
      </c>
      <c r="F173" s="32">
        <f t="shared" si="23"/>
        <v>1542459.3695909404</v>
      </c>
      <c r="G173" s="32">
        <f t="shared" si="24"/>
        <v>516113.61739425594</v>
      </c>
      <c r="H173" s="43"/>
      <c r="K173" s="2">
        <v>9</v>
      </c>
    </row>
    <row r="174" spans="1:11" x14ac:dyDescent="0.2">
      <c r="A174" s="20">
        <f t="shared" si="19"/>
        <v>105</v>
      </c>
      <c r="B174" s="21">
        <f t="shared" si="18"/>
        <v>7164.8231591607291</v>
      </c>
      <c r="C174" s="31">
        <f t="shared" si="20"/>
        <v>12629.147869543078</v>
      </c>
      <c r="D174" s="23">
        <f t="shared" si="21"/>
        <v>19793.971028703807</v>
      </c>
      <c r="E174" s="41">
        <f t="shared" si="22"/>
        <v>1676721.559446583</v>
      </c>
      <c r="F174" s="32">
        <f t="shared" si="23"/>
        <v>1555088.5174604836</v>
      </c>
      <c r="G174" s="32">
        <f t="shared" si="24"/>
        <v>523278.44055341667</v>
      </c>
      <c r="H174" s="43"/>
      <c r="K174" s="2">
        <v>9</v>
      </c>
    </row>
    <row r="175" spans="1:11" x14ac:dyDescent="0.2">
      <c r="A175" s="20">
        <f t="shared" si="19"/>
        <v>106</v>
      </c>
      <c r="B175" s="21">
        <f t="shared" si="18"/>
        <v>7218.5593328544364</v>
      </c>
      <c r="C175" s="31">
        <f t="shared" si="20"/>
        <v>12575.411695849371</v>
      </c>
      <c r="D175" s="23">
        <f t="shared" si="21"/>
        <v>19793.971028703807</v>
      </c>
      <c r="E175" s="41">
        <f t="shared" si="22"/>
        <v>1669503.0001137287</v>
      </c>
      <c r="F175" s="32">
        <f t="shared" si="23"/>
        <v>1567663.929156333</v>
      </c>
      <c r="G175" s="32">
        <f t="shared" si="24"/>
        <v>530496.99988627108</v>
      </c>
      <c r="H175" s="43"/>
      <c r="K175" s="2">
        <v>9</v>
      </c>
    </row>
    <row r="176" spans="1:11" x14ac:dyDescent="0.2">
      <c r="A176" s="20">
        <f t="shared" si="19"/>
        <v>107</v>
      </c>
      <c r="B176" s="21">
        <f t="shared" si="18"/>
        <v>7272.6985278508419</v>
      </c>
      <c r="C176" s="31">
        <f t="shared" si="20"/>
        <v>12521.272500852965</v>
      </c>
      <c r="D176" s="23">
        <f t="shared" si="21"/>
        <v>19793.971028703807</v>
      </c>
      <c r="E176" s="41">
        <f t="shared" si="22"/>
        <v>1662230.3015858778</v>
      </c>
      <c r="F176" s="32">
        <f t="shared" si="23"/>
        <v>1580185.201657186</v>
      </c>
      <c r="G176" s="32">
        <f t="shared" si="24"/>
        <v>537769.69841412187</v>
      </c>
      <c r="H176" s="43"/>
      <c r="K176" s="2">
        <v>9</v>
      </c>
    </row>
    <row r="177" spans="1:11" x14ac:dyDescent="0.2">
      <c r="A177" s="20">
        <f t="shared" si="19"/>
        <v>108</v>
      </c>
      <c r="B177" s="21">
        <f t="shared" si="18"/>
        <v>7327.2437668097245</v>
      </c>
      <c r="C177" s="31">
        <f t="shared" si="20"/>
        <v>12466.727261894082</v>
      </c>
      <c r="D177" s="23">
        <f t="shared" si="21"/>
        <v>19793.971028703807</v>
      </c>
      <c r="E177" s="41">
        <f t="shared" si="22"/>
        <v>1654903.057819068</v>
      </c>
      <c r="F177" s="32">
        <f t="shared" si="23"/>
        <v>1592651.9289190802</v>
      </c>
      <c r="G177" s="32">
        <f t="shared" si="24"/>
        <v>545096.94218093157</v>
      </c>
      <c r="H177" s="43"/>
      <c r="K177" s="2">
        <v>9</v>
      </c>
    </row>
    <row r="178" spans="1:11" x14ac:dyDescent="0.2">
      <c r="A178" s="20">
        <f t="shared" si="19"/>
        <v>109</v>
      </c>
      <c r="B178" s="21">
        <f t="shared" si="18"/>
        <v>7382.1980950607995</v>
      </c>
      <c r="C178" s="31">
        <f t="shared" si="20"/>
        <v>12411.772933643007</v>
      </c>
      <c r="D178" s="23">
        <f t="shared" si="21"/>
        <v>19793.971028703807</v>
      </c>
      <c r="E178" s="41">
        <f t="shared" si="22"/>
        <v>1647520.8597240071</v>
      </c>
      <c r="F178" s="32">
        <f t="shared" si="23"/>
        <v>1605063.7018527233</v>
      </c>
      <c r="G178" s="32">
        <f t="shared" si="24"/>
        <v>552479.14027599234</v>
      </c>
      <c r="H178" s="43"/>
      <c r="K178" s="2">
        <v>10</v>
      </c>
    </row>
    <row r="179" spans="1:11" x14ac:dyDescent="0.2">
      <c r="A179" s="20">
        <f t="shared" si="19"/>
        <v>110</v>
      </c>
      <c r="B179" s="21">
        <f t="shared" si="18"/>
        <v>7437.5645807737546</v>
      </c>
      <c r="C179" s="31">
        <f t="shared" si="20"/>
        <v>12356.406447930052</v>
      </c>
      <c r="D179" s="23">
        <f t="shared" si="21"/>
        <v>19793.971028703807</v>
      </c>
      <c r="E179" s="41">
        <f t="shared" si="22"/>
        <v>1640083.2951432334</v>
      </c>
      <c r="F179" s="32">
        <f t="shared" si="23"/>
        <v>1617420.1083006533</v>
      </c>
      <c r="G179" s="32">
        <f t="shared" si="24"/>
        <v>559916.70485676604</v>
      </c>
      <c r="H179" s="43"/>
      <c r="K179" s="2">
        <v>10</v>
      </c>
    </row>
    <row r="180" spans="1:11" x14ac:dyDescent="0.2">
      <c r="A180" s="20">
        <f t="shared" si="19"/>
        <v>111</v>
      </c>
      <c r="B180" s="21">
        <f t="shared" si="18"/>
        <v>7493.3463151295564</v>
      </c>
      <c r="C180" s="31">
        <f t="shared" si="20"/>
        <v>12300.624713574251</v>
      </c>
      <c r="D180" s="23">
        <f t="shared" si="21"/>
        <v>19793.971028703807</v>
      </c>
      <c r="E180" s="41">
        <f t="shared" si="22"/>
        <v>1632589.9488281037</v>
      </c>
      <c r="F180" s="32">
        <f t="shared" si="23"/>
        <v>1629720.7330142276</v>
      </c>
      <c r="G180" s="32">
        <f t="shared" si="24"/>
        <v>567410.05117189558</v>
      </c>
      <c r="H180" s="43"/>
      <c r="K180" s="2">
        <v>10</v>
      </c>
    </row>
    <row r="181" spans="1:11" x14ac:dyDescent="0.2">
      <c r="A181" s="20">
        <f t="shared" si="19"/>
        <v>112</v>
      </c>
      <c r="B181" s="21">
        <f t="shared" si="18"/>
        <v>7549.5464124930313</v>
      </c>
      <c r="C181" s="31">
        <f t="shared" si="20"/>
        <v>12244.424616210776</v>
      </c>
      <c r="D181" s="23">
        <f t="shared" si="21"/>
        <v>19793.971028703807</v>
      </c>
      <c r="E181" s="41">
        <f t="shared" si="22"/>
        <v>1625040.4024156106</v>
      </c>
      <c r="F181" s="32">
        <f t="shared" si="23"/>
        <v>1641965.1576304385</v>
      </c>
      <c r="G181" s="32">
        <f t="shared" si="24"/>
        <v>574959.59758438857</v>
      </c>
      <c r="H181" s="43"/>
      <c r="K181" s="2">
        <v>10</v>
      </c>
    </row>
    <row r="182" spans="1:11" x14ac:dyDescent="0.2">
      <c r="A182" s="20">
        <f t="shared" si="19"/>
        <v>113</v>
      </c>
      <c r="B182" s="21">
        <f t="shared" si="18"/>
        <v>7606.168010586729</v>
      </c>
      <c r="C182" s="31">
        <f t="shared" si="20"/>
        <v>12187.803018117078</v>
      </c>
      <c r="D182" s="23">
        <f t="shared" si="21"/>
        <v>19793.971028703807</v>
      </c>
      <c r="E182" s="41">
        <f t="shared" si="22"/>
        <v>1617434.234405024</v>
      </c>
      <c r="F182" s="32">
        <f t="shared" si="23"/>
        <v>1654152.9606485555</v>
      </c>
      <c r="G182" s="32">
        <f t="shared" si="24"/>
        <v>582565.76559497532</v>
      </c>
      <c r="H182" s="43"/>
      <c r="K182" s="2">
        <v>10</v>
      </c>
    </row>
    <row r="183" spans="1:11" x14ac:dyDescent="0.2">
      <c r="A183" s="20">
        <f t="shared" si="19"/>
        <v>114</v>
      </c>
      <c r="B183" s="21">
        <f t="shared" si="18"/>
        <v>7663.214270666127</v>
      </c>
      <c r="C183" s="31">
        <f t="shared" si="20"/>
        <v>12130.75675803768</v>
      </c>
      <c r="D183" s="23">
        <f t="shared" si="21"/>
        <v>19793.971028703807</v>
      </c>
      <c r="E183" s="41">
        <f t="shared" si="22"/>
        <v>1609771.0201343577</v>
      </c>
      <c r="F183" s="32">
        <f t="shared" si="23"/>
        <v>1666283.7174065933</v>
      </c>
      <c r="G183" s="32">
        <f t="shared" si="24"/>
        <v>590228.97986564145</v>
      </c>
      <c r="H183" s="43"/>
      <c r="K183" s="2">
        <v>10</v>
      </c>
    </row>
    <row r="184" spans="1:11" x14ac:dyDescent="0.2">
      <c r="A184" s="20">
        <f t="shared" si="19"/>
        <v>115</v>
      </c>
      <c r="B184" s="21">
        <f t="shared" si="18"/>
        <v>7720.688377696124</v>
      </c>
      <c r="C184" s="31">
        <f t="shared" si="20"/>
        <v>12073.282651007683</v>
      </c>
      <c r="D184" s="23">
        <f t="shared" si="21"/>
        <v>19793.971028703807</v>
      </c>
      <c r="E184" s="41">
        <f t="shared" si="22"/>
        <v>1602050.3317566616</v>
      </c>
      <c r="F184" s="32">
        <f t="shared" si="23"/>
        <v>1678357.0000576009</v>
      </c>
      <c r="G184" s="32">
        <f t="shared" si="24"/>
        <v>597949.66824333754</v>
      </c>
      <c r="H184" s="43"/>
      <c r="K184" s="2">
        <v>10</v>
      </c>
    </row>
    <row r="185" spans="1:11" x14ac:dyDescent="0.2">
      <c r="A185" s="20">
        <f t="shared" si="19"/>
        <v>116</v>
      </c>
      <c r="B185" s="21">
        <f t="shared" si="18"/>
        <v>7778.5935405288456</v>
      </c>
      <c r="C185" s="31">
        <f t="shared" si="20"/>
        <v>12015.377488174961</v>
      </c>
      <c r="D185" s="23">
        <f t="shared" si="21"/>
        <v>19793.971028703807</v>
      </c>
      <c r="E185" s="41">
        <f t="shared" si="22"/>
        <v>1594271.7382161329</v>
      </c>
      <c r="F185" s="32">
        <f t="shared" si="23"/>
        <v>1690372.3775457758</v>
      </c>
      <c r="G185" s="32">
        <f t="shared" si="24"/>
        <v>605728.26178386633</v>
      </c>
      <c r="H185" s="43"/>
      <c r="K185" s="2">
        <v>10</v>
      </c>
    </row>
    <row r="186" spans="1:11" x14ac:dyDescent="0.2">
      <c r="A186" s="20">
        <f t="shared" si="19"/>
        <v>117</v>
      </c>
      <c r="B186" s="21">
        <f t="shared" si="18"/>
        <v>7836.9329920828113</v>
      </c>
      <c r="C186" s="31">
        <f t="shared" si="20"/>
        <v>11957.038036620996</v>
      </c>
      <c r="D186" s="23">
        <f t="shared" si="21"/>
        <v>19793.971028703807</v>
      </c>
      <c r="E186" s="41">
        <f t="shared" si="22"/>
        <v>1586434.8052240501</v>
      </c>
      <c r="F186" s="32">
        <f t="shared" si="23"/>
        <v>1702329.4155823968</v>
      </c>
      <c r="G186" s="32">
        <f t="shared" si="24"/>
        <v>613565.19477594912</v>
      </c>
      <c r="H186" s="43"/>
      <c r="K186" s="2">
        <v>10</v>
      </c>
    </row>
    <row r="187" spans="1:11" x14ac:dyDescent="0.2">
      <c r="A187" s="20">
        <f t="shared" si="19"/>
        <v>118</v>
      </c>
      <c r="B187" s="21">
        <f t="shared" si="18"/>
        <v>7895.7099895234314</v>
      </c>
      <c r="C187" s="31">
        <f t="shared" si="20"/>
        <v>11898.261039180376</v>
      </c>
      <c r="D187" s="23">
        <f t="shared" si="21"/>
        <v>19793.971028703807</v>
      </c>
      <c r="E187" s="41">
        <f t="shared" si="22"/>
        <v>1578539.0952345266</v>
      </c>
      <c r="F187" s="32">
        <f t="shared" si="23"/>
        <v>1714227.6766215772</v>
      </c>
      <c r="G187" s="32">
        <f t="shared" si="24"/>
        <v>621460.90476547251</v>
      </c>
      <c r="H187" s="43"/>
      <c r="K187" s="2">
        <v>10</v>
      </c>
    </row>
    <row r="188" spans="1:11" x14ac:dyDescent="0.2">
      <c r="A188" s="20">
        <f t="shared" si="19"/>
        <v>119</v>
      </c>
      <c r="B188" s="21">
        <f t="shared" si="18"/>
        <v>7954.9278144448581</v>
      </c>
      <c r="C188" s="31">
        <f t="shared" si="20"/>
        <v>11839.043214258949</v>
      </c>
      <c r="D188" s="23">
        <f t="shared" si="21"/>
        <v>19793.971028703807</v>
      </c>
      <c r="E188" s="41">
        <f t="shared" si="22"/>
        <v>1570584.1674200818</v>
      </c>
      <c r="F188" s="32">
        <f t="shared" si="23"/>
        <v>1726066.7198358362</v>
      </c>
      <c r="G188" s="32">
        <f t="shared" si="24"/>
        <v>629415.83257991739</v>
      </c>
      <c r="H188" s="43"/>
      <c r="K188" s="2">
        <v>10</v>
      </c>
    </row>
    <row r="189" spans="1:11" x14ac:dyDescent="0.2">
      <c r="A189" s="20">
        <f t="shared" si="19"/>
        <v>120</v>
      </c>
      <c r="B189" s="21">
        <f t="shared" si="18"/>
        <v>8014.5897730531924</v>
      </c>
      <c r="C189" s="31">
        <f t="shared" si="20"/>
        <v>11779.381255650615</v>
      </c>
      <c r="D189" s="23">
        <f t="shared" si="21"/>
        <v>19793.971028703807</v>
      </c>
      <c r="E189" s="41">
        <f t="shared" si="22"/>
        <v>1562569.5776470285</v>
      </c>
      <c r="F189" s="32">
        <f t="shared" si="23"/>
        <v>1737846.1010914869</v>
      </c>
      <c r="G189" s="32">
        <f t="shared" si="24"/>
        <v>637430.42235297058</v>
      </c>
      <c r="H189" s="43"/>
      <c r="K189" s="2">
        <v>10</v>
      </c>
    </row>
    <row r="190" spans="1:11" x14ac:dyDescent="0.2">
      <c r="A190" s="20">
        <f t="shared" si="19"/>
        <v>121</v>
      </c>
      <c r="B190" s="21">
        <f t="shared" si="18"/>
        <v>8074.6991963510936</v>
      </c>
      <c r="C190" s="31">
        <f t="shared" si="20"/>
        <v>11719.271832352713</v>
      </c>
      <c r="D190" s="23">
        <f t="shared" si="21"/>
        <v>19793.971028703807</v>
      </c>
      <c r="E190" s="41">
        <f t="shared" si="22"/>
        <v>1554494.8784506775</v>
      </c>
      <c r="F190" s="32">
        <f t="shared" si="23"/>
        <v>1749565.3729238396</v>
      </c>
      <c r="G190" s="32">
        <f t="shared" si="24"/>
        <v>645505.12154932169</v>
      </c>
      <c r="H190" s="43"/>
      <c r="K190" s="2">
        <v>11</v>
      </c>
    </row>
    <row r="191" spans="1:11" x14ac:dyDescent="0.2">
      <c r="A191" s="20">
        <f t="shared" si="19"/>
        <v>122</v>
      </c>
      <c r="B191" s="21">
        <f t="shared" si="18"/>
        <v>8135.2594403237272</v>
      </c>
      <c r="C191" s="31">
        <f t="shared" si="20"/>
        <v>11658.71158838008</v>
      </c>
      <c r="D191" s="23">
        <f t="shared" si="21"/>
        <v>19793.971028703807</v>
      </c>
      <c r="E191" s="41">
        <f t="shared" si="22"/>
        <v>1546359.6190103537</v>
      </c>
      <c r="F191" s="32">
        <f t="shared" si="23"/>
        <v>1761224.0845122198</v>
      </c>
      <c r="G191" s="32">
        <f t="shared" si="24"/>
        <v>653640.38098964537</v>
      </c>
      <c r="H191" s="43"/>
      <c r="K191" s="2">
        <v>11</v>
      </c>
    </row>
    <row r="192" spans="1:11" x14ac:dyDescent="0.2">
      <c r="A192" s="20">
        <f t="shared" si="19"/>
        <v>123</v>
      </c>
      <c r="B192" s="21">
        <f t="shared" si="18"/>
        <v>8196.273886126155</v>
      </c>
      <c r="C192" s="31">
        <f t="shared" si="20"/>
        <v>11597.697142577652</v>
      </c>
      <c r="D192" s="23">
        <f t="shared" si="21"/>
        <v>19793.971028703807</v>
      </c>
      <c r="E192" s="41">
        <f t="shared" si="22"/>
        <v>1538163.3451242275</v>
      </c>
      <c r="F192" s="32">
        <f t="shared" si="23"/>
        <v>1772821.7816547975</v>
      </c>
      <c r="G192" s="32">
        <f t="shared" si="24"/>
        <v>661836.65487577149</v>
      </c>
      <c r="H192" s="43"/>
      <c r="K192" s="2">
        <v>11</v>
      </c>
    </row>
    <row r="193" spans="1:11" x14ac:dyDescent="0.2">
      <c r="A193" s="20">
        <f t="shared" si="19"/>
        <v>124</v>
      </c>
      <c r="B193" s="21">
        <f t="shared" si="18"/>
        <v>8257.7459402721015</v>
      </c>
      <c r="C193" s="31">
        <f t="shared" si="20"/>
        <v>11536.225088431705</v>
      </c>
      <c r="D193" s="23">
        <f t="shared" si="21"/>
        <v>19793.971028703807</v>
      </c>
      <c r="E193" s="41">
        <f t="shared" si="22"/>
        <v>1529905.5991839555</v>
      </c>
      <c r="F193" s="32">
        <f t="shared" si="23"/>
        <v>1784358.0067432292</v>
      </c>
      <c r="G193" s="32">
        <f t="shared" si="24"/>
        <v>670094.40081604361</v>
      </c>
      <c r="H193" s="43"/>
      <c r="K193" s="2">
        <v>11</v>
      </c>
    </row>
    <row r="194" spans="1:11" x14ac:dyDescent="0.2">
      <c r="A194" s="20">
        <f t="shared" si="19"/>
        <v>125</v>
      </c>
      <c r="B194" s="21">
        <f t="shared" si="18"/>
        <v>8319.6790348241429</v>
      </c>
      <c r="C194" s="31">
        <f t="shared" si="20"/>
        <v>11474.291993879664</v>
      </c>
      <c r="D194" s="23">
        <f t="shared" si="21"/>
        <v>19793.971028703807</v>
      </c>
      <c r="E194" s="41">
        <f t="shared" si="22"/>
        <v>1521585.9201491312</v>
      </c>
      <c r="F194" s="32">
        <f t="shared" si="23"/>
        <v>1795832.2987371089</v>
      </c>
      <c r="G194" s="32">
        <f t="shared" si="24"/>
        <v>678414.07985086774</v>
      </c>
      <c r="H194" s="43"/>
      <c r="K194" s="2">
        <v>11</v>
      </c>
    </row>
    <row r="195" spans="1:11" x14ac:dyDescent="0.2">
      <c r="A195" s="20">
        <f t="shared" si="19"/>
        <v>126</v>
      </c>
      <c r="B195" s="21">
        <f t="shared" si="18"/>
        <v>8382.0766275853221</v>
      </c>
      <c r="C195" s="31">
        <f t="shared" si="20"/>
        <v>11411.894401118485</v>
      </c>
      <c r="D195" s="23">
        <f t="shared" si="21"/>
        <v>19793.971028703807</v>
      </c>
      <c r="E195" s="41">
        <f t="shared" si="22"/>
        <v>1513203.8435215459</v>
      </c>
      <c r="F195" s="32">
        <f t="shared" si="23"/>
        <v>1807244.1931382273</v>
      </c>
      <c r="G195" s="32">
        <f t="shared" si="24"/>
        <v>686796.15647845308</v>
      </c>
      <c r="H195" s="43"/>
      <c r="K195" s="2">
        <v>11</v>
      </c>
    </row>
    <row r="196" spans="1:11" x14ac:dyDescent="0.2">
      <c r="A196" s="20">
        <f t="shared" si="19"/>
        <v>127</v>
      </c>
      <c r="B196" s="21">
        <f t="shared" si="18"/>
        <v>8444.9422022922136</v>
      </c>
      <c r="C196" s="31">
        <f t="shared" si="20"/>
        <v>11349.028826411593</v>
      </c>
      <c r="D196" s="23">
        <f t="shared" si="21"/>
        <v>19793.971028703807</v>
      </c>
      <c r="E196" s="41">
        <f t="shared" si="22"/>
        <v>1504758.9013192537</v>
      </c>
      <c r="F196" s="32">
        <f t="shared" si="23"/>
        <v>1818593.2219646389</v>
      </c>
      <c r="G196" s="32">
        <f t="shared" si="24"/>
        <v>695241.09868074534</v>
      </c>
      <c r="H196" s="43"/>
      <c r="K196" s="2">
        <v>11</v>
      </c>
    </row>
    <row r="197" spans="1:11" x14ac:dyDescent="0.2">
      <c r="A197" s="20">
        <f t="shared" si="19"/>
        <v>128</v>
      </c>
      <c r="B197" s="21">
        <f t="shared" si="18"/>
        <v>8508.2792688094032</v>
      </c>
      <c r="C197" s="31">
        <f t="shared" si="20"/>
        <v>11285.691759894404</v>
      </c>
      <c r="D197" s="23">
        <f t="shared" si="21"/>
        <v>19793.971028703807</v>
      </c>
      <c r="E197" s="41">
        <f t="shared" si="22"/>
        <v>1496250.6220504444</v>
      </c>
      <c r="F197" s="32">
        <f t="shared" si="23"/>
        <v>1829878.9137245333</v>
      </c>
      <c r="G197" s="32">
        <f t="shared" si="24"/>
        <v>703749.37794955471</v>
      </c>
      <c r="H197" s="43"/>
      <c r="K197" s="2">
        <v>11</v>
      </c>
    </row>
    <row r="198" spans="1:11" x14ac:dyDescent="0.2">
      <c r="A198" s="20">
        <f t="shared" si="19"/>
        <v>129</v>
      </c>
      <c r="B198" s="21">
        <f t="shared" si="18"/>
        <v>8572.0913633254731</v>
      </c>
      <c r="C198" s="31">
        <f t="shared" si="20"/>
        <v>11221.879665378334</v>
      </c>
      <c r="D198" s="23">
        <f t="shared" si="21"/>
        <v>19793.971028703807</v>
      </c>
      <c r="E198" s="41">
        <f t="shared" si="22"/>
        <v>1487678.5306871189</v>
      </c>
      <c r="F198" s="32">
        <f t="shared" si="23"/>
        <v>1841100.7933899115</v>
      </c>
      <c r="G198" s="32">
        <f t="shared" si="24"/>
        <v>712321.46931288019</v>
      </c>
      <c r="H198" s="43"/>
      <c r="K198" s="2">
        <v>11</v>
      </c>
    </row>
    <row r="199" spans="1:11" x14ac:dyDescent="0.2">
      <c r="A199" s="20">
        <f t="shared" si="19"/>
        <v>130</v>
      </c>
      <c r="B199" s="21">
        <f t="shared" ref="B199:B262" si="25">D199-C199+H199</f>
        <v>8636.3820485504148</v>
      </c>
      <c r="C199" s="31">
        <f t="shared" si="20"/>
        <v>11157.588980153392</v>
      </c>
      <c r="D199" s="23">
        <f t="shared" si="21"/>
        <v>19793.971028703807</v>
      </c>
      <c r="E199" s="41">
        <f t="shared" si="22"/>
        <v>1479042.1486385684</v>
      </c>
      <c r="F199" s="32">
        <f t="shared" si="23"/>
        <v>1852258.382370065</v>
      </c>
      <c r="G199" s="32">
        <f t="shared" si="24"/>
        <v>720957.8513614306</v>
      </c>
      <c r="H199" s="43"/>
      <c r="K199" s="2">
        <v>11</v>
      </c>
    </row>
    <row r="200" spans="1:11" x14ac:dyDescent="0.2">
      <c r="A200" s="20">
        <f t="shared" ref="A200:A263" si="26">A199+1</f>
        <v>131</v>
      </c>
      <c r="B200" s="21">
        <f t="shared" si="25"/>
        <v>8701.1549139145445</v>
      </c>
      <c r="C200" s="31">
        <f t="shared" ref="C200:C263" si="27">IF(E199&gt;=0, E199*$C$5/12, 0)</f>
        <v>11092.816114789262</v>
      </c>
      <c r="D200" s="23">
        <f t="shared" ref="D200:D263" si="28">IF(E199&gt;$C$10, $C$10, E199+C200)</f>
        <v>19793.971028703807</v>
      </c>
      <c r="E200" s="41">
        <f t="shared" ref="E200:E263" si="29">MAX(E199-B200, 0)</f>
        <v>1470340.9937246537</v>
      </c>
      <c r="F200" s="32">
        <f t="shared" ref="F200:F263" si="30">IF(E199&gt;0, F199+C200, 0)</f>
        <v>1863351.1984848543</v>
      </c>
      <c r="G200" s="32">
        <f t="shared" ref="G200:G263" si="31">IF(E199&gt;0, G199+B200, 0)</f>
        <v>729659.00627534511</v>
      </c>
      <c r="H200" s="43"/>
      <c r="K200" s="2">
        <v>11</v>
      </c>
    </row>
    <row r="201" spans="1:11" x14ac:dyDescent="0.2">
      <c r="A201" s="20">
        <f t="shared" si="26"/>
        <v>132</v>
      </c>
      <c r="B201" s="21">
        <f t="shared" si="25"/>
        <v>8766.4135757689037</v>
      </c>
      <c r="C201" s="31">
        <f t="shared" si="27"/>
        <v>11027.557452934903</v>
      </c>
      <c r="D201" s="23">
        <f t="shared" si="28"/>
        <v>19793.971028703807</v>
      </c>
      <c r="E201" s="41">
        <f t="shared" si="29"/>
        <v>1461574.5801488848</v>
      </c>
      <c r="F201" s="32">
        <f t="shared" si="30"/>
        <v>1874378.7559377891</v>
      </c>
      <c r="G201" s="32">
        <f t="shared" si="31"/>
        <v>738425.41985111404</v>
      </c>
      <c r="H201" s="43"/>
      <c r="K201" s="2">
        <v>11</v>
      </c>
    </row>
    <row r="202" spans="1:11" x14ac:dyDescent="0.2">
      <c r="A202" s="20">
        <f t="shared" si="26"/>
        <v>133</v>
      </c>
      <c r="B202" s="21">
        <f t="shared" si="25"/>
        <v>8832.1616775871717</v>
      </c>
      <c r="C202" s="31">
        <f t="shared" si="27"/>
        <v>10961.809351116635</v>
      </c>
      <c r="D202" s="23">
        <f t="shared" si="28"/>
        <v>19793.971028703807</v>
      </c>
      <c r="E202" s="41">
        <f t="shared" si="29"/>
        <v>1452742.4184712977</v>
      </c>
      <c r="F202" s="32">
        <f t="shared" si="30"/>
        <v>1885340.5652889058</v>
      </c>
      <c r="G202" s="32">
        <f t="shared" si="31"/>
        <v>747257.58152870124</v>
      </c>
      <c r="H202" s="43"/>
      <c r="K202" s="2">
        <v>12</v>
      </c>
    </row>
    <row r="203" spans="1:11" x14ac:dyDescent="0.2">
      <c r="A203" s="20">
        <f t="shared" si="26"/>
        <v>134</v>
      </c>
      <c r="B203" s="21">
        <f t="shared" si="25"/>
        <v>8898.4028901690745</v>
      </c>
      <c r="C203" s="31">
        <f t="shared" si="27"/>
        <v>10895.568138534732</v>
      </c>
      <c r="D203" s="23">
        <f t="shared" si="28"/>
        <v>19793.971028703807</v>
      </c>
      <c r="E203" s="41">
        <f t="shared" si="29"/>
        <v>1443844.0155811287</v>
      </c>
      <c r="F203" s="32">
        <f t="shared" si="30"/>
        <v>1896236.1334274404</v>
      </c>
      <c r="G203" s="32">
        <f t="shared" si="31"/>
        <v>756155.9844188703</v>
      </c>
      <c r="H203" s="43"/>
      <c r="K203" s="2">
        <v>12</v>
      </c>
    </row>
    <row r="204" spans="1:11" x14ac:dyDescent="0.2">
      <c r="A204" s="20">
        <f t="shared" si="26"/>
        <v>135</v>
      </c>
      <c r="B204" s="21">
        <f t="shared" si="25"/>
        <v>8965.140911845343</v>
      </c>
      <c r="C204" s="31">
        <f t="shared" si="27"/>
        <v>10828.830116858464</v>
      </c>
      <c r="D204" s="23">
        <f t="shared" si="28"/>
        <v>19793.971028703807</v>
      </c>
      <c r="E204" s="41">
        <f t="shared" si="29"/>
        <v>1434878.8746692834</v>
      </c>
      <c r="F204" s="32">
        <f t="shared" si="30"/>
        <v>1907064.9635442989</v>
      </c>
      <c r="G204" s="32">
        <f t="shared" si="31"/>
        <v>765121.12533071567</v>
      </c>
      <c r="H204" s="43"/>
      <c r="K204" s="2">
        <v>12</v>
      </c>
    </row>
    <row r="205" spans="1:11" x14ac:dyDescent="0.2">
      <c r="A205" s="20">
        <f t="shared" si="26"/>
        <v>136</v>
      </c>
      <c r="B205" s="21">
        <f t="shared" si="25"/>
        <v>9032.3794686841811</v>
      </c>
      <c r="C205" s="31">
        <f t="shared" si="27"/>
        <v>10761.591560019626</v>
      </c>
      <c r="D205" s="23">
        <f t="shared" si="28"/>
        <v>19793.971028703807</v>
      </c>
      <c r="E205" s="41">
        <f t="shared" si="29"/>
        <v>1425846.4952005993</v>
      </c>
      <c r="F205" s="32">
        <f t="shared" si="30"/>
        <v>1917826.5551043185</v>
      </c>
      <c r="G205" s="32">
        <f t="shared" si="31"/>
        <v>774153.50479939987</v>
      </c>
      <c r="H205" s="43"/>
      <c r="K205" s="2">
        <v>12</v>
      </c>
    </row>
    <row r="206" spans="1:11" x14ac:dyDescent="0.2">
      <c r="A206" s="20">
        <f t="shared" si="26"/>
        <v>137</v>
      </c>
      <c r="B206" s="21">
        <f t="shared" si="25"/>
        <v>9100.1223146993125</v>
      </c>
      <c r="C206" s="31">
        <f t="shared" si="27"/>
        <v>10693.848714004494</v>
      </c>
      <c r="D206" s="23">
        <f t="shared" si="28"/>
        <v>19793.971028703807</v>
      </c>
      <c r="E206" s="41">
        <f t="shared" si="29"/>
        <v>1416746.3728859001</v>
      </c>
      <c r="F206" s="32">
        <f t="shared" si="30"/>
        <v>1928520.403818323</v>
      </c>
      <c r="G206" s="32">
        <f t="shared" si="31"/>
        <v>783253.62711409922</v>
      </c>
      <c r="H206" s="43"/>
      <c r="K206" s="2">
        <v>12</v>
      </c>
    </row>
    <row r="207" spans="1:11" x14ac:dyDescent="0.2">
      <c r="A207" s="20">
        <f t="shared" si="26"/>
        <v>138</v>
      </c>
      <c r="B207" s="21">
        <f t="shared" si="25"/>
        <v>9168.3732320595573</v>
      </c>
      <c r="C207" s="31">
        <f t="shared" si="27"/>
        <v>10625.59779664425</v>
      </c>
      <c r="D207" s="23">
        <f t="shared" si="28"/>
        <v>19793.971028703807</v>
      </c>
      <c r="E207" s="41">
        <f t="shared" si="29"/>
        <v>1407577.9996538404</v>
      </c>
      <c r="F207" s="32">
        <f t="shared" si="30"/>
        <v>1939146.0016149674</v>
      </c>
      <c r="G207" s="32">
        <f t="shared" si="31"/>
        <v>792422.00034615875</v>
      </c>
      <c r="H207" s="43"/>
      <c r="K207" s="2">
        <v>12</v>
      </c>
    </row>
    <row r="208" spans="1:11" x14ac:dyDescent="0.2">
      <c r="A208" s="20">
        <f t="shared" si="26"/>
        <v>139</v>
      </c>
      <c r="B208" s="21">
        <f t="shared" si="25"/>
        <v>9237.1360313000041</v>
      </c>
      <c r="C208" s="31">
        <f t="shared" si="27"/>
        <v>10556.834997403803</v>
      </c>
      <c r="D208" s="23">
        <f t="shared" si="28"/>
        <v>19793.971028703807</v>
      </c>
      <c r="E208" s="41">
        <f t="shared" si="29"/>
        <v>1398340.8636225404</v>
      </c>
      <c r="F208" s="32">
        <f t="shared" si="30"/>
        <v>1949702.8366123713</v>
      </c>
      <c r="G208" s="32">
        <f t="shared" si="31"/>
        <v>801659.13637745869</v>
      </c>
      <c r="H208" s="43"/>
      <c r="K208" s="2">
        <v>12</v>
      </c>
    </row>
    <row r="209" spans="1:11" x14ac:dyDescent="0.2">
      <c r="A209" s="20">
        <f t="shared" si="26"/>
        <v>140</v>
      </c>
      <c r="B209" s="21">
        <f t="shared" si="25"/>
        <v>9306.4145515347536</v>
      </c>
      <c r="C209" s="31">
        <f t="shared" si="27"/>
        <v>10487.556477169053</v>
      </c>
      <c r="D209" s="23">
        <f t="shared" si="28"/>
        <v>19793.971028703807</v>
      </c>
      <c r="E209" s="41">
        <f t="shared" si="29"/>
        <v>1389034.4490710057</v>
      </c>
      <c r="F209" s="32">
        <f t="shared" si="30"/>
        <v>1960190.3930895403</v>
      </c>
      <c r="G209" s="32">
        <f t="shared" si="31"/>
        <v>810965.5509289935</v>
      </c>
      <c r="H209" s="43"/>
      <c r="K209" s="2">
        <v>12</v>
      </c>
    </row>
    <row r="210" spans="1:11" x14ac:dyDescent="0.2">
      <c r="A210" s="20">
        <f t="shared" si="26"/>
        <v>141</v>
      </c>
      <c r="B210" s="21">
        <f t="shared" si="25"/>
        <v>9376.2126606712645</v>
      </c>
      <c r="C210" s="31">
        <f t="shared" si="27"/>
        <v>10417.758368032542</v>
      </c>
      <c r="D210" s="23">
        <f t="shared" si="28"/>
        <v>19793.971028703807</v>
      </c>
      <c r="E210" s="41">
        <f t="shared" si="29"/>
        <v>1379658.2364103345</v>
      </c>
      <c r="F210" s="32">
        <f t="shared" si="30"/>
        <v>1970608.1514575728</v>
      </c>
      <c r="G210" s="32">
        <f t="shared" si="31"/>
        <v>820341.76358966471</v>
      </c>
      <c r="H210" s="43"/>
      <c r="K210" s="2">
        <v>12</v>
      </c>
    </row>
    <row r="211" spans="1:11" x14ac:dyDescent="0.2">
      <c r="A211" s="20">
        <f t="shared" si="26"/>
        <v>142</v>
      </c>
      <c r="B211" s="21">
        <f t="shared" si="25"/>
        <v>9446.5342556262985</v>
      </c>
      <c r="C211" s="31">
        <f t="shared" si="27"/>
        <v>10347.436773077508</v>
      </c>
      <c r="D211" s="23">
        <f t="shared" si="28"/>
        <v>19793.971028703807</v>
      </c>
      <c r="E211" s="41">
        <f t="shared" si="29"/>
        <v>1370211.7021547081</v>
      </c>
      <c r="F211" s="32">
        <f t="shared" si="30"/>
        <v>1980955.5882306504</v>
      </c>
      <c r="G211" s="32">
        <f t="shared" si="31"/>
        <v>829788.29784529097</v>
      </c>
      <c r="H211" s="43"/>
      <c r="K211" s="2">
        <v>12</v>
      </c>
    </row>
    <row r="212" spans="1:11" x14ac:dyDescent="0.2">
      <c r="A212" s="20">
        <f t="shared" si="26"/>
        <v>143</v>
      </c>
      <c r="B212" s="21">
        <f t="shared" si="25"/>
        <v>9517.383262543497</v>
      </c>
      <c r="C212" s="31">
        <f t="shared" si="27"/>
        <v>10276.58776616031</v>
      </c>
      <c r="D212" s="23">
        <f t="shared" si="28"/>
        <v>19793.971028703807</v>
      </c>
      <c r="E212" s="41">
        <f t="shared" si="29"/>
        <v>1360694.3188921646</v>
      </c>
      <c r="F212" s="32">
        <f t="shared" si="30"/>
        <v>1991232.1759968107</v>
      </c>
      <c r="G212" s="32">
        <f t="shared" si="31"/>
        <v>839305.68110783445</v>
      </c>
      <c r="H212" s="43"/>
      <c r="K212" s="2">
        <v>12</v>
      </c>
    </row>
    <row r="213" spans="1:11" x14ac:dyDescent="0.2">
      <c r="A213" s="20">
        <f t="shared" si="26"/>
        <v>144</v>
      </c>
      <c r="B213" s="21">
        <f t="shared" si="25"/>
        <v>9588.7636370125729</v>
      </c>
      <c r="C213" s="31">
        <f t="shared" si="27"/>
        <v>10205.207391691234</v>
      </c>
      <c r="D213" s="23">
        <f t="shared" si="28"/>
        <v>19793.971028703807</v>
      </c>
      <c r="E213" s="41">
        <f t="shared" si="29"/>
        <v>1351105.5552551521</v>
      </c>
      <c r="F213" s="32">
        <f t="shared" si="30"/>
        <v>2001437.3833885018</v>
      </c>
      <c r="G213" s="32">
        <f t="shared" si="31"/>
        <v>848894.44474484702</v>
      </c>
      <c r="H213" s="43"/>
      <c r="K213" s="2">
        <v>12</v>
      </c>
    </row>
    <row r="214" spans="1:11" x14ac:dyDescent="0.2">
      <c r="A214" s="20">
        <f t="shared" si="26"/>
        <v>145</v>
      </c>
      <c r="B214" s="21">
        <f t="shared" si="25"/>
        <v>9660.6793642901666</v>
      </c>
      <c r="C214" s="31">
        <f t="shared" si="27"/>
        <v>10133.29166441364</v>
      </c>
      <c r="D214" s="23">
        <f t="shared" si="28"/>
        <v>19793.971028703807</v>
      </c>
      <c r="E214" s="41">
        <f t="shared" si="29"/>
        <v>1341444.875890862</v>
      </c>
      <c r="F214" s="32">
        <f t="shared" si="30"/>
        <v>2011570.6750529155</v>
      </c>
      <c r="G214" s="32">
        <f t="shared" si="31"/>
        <v>858555.12410913722</v>
      </c>
      <c r="H214" s="43"/>
      <c r="K214" s="2">
        <v>13</v>
      </c>
    </row>
    <row r="215" spans="1:11" x14ac:dyDescent="0.2">
      <c r="A215" s="20">
        <f t="shared" si="26"/>
        <v>146</v>
      </c>
      <c r="B215" s="21">
        <f t="shared" si="25"/>
        <v>9733.1344595223436</v>
      </c>
      <c r="C215" s="31">
        <f t="shared" si="27"/>
        <v>10060.836569181463</v>
      </c>
      <c r="D215" s="23">
        <f t="shared" si="28"/>
        <v>19793.971028703807</v>
      </c>
      <c r="E215" s="41">
        <f t="shared" si="29"/>
        <v>1331711.7414313396</v>
      </c>
      <c r="F215" s="32">
        <f t="shared" si="30"/>
        <v>2021631.5116220969</v>
      </c>
      <c r="G215" s="32">
        <f t="shared" si="31"/>
        <v>868288.25856865954</v>
      </c>
      <c r="H215" s="43"/>
      <c r="K215" s="2">
        <v>13</v>
      </c>
    </row>
    <row r="216" spans="1:11" x14ac:dyDescent="0.2">
      <c r="A216" s="20">
        <f t="shared" si="26"/>
        <v>147</v>
      </c>
      <c r="B216" s="21">
        <f t="shared" si="25"/>
        <v>9806.1329679687606</v>
      </c>
      <c r="C216" s="31">
        <f t="shared" si="27"/>
        <v>9987.8380607350464</v>
      </c>
      <c r="D216" s="23">
        <f t="shared" si="28"/>
        <v>19793.971028703807</v>
      </c>
      <c r="E216" s="41">
        <f t="shared" si="29"/>
        <v>1321905.6084633709</v>
      </c>
      <c r="F216" s="32">
        <f t="shared" si="30"/>
        <v>2031619.3496828319</v>
      </c>
      <c r="G216" s="32">
        <f t="shared" si="31"/>
        <v>878094.39153662825</v>
      </c>
      <c r="H216" s="43"/>
      <c r="K216" s="2">
        <v>13</v>
      </c>
    </row>
    <row r="217" spans="1:11" x14ac:dyDescent="0.2">
      <c r="A217" s="20">
        <f t="shared" si="26"/>
        <v>148</v>
      </c>
      <c r="B217" s="21">
        <f t="shared" si="25"/>
        <v>9879.6789652285242</v>
      </c>
      <c r="C217" s="31">
        <f t="shared" si="27"/>
        <v>9914.2920634752827</v>
      </c>
      <c r="D217" s="23">
        <f t="shared" si="28"/>
        <v>19793.971028703807</v>
      </c>
      <c r="E217" s="41">
        <f t="shared" si="29"/>
        <v>1312025.9294981423</v>
      </c>
      <c r="F217" s="32">
        <f t="shared" si="30"/>
        <v>2041533.6417463073</v>
      </c>
      <c r="G217" s="32">
        <f t="shared" si="31"/>
        <v>887974.07050185674</v>
      </c>
      <c r="H217" s="43"/>
      <c r="K217" s="2">
        <v>13</v>
      </c>
    </row>
    <row r="218" spans="1:11" x14ac:dyDescent="0.2">
      <c r="A218" s="20">
        <f t="shared" si="26"/>
        <v>149</v>
      </c>
      <c r="B218" s="21">
        <f t="shared" si="25"/>
        <v>9953.7765574677396</v>
      </c>
      <c r="C218" s="31">
        <f t="shared" si="27"/>
        <v>9840.1944712360673</v>
      </c>
      <c r="D218" s="23">
        <f t="shared" si="28"/>
        <v>19793.971028703807</v>
      </c>
      <c r="E218" s="41">
        <f t="shared" si="29"/>
        <v>1302072.1529406747</v>
      </c>
      <c r="F218" s="32">
        <f t="shared" si="30"/>
        <v>2051373.8362175433</v>
      </c>
      <c r="G218" s="32">
        <f t="shared" si="31"/>
        <v>897927.8470593245</v>
      </c>
      <c r="H218" s="43"/>
      <c r="K218" s="2">
        <v>13</v>
      </c>
    </row>
    <row r="219" spans="1:11" x14ac:dyDescent="0.2">
      <c r="A219" s="20">
        <f t="shared" si="26"/>
        <v>150</v>
      </c>
      <c r="B219" s="21">
        <f t="shared" si="25"/>
        <v>10028.429881648748</v>
      </c>
      <c r="C219" s="31">
        <f t="shared" si="27"/>
        <v>9765.5411470550589</v>
      </c>
      <c r="D219" s="23">
        <f t="shared" si="28"/>
        <v>19793.971028703807</v>
      </c>
      <c r="E219" s="41">
        <f t="shared" si="29"/>
        <v>1292043.7230590258</v>
      </c>
      <c r="F219" s="32">
        <f t="shared" si="30"/>
        <v>2061139.3773645984</v>
      </c>
      <c r="G219" s="32">
        <f t="shared" si="31"/>
        <v>907956.27694097324</v>
      </c>
      <c r="H219" s="43"/>
      <c r="K219" s="2">
        <v>13</v>
      </c>
    </row>
    <row r="220" spans="1:11" x14ac:dyDescent="0.2">
      <c r="A220" s="20">
        <f t="shared" si="26"/>
        <v>151</v>
      </c>
      <c r="B220" s="21">
        <f t="shared" si="25"/>
        <v>10103.643105761113</v>
      </c>
      <c r="C220" s="31">
        <f t="shared" si="27"/>
        <v>9690.3279229426935</v>
      </c>
      <c r="D220" s="23">
        <f t="shared" si="28"/>
        <v>19793.971028703807</v>
      </c>
      <c r="E220" s="41">
        <f t="shared" si="29"/>
        <v>1281940.0799532647</v>
      </c>
      <c r="F220" s="32">
        <f t="shared" si="30"/>
        <v>2070829.705287541</v>
      </c>
      <c r="G220" s="32">
        <f t="shared" si="31"/>
        <v>918059.92004673439</v>
      </c>
      <c r="H220" s="43"/>
      <c r="K220" s="2">
        <v>13</v>
      </c>
    </row>
    <row r="221" spans="1:11" x14ac:dyDescent="0.2">
      <c r="A221" s="20">
        <f t="shared" si="26"/>
        <v>152</v>
      </c>
      <c r="B221" s="21">
        <f t="shared" si="25"/>
        <v>10179.420429054322</v>
      </c>
      <c r="C221" s="31">
        <f t="shared" si="27"/>
        <v>9614.5505996494849</v>
      </c>
      <c r="D221" s="23">
        <f t="shared" si="28"/>
        <v>19793.971028703807</v>
      </c>
      <c r="E221" s="41">
        <f t="shared" si="29"/>
        <v>1271760.6595242103</v>
      </c>
      <c r="F221" s="32">
        <f t="shared" si="30"/>
        <v>2080444.2558871906</v>
      </c>
      <c r="G221" s="32">
        <f t="shared" si="31"/>
        <v>928239.34047578869</v>
      </c>
      <c r="H221" s="43"/>
      <c r="K221" s="2">
        <v>13</v>
      </c>
    </row>
    <row r="222" spans="1:11" x14ac:dyDescent="0.2">
      <c r="A222" s="20">
        <f t="shared" si="26"/>
        <v>153</v>
      </c>
      <c r="B222" s="21">
        <f t="shared" si="25"/>
        <v>10255.76608227223</v>
      </c>
      <c r="C222" s="31">
        <f t="shared" si="27"/>
        <v>9538.2049464315769</v>
      </c>
      <c r="D222" s="23">
        <f t="shared" si="28"/>
        <v>19793.971028703807</v>
      </c>
      <c r="E222" s="41">
        <f t="shared" si="29"/>
        <v>1261504.8934419381</v>
      </c>
      <c r="F222" s="32">
        <f t="shared" si="30"/>
        <v>2089982.4608336221</v>
      </c>
      <c r="G222" s="32">
        <f t="shared" si="31"/>
        <v>938495.10655806097</v>
      </c>
      <c r="H222" s="43"/>
      <c r="K222" s="2">
        <v>13</v>
      </c>
    </row>
    <row r="223" spans="1:11" x14ac:dyDescent="0.2">
      <c r="A223" s="20">
        <f t="shared" si="26"/>
        <v>154</v>
      </c>
      <c r="B223" s="21">
        <f t="shared" si="25"/>
        <v>10332.684327889272</v>
      </c>
      <c r="C223" s="31">
        <f t="shared" si="27"/>
        <v>9461.2867008145349</v>
      </c>
      <c r="D223" s="23">
        <f t="shared" si="28"/>
        <v>19793.971028703807</v>
      </c>
      <c r="E223" s="41">
        <f t="shared" si="29"/>
        <v>1251172.2091140489</v>
      </c>
      <c r="F223" s="32">
        <f t="shared" si="30"/>
        <v>2099443.7475344366</v>
      </c>
      <c r="G223" s="32">
        <f t="shared" si="31"/>
        <v>948827.79088595021</v>
      </c>
      <c r="H223" s="43"/>
      <c r="K223" s="2">
        <v>13</v>
      </c>
    </row>
    <row r="224" spans="1:11" x14ac:dyDescent="0.2">
      <c r="A224" s="20">
        <f t="shared" si="26"/>
        <v>155</v>
      </c>
      <c r="B224" s="21">
        <f t="shared" si="25"/>
        <v>10410.179460348441</v>
      </c>
      <c r="C224" s="31">
        <f t="shared" si="27"/>
        <v>9383.7915683553656</v>
      </c>
      <c r="D224" s="23">
        <f t="shared" si="28"/>
        <v>19793.971028703807</v>
      </c>
      <c r="E224" s="41">
        <f t="shared" si="29"/>
        <v>1240762.0296537005</v>
      </c>
      <c r="F224" s="32">
        <f t="shared" si="30"/>
        <v>2108827.5391027918</v>
      </c>
      <c r="G224" s="32">
        <f t="shared" si="31"/>
        <v>959237.97034629865</v>
      </c>
      <c r="H224" s="43"/>
      <c r="K224" s="2">
        <v>13</v>
      </c>
    </row>
    <row r="225" spans="1:11" x14ac:dyDescent="0.2">
      <c r="A225" s="20">
        <f t="shared" si="26"/>
        <v>156</v>
      </c>
      <c r="B225" s="21">
        <f t="shared" si="25"/>
        <v>10488.255806301053</v>
      </c>
      <c r="C225" s="31">
        <f t="shared" si="27"/>
        <v>9305.7152224027541</v>
      </c>
      <c r="D225" s="23">
        <f t="shared" si="28"/>
        <v>19793.971028703807</v>
      </c>
      <c r="E225" s="41">
        <f t="shared" si="29"/>
        <v>1230273.7738473995</v>
      </c>
      <c r="F225" s="32">
        <f t="shared" si="30"/>
        <v>2118133.2543251947</v>
      </c>
      <c r="G225" s="32">
        <f t="shared" si="31"/>
        <v>969726.22615259967</v>
      </c>
      <c r="H225" s="43"/>
      <c r="K225" s="2">
        <v>13</v>
      </c>
    </row>
    <row r="226" spans="1:11" x14ac:dyDescent="0.2">
      <c r="A226" s="20">
        <f t="shared" si="26"/>
        <v>157</v>
      </c>
      <c r="B226" s="21">
        <f t="shared" si="25"/>
        <v>10566.917724848312</v>
      </c>
      <c r="C226" s="31">
        <f t="shared" si="27"/>
        <v>9227.053303855495</v>
      </c>
      <c r="D226" s="23">
        <f t="shared" si="28"/>
        <v>19793.971028703807</v>
      </c>
      <c r="E226" s="41">
        <f t="shared" si="29"/>
        <v>1219706.8561225513</v>
      </c>
      <c r="F226" s="32">
        <f t="shared" si="30"/>
        <v>2127360.3076290502</v>
      </c>
      <c r="G226" s="32">
        <f t="shared" si="31"/>
        <v>980293.14387744793</v>
      </c>
      <c r="H226" s="43"/>
      <c r="K226" s="2">
        <v>14</v>
      </c>
    </row>
    <row r="227" spans="1:11" x14ac:dyDescent="0.2">
      <c r="A227" s="20">
        <f t="shared" si="26"/>
        <v>158</v>
      </c>
      <c r="B227" s="21">
        <f t="shared" si="25"/>
        <v>10646.169607784674</v>
      </c>
      <c r="C227" s="31">
        <f t="shared" si="27"/>
        <v>9147.8014209191333</v>
      </c>
      <c r="D227" s="23">
        <f t="shared" si="28"/>
        <v>19793.971028703807</v>
      </c>
      <c r="E227" s="41">
        <f t="shared" si="29"/>
        <v>1209060.6865147667</v>
      </c>
      <c r="F227" s="32">
        <f t="shared" si="30"/>
        <v>2136508.1090499694</v>
      </c>
      <c r="G227" s="32">
        <f t="shared" si="31"/>
        <v>990939.31348523265</v>
      </c>
      <c r="H227" s="43"/>
      <c r="K227" s="2">
        <v>14</v>
      </c>
    </row>
    <row r="228" spans="1:11" x14ac:dyDescent="0.2">
      <c r="A228" s="20">
        <f t="shared" si="26"/>
        <v>159</v>
      </c>
      <c r="B228" s="21">
        <f t="shared" si="25"/>
        <v>10726.015879843058</v>
      </c>
      <c r="C228" s="31">
        <f t="shared" si="27"/>
        <v>9067.9551488607485</v>
      </c>
      <c r="D228" s="23">
        <f t="shared" si="28"/>
        <v>19793.971028703807</v>
      </c>
      <c r="E228" s="41">
        <f t="shared" si="29"/>
        <v>1198334.6706349235</v>
      </c>
      <c r="F228" s="32">
        <f t="shared" si="30"/>
        <v>2145576.0641988302</v>
      </c>
      <c r="G228" s="32">
        <f t="shared" si="31"/>
        <v>1001665.3293650757</v>
      </c>
      <c r="H228" s="43"/>
      <c r="K228" s="2">
        <v>14</v>
      </c>
    </row>
    <row r="229" spans="1:11" x14ac:dyDescent="0.2">
      <c r="A229" s="20">
        <f t="shared" si="26"/>
        <v>160</v>
      </c>
      <c r="B229" s="21">
        <f t="shared" si="25"/>
        <v>10806.46099894188</v>
      </c>
      <c r="C229" s="31">
        <f t="shared" si="27"/>
        <v>8987.5100297619265</v>
      </c>
      <c r="D229" s="23">
        <f t="shared" si="28"/>
        <v>19793.971028703807</v>
      </c>
      <c r="E229" s="41">
        <f t="shared" si="29"/>
        <v>1187528.2096359816</v>
      </c>
      <c r="F229" s="32">
        <f t="shared" si="30"/>
        <v>2154563.5742285922</v>
      </c>
      <c r="G229" s="32">
        <f t="shared" si="31"/>
        <v>1012471.7903640176</v>
      </c>
      <c r="H229" s="43"/>
      <c r="K229" s="2">
        <v>14</v>
      </c>
    </row>
    <row r="230" spans="1:11" x14ac:dyDescent="0.2">
      <c r="A230" s="20">
        <f t="shared" si="26"/>
        <v>161</v>
      </c>
      <c r="B230" s="21">
        <f t="shared" si="25"/>
        <v>10887.509456433945</v>
      </c>
      <c r="C230" s="31">
        <f t="shared" si="27"/>
        <v>8906.4615722698618</v>
      </c>
      <c r="D230" s="23">
        <f t="shared" si="28"/>
        <v>19793.971028703807</v>
      </c>
      <c r="E230" s="41">
        <f t="shared" si="29"/>
        <v>1176640.7001795475</v>
      </c>
      <c r="F230" s="32">
        <f t="shared" si="30"/>
        <v>2163470.0358008621</v>
      </c>
      <c r="G230" s="32">
        <f t="shared" si="31"/>
        <v>1023359.2998204515</v>
      </c>
      <c r="H230" s="43"/>
      <c r="K230" s="2">
        <v>14</v>
      </c>
    </row>
    <row r="231" spans="1:11" x14ac:dyDescent="0.2">
      <c r="A231" s="20">
        <f t="shared" si="26"/>
        <v>162</v>
      </c>
      <c r="B231" s="21">
        <f t="shared" si="25"/>
        <v>10969.165777357201</v>
      </c>
      <c r="C231" s="31">
        <f t="shared" si="27"/>
        <v>8824.8052513466064</v>
      </c>
      <c r="D231" s="23">
        <f t="shared" si="28"/>
        <v>19793.971028703807</v>
      </c>
      <c r="E231" s="41">
        <f t="shared" si="29"/>
        <v>1165671.5344021902</v>
      </c>
      <c r="F231" s="32">
        <f t="shared" si="30"/>
        <v>2172294.8410522086</v>
      </c>
      <c r="G231" s="32">
        <f t="shared" si="31"/>
        <v>1034328.4655978087</v>
      </c>
      <c r="H231" s="43"/>
      <c r="K231" s="2">
        <v>14</v>
      </c>
    </row>
    <row r="232" spans="1:11" x14ac:dyDescent="0.2">
      <c r="A232" s="20">
        <f t="shared" si="26"/>
        <v>163</v>
      </c>
      <c r="B232" s="21">
        <f t="shared" si="25"/>
        <v>11051.43452068738</v>
      </c>
      <c r="C232" s="31">
        <f t="shared" si="27"/>
        <v>8742.5365080164265</v>
      </c>
      <c r="D232" s="23">
        <f t="shared" si="28"/>
        <v>19793.971028703807</v>
      </c>
      <c r="E232" s="41">
        <f t="shared" si="29"/>
        <v>1154620.0998815028</v>
      </c>
      <c r="F232" s="32">
        <f t="shared" si="30"/>
        <v>2181037.3775602248</v>
      </c>
      <c r="G232" s="32">
        <f t="shared" si="31"/>
        <v>1045379.900118496</v>
      </c>
      <c r="H232" s="43"/>
      <c r="K232" s="2">
        <v>14</v>
      </c>
    </row>
    <row r="233" spans="1:11" x14ac:dyDescent="0.2">
      <c r="A233" s="20">
        <f t="shared" si="26"/>
        <v>164</v>
      </c>
      <c r="B233" s="21">
        <f t="shared" si="25"/>
        <v>11134.320279592537</v>
      </c>
      <c r="C233" s="31">
        <f t="shared" si="27"/>
        <v>8659.6507491112698</v>
      </c>
      <c r="D233" s="23">
        <f t="shared" si="28"/>
        <v>19793.971028703807</v>
      </c>
      <c r="E233" s="41">
        <f t="shared" si="29"/>
        <v>1143485.7796019102</v>
      </c>
      <c r="F233" s="32">
        <f t="shared" si="30"/>
        <v>2189697.0283093359</v>
      </c>
      <c r="G233" s="32">
        <f t="shared" si="31"/>
        <v>1056514.2203980887</v>
      </c>
      <c r="H233" s="43"/>
      <c r="K233" s="2">
        <v>14</v>
      </c>
    </row>
    <row r="234" spans="1:11" x14ac:dyDescent="0.2">
      <c r="A234" s="20">
        <f t="shared" si="26"/>
        <v>165</v>
      </c>
      <c r="B234" s="21">
        <f t="shared" si="25"/>
        <v>11217.827681689481</v>
      </c>
      <c r="C234" s="31">
        <f t="shared" si="27"/>
        <v>8576.1433470143256</v>
      </c>
      <c r="D234" s="23">
        <f t="shared" si="28"/>
        <v>19793.971028703807</v>
      </c>
      <c r="E234" s="41">
        <f t="shared" si="29"/>
        <v>1132267.9519202206</v>
      </c>
      <c r="F234" s="32">
        <f t="shared" si="30"/>
        <v>2198273.1716563501</v>
      </c>
      <c r="G234" s="32">
        <f t="shared" si="31"/>
        <v>1067732.0480797782</v>
      </c>
      <c r="H234" s="43"/>
      <c r="K234" s="2">
        <v>14</v>
      </c>
    </row>
    <row r="235" spans="1:11" x14ac:dyDescent="0.2">
      <c r="A235" s="20">
        <f t="shared" si="26"/>
        <v>166</v>
      </c>
      <c r="B235" s="21">
        <f t="shared" si="25"/>
        <v>11301.961389302152</v>
      </c>
      <c r="C235" s="31">
        <f t="shared" si="27"/>
        <v>8492.0096394016546</v>
      </c>
      <c r="D235" s="23">
        <f t="shared" si="28"/>
        <v>19793.971028703807</v>
      </c>
      <c r="E235" s="41">
        <f t="shared" si="29"/>
        <v>1120965.9905309186</v>
      </c>
      <c r="F235" s="32">
        <f t="shared" si="30"/>
        <v>2206765.1812957516</v>
      </c>
      <c r="G235" s="32">
        <f t="shared" si="31"/>
        <v>1079034.0094690803</v>
      </c>
      <c r="H235" s="43"/>
      <c r="K235" s="2">
        <v>14</v>
      </c>
    </row>
    <row r="236" spans="1:11" x14ac:dyDescent="0.2">
      <c r="A236" s="20">
        <f t="shared" si="26"/>
        <v>167</v>
      </c>
      <c r="B236" s="21">
        <f t="shared" si="25"/>
        <v>11386.726099721918</v>
      </c>
      <c r="C236" s="31">
        <f t="shared" si="27"/>
        <v>8407.2449289818887</v>
      </c>
      <c r="D236" s="23">
        <f t="shared" si="28"/>
        <v>19793.971028703807</v>
      </c>
      <c r="E236" s="41">
        <f t="shared" si="29"/>
        <v>1109579.2644311967</v>
      </c>
      <c r="F236" s="32">
        <f t="shared" si="30"/>
        <v>2215172.4262247337</v>
      </c>
      <c r="G236" s="32">
        <f t="shared" si="31"/>
        <v>1090420.7355688021</v>
      </c>
      <c r="H236" s="43"/>
      <c r="K236" s="2">
        <v>14</v>
      </c>
    </row>
    <row r="237" spans="1:11" x14ac:dyDescent="0.2">
      <c r="A237" s="20">
        <f t="shared" si="26"/>
        <v>168</v>
      </c>
      <c r="B237" s="21">
        <f t="shared" si="25"/>
        <v>11472.126545469831</v>
      </c>
      <c r="C237" s="31">
        <f t="shared" si="27"/>
        <v>8321.8444832339756</v>
      </c>
      <c r="D237" s="23">
        <f t="shared" si="28"/>
        <v>19793.971028703807</v>
      </c>
      <c r="E237" s="41">
        <f t="shared" si="29"/>
        <v>1098107.137885727</v>
      </c>
      <c r="F237" s="32">
        <f t="shared" si="30"/>
        <v>2223494.2707079677</v>
      </c>
      <c r="G237" s="32">
        <f t="shared" si="31"/>
        <v>1101892.8621142718</v>
      </c>
      <c r="H237" s="43"/>
      <c r="K237" s="2">
        <v>14</v>
      </c>
    </row>
    <row r="238" spans="1:11" x14ac:dyDescent="0.2">
      <c r="A238" s="20">
        <f t="shared" si="26"/>
        <v>169</v>
      </c>
      <c r="B238" s="21">
        <f t="shared" si="25"/>
        <v>11558.167494560856</v>
      </c>
      <c r="C238" s="31">
        <f t="shared" si="27"/>
        <v>8235.8035341429513</v>
      </c>
      <c r="D238" s="23">
        <f t="shared" si="28"/>
        <v>19793.971028703807</v>
      </c>
      <c r="E238" s="41">
        <f t="shared" si="29"/>
        <v>1086548.9703911662</v>
      </c>
      <c r="F238" s="32">
        <f t="shared" si="30"/>
        <v>2231730.0742421108</v>
      </c>
      <c r="G238" s="32">
        <f t="shared" si="31"/>
        <v>1113451.0296088327</v>
      </c>
      <c r="H238" s="43"/>
      <c r="K238" s="2">
        <v>15</v>
      </c>
    </row>
    <row r="239" spans="1:11" x14ac:dyDescent="0.2">
      <c r="A239" s="20">
        <f t="shared" si="26"/>
        <v>170</v>
      </c>
      <c r="B239" s="21">
        <f t="shared" si="25"/>
        <v>11644.85375077006</v>
      </c>
      <c r="C239" s="31">
        <f t="shared" si="27"/>
        <v>8149.1172779337458</v>
      </c>
      <c r="D239" s="23">
        <f t="shared" si="28"/>
        <v>19793.971028703807</v>
      </c>
      <c r="E239" s="41">
        <f t="shared" si="29"/>
        <v>1074904.1166403962</v>
      </c>
      <c r="F239" s="32">
        <f t="shared" si="30"/>
        <v>2239879.1915200446</v>
      </c>
      <c r="G239" s="32">
        <f t="shared" si="31"/>
        <v>1125095.8833596027</v>
      </c>
      <c r="H239" s="43"/>
      <c r="K239" s="2">
        <v>15</v>
      </c>
    </row>
    <row r="240" spans="1:11" x14ac:dyDescent="0.2">
      <c r="A240" s="20">
        <f t="shared" si="26"/>
        <v>171</v>
      </c>
      <c r="B240" s="21">
        <f t="shared" si="25"/>
        <v>11732.190153900836</v>
      </c>
      <c r="C240" s="31">
        <f t="shared" si="27"/>
        <v>8061.7808748029711</v>
      </c>
      <c r="D240" s="23">
        <f t="shared" si="28"/>
        <v>19793.971028703807</v>
      </c>
      <c r="E240" s="41">
        <f t="shared" si="29"/>
        <v>1063171.9264864954</v>
      </c>
      <c r="F240" s="32">
        <f t="shared" si="30"/>
        <v>2247940.9723948478</v>
      </c>
      <c r="G240" s="32">
        <f t="shared" si="31"/>
        <v>1136828.0735135034</v>
      </c>
      <c r="H240" s="43"/>
      <c r="K240" s="2">
        <v>15</v>
      </c>
    </row>
    <row r="241" spans="1:11" x14ac:dyDescent="0.2">
      <c r="A241" s="20">
        <f t="shared" si="26"/>
        <v>172</v>
      </c>
      <c r="B241" s="21">
        <f t="shared" si="25"/>
        <v>11820.18158005509</v>
      </c>
      <c r="C241" s="31">
        <f t="shared" si="27"/>
        <v>7973.7894486487157</v>
      </c>
      <c r="D241" s="23">
        <f t="shared" si="28"/>
        <v>19793.971028703807</v>
      </c>
      <c r="E241" s="41">
        <f t="shared" si="29"/>
        <v>1051351.7449064404</v>
      </c>
      <c r="F241" s="32">
        <f t="shared" si="30"/>
        <v>2255914.7618434965</v>
      </c>
      <c r="G241" s="32">
        <f t="shared" si="31"/>
        <v>1148648.2550935585</v>
      </c>
      <c r="H241" s="43"/>
      <c r="K241" s="2">
        <v>15</v>
      </c>
    </row>
    <row r="242" spans="1:11" x14ac:dyDescent="0.2">
      <c r="A242" s="20">
        <f t="shared" si="26"/>
        <v>173</v>
      </c>
      <c r="B242" s="21">
        <f t="shared" si="25"/>
        <v>11908.832941905504</v>
      </c>
      <c r="C242" s="31">
        <f t="shared" si="27"/>
        <v>7885.1380867983025</v>
      </c>
      <c r="D242" s="23">
        <f t="shared" si="28"/>
        <v>19793.971028703807</v>
      </c>
      <c r="E242" s="41">
        <f t="shared" si="29"/>
        <v>1039442.9119645349</v>
      </c>
      <c r="F242" s="32">
        <f t="shared" si="30"/>
        <v>2263799.8999302946</v>
      </c>
      <c r="G242" s="32">
        <f t="shared" si="31"/>
        <v>1160557.0880354641</v>
      </c>
      <c r="H242" s="43"/>
      <c r="K242" s="2">
        <v>15</v>
      </c>
    </row>
    <row r="243" spans="1:11" x14ac:dyDescent="0.2">
      <c r="A243" s="20">
        <f t="shared" si="26"/>
        <v>174</v>
      </c>
      <c r="B243" s="21">
        <f t="shared" si="25"/>
        <v>11998.149188969797</v>
      </c>
      <c r="C243" s="31">
        <f t="shared" si="27"/>
        <v>7795.8218397340106</v>
      </c>
      <c r="D243" s="23">
        <f t="shared" si="28"/>
        <v>19793.971028703807</v>
      </c>
      <c r="E243" s="41">
        <f t="shared" si="29"/>
        <v>1027444.7627755651</v>
      </c>
      <c r="F243" s="32">
        <f t="shared" si="30"/>
        <v>2271595.7217700286</v>
      </c>
      <c r="G243" s="32">
        <f t="shared" si="31"/>
        <v>1172555.2372244338</v>
      </c>
      <c r="H243" s="43"/>
      <c r="K243" s="2">
        <v>15</v>
      </c>
    </row>
    <row r="244" spans="1:11" x14ac:dyDescent="0.2">
      <c r="A244" s="20">
        <f t="shared" si="26"/>
        <v>175</v>
      </c>
      <c r="B244" s="21">
        <f t="shared" si="25"/>
        <v>12088.135307887067</v>
      </c>
      <c r="C244" s="31">
        <f t="shared" si="27"/>
        <v>7705.835720816739</v>
      </c>
      <c r="D244" s="23">
        <f t="shared" si="28"/>
        <v>19793.971028703807</v>
      </c>
      <c r="E244" s="41">
        <f t="shared" si="29"/>
        <v>1015356.627467678</v>
      </c>
      <c r="F244" s="32">
        <f t="shared" si="30"/>
        <v>2279301.5574908452</v>
      </c>
      <c r="G244" s="32">
        <f t="shared" si="31"/>
        <v>1184643.3725323209</v>
      </c>
      <c r="H244" s="43"/>
      <c r="K244" s="2">
        <v>15</v>
      </c>
    </row>
    <row r="245" spans="1:11" x14ac:dyDescent="0.2">
      <c r="A245" s="20">
        <f t="shared" si="26"/>
        <v>176</v>
      </c>
      <c r="B245" s="21">
        <f t="shared" si="25"/>
        <v>12178.79632269622</v>
      </c>
      <c r="C245" s="31">
        <f t="shared" si="27"/>
        <v>7615.1747060075859</v>
      </c>
      <c r="D245" s="23">
        <f t="shared" si="28"/>
        <v>19793.971028703807</v>
      </c>
      <c r="E245" s="41">
        <f t="shared" si="29"/>
        <v>1003177.8311449818</v>
      </c>
      <c r="F245" s="32">
        <f t="shared" si="30"/>
        <v>2286916.7321968526</v>
      </c>
      <c r="G245" s="32">
        <f t="shared" si="31"/>
        <v>1196822.1688550171</v>
      </c>
      <c r="H245" s="43"/>
      <c r="K245" s="2">
        <v>15</v>
      </c>
    </row>
    <row r="246" spans="1:11" x14ac:dyDescent="0.2">
      <c r="A246" s="20">
        <f t="shared" si="26"/>
        <v>177</v>
      </c>
      <c r="B246" s="21">
        <f t="shared" si="25"/>
        <v>12270.137295116445</v>
      </c>
      <c r="C246" s="31">
        <f t="shared" si="27"/>
        <v>7523.833733587363</v>
      </c>
      <c r="D246" s="23">
        <f t="shared" si="28"/>
        <v>19793.971028703807</v>
      </c>
      <c r="E246" s="41">
        <f t="shared" si="29"/>
        <v>990907.69384986535</v>
      </c>
      <c r="F246" s="32">
        <f t="shared" si="30"/>
        <v>2294440.5659304401</v>
      </c>
      <c r="G246" s="32">
        <f t="shared" si="31"/>
        <v>1209092.3061501335</v>
      </c>
      <c r="H246" s="43"/>
      <c r="K246" s="2">
        <v>15</v>
      </c>
    </row>
    <row r="247" spans="1:11" x14ac:dyDescent="0.2">
      <c r="A247" s="20">
        <f t="shared" si="26"/>
        <v>178</v>
      </c>
      <c r="B247" s="21">
        <f t="shared" si="25"/>
        <v>12362.163324829817</v>
      </c>
      <c r="C247" s="31">
        <f t="shared" si="27"/>
        <v>7431.8077038739902</v>
      </c>
      <c r="D247" s="23">
        <f t="shared" si="28"/>
        <v>19793.971028703807</v>
      </c>
      <c r="E247" s="41">
        <f t="shared" si="29"/>
        <v>978545.53052503557</v>
      </c>
      <c r="F247" s="32">
        <f t="shared" si="30"/>
        <v>2301872.3736343142</v>
      </c>
      <c r="G247" s="32">
        <f t="shared" si="31"/>
        <v>1221454.4694749634</v>
      </c>
      <c r="H247" s="43"/>
      <c r="K247" s="2">
        <v>15</v>
      </c>
    </row>
    <row r="248" spans="1:11" x14ac:dyDescent="0.2">
      <c r="A248" s="20">
        <f t="shared" si="26"/>
        <v>179</v>
      </c>
      <c r="B248" s="21">
        <f t="shared" si="25"/>
        <v>12454.879549766039</v>
      </c>
      <c r="C248" s="31">
        <f t="shared" si="27"/>
        <v>7339.0914789377666</v>
      </c>
      <c r="D248" s="23">
        <f t="shared" si="28"/>
        <v>19793.971028703807</v>
      </c>
      <c r="E248" s="41">
        <f t="shared" si="29"/>
        <v>966090.6509752695</v>
      </c>
      <c r="F248" s="32">
        <f t="shared" si="30"/>
        <v>2309211.4651132519</v>
      </c>
      <c r="G248" s="32">
        <f t="shared" si="31"/>
        <v>1233909.3490247293</v>
      </c>
      <c r="H248" s="43"/>
      <c r="K248" s="2">
        <v>15</v>
      </c>
    </row>
    <row r="249" spans="1:11" x14ac:dyDescent="0.2">
      <c r="A249" s="20">
        <f t="shared" si="26"/>
        <v>180</v>
      </c>
      <c r="B249" s="21">
        <f t="shared" si="25"/>
        <v>12548.291146389285</v>
      </c>
      <c r="C249" s="31">
        <f t="shared" si="27"/>
        <v>7245.6798823145209</v>
      </c>
      <c r="D249" s="23">
        <f t="shared" si="28"/>
        <v>19793.971028703807</v>
      </c>
      <c r="E249" s="41">
        <f t="shared" si="29"/>
        <v>953542.35982888017</v>
      </c>
      <c r="F249" s="32">
        <f t="shared" si="30"/>
        <v>2316457.1449955665</v>
      </c>
      <c r="G249" s="32">
        <f t="shared" si="31"/>
        <v>1246457.6401711185</v>
      </c>
      <c r="H249" s="43"/>
      <c r="K249" s="2">
        <v>15</v>
      </c>
    </row>
    <row r="250" spans="1:11" x14ac:dyDescent="0.2">
      <c r="A250" s="20">
        <f t="shared" si="26"/>
        <v>181</v>
      </c>
      <c r="B250" s="21">
        <f t="shared" si="25"/>
        <v>12642.403329987206</v>
      </c>
      <c r="C250" s="31">
        <f t="shared" si="27"/>
        <v>7151.5676987166007</v>
      </c>
      <c r="D250" s="23">
        <f t="shared" si="28"/>
        <v>19793.971028703807</v>
      </c>
      <c r="E250" s="41">
        <f t="shared" si="29"/>
        <v>940899.95649889298</v>
      </c>
      <c r="F250" s="32">
        <f t="shared" si="30"/>
        <v>2323608.7126942831</v>
      </c>
      <c r="G250" s="32">
        <f t="shared" si="31"/>
        <v>1259100.0435011059</v>
      </c>
      <c r="H250" s="43"/>
      <c r="K250" s="2">
        <v>16</v>
      </c>
    </row>
    <row r="251" spans="1:11" x14ac:dyDescent="0.2">
      <c r="A251" s="20">
        <f t="shared" si="26"/>
        <v>182</v>
      </c>
      <c r="B251" s="21">
        <f t="shared" si="25"/>
        <v>12737.221354962108</v>
      </c>
      <c r="C251" s="31">
        <f t="shared" si="27"/>
        <v>7056.7496737416977</v>
      </c>
      <c r="D251" s="23">
        <f t="shared" si="28"/>
        <v>19793.971028703807</v>
      </c>
      <c r="E251" s="41">
        <f t="shared" si="29"/>
        <v>928162.73514393088</v>
      </c>
      <c r="F251" s="32">
        <f t="shared" si="30"/>
        <v>2330665.462368025</v>
      </c>
      <c r="G251" s="32">
        <f t="shared" si="31"/>
        <v>1271837.264856068</v>
      </c>
      <c r="H251" s="43"/>
      <c r="K251" s="2">
        <v>16</v>
      </c>
    </row>
    <row r="252" spans="1:11" x14ac:dyDescent="0.2">
      <c r="A252" s="20">
        <f t="shared" si="26"/>
        <v>183</v>
      </c>
      <c r="B252" s="21">
        <f t="shared" si="25"/>
        <v>12832.750515124324</v>
      </c>
      <c r="C252" s="31">
        <f t="shared" si="27"/>
        <v>6961.220513579482</v>
      </c>
      <c r="D252" s="23">
        <f t="shared" si="28"/>
        <v>19793.971028703807</v>
      </c>
      <c r="E252" s="41">
        <f t="shared" si="29"/>
        <v>915329.98462880659</v>
      </c>
      <c r="F252" s="32">
        <f t="shared" si="30"/>
        <v>2337626.6828816044</v>
      </c>
      <c r="G252" s="32">
        <f t="shared" si="31"/>
        <v>1284670.0153711922</v>
      </c>
      <c r="H252" s="43"/>
      <c r="K252" s="2">
        <v>16</v>
      </c>
    </row>
    <row r="253" spans="1:11" x14ac:dyDescent="0.2">
      <c r="A253" s="20">
        <f t="shared" si="26"/>
        <v>184</v>
      </c>
      <c r="B253" s="21">
        <f t="shared" si="25"/>
        <v>12928.996143987759</v>
      </c>
      <c r="C253" s="31">
        <f t="shared" si="27"/>
        <v>6864.974884716049</v>
      </c>
      <c r="D253" s="23">
        <f t="shared" si="28"/>
        <v>19793.971028703807</v>
      </c>
      <c r="E253" s="41">
        <f t="shared" si="29"/>
        <v>902400.98848481884</v>
      </c>
      <c r="F253" s="32">
        <f t="shared" si="30"/>
        <v>2344491.6577663203</v>
      </c>
      <c r="G253" s="32">
        <f t="shared" si="31"/>
        <v>1297599.0115151801</v>
      </c>
      <c r="H253" s="43"/>
      <c r="K253" s="2">
        <v>16</v>
      </c>
    </row>
    <row r="254" spans="1:11" x14ac:dyDescent="0.2">
      <c r="A254" s="20">
        <f t="shared" si="26"/>
        <v>185</v>
      </c>
      <c r="B254" s="21">
        <f t="shared" si="25"/>
        <v>13025.963615067667</v>
      </c>
      <c r="C254" s="31">
        <f t="shared" si="27"/>
        <v>6768.0074136361409</v>
      </c>
      <c r="D254" s="23">
        <f t="shared" si="28"/>
        <v>19793.971028703807</v>
      </c>
      <c r="E254" s="41">
        <f t="shared" si="29"/>
        <v>889375.02486975119</v>
      </c>
      <c r="F254" s="32">
        <f t="shared" si="30"/>
        <v>2351259.6651799562</v>
      </c>
      <c r="G254" s="32">
        <f t="shared" si="31"/>
        <v>1310624.9751302479</v>
      </c>
      <c r="H254" s="43"/>
      <c r="K254" s="2">
        <v>16</v>
      </c>
    </row>
    <row r="255" spans="1:11" x14ac:dyDescent="0.2">
      <c r="A255" s="20">
        <f t="shared" si="26"/>
        <v>186</v>
      </c>
      <c r="B255" s="21">
        <f t="shared" si="25"/>
        <v>13123.658342180672</v>
      </c>
      <c r="C255" s="31">
        <f t="shared" si="27"/>
        <v>6670.3126865231343</v>
      </c>
      <c r="D255" s="23">
        <f t="shared" si="28"/>
        <v>19793.971028703807</v>
      </c>
      <c r="E255" s="41">
        <f t="shared" si="29"/>
        <v>876251.36652757053</v>
      </c>
      <c r="F255" s="32">
        <f t="shared" si="30"/>
        <v>2357929.9778664792</v>
      </c>
      <c r="G255" s="32">
        <f t="shared" si="31"/>
        <v>1323748.6334724287</v>
      </c>
      <c r="H255" s="43"/>
      <c r="K255" s="2">
        <v>16</v>
      </c>
    </row>
    <row r="256" spans="1:11" x14ac:dyDescent="0.2">
      <c r="A256" s="20">
        <f t="shared" si="26"/>
        <v>187</v>
      </c>
      <c r="B256" s="21">
        <f t="shared" si="25"/>
        <v>13222.085779747027</v>
      </c>
      <c r="C256" s="31">
        <f t="shared" si="27"/>
        <v>6571.8852489567789</v>
      </c>
      <c r="D256" s="23">
        <f t="shared" si="28"/>
        <v>19793.971028703807</v>
      </c>
      <c r="E256" s="41">
        <f t="shared" si="29"/>
        <v>863029.28074782353</v>
      </c>
      <c r="F256" s="32">
        <f t="shared" si="30"/>
        <v>2364501.8631154359</v>
      </c>
      <c r="G256" s="32">
        <f t="shared" si="31"/>
        <v>1336970.7192521757</v>
      </c>
      <c r="H256" s="43"/>
      <c r="K256" s="2">
        <v>16</v>
      </c>
    </row>
    <row r="257" spans="1:11" x14ac:dyDescent="0.2">
      <c r="A257" s="20">
        <f t="shared" si="26"/>
        <v>188</v>
      </c>
      <c r="B257" s="21">
        <f t="shared" si="25"/>
        <v>13321.251423095131</v>
      </c>
      <c r="C257" s="31">
        <f t="shared" si="27"/>
        <v>6472.7196056086759</v>
      </c>
      <c r="D257" s="23">
        <f t="shared" si="28"/>
        <v>19793.971028703807</v>
      </c>
      <c r="E257" s="41">
        <f t="shared" si="29"/>
        <v>849708.02932472841</v>
      </c>
      <c r="F257" s="32">
        <f t="shared" si="30"/>
        <v>2370974.5827210448</v>
      </c>
      <c r="G257" s="32">
        <f t="shared" si="31"/>
        <v>1350291.9706752708</v>
      </c>
      <c r="H257" s="43"/>
      <c r="K257" s="2">
        <v>16</v>
      </c>
    </row>
    <row r="258" spans="1:11" x14ac:dyDescent="0.2">
      <c r="A258" s="20">
        <f t="shared" si="26"/>
        <v>189</v>
      </c>
      <c r="B258" s="21">
        <f t="shared" si="25"/>
        <v>13421.160808768345</v>
      </c>
      <c r="C258" s="31">
        <f t="shared" si="27"/>
        <v>6372.8102199354626</v>
      </c>
      <c r="D258" s="23">
        <f t="shared" si="28"/>
        <v>19793.971028703807</v>
      </c>
      <c r="E258" s="41">
        <f t="shared" si="29"/>
        <v>836286.86851596006</v>
      </c>
      <c r="F258" s="32">
        <f t="shared" si="30"/>
        <v>2377347.3929409804</v>
      </c>
      <c r="G258" s="32">
        <f t="shared" si="31"/>
        <v>1363713.1314840391</v>
      </c>
      <c r="H258" s="43"/>
      <c r="K258" s="2">
        <v>16</v>
      </c>
    </row>
    <row r="259" spans="1:11" x14ac:dyDescent="0.2">
      <c r="A259" s="20">
        <f t="shared" si="26"/>
        <v>190</v>
      </c>
      <c r="B259" s="21">
        <f t="shared" si="25"/>
        <v>13521.819514834107</v>
      </c>
      <c r="C259" s="31">
        <f t="shared" si="27"/>
        <v>6272.1515138697005</v>
      </c>
      <c r="D259" s="23">
        <f t="shared" si="28"/>
        <v>19793.971028703807</v>
      </c>
      <c r="E259" s="41">
        <f t="shared" si="29"/>
        <v>822765.04900112597</v>
      </c>
      <c r="F259" s="32">
        <f t="shared" si="30"/>
        <v>2383619.5444548503</v>
      </c>
      <c r="G259" s="32">
        <f t="shared" si="31"/>
        <v>1377234.9509988732</v>
      </c>
      <c r="H259" s="43"/>
      <c r="K259" s="2">
        <v>16</v>
      </c>
    </row>
    <row r="260" spans="1:11" x14ac:dyDescent="0.2">
      <c r="A260" s="20">
        <f t="shared" si="26"/>
        <v>191</v>
      </c>
      <c r="B260" s="21">
        <f t="shared" si="25"/>
        <v>13623.233161195363</v>
      </c>
      <c r="C260" s="31">
        <f t="shared" si="27"/>
        <v>6170.7378675084447</v>
      </c>
      <c r="D260" s="23">
        <f t="shared" si="28"/>
        <v>19793.971028703807</v>
      </c>
      <c r="E260" s="41">
        <f t="shared" si="29"/>
        <v>809141.81583993055</v>
      </c>
      <c r="F260" s="32">
        <f t="shared" si="30"/>
        <v>2389790.2823223588</v>
      </c>
      <c r="G260" s="32">
        <f t="shared" si="31"/>
        <v>1390858.1841600686</v>
      </c>
      <c r="H260" s="43"/>
      <c r="K260" s="2">
        <v>16</v>
      </c>
    </row>
    <row r="261" spans="1:11" x14ac:dyDescent="0.2">
      <c r="A261" s="20">
        <f t="shared" si="26"/>
        <v>192</v>
      </c>
      <c r="B261" s="21">
        <f t="shared" si="25"/>
        <v>13725.407409904328</v>
      </c>
      <c r="C261" s="31">
        <f t="shared" si="27"/>
        <v>6068.5636187994787</v>
      </c>
      <c r="D261" s="23">
        <f t="shared" si="28"/>
        <v>19793.971028703807</v>
      </c>
      <c r="E261" s="41">
        <f t="shared" si="29"/>
        <v>795416.40843002626</v>
      </c>
      <c r="F261" s="32">
        <f t="shared" si="30"/>
        <v>2395858.8459411585</v>
      </c>
      <c r="G261" s="32">
        <f t="shared" si="31"/>
        <v>1404583.5915699729</v>
      </c>
      <c r="H261" s="43"/>
      <c r="K261" s="2">
        <v>16</v>
      </c>
    </row>
    <row r="262" spans="1:11" x14ac:dyDescent="0.2">
      <c r="A262" s="20">
        <f t="shared" si="26"/>
        <v>193</v>
      </c>
      <c r="B262" s="21">
        <f t="shared" si="25"/>
        <v>13828.34796547861</v>
      </c>
      <c r="C262" s="31">
        <f t="shared" si="27"/>
        <v>5965.6230632251973</v>
      </c>
      <c r="D262" s="23">
        <f t="shared" si="28"/>
        <v>19793.971028703807</v>
      </c>
      <c r="E262" s="41">
        <f t="shared" si="29"/>
        <v>781588.0604645476</v>
      </c>
      <c r="F262" s="32">
        <f t="shared" si="30"/>
        <v>2401824.4690043838</v>
      </c>
      <c r="G262" s="32">
        <f t="shared" si="31"/>
        <v>1418411.9395354516</v>
      </c>
      <c r="H262" s="43"/>
      <c r="K262" s="2">
        <v>17</v>
      </c>
    </row>
    <row r="263" spans="1:11" x14ac:dyDescent="0.2">
      <c r="A263" s="20">
        <f t="shared" si="26"/>
        <v>194</v>
      </c>
      <c r="B263" s="21">
        <f t="shared" ref="B263:B326" si="32">D263-C263+H263</f>
        <v>13932.060575219701</v>
      </c>
      <c r="C263" s="31">
        <f t="shared" si="27"/>
        <v>5861.9104534841063</v>
      </c>
      <c r="D263" s="23">
        <f t="shared" si="28"/>
        <v>19793.971028703807</v>
      </c>
      <c r="E263" s="41">
        <f t="shared" si="29"/>
        <v>767655.99988932791</v>
      </c>
      <c r="F263" s="32">
        <f t="shared" si="30"/>
        <v>2407686.3794578677</v>
      </c>
      <c r="G263" s="32">
        <f t="shared" si="31"/>
        <v>1432344.0001106714</v>
      </c>
      <c r="H263" s="43"/>
      <c r="K263" s="2">
        <v>17</v>
      </c>
    </row>
    <row r="264" spans="1:11" x14ac:dyDescent="0.2">
      <c r="A264" s="20">
        <f t="shared" ref="A264:A327" si="33">A263+1</f>
        <v>195</v>
      </c>
      <c r="B264" s="21">
        <f t="shared" si="32"/>
        <v>14036.551029533846</v>
      </c>
      <c r="C264" s="31">
        <f t="shared" ref="C264:C327" si="34">IF(E263&gt;=0, E263*$C$5/12, 0)</f>
        <v>5757.4199991699597</v>
      </c>
      <c r="D264" s="23">
        <f t="shared" ref="D264:D327" si="35">IF(E263&gt;$C$10, $C$10, E263+C264)</f>
        <v>19793.971028703807</v>
      </c>
      <c r="E264" s="41">
        <f t="shared" ref="E264:E327" si="36">MAX(E263-B264, 0)</f>
        <v>753619.44885979407</v>
      </c>
      <c r="F264" s="32">
        <f t="shared" ref="F264:F327" si="37">IF(E263&gt;0, F263+C264, 0)</f>
        <v>2413443.7994570378</v>
      </c>
      <c r="G264" s="32">
        <f t="shared" ref="G264:G327" si="38">IF(E263&gt;0, G263+B264, 0)</f>
        <v>1446380.5511402052</v>
      </c>
      <c r="H264" s="43"/>
      <c r="K264" s="2">
        <v>17</v>
      </c>
    </row>
    <row r="265" spans="1:11" x14ac:dyDescent="0.2">
      <c r="A265" s="20">
        <f t="shared" si="33"/>
        <v>196</v>
      </c>
      <c r="B265" s="21">
        <f t="shared" si="32"/>
        <v>14141.825162255351</v>
      </c>
      <c r="C265" s="31">
        <f t="shared" si="34"/>
        <v>5652.1458664484553</v>
      </c>
      <c r="D265" s="23">
        <f t="shared" si="35"/>
        <v>19793.971028703807</v>
      </c>
      <c r="E265" s="41">
        <f t="shared" si="36"/>
        <v>739477.62369753874</v>
      </c>
      <c r="F265" s="32">
        <f t="shared" si="37"/>
        <v>2419095.9453234863</v>
      </c>
      <c r="G265" s="32">
        <f t="shared" si="38"/>
        <v>1460522.3763024607</v>
      </c>
      <c r="H265" s="43"/>
      <c r="K265" s="2">
        <v>17</v>
      </c>
    </row>
    <row r="266" spans="1:11" x14ac:dyDescent="0.2">
      <c r="A266" s="20">
        <f t="shared" si="33"/>
        <v>197</v>
      </c>
      <c r="B266" s="21">
        <f t="shared" si="32"/>
        <v>14247.888850972267</v>
      </c>
      <c r="C266" s="31">
        <f t="shared" si="34"/>
        <v>5546.0821777315405</v>
      </c>
      <c r="D266" s="23">
        <f t="shared" si="35"/>
        <v>19793.971028703807</v>
      </c>
      <c r="E266" s="41">
        <f t="shared" si="36"/>
        <v>725229.73484656645</v>
      </c>
      <c r="F266" s="32">
        <f t="shared" si="37"/>
        <v>2424642.027501218</v>
      </c>
      <c r="G266" s="32">
        <f t="shared" si="38"/>
        <v>1474770.265153433</v>
      </c>
      <c r="H266" s="43"/>
      <c r="K266" s="2">
        <v>17</v>
      </c>
    </row>
    <row r="267" spans="1:11" x14ac:dyDescent="0.2">
      <c r="A267" s="20">
        <f t="shared" si="33"/>
        <v>198</v>
      </c>
      <c r="B267" s="21">
        <f t="shared" si="32"/>
        <v>14354.748017354559</v>
      </c>
      <c r="C267" s="31">
        <f t="shared" si="34"/>
        <v>5439.2230113492487</v>
      </c>
      <c r="D267" s="23">
        <f t="shared" si="35"/>
        <v>19793.971028703807</v>
      </c>
      <c r="E267" s="41">
        <f t="shared" si="36"/>
        <v>710874.98682921194</v>
      </c>
      <c r="F267" s="32">
        <f t="shared" si="37"/>
        <v>2430081.2505125673</v>
      </c>
      <c r="G267" s="32">
        <f t="shared" si="38"/>
        <v>1489125.0131707876</v>
      </c>
      <c r="H267" s="43"/>
      <c r="K267" s="2">
        <v>17</v>
      </c>
    </row>
    <row r="268" spans="1:11" x14ac:dyDescent="0.2">
      <c r="A268" s="20">
        <f t="shared" si="33"/>
        <v>199</v>
      </c>
      <c r="B268" s="21">
        <f t="shared" si="32"/>
        <v>14462.408627484718</v>
      </c>
      <c r="C268" s="31">
        <f t="shared" si="34"/>
        <v>5331.5624012190892</v>
      </c>
      <c r="D268" s="23">
        <f t="shared" si="35"/>
        <v>19793.971028703807</v>
      </c>
      <c r="E268" s="41">
        <f t="shared" si="36"/>
        <v>696412.57820172724</v>
      </c>
      <c r="F268" s="32">
        <f t="shared" si="37"/>
        <v>2435412.8129137866</v>
      </c>
      <c r="G268" s="32">
        <f t="shared" si="38"/>
        <v>1503587.4217982723</v>
      </c>
      <c r="H268" s="43"/>
      <c r="K268" s="2">
        <v>17</v>
      </c>
    </row>
    <row r="269" spans="1:11" x14ac:dyDescent="0.2">
      <c r="A269" s="20">
        <f t="shared" si="33"/>
        <v>200</v>
      </c>
      <c r="B269" s="21">
        <f t="shared" si="32"/>
        <v>14570.876692190854</v>
      </c>
      <c r="C269" s="31">
        <f t="shared" si="34"/>
        <v>5223.0943365129542</v>
      </c>
      <c r="D269" s="23">
        <f t="shared" si="35"/>
        <v>19793.971028703807</v>
      </c>
      <c r="E269" s="41">
        <f t="shared" si="36"/>
        <v>681841.70150953636</v>
      </c>
      <c r="F269" s="32">
        <f t="shared" si="37"/>
        <v>2440635.9072502996</v>
      </c>
      <c r="G269" s="32">
        <f t="shared" si="38"/>
        <v>1518158.2984904631</v>
      </c>
      <c r="H269" s="43"/>
      <c r="K269" s="2">
        <v>17</v>
      </c>
    </row>
    <row r="270" spans="1:11" x14ac:dyDescent="0.2">
      <c r="A270" s="20">
        <f t="shared" si="33"/>
        <v>201</v>
      </c>
      <c r="B270" s="21">
        <f t="shared" si="32"/>
        <v>14680.158267382285</v>
      </c>
      <c r="C270" s="31">
        <f t="shared" si="34"/>
        <v>5113.8127613215229</v>
      </c>
      <c r="D270" s="23">
        <f t="shared" si="35"/>
        <v>19793.971028703807</v>
      </c>
      <c r="E270" s="41">
        <f t="shared" si="36"/>
        <v>667161.54324215406</v>
      </c>
      <c r="F270" s="32">
        <f t="shared" si="37"/>
        <v>2445749.7200116212</v>
      </c>
      <c r="G270" s="32">
        <f t="shared" si="38"/>
        <v>1532838.4567578454</v>
      </c>
      <c r="H270" s="43"/>
      <c r="K270" s="2">
        <v>17</v>
      </c>
    </row>
    <row r="271" spans="1:11" x14ac:dyDescent="0.2">
      <c r="A271" s="20">
        <f t="shared" si="33"/>
        <v>202</v>
      </c>
      <c r="B271" s="21">
        <f t="shared" si="32"/>
        <v>14790.259454387651</v>
      </c>
      <c r="C271" s="31">
        <f t="shared" si="34"/>
        <v>5003.7115743161548</v>
      </c>
      <c r="D271" s="23">
        <f t="shared" si="35"/>
        <v>19793.971028703807</v>
      </c>
      <c r="E271" s="41">
        <f t="shared" si="36"/>
        <v>652371.28378776636</v>
      </c>
      <c r="F271" s="32">
        <f t="shared" si="37"/>
        <v>2450753.4315859373</v>
      </c>
      <c r="G271" s="32">
        <f t="shared" si="38"/>
        <v>1547628.7162122331</v>
      </c>
      <c r="H271" s="43"/>
      <c r="K271" s="2">
        <v>17</v>
      </c>
    </row>
    <row r="272" spans="1:11" x14ac:dyDescent="0.2">
      <c r="A272" s="20">
        <f t="shared" si="33"/>
        <v>203</v>
      </c>
      <c r="B272" s="21">
        <f t="shared" si="32"/>
        <v>14901.186400295559</v>
      </c>
      <c r="C272" s="31">
        <f t="shared" si="34"/>
        <v>4892.784628408247</v>
      </c>
      <c r="D272" s="23">
        <f t="shared" si="35"/>
        <v>19793.971028703807</v>
      </c>
      <c r="E272" s="41">
        <f t="shared" si="36"/>
        <v>637470.09738747077</v>
      </c>
      <c r="F272" s="32">
        <f t="shared" si="37"/>
        <v>2455646.2162143453</v>
      </c>
      <c r="G272" s="32">
        <f t="shared" si="38"/>
        <v>1562529.9026125285</v>
      </c>
      <c r="H272" s="43"/>
      <c r="K272" s="2">
        <v>17</v>
      </c>
    </row>
    <row r="273" spans="1:11" x14ac:dyDescent="0.2">
      <c r="A273" s="20">
        <f t="shared" si="33"/>
        <v>204</v>
      </c>
      <c r="B273" s="21">
        <f t="shared" si="32"/>
        <v>15012.945298297776</v>
      </c>
      <c r="C273" s="31">
        <f t="shared" si="34"/>
        <v>4781.0257304060306</v>
      </c>
      <c r="D273" s="23">
        <f t="shared" si="35"/>
        <v>19793.971028703807</v>
      </c>
      <c r="E273" s="41">
        <f t="shared" si="36"/>
        <v>622457.15208917297</v>
      </c>
      <c r="F273" s="32">
        <f t="shared" si="37"/>
        <v>2460427.2419447512</v>
      </c>
      <c r="G273" s="32">
        <f t="shared" si="38"/>
        <v>1577542.8479108263</v>
      </c>
      <c r="H273" s="43"/>
      <c r="K273" s="2">
        <v>17</v>
      </c>
    </row>
    <row r="274" spans="1:11" x14ac:dyDescent="0.2">
      <c r="A274" s="20">
        <f t="shared" si="33"/>
        <v>205</v>
      </c>
      <c r="B274" s="21">
        <f t="shared" si="32"/>
        <v>15125.54238803501</v>
      </c>
      <c r="C274" s="31">
        <f t="shared" si="34"/>
        <v>4668.428640668797</v>
      </c>
      <c r="D274" s="23">
        <f t="shared" si="35"/>
        <v>19793.971028703807</v>
      </c>
      <c r="E274" s="41">
        <f t="shared" si="36"/>
        <v>607331.60970113799</v>
      </c>
      <c r="F274" s="32">
        <f t="shared" si="37"/>
        <v>2465095.67058542</v>
      </c>
      <c r="G274" s="32">
        <f t="shared" si="38"/>
        <v>1592668.3902988613</v>
      </c>
      <c r="H274" s="43"/>
      <c r="K274" s="2">
        <v>18</v>
      </c>
    </row>
    <row r="275" spans="1:11" x14ac:dyDescent="0.2">
      <c r="A275" s="20">
        <f t="shared" si="33"/>
        <v>206</v>
      </c>
      <c r="B275" s="21">
        <f t="shared" si="32"/>
        <v>15238.983955945272</v>
      </c>
      <c r="C275" s="31">
        <f t="shared" si="34"/>
        <v>4554.9870727585349</v>
      </c>
      <c r="D275" s="23">
        <f t="shared" si="35"/>
        <v>19793.971028703807</v>
      </c>
      <c r="E275" s="41">
        <f t="shared" si="36"/>
        <v>592092.62574519275</v>
      </c>
      <c r="F275" s="32">
        <f t="shared" si="37"/>
        <v>2469650.6576581784</v>
      </c>
      <c r="G275" s="32">
        <f t="shared" si="38"/>
        <v>1607907.3742548067</v>
      </c>
      <c r="H275" s="43"/>
      <c r="K275" s="2">
        <v>18</v>
      </c>
    </row>
    <row r="276" spans="1:11" x14ac:dyDescent="0.2">
      <c r="A276" s="20">
        <f t="shared" si="33"/>
        <v>207</v>
      </c>
      <c r="B276" s="21">
        <f t="shared" si="32"/>
        <v>15353.276335614861</v>
      </c>
      <c r="C276" s="31">
        <f t="shared" si="34"/>
        <v>4440.6946930889453</v>
      </c>
      <c r="D276" s="23">
        <f t="shared" si="35"/>
        <v>19793.971028703807</v>
      </c>
      <c r="E276" s="41">
        <f t="shared" si="36"/>
        <v>576739.3494095779</v>
      </c>
      <c r="F276" s="32">
        <f t="shared" si="37"/>
        <v>2474091.3523512674</v>
      </c>
      <c r="G276" s="32">
        <f t="shared" si="38"/>
        <v>1623260.6505904216</v>
      </c>
      <c r="H276" s="43"/>
      <c r="K276" s="2">
        <v>18</v>
      </c>
    </row>
    <row r="277" spans="1:11" x14ac:dyDescent="0.2">
      <c r="A277" s="20">
        <f t="shared" si="33"/>
        <v>208</v>
      </c>
      <c r="B277" s="21">
        <f t="shared" si="32"/>
        <v>15468.425908131972</v>
      </c>
      <c r="C277" s="31">
        <f t="shared" si="34"/>
        <v>4325.5451205718336</v>
      </c>
      <c r="D277" s="23">
        <f t="shared" si="35"/>
        <v>19793.971028703807</v>
      </c>
      <c r="E277" s="41">
        <f t="shared" si="36"/>
        <v>561270.92350144591</v>
      </c>
      <c r="F277" s="32">
        <f t="shared" si="37"/>
        <v>2478416.8974718391</v>
      </c>
      <c r="G277" s="32">
        <f t="shared" si="38"/>
        <v>1638729.0764985536</v>
      </c>
      <c r="H277" s="43"/>
      <c r="K277" s="2">
        <v>18</v>
      </c>
    </row>
    <row r="278" spans="1:11" x14ac:dyDescent="0.2">
      <c r="A278" s="20">
        <f t="shared" si="33"/>
        <v>209</v>
      </c>
      <c r="B278" s="21">
        <f t="shared" si="32"/>
        <v>15584.439102442964</v>
      </c>
      <c r="C278" s="31">
        <f t="shared" si="34"/>
        <v>4209.5319262608436</v>
      </c>
      <c r="D278" s="23">
        <f t="shared" si="35"/>
        <v>19793.971028703807</v>
      </c>
      <c r="E278" s="41">
        <f t="shared" si="36"/>
        <v>545686.48439900298</v>
      </c>
      <c r="F278" s="32">
        <f t="shared" si="37"/>
        <v>2482626.4293980999</v>
      </c>
      <c r="G278" s="32">
        <f t="shared" si="38"/>
        <v>1654313.5156009966</v>
      </c>
      <c r="H278" s="43"/>
      <c r="K278" s="2">
        <v>18</v>
      </c>
    </row>
    <row r="279" spans="1:11" x14ac:dyDescent="0.2">
      <c r="A279" s="20">
        <f t="shared" si="33"/>
        <v>210</v>
      </c>
      <c r="B279" s="21">
        <f t="shared" si="32"/>
        <v>15701.322395711284</v>
      </c>
      <c r="C279" s="31">
        <f t="shared" si="34"/>
        <v>4092.6486329925224</v>
      </c>
      <c r="D279" s="23">
        <f t="shared" si="35"/>
        <v>19793.971028703807</v>
      </c>
      <c r="E279" s="41">
        <f t="shared" si="36"/>
        <v>529985.16200329165</v>
      </c>
      <c r="F279" s="32">
        <f t="shared" si="37"/>
        <v>2486719.0780310924</v>
      </c>
      <c r="G279" s="32">
        <f t="shared" si="38"/>
        <v>1670014.8379967078</v>
      </c>
      <c r="H279" s="43"/>
      <c r="K279" s="2">
        <v>18</v>
      </c>
    </row>
    <row r="280" spans="1:11" x14ac:dyDescent="0.2">
      <c r="A280" s="20">
        <f t="shared" si="33"/>
        <v>211</v>
      </c>
      <c r="B280" s="21">
        <f t="shared" si="32"/>
        <v>15819.08231367912</v>
      </c>
      <c r="C280" s="31">
        <f t="shared" si="34"/>
        <v>3974.8887150246869</v>
      </c>
      <c r="D280" s="23">
        <f t="shared" si="35"/>
        <v>19793.971028703807</v>
      </c>
      <c r="E280" s="41">
        <f t="shared" si="36"/>
        <v>514166.07968961255</v>
      </c>
      <c r="F280" s="32">
        <f t="shared" si="37"/>
        <v>2490693.966746117</v>
      </c>
      <c r="G280" s="32">
        <f t="shared" si="38"/>
        <v>1685833.9203103869</v>
      </c>
      <c r="H280" s="43"/>
      <c r="K280" s="2">
        <v>18</v>
      </c>
    </row>
    <row r="281" spans="1:11" x14ac:dyDescent="0.2">
      <c r="A281" s="20">
        <f t="shared" si="33"/>
        <v>212</v>
      </c>
      <c r="B281" s="21">
        <f t="shared" si="32"/>
        <v>15937.725431031713</v>
      </c>
      <c r="C281" s="31">
        <f t="shared" si="34"/>
        <v>3856.2455976720939</v>
      </c>
      <c r="D281" s="23">
        <f t="shared" si="35"/>
        <v>19793.971028703807</v>
      </c>
      <c r="E281" s="41">
        <f t="shared" si="36"/>
        <v>498228.35425858083</v>
      </c>
      <c r="F281" s="32">
        <f t="shared" si="37"/>
        <v>2494550.2123437892</v>
      </c>
      <c r="G281" s="32">
        <f t="shared" si="38"/>
        <v>1701771.6457414187</v>
      </c>
      <c r="H281" s="43"/>
      <c r="K281" s="2">
        <v>18</v>
      </c>
    </row>
    <row r="282" spans="1:11" x14ac:dyDescent="0.2">
      <c r="A282" s="20">
        <f t="shared" si="33"/>
        <v>213</v>
      </c>
      <c r="B282" s="21">
        <f t="shared" si="32"/>
        <v>16057.25837176445</v>
      </c>
      <c r="C282" s="31">
        <f t="shared" si="34"/>
        <v>3736.7126569393563</v>
      </c>
      <c r="D282" s="23">
        <f t="shared" si="35"/>
        <v>19793.971028703807</v>
      </c>
      <c r="E282" s="41">
        <f t="shared" si="36"/>
        <v>482171.09588681639</v>
      </c>
      <c r="F282" s="32">
        <f t="shared" si="37"/>
        <v>2498286.9250007286</v>
      </c>
      <c r="G282" s="32">
        <f t="shared" si="38"/>
        <v>1717828.9041131833</v>
      </c>
      <c r="H282" s="43"/>
      <c r="K282" s="2">
        <v>18</v>
      </c>
    </row>
    <row r="283" spans="1:11" x14ac:dyDescent="0.2">
      <c r="A283" s="20">
        <f t="shared" si="33"/>
        <v>214</v>
      </c>
      <c r="B283" s="21">
        <f t="shared" si="32"/>
        <v>16177.687809552684</v>
      </c>
      <c r="C283" s="31">
        <f t="shared" si="34"/>
        <v>3616.2832191511225</v>
      </c>
      <c r="D283" s="23">
        <f t="shared" si="35"/>
        <v>19793.971028703807</v>
      </c>
      <c r="E283" s="41">
        <f t="shared" si="36"/>
        <v>465993.40807726368</v>
      </c>
      <c r="F283" s="32">
        <f t="shared" si="37"/>
        <v>2501903.2082198798</v>
      </c>
      <c r="G283" s="32">
        <f t="shared" si="38"/>
        <v>1734006.591922736</v>
      </c>
      <c r="H283" s="43"/>
      <c r="K283" s="2">
        <v>18</v>
      </c>
    </row>
    <row r="284" spans="1:11" x14ac:dyDescent="0.2">
      <c r="A284" s="20">
        <f t="shared" si="33"/>
        <v>215</v>
      </c>
      <c r="B284" s="21">
        <f t="shared" si="32"/>
        <v>16299.02046812433</v>
      </c>
      <c r="C284" s="31">
        <f t="shared" si="34"/>
        <v>3494.950560579477</v>
      </c>
      <c r="D284" s="23">
        <f t="shared" si="35"/>
        <v>19793.971028703807</v>
      </c>
      <c r="E284" s="41">
        <f t="shared" si="36"/>
        <v>449694.38760913938</v>
      </c>
      <c r="F284" s="32">
        <f t="shared" si="37"/>
        <v>2505398.1587804593</v>
      </c>
      <c r="G284" s="32">
        <f t="shared" si="38"/>
        <v>1750305.6123908604</v>
      </c>
      <c r="H284" s="43"/>
      <c r="K284" s="2">
        <v>18</v>
      </c>
    </row>
    <row r="285" spans="1:11" x14ac:dyDescent="0.2">
      <c r="A285" s="20">
        <f t="shared" si="33"/>
        <v>216</v>
      </c>
      <c r="B285" s="21">
        <f t="shared" si="32"/>
        <v>16421.26312163526</v>
      </c>
      <c r="C285" s="31">
        <f t="shared" si="34"/>
        <v>3372.707907068545</v>
      </c>
      <c r="D285" s="23">
        <f t="shared" si="35"/>
        <v>19793.971028703807</v>
      </c>
      <c r="E285" s="41">
        <f t="shared" si="36"/>
        <v>433273.12448750413</v>
      </c>
      <c r="F285" s="32">
        <f t="shared" si="37"/>
        <v>2508770.8666875279</v>
      </c>
      <c r="G285" s="32">
        <f t="shared" si="38"/>
        <v>1766726.8755124956</v>
      </c>
      <c r="H285" s="43"/>
      <c r="K285" s="2">
        <v>18</v>
      </c>
    </row>
    <row r="286" spans="1:11" x14ac:dyDescent="0.2">
      <c r="A286" s="20">
        <f t="shared" si="33"/>
        <v>217</v>
      </c>
      <c r="B286" s="21">
        <f t="shared" si="32"/>
        <v>16544.422595047527</v>
      </c>
      <c r="C286" s="31">
        <f t="shared" si="34"/>
        <v>3249.5484336562808</v>
      </c>
      <c r="D286" s="23">
        <f t="shared" si="35"/>
        <v>19793.971028703807</v>
      </c>
      <c r="E286" s="41">
        <f t="shared" si="36"/>
        <v>416728.70189245662</v>
      </c>
      <c r="F286" s="32">
        <f t="shared" si="37"/>
        <v>2512020.4151211842</v>
      </c>
      <c r="G286" s="32">
        <f t="shared" si="38"/>
        <v>1783271.2981075433</v>
      </c>
      <c r="H286" s="43"/>
      <c r="K286" s="2">
        <v>19</v>
      </c>
    </row>
    <row r="287" spans="1:11" x14ac:dyDescent="0.2">
      <c r="A287" s="20">
        <f t="shared" si="33"/>
        <v>218</v>
      </c>
      <c r="B287" s="21">
        <f t="shared" si="32"/>
        <v>16668.505764510381</v>
      </c>
      <c r="C287" s="31">
        <f t="shared" si="34"/>
        <v>3125.4652641934244</v>
      </c>
      <c r="D287" s="23">
        <f t="shared" si="35"/>
        <v>19793.971028703807</v>
      </c>
      <c r="E287" s="41">
        <f t="shared" si="36"/>
        <v>400060.19612794626</v>
      </c>
      <c r="F287" s="32">
        <f t="shared" si="37"/>
        <v>2515145.8803853774</v>
      </c>
      <c r="G287" s="32">
        <f t="shared" si="38"/>
        <v>1799939.8038720537</v>
      </c>
      <c r="H287" s="43"/>
      <c r="K287" s="2">
        <v>19</v>
      </c>
    </row>
    <row r="288" spans="1:11" x14ac:dyDescent="0.2">
      <c r="A288" s="20">
        <f t="shared" si="33"/>
        <v>219</v>
      </c>
      <c r="B288" s="21">
        <f t="shared" si="32"/>
        <v>16793.51955774421</v>
      </c>
      <c r="C288" s="31">
        <f t="shared" si="34"/>
        <v>3000.4514709595969</v>
      </c>
      <c r="D288" s="23">
        <f t="shared" si="35"/>
        <v>19793.971028703807</v>
      </c>
      <c r="E288" s="41">
        <f t="shared" si="36"/>
        <v>383266.67657020205</v>
      </c>
      <c r="F288" s="32">
        <f t="shared" si="37"/>
        <v>2518146.3318563369</v>
      </c>
      <c r="G288" s="32">
        <f t="shared" si="38"/>
        <v>1816733.323429798</v>
      </c>
      <c r="H288" s="43"/>
      <c r="K288" s="2">
        <v>19</v>
      </c>
    </row>
    <row r="289" spans="1:11" x14ac:dyDescent="0.2">
      <c r="A289" s="20">
        <f t="shared" si="33"/>
        <v>220</v>
      </c>
      <c r="B289" s="21">
        <f t="shared" si="32"/>
        <v>16919.470954427292</v>
      </c>
      <c r="C289" s="31">
        <f t="shared" si="34"/>
        <v>2874.5000742765151</v>
      </c>
      <c r="D289" s="23">
        <f t="shared" si="35"/>
        <v>19793.971028703807</v>
      </c>
      <c r="E289" s="41">
        <f t="shared" si="36"/>
        <v>366347.20561577473</v>
      </c>
      <c r="F289" s="32">
        <f t="shared" si="37"/>
        <v>2521020.8319306136</v>
      </c>
      <c r="G289" s="32">
        <f t="shared" si="38"/>
        <v>1833652.7943842253</v>
      </c>
      <c r="H289" s="43"/>
      <c r="K289" s="2">
        <v>19</v>
      </c>
    </row>
    <row r="290" spans="1:11" x14ac:dyDescent="0.2">
      <c r="A290" s="20">
        <f t="shared" si="33"/>
        <v>221</v>
      </c>
      <c r="B290" s="21">
        <f t="shared" si="32"/>
        <v>17046.366986585497</v>
      </c>
      <c r="C290" s="31">
        <f t="shared" si="34"/>
        <v>2747.6040421183102</v>
      </c>
      <c r="D290" s="23">
        <f t="shared" si="35"/>
        <v>19793.971028703807</v>
      </c>
      <c r="E290" s="41">
        <f t="shared" si="36"/>
        <v>349300.83862918924</v>
      </c>
      <c r="F290" s="32">
        <f t="shared" si="37"/>
        <v>2523768.435972732</v>
      </c>
      <c r="G290" s="32">
        <f t="shared" si="38"/>
        <v>1850699.1613708108</v>
      </c>
      <c r="H290" s="43"/>
      <c r="K290" s="2">
        <v>19</v>
      </c>
    </row>
    <row r="291" spans="1:11" x14ac:dyDescent="0.2">
      <c r="A291" s="20">
        <f t="shared" si="33"/>
        <v>222</v>
      </c>
      <c r="B291" s="21">
        <f t="shared" si="32"/>
        <v>17174.214738984887</v>
      </c>
      <c r="C291" s="31">
        <f t="shared" si="34"/>
        <v>2619.7562897189191</v>
      </c>
      <c r="D291" s="23">
        <f t="shared" si="35"/>
        <v>19793.971028703807</v>
      </c>
      <c r="E291" s="41">
        <f t="shared" si="36"/>
        <v>332126.62389020436</v>
      </c>
      <c r="F291" s="32">
        <f t="shared" si="37"/>
        <v>2526388.1922624512</v>
      </c>
      <c r="G291" s="32">
        <f t="shared" si="38"/>
        <v>1867873.3761097956</v>
      </c>
      <c r="H291" s="43"/>
      <c r="K291" s="2">
        <v>19</v>
      </c>
    </row>
    <row r="292" spans="1:11" x14ac:dyDescent="0.2">
      <c r="A292" s="20">
        <f t="shared" si="33"/>
        <v>223</v>
      </c>
      <c r="B292" s="21">
        <f t="shared" si="32"/>
        <v>17303.021349527273</v>
      </c>
      <c r="C292" s="31">
        <f t="shared" si="34"/>
        <v>2490.9496791765328</v>
      </c>
      <c r="D292" s="23">
        <f t="shared" si="35"/>
        <v>19793.971028703807</v>
      </c>
      <c r="E292" s="41">
        <f t="shared" si="36"/>
        <v>314823.60254067706</v>
      </c>
      <c r="F292" s="32">
        <f t="shared" si="37"/>
        <v>2528879.1419416275</v>
      </c>
      <c r="G292" s="32">
        <f t="shared" si="38"/>
        <v>1885176.3974593228</v>
      </c>
      <c r="H292" s="43"/>
      <c r="K292" s="2">
        <v>19</v>
      </c>
    </row>
    <row r="293" spans="1:11" x14ac:dyDescent="0.2">
      <c r="A293" s="20">
        <f t="shared" si="33"/>
        <v>224</v>
      </c>
      <c r="B293" s="21">
        <f t="shared" si="32"/>
        <v>17432.794009648729</v>
      </c>
      <c r="C293" s="31">
        <f t="shared" si="34"/>
        <v>2361.1770190550778</v>
      </c>
      <c r="D293" s="23">
        <f t="shared" si="35"/>
        <v>19793.971028703807</v>
      </c>
      <c r="E293" s="41">
        <f t="shared" si="36"/>
        <v>297390.80853102833</v>
      </c>
      <c r="F293" s="32">
        <f t="shared" si="37"/>
        <v>2531240.3189606825</v>
      </c>
      <c r="G293" s="32">
        <f t="shared" si="38"/>
        <v>1902609.1914689715</v>
      </c>
      <c r="H293" s="43"/>
      <c r="K293" s="2">
        <v>19</v>
      </c>
    </row>
    <row r="294" spans="1:11" x14ac:dyDescent="0.2">
      <c r="A294" s="20">
        <f t="shared" si="33"/>
        <v>225</v>
      </c>
      <c r="B294" s="21">
        <f t="shared" si="32"/>
        <v>17563.539964721094</v>
      </c>
      <c r="C294" s="31">
        <f t="shared" si="34"/>
        <v>2230.4310639827122</v>
      </c>
      <c r="D294" s="23">
        <f t="shared" si="35"/>
        <v>19793.971028703807</v>
      </c>
      <c r="E294" s="41">
        <f t="shared" si="36"/>
        <v>279827.26856630726</v>
      </c>
      <c r="F294" s="32">
        <f t="shared" si="37"/>
        <v>2533470.7500246651</v>
      </c>
      <c r="G294" s="32">
        <f t="shared" si="38"/>
        <v>1920172.7314336926</v>
      </c>
      <c r="H294" s="43"/>
      <c r="K294" s="2">
        <v>19</v>
      </c>
    </row>
    <row r="295" spans="1:11" x14ac:dyDescent="0.2">
      <c r="A295" s="20">
        <f t="shared" si="33"/>
        <v>226</v>
      </c>
      <c r="B295" s="21">
        <f t="shared" si="32"/>
        <v>17695.266514456504</v>
      </c>
      <c r="C295" s="31">
        <f t="shared" si="34"/>
        <v>2098.7045142473044</v>
      </c>
      <c r="D295" s="23">
        <f t="shared" si="35"/>
        <v>19793.971028703807</v>
      </c>
      <c r="E295" s="41">
        <f t="shared" si="36"/>
        <v>262132.00205185075</v>
      </c>
      <c r="F295" s="32">
        <f t="shared" si="37"/>
        <v>2535569.4545389125</v>
      </c>
      <c r="G295" s="32">
        <f t="shared" si="38"/>
        <v>1937867.9979481492</v>
      </c>
      <c r="H295" s="43"/>
      <c r="K295" s="2">
        <v>19</v>
      </c>
    </row>
    <row r="296" spans="1:11" x14ac:dyDescent="0.2">
      <c r="A296" s="20">
        <f t="shared" si="33"/>
        <v>227</v>
      </c>
      <c r="B296" s="21">
        <f t="shared" si="32"/>
        <v>17827.981013314926</v>
      </c>
      <c r="C296" s="31">
        <f t="shared" si="34"/>
        <v>1965.9900153888805</v>
      </c>
      <c r="D296" s="23">
        <f t="shared" si="35"/>
        <v>19793.971028703807</v>
      </c>
      <c r="E296" s="41">
        <f t="shared" si="36"/>
        <v>244304.02103853584</v>
      </c>
      <c r="F296" s="32">
        <f t="shared" si="37"/>
        <v>2537535.4445543014</v>
      </c>
      <c r="G296" s="32">
        <f t="shared" si="38"/>
        <v>1955695.9789614643</v>
      </c>
      <c r="H296" s="43"/>
      <c r="K296" s="2">
        <v>19</v>
      </c>
    </row>
    <row r="297" spans="1:11" x14ac:dyDescent="0.2">
      <c r="A297" s="20">
        <f t="shared" si="33"/>
        <v>228</v>
      </c>
      <c r="B297" s="21">
        <f t="shared" si="32"/>
        <v>17961.69087091479</v>
      </c>
      <c r="C297" s="31">
        <f t="shared" si="34"/>
        <v>1832.2801577890186</v>
      </c>
      <c r="D297" s="23">
        <f t="shared" si="35"/>
        <v>19793.971028703807</v>
      </c>
      <c r="E297" s="41">
        <f t="shared" si="36"/>
        <v>226342.33016762105</v>
      </c>
      <c r="F297" s="32">
        <f t="shared" si="37"/>
        <v>2539367.7247120906</v>
      </c>
      <c r="G297" s="32">
        <f t="shared" si="38"/>
        <v>1973657.6698323791</v>
      </c>
      <c r="H297" s="43"/>
      <c r="K297" s="2">
        <v>19</v>
      </c>
    </row>
    <row r="298" spans="1:11" x14ac:dyDescent="0.2">
      <c r="A298" s="20">
        <f t="shared" si="33"/>
        <v>229</v>
      </c>
      <c r="B298" s="21">
        <f t="shared" si="32"/>
        <v>18096.403552446649</v>
      </c>
      <c r="C298" s="31">
        <f t="shared" si="34"/>
        <v>1697.567476257158</v>
      </c>
      <c r="D298" s="23">
        <f t="shared" si="35"/>
        <v>19793.971028703807</v>
      </c>
      <c r="E298" s="41">
        <f t="shared" si="36"/>
        <v>208245.92661517439</v>
      </c>
      <c r="F298" s="32">
        <f t="shared" si="37"/>
        <v>2541065.2921883478</v>
      </c>
      <c r="G298" s="32">
        <f t="shared" si="38"/>
        <v>1991754.0733848258</v>
      </c>
      <c r="H298" s="43"/>
      <c r="K298" s="2">
        <v>20</v>
      </c>
    </row>
    <row r="299" spans="1:11" x14ac:dyDescent="0.2">
      <c r="A299" s="20">
        <f t="shared" si="33"/>
        <v>230</v>
      </c>
      <c r="B299" s="21">
        <f t="shared" si="32"/>
        <v>18232.12657909</v>
      </c>
      <c r="C299" s="31">
        <f t="shared" si="34"/>
        <v>1561.8444496138079</v>
      </c>
      <c r="D299" s="23">
        <f t="shared" si="35"/>
        <v>19793.971028703807</v>
      </c>
      <c r="E299" s="41">
        <f t="shared" si="36"/>
        <v>190013.8000360844</v>
      </c>
      <c r="F299" s="32">
        <f t="shared" si="37"/>
        <v>2542627.1366379615</v>
      </c>
      <c r="G299" s="32">
        <f t="shared" si="38"/>
        <v>2009986.1999639159</v>
      </c>
      <c r="H299" s="43"/>
      <c r="K299" s="2">
        <v>20</v>
      </c>
    </row>
    <row r="300" spans="1:11" x14ac:dyDescent="0.2">
      <c r="A300" s="20">
        <f t="shared" si="33"/>
        <v>231</v>
      </c>
      <c r="B300" s="21">
        <f t="shared" si="32"/>
        <v>18368.867528433173</v>
      </c>
      <c r="C300" s="31">
        <f t="shared" si="34"/>
        <v>1425.103500270633</v>
      </c>
      <c r="D300" s="23">
        <f t="shared" si="35"/>
        <v>19793.971028703807</v>
      </c>
      <c r="E300" s="41">
        <f t="shared" si="36"/>
        <v>171644.93250765122</v>
      </c>
      <c r="F300" s="32">
        <f t="shared" si="37"/>
        <v>2544052.2401382322</v>
      </c>
      <c r="G300" s="32">
        <f t="shared" si="38"/>
        <v>2028355.0674923491</v>
      </c>
      <c r="H300" s="43"/>
      <c r="K300" s="2">
        <v>20</v>
      </c>
    </row>
    <row r="301" spans="1:11" x14ac:dyDescent="0.2">
      <c r="A301" s="20">
        <f t="shared" si="33"/>
        <v>232</v>
      </c>
      <c r="B301" s="21">
        <f t="shared" si="32"/>
        <v>18506.634034896422</v>
      </c>
      <c r="C301" s="31">
        <f t="shared" si="34"/>
        <v>1287.336993807384</v>
      </c>
      <c r="D301" s="23">
        <f t="shared" si="35"/>
        <v>19793.971028703807</v>
      </c>
      <c r="E301" s="41">
        <f t="shared" si="36"/>
        <v>153138.2984727548</v>
      </c>
      <c r="F301" s="32">
        <f t="shared" si="37"/>
        <v>2545339.5771320397</v>
      </c>
      <c r="G301" s="32">
        <f t="shared" si="38"/>
        <v>2046861.7015272456</v>
      </c>
      <c r="H301" s="43"/>
      <c r="K301" s="2">
        <v>20</v>
      </c>
    </row>
    <row r="302" spans="1:11" x14ac:dyDescent="0.2">
      <c r="A302" s="20">
        <f t="shared" si="33"/>
        <v>233</v>
      </c>
      <c r="B302" s="21">
        <f t="shared" si="32"/>
        <v>18645.433790158146</v>
      </c>
      <c r="C302" s="31">
        <f t="shared" si="34"/>
        <v>1148.537238545661</v>
      </c>
      <c r="D302" s="23">
        <f t="shared" si="35"/>
        <v>19793.971028703807</v>
      </c>
      <c r="E302" s="41">
        <f t="shared" si="36"/>
        <v>134492.86468259664</v>
      </c>
      <c r="F302" s="32">
        <f t="shared" si="37"/>
        <v>2546488.1143705854</v>
      </c>
      <c r="G302" s="32">
        <f t="shared" si="38"/>
        <v>2065507.1353174038</v>
      </c>
      <c r="H302" s="43"/>
      <c r="K302" s="2">
        <v>20</v>
      </c>
    </row>
    <row r="303" spans="1:11" x14ac:dyDescent="0.2">
      <c r="A303" s="20">
        <f t="shared" si="33"/>
        <v>234</v>
      </c>
      <c r="B303" s="21">
        <f t="shared" si="32"/>
        <v>18785.274543584332</v>
      </c>
      <c r="C303" s="31">
        <f t="shared" si="34"/>
        <v>1008.6964851194748</v>
      </c>
      <c r="D303" s="23">
        <f t="shared" si="35"/>
        <v>19793.971028703807</v>
      </c>
      <c r="E303" s="41">
        <f t="shared" si="36"/>
        <v>115707.59013901232</v>
      </c>
      <c r="F303" s="32">
        <f t="shared" si="37"/>
        <v>2547496.8108557048</v>
      </c>
      <c r="G303" s="32">
        <f t="shared" si="38"/>
        <v>2084292.4098609881</v>
      </c>
      <c r="H303" s="43"/>
      <c r="K303" s="2">
        <v>20</v>
      </c>
    </row>
    <row r="304" spans="1:11" x14ac:dyDescent="0.2">
      <c r="A304" s="20">
        <f t="shared" si="33"/>
        <v>235</v>
      </c>
      <c r="B304" s="21">
        <f t="shared" si="32"/>
        <v>18926.164102661216</v>
      </c>
      <c r="C304" s="31">
        <f t="shared" si="34"/>
        <v>867.80692604259229</v>
      </c>
      <c r="D304" s="23">
        <f t="shared" si="35"/>
        <v>19793.971028703807</v>
      </c>
      <c r="E304" s="41">
        <f t="shared" si="36"/>
        <v>96781.426036351098</v>
      </c>
      <c r="F304" s="32">
        <f t="shared" si="37"/>
        <v>2548364.6177817476</v>
      </c>
      <c r="G304" s="32">
        <f t="shared" si="38"/>
        <v>2103218.5739636496</v>
      </c>
      <c r="H304" s="43"/>
      <c r="K304" s="2">
        <v>20</v>
      </c>
    </row>
    <row r="305" spans="1:11" x14ac:dyDescent="0.2">
      <c r="A305" s="20">
        <f t="shared" si="33"/>
        <v>236</v>
      </c>
      <c r="B305" s="21">
        <f t="shared" si="32"/>
        <v>19068.110333431174</v>
      </c>
      <c r="C305" s="31">
        <f t="shared" si="34"/>
        <v>725.86069527263317</v>
      </c>
      <c r="D305" s="23">
        <f t="shared" si="35"/>
        <v>19793.971028703807</v>
      </c>
      <c r="E305" s="41">
        <f t="shared" si="36"/>
        <v>77713.315702919921</v>
      </c>
      <c r="F305" s="32">
        <f t="shared" si="37"/>
        <v>2549090.4784770203</v>
      </c>
      <c r="G305" s="32">
        <f t="shared" si="38"/>
        <v>2122286.6842970806</v>
      </c>
      <c r="H305" s="43"/>
      <c r="K305" s="2">
        <v>20</v>
      </c>
    </row>
    <row r="306" spans="1:11" x14ac:dyDescent="0.2">
      <c r="A306" s="20">
        <f t="shared" si="33"/>
        <v>237</v>
      </c>
      <c r="B306" s="21">
        <f t="shared" si="32"/>
        <v>19211.121160931907</v>
      </c>
      <c r="C306" s="31">
        <f t="shared" si="34"/>
        <v>582.84986777189931</v>
      </c>
      <c r="D306" s="23">
        <f t="shared" si="35"/>
        <v>19793.971028703807</v>
      </c>
      <c r="E306" s="41">
        <f t="shared" si="36"/>
        <v>58502.194541988014</v>
      </c>
      <c r="F306" s="32">
        <f t="shared" si="37"/>
        <v>2549673.3283447921</v>
      </c>
      <c r="G306" s="32">
        <f t="shared" si="38"/>
        <v>2141497.8054580125</v>
      </c>
      <c r="H306" s="43"/>
      <c r="K306" s="2">
        <v>20</v>
      </c>
    </row>
    <row r="307" spans="1:11" x14ac:dyDescent="0.2">
      <c r="A307" s="20">
        <f t="shared" si="33"/>
        <v>238</v>
      </c>
      <c r="B307" s="21">
        <f t="shared" si="32"/>
        <v>19355.204569638896</v>
      </c>
      <c r="C307" s="31">
        <f t="shared" si="34"/>
        <v>438.76645906491012</v>
      </c>
      <c r="D307" s="23">
        <f t="shared" si="35"/>
        <v>19793.971028703807</v>
      </c>
      <c r="E307" s="41">
        <f t="shared" si="36"/>
        <v>39146.989972349118</v>
      </c>
      <c r="F307" s="32">
        <f t="shared" si="37"/>
        <v>2550112.0948038572</v>
      </c>
      <c r="G307" s="32">
        <f t="shared" si="38"/>
        <v>2160853.0100276512</v>
      </c>
      <c r="H307" s="43"/>
      <c r="K307" s="2">
        <v>20</v>
      </c>
    </row>
    <row r="308" spans="1:11" x14ac:dyDescent="0.2">
      <c r="A308" s="20">
        <f t="shared" si="33"/>
        <v>239</v>
      </c>
      <c r="B308" s="21">
        <f t="shared" si="32"/>
        <v>19500.368603911189</v>
      </c>
      <c r="C308" s="31">
        <f t="shared" si="34"/>
        <v>293.60242479261836</v>
      </c>
      <c r="D308" s="23">
        <f t="shared" si="35"/>
        <v>19793.971028703807</v>
      </c>
      <c r="E308" s="41">
        <f t="shared" si="36"/>
        <v>19646.621368437929</v>
      </c>
      <c r="F308" s="32">
        <f t="shared" si="37"/>
        <v>2550405.6972286496</v>
      </c>
      <c r="G308" s="32">
        <f t="shared" si="38"/>
        <v>2180353.3786315625</v>
      </c>
      <c r="H308" s="43"/>
      <c r="K308" s="2">
        <v>20</v>
      </c>
    </row>
    <row r="309" spans="1:11" x14ac:dyDescent="0.2">
      <c r="A309" s="20">
        <f t="shared" si="33"/>
        <v>240</v>
      </c>
      <c r="B309" s="21">
        <f t="shared" si="32"/>
        <v>19646.621368437929</v>
      </c>
      <c r="C309" s="31">
        <f t="shared" si="34"/>
        <v>147.34966026328445</v>
      </c>
      <c r="D309" s="23">
        <f t="shared" si="35"/>
        <v>19793.971028701213</v>
      </c>
      <c r="E309" s="41">
        <f t="shared" si="36"/>
        <v>0</v>
      </c>
      <c r="F309" s="32">
        <f t="shared" si="37"/>
        <v>2550553.046888913</v>
      </c>
      <c r="G309" s="32">
        <f t="shared" si="38"/>
        <v>2200000.0000000005</v>
      </c>
      <c r="H309" s="43"/>
      <c r="K309" s="2">
        <v>20</v>
      </c>
    </row>
    <row r="310" spans="1:11" x14ac:dyDescent="0.2">
      <c r="A310" s="20">
        <f t="shared" si="33"/>
        <v>241</v>
      </c>
      <c r="B310" s="21">
        <f t="shared" si="32"/>
        <v>0</v>
      </c>
      <c r="C310" s="31">
        <f t="shared" si="34"/>
        <v>0</v>
      </c>
      <c r="D310" s="23">
        <f t="shared" si="35"/>
        <v>0</v>
      </c>
      <c r="E310" s="41">
        <f t="shared" si="36"/>
        <v>0</v>
      </c>
      <c r="F310" s="32">
        <f t="shared" si="37"/>
        <v>0</v>
      </c>
      <c r="G310" s="32">
        <f t="shared" si="38"/>
        <v>0</v>
      </c>
      <c r="H310" s="43"/>
      <c r="K310" s="2">
        <v>21</v>
      </c>
    </row>
    <row r="311" spans="1:11" x14ac:dyDescent="0.2">
      <c r="A311" s="20">
        <f t="shared" si="33"/>
        <v>242</v>
      </c>
      <c r="B311" s="21">
        <f t="shared" si="32"/>
        <v>0</v>
      </c>
      <c r="C311" s="31">
        <f t="shared" si="34"/>
        <v>0</v>
      </c>
      <c r="D311" s="23">
        <f t="shared" si="35"/>
        <v>0</v>
      </c>
      <c r="E311" s="41">
        <f t="shared" si="36"/>
        <v>0</v>
      </c>
      <c r="F311" s="32">
        <f t="shared" si="37"/>
        <v>0</v>
      </c>
      <c r="G311" s="32">
        <f t="shared" si="38"/>
        <v>0</v>
      </c>
      <c r="H311" s="43"/>
      <c r="K311" s="2">
        <v>21</v>
      </c>
    </row>
    <row r="312" spans="1:11" x14ac:dyDescent="0.2">
      <c r="A312" s="20">
        <f t="shared" si="33"/>
        <v>243</v>
      </c>
      <c r="B312" s="21">
        <f t="shared" si="32"/>
        <v>0</v>
      </c>
      <c r="C312" s="31">
        <f t="shared" si="34"/>
        <v>0</v>
      </c>
      <c r="D312" s="23">
        <f t="shared" si="35"/>
        <v>0</v>
      </c>
      <c r="E312" s="41">
        <f t="shared" si="36"/>
        <v>0</v>
      </c>
      <c r="F312" s="32">
        <f t="shared" si="37"/>
        <v>0</v>
      </c>
      <c r="G312" s="32">
        <f t="shared" si="38"/>
        <v>0</v>
      </c>
      <c r="H312" s="43"/>
      <c r="K312" s="2">
        <v>21</v>
      </c>
    </row>
    <row r="313" spans="1:11" x14ac:dyDescent="0.2">
      <c r="A313" s="20">
        <f t="shared" si="33"/>
        <v>244</v>
      </c>
      <c r="B313" s="21">
        <f t="shared" si="32"/>
        <v>0</v>
      </c>
      <c r="C313" s="31">
        <f t="shared" si="34"/>
        <v>0</v>
      </c>
      <c r="D313" s="23">
        <f t="shared" si="35"/>
        <v>0</v>
      </c>
      <c r="E313" s="41">
        <f t="shared" si="36"/>
        <v>0</v>
      </c>
      <c r="F313" s="32">
        <f t="shared" si="37"/>
        <v>0</v>
      </c>
      <c r="G313" s="32">
        <f t="shared" si="38"/>
        <v>0</v>
      </c>
      <c r="H313" s="43"/>
      <c r="K313" s="2">
        <v>21</v>
      </c>
    </row>
    <row r="314" spans="1:11" x14ac:dyDescent="0.2">
      <c r="A314" s="20">
        <f t="shared" si="33"/>
        <v>245</v>
      </c>
      <c r="B314" s="21">
        <f t="shared" si="32"/>
        <v>0</v>
      </c>
      <c r="C314" s="31">
        <f t="shared" si="34"/>
        <v>0</v>
      </c>
      <c r="D314" s="23">
        <f t="shared" si="35"/>
        <v>0</v>
      </c>
      <c r="E314" s="41">
        <f t="shared" si="36"/>
        <v>0</v>
      </c>
      <c r="F314" s="32">
        <f t="shared" si="37"/>
        <v>0</v>
      </c>
      <c r="G314" s="32">
        <f t="shared" si="38"/>
        <v>0</v>
      </c>
      <c r="H314" s="43"/>
      <c r="K314" s="2">
        <v>21</v>
      </c>
    </row>
    <row r="315" spans="1:11" x14ac:dyDescent="0.2">
      <c r="A315" s="20">
        <f t="shared" si="33"/>
        <v>246</v>
      </c>
      <c r="B315" s="21">
        <f t="shared" si="32"/>
        <v>0</v>
      </c>
      <c r="C315" s="31">
        <f t="shared" si="34"/>
        <v>0</v>
      </c>
      <c r="D315" s="23">
        <f t="shared" si="35"/>
        <v>0</v>
      </c>
      <c r="E315" s="41">
        <f t="shared" si="36"/>
        <v>0</v>
      </c>
      <c r="F315" s="32">
        <f t="shared" si="37"/>
        <v>0</v>
      </c>
      <c r="G315" s="32">
        <f t="shared" si="38"/>
        <v>0</v>
      </c>
      <c r="H315" s="43"/>
      <c r="K315" s="2">
        <v>21</v>
      </c>
    </row>
    <row r="316" spans="1:11" x14ac:dyDescent="0.2">
      <c r="A316" s="20">
        <f t="shared" si="33"/>
        <v>247</v>
      </c>
      <c r="B316" s="21">
        <f t="shared" si="32"/>
        <v>0</v>
      </c>
      <c r="C316" s="31">
        <f t="shared" si="34"/>
        <v>0</v>
      </c>
      <c r="D316" s="23">
        <f t="shared" si="35"/>
        <v>0</v>
      </c>
      <c r="E316" s="41">
        <f t="shared" si="36"/>
        <v>0</v>
      </c>
      <c r="F316" s="32">
        <f t="shared" si="37"/>
        <v>0</v>
      </c>
      <c r="G316" s="32">
        <f t="shared" si="38"/>
        <v>0</v>
      </c>
      <c r="H316" s="43"/>
      <c r="K316" s="2">
        <v>21</v>
      </c>
    </row>
    <row r="317" spans="1:11" x14ac:dyDescent="0.2">
      <c r="A317" s="20">
        <f t="shared" si="33"/>
        <v>248</v>
      </c>
      <c r="B317" s="21">
        <f t="shared" si="32"/>
        <v>0</v>
      </c>
      <c r="C317" s="31">
        <f t="shared" si="34"/>
        <v>0</v>
      </c>
      <c r="D317" s="23">
        <f t="shared" si="35"/>
        <v>0</v>
      </c>
      <c r="E317" s="41">
        <f t="shared" si="36"/>
        <v>0</v>
      </c>
      <c r="F317" s="32">
        <f t="shared" si="37"/>
        <v>0</v>
      </c>
      <c r="G317" s="32">
        <f t="shared" si="38"/>
        <v>0</v>
      </c>
      <c r="H317" s="43"/>
      <c r="K317" s="2">
        <v>21</v>
      </c>
    </row>
    <row r="318" spans="1:11" x14ac:dyDescent="0.2">
      <c r="A318" s="20">
        <f t="shared" si="33"/>
        <v>249</v>
      </c>
      <c r="B318" s="21">
        <f t="shared" si="32"/>
        <v>0</v>
      </c>
      <c r="C318" s="31">
        <f t="shared" si="34"/>
        <v>0</v>
      </c>
      <c r="D318" s="23">
        <f t="shared" si="35"/>
        <v>0</v>
      </c>
      <c r="E318" s="41">
        <f t="shared" si="36"/>
        <v>0</v>
      </c>
      <c r="F318" s="32">
        <f t="shared" si="37"/>
        <v>0</v>
      </c>
      <c r="G318" s="32">
        <f t="shared" si="38"/>
        <v>0</v>
      </c>
      <c r="H318" s="43"/>
      <c r="K318" s="2">
        <v>21</v>
      </c>
    </row>
    <row r="319" spans="1:11" x14ac:dyDescent="0.2">
      <c r="A319" s="20">
        <f t="shared" si="33"/>
        <v>250</v>
      </c>
      <c r="B319" s="21">
        <f t="shared" si="32"/>
        <v>0</v>
      </c>
      <c r="C319" s="31">
        <f t="shared" si="34"/>
        <v>0</v>
      </c>
      <c r="D319" s="23">
        <f t="shared" si="35"/>
        <v>0</v>
      </c>
      <c r="E319" s="41">
        <f t="shared" si="36"/>
        <v>0</v>
      </c>
      <c r="F319" s="32">
        <f t="shared" si="37"/>
        <v>0</v>
      </c>
      <c r="G319" s="32">
        <f t="shared" si="38"/>
        <v>0</v>
      </c>
      <c r="H319" s="43"/>
      <c r="K319" s="2">
        <v>21</v>
      </c>
    </row>
    <row r="320" spans="1:11" x14ac:dyDescent="0.2">
      <c r="A320" s="20">
        <f t="shared" si="33"/>
        <v>251</v>
      </c>
      <c r="B320" s="21">
        <f t="shared" si="32"/>
        <v>0</v>
      </c>
      <c r="C320" s="31">
        <f t="shared" si="34"/>
        <v>0</v>
      </c>
      <c r="D320" s="23">
        <f t="shared" si="35"/>
        <v>0</v>
      </c>
      <c r="E320" s="41">
        <f t="shared" si="36"/>
        <v>0</v>
      </c>
      <c r="F320" s="32">
        <f t="shared" si="37"/>
        <v>0</v>
      </c>
      <c r="G320" s="32">
        <f t="shared" si="38"/>
        <v>0</v>
      </c>
      <c r="H320" s="43"/>
      <c r="K320" s="2">
        <v>21</v>
      </c>
    </row>
    <row r="321" spans="1:11" x14ac:dyDescent="0.2">
      <c r="A321" s="20">
        <f t="shared" si="33"/>
        <v>252</v>
      </c>
      <c r="B321" s="21">
        <f t="shared" si="32"/>
        <v>0</v>
      </c>
      <c r="C321" s="31">
        <f t="shared" si="34"/>
        <v>0</v>
      </c>
      <c r="D321" s="23">
        <f t="shared" si="35"/>
        <v>0</v>
      </c>
      <c r="E321" s="41">
        <f t="shared" si="36"/>
        <v>0</v>
      </c>
      <c r="F321" s="32">
        <f t="shared" si="37"/>
        <v>0</v>
      </c>
      <c r="G321" s="32">
        <f t="shared" si="38"/>
        <v>0</v>
      </c>
      <c r="H321" s="43"/>
      <c r="K321" s="2">
        <v>21</v>
      </c>
    </row>
    <row r="322" spans="1:11" x14ac:dyDescent="0.2">
      <c r="A322" s="20">
        <f t="shared" si="33"/>
        <v>253</v>
      </c>
      <c r="B322" s="21">
        <f t="shared" si="32"/>
        <v>0</v>
      </c>
      <c r="C322" s="31">
        <f t="shared" si="34"/>
        <v>0</v>
      </c>
      <c r="D322" s="23">
        <f t="shared" si="35"/>
        <v>0</v>
      </c>
      <c r="E322" s="41">
        <f t="shared" si="36"/>
        <v>0</v>
      </c>
      <c r="F322" s="32">
        <f t="shared" si="37"/>
        <v>0</v>
      </c>
      <c r="G322" s="32">
        <f t="shared" si="38"/>
        <v>0</v>
      </c>
      <c r="H322" s="43"/>
      <c r="K322" s="2">
        <v>22</v>
      </c>
    </row>
    <row r="323" spans="1:11" x14ac:dyDescent="0.2">
      <c r="A323" s="20">
        <f t="shared" si="33"/>
        <v>254</v>
      </c>
      <c r="B323" s="21">
        <f t="shared" si="32"/>
        <v>0</v>
      </c>
      <c r="C323" s="31">
        <f t="shared" si="34"/>
        <v>0</v>
      </c>
      <c r="D323" s="23">
        <f t="shared" si="35"/>
        <v>0</v>
      </c>
      <c r="E323" s="41">
        <f t="shared" si="36"/>
        <v>0</v>
      </c>
      <c r="F323" s="32">
        <f t="shared" si="37"/>
        <v>0</v>
      </c>
      <c r="G323" s="32">
        <f t="shared" si="38"/>
        <v>0</v>
      </c>
      <c r="H323" s="43"/>
      <c r="K323" s="2">
        <v>22</v>
      </c>
    </row>
    <row r="324" spans="1:11" x14ac:dyDescent="0.2">
      <c r="A324" s="20">
        <f t="shared" si="33"/>
        <v>255</v>
      </c>
      <c r="B324" s="21">
        <f t="shared" si="32"/>
        <v>0</v>
      </c>
      <c r="C324" s="31">
        <f t="shared" si="34"/>
        <v>0</v>
      </c>
      <c r="D324" s="23">
        <f t="shared" si="35"/>
        <v>0</v>
      </c>
      <c r="E324" s="41">
        <f t="shared" si="36"/>
        <v>0</v>
      </c>
      <c r="F324" s="32">
        <f t="shared" si="37"/>
        <v>0</v>
      </c>
      <c r="G324" s="32">
        <f t="shared" si="38"/>
        <v>0</v>
      </c>
      <c r="H324" s="43"/>
      <c r="K324" s="2">
        <v>22</v>
      </c>
    </row>
    <row r="325" spans="1:11" x14ac:dyDescent="0.2">
      <c r="A325" s="20">
        <f t="shared" si="33"/>
        <v>256</v>
      </c>
      <c r="B325" s="21">
        <f t="shared" si="32"/>
        <v>0</v>
      </c>
      <c r="C325" s="31">
        <f t="shared" si="34"/>
        <v>0</v>
      </c>
      <c r="D325" s="23">
        <f t="shared" si="35"/>
        <v>0</v>
      </c>
      <c r="E325" s="41">
        <f t="shared" si="36"/>
        <v>0</v>
      </c>
      <c r="F325" s="32">
        <f t="shared" si="37"/>
        <v>0</v>
      </c>
      <c r="G325" s="32">
        <f t="shared" si="38"/>
        <v>0</v>
      </c>
      <c r="H325" s="43"/>
      <c r="K325" s="2">
        <v>22</v>
      </c>
    </row>
    <row r="326" spans="1:11" x14ac:dyDescent="0.2">
      <c r="A326" s="20">
        <f t="shared" si="33"/>
        <v>257</v>
      </c>
      <c r="B326" s="21">
        <f t="shared" si="32"/>
        <v>0</v>
      </c>
      <c r="C326" s="31">
        <f t="shared" si="34"/>
        <v>0</v>
      </c>
      <c r="D326" s="23">
        <f t="shared" si="35"/>
        <v>0</v>
      </c>
      <c r="E326" s="41">
        <f t="shared" si="36"/>
        <v>0</v>
      </c>
      <c r="F326" s="32">
        <f t="shared" si="37"/>
        <v>0</v>
      </c>
      <c r="G326" s="32">
        <f t="shared" si="38"/>
        <v>0</v>
      </c>
      <c r="H326" s="43"/>
      <c r="K326" s="2">
        <v>22</v>
      </c>
    </row>
    <row r="327" spans="1:11" x14ac:dyDescent="0.2">
      <c r="A327" s="20">
        <f t="shared" si="33"/>
        <v>258</v>
      </c>
      <c r="B327" s="21">
        <f t="shared" ref="B327:B390" si="39">D327-C327+H327</f>
        <v>0</v>
      </c>
      <c r="C327" s="31">
        <f t="shared" si="34"/>
        <v>0</v>
      </c>
      <c r="D327" s="23">
        <f t="shared" si="35"/>
        <v>0</v>
      </c>
      <c r="E327" s="41">
        <f t="shared" si="36"/>
        <v>0</v>
      </c>
      <c r="F327" s="32">
        <f t="shared" si="37"/>
        <v>0</v>
      </c>
      <c r="G327" s="32">
        <f t="shared" si="38"/>
        <v>0</v>
      </c>
      <c r="H327" s="43"/>
      <c r="K327" s="2">
        <v>22</v>
      </c>
    </row>
    <row r="328" spans="1:11" x14ac:dyDescent="0.2">
      <c r="A328" s="20">
        <f t="shared" ref="A328:A391" si="40">A327+1</f>
        <v>259</v>
      </c>
      <c r="B328" s="21">
        <f t="shared" si="39"/>
        <v>0</v>
      </c>
      <c r="C328" s="31">
        <f t="shared" ref="C328:C391" si="41">IF(E327&gt;=0, E327*$C$5/12, 0)</f>
        <v>0</v>
      </c>
      <c r="D328" s="23">
        <f t="shared" ref="D328:D391" si="42">IF(E327&gt;$C$10, $C$10, E327+C328)</f>
        <v>0</v>
      </c>
      <c r="E328" s="41">
        <f t="shared" ref="E328:E391" si="43">MAX(E327-B328, 0)</f>
        <v>0</v>
      </c>
      <c r="F328" s="32">
        <f t="shared" ref="F328:F391" si="44">IF(E327&gt;0, F327+C328, 0)</f>
        <v>0</v>
      </c>
      <c r="G328" s="32">
        <f t="shared" ref="G328:G391" si="45">IF(E327&gt;0, G327+B328, 0)</f>
        <v>0</v>
      </c>
      <c r="H328" s="43"/>
      <c r="K328" s="2">
        <v>22</v>
      </c>
    </row>
    <row r="329" spans="1:11" x14ac:dyDescent="0.2">
      <c r="A329" s="20">
        <f t="shared" si="40"/>
        <v>260</v>
      </c>
      <c r="B329" s="21">
        <f t="shared" si="39"/>
        <v>0</v>
      </c>
      <c r="C329" s="31">
        <f t="shared" si="41"/>
        <v>0</v>
      </c>
      <c r="D329" s="23">
        <f t="shared" si="42"/>
        <v>0</v>
      </c>
      <c r="E329" s="41">
        <f t="shared" si="43"/>
        <v>0</v>
      </c>
      <c r="F329" s="32">
        <f t="shared" si="44"/>
        <v>0</v>
      </c>
      <c r="G329" s="32">
        <f t="shared" si="45"/>
        <v>0</v>
      </c>
      <c r="H329" s="43"/>
      <c r="K329" s="2">
        <v>22</v>
      </c>
    </row>
    <row r="330" spans="1:11" x14ac:dyDescent="0.2">
      <c r="A330" s="20">
        <f t="shared" si="40"/>
        <v>261</v>
      </c>
      <c r="B330" s="21">
        <f t="shared" si="39"/>
        <v>0</v>
      </c>
      <c r="C330" s="31">
        <f t="shared" si="41"/>
        <v>0</v>
      </c>
      <c r="D330" s="23">
        <f t="shared" si="42"/>
        <v>0</v>
      </c>
      <c r="E330" s="41">
        <f t="shared" si="43"/>
        <v>0</v>
      </c>
      <c r="F330" s="32">
        <f t="shared" si="44"/>
        <v>0</v>
      </c>
      <c r="G330" s="32">
        <f t="shared" si="45"/>
        <v>0</v>
      </c>
      <c r="H330" s="43"/>
      <c r="K330" s="2">
        <v>22</v>
      </c>
    </row>
    <row r="331" spans="1:11" x14ac:dyDescent="0.2">
      <c r="A331" s="20">
        <f t="shared" si="40"/>
        <v>262</v>
      </c>
      <c r="B331" s="21">
        <f t="shared" si="39"/>
        <v>0</v>
      </c>
      <c r="C331" s="31">
        <f t="shared" si="41"/>
        <v>0</v>
      </c>
      <c r="D331" s="23">
        <f t="shared" si="42"/>
        <v>0</v>
      </c>
      <c r="E331" s="41">
        <f t="shared" si="43"/>
        <v>0</v>
      </c>
      <c r="F331" s="32">
        <f t="shared" si="44"/>
        <v>0</v>
      </c>
      <c r="G331" s="32">
        <f t="shared" si="45"/>
        <v>0</v>
      </c>
      <c r="H331" s="43"/>
      <c r="K331" s="2">
        <v>22</v>
      </c>
    </row>
    <row r="332" spans="1:11" x14ac:dyDescent="0.2">
      <c r="A332" s="20">
        <f t="shared" si="40"/>
        <v>263</v>
      </c>
      <c r="B332" s="21">
        <f t="shared" si="39"/>
        <v>0</v>
      </c>
      <c r="C332" s="31">
        <f t="shared" si="41"/>
        <v>0</v>
      </c>
      <c r="D332" s="23">
        <f t="shared" si="42"/>
        <v>0</v>
      </c>
      <c r="E332" s="41">
        <f t="shared" si="43"/>
        <v>0</v>
      </c>
      <c r="F332" s="32">
        <f t="shared" si="44"/>
        <v>0</v>
      </c>
      <c r="G332" s="32">
        <f t="shared" si="45"/>
        <v>0</v>
      </c>
      <c r="H332" s="43"/>
      <c r="K332" s="2">
        <v>22</v>
      </c>
    </row>
    <row r="333" spans="1:11" x14ac:dyDescent="0.2">
      <c r="A333" s="20">
        <f t="shared" si="40"/>
        <v>264</v>
      </c>
      <c r="B333" s="21">
        <f t="shared" si="39"/>
        <v>0</v>
      </c>
      <c r="C333" s="31">
        <f t="shared" si="41"/>
        <v>0</v>
      </c>
      <c r="D333" s="23">
        <f t="shared" si="42"/>
        <v>0</v>
      </c>
      <c r="E333" s="41">
        <f t="shared" si="43"/>
        <v>0</v>
      </c>
      <c r="F333" s="32">
        <f t="shared" si="44"/>
        <v>0</v>
      </c>
      <c r="G333" s="32">
        <f t="shared" si="45"/>
        <v>0</v>
      </c>
      <c r="H333" s="43"/>
      <c r="K333" s="2">
        <v>22</v>
      </c>
    </row>
    <row r="334" spans="1:11" x14ac:dyDescent="0.2">
      <c r="A334" s="20">
        <f t="shared" si="40"/>
        <v>265</v>
      </c>
      <c r="B334" s="21">
        <f t="shared" si="39"/>
        <v>0</v>
      </c>
      <c r="C334" s="31">
        <f t="shared" si="41"/>
        <v>0</v>
      </c>
      <c r="D334" s="23">
        <f t="shared" si="42"/>
        <v>0</v>
      </c>
      <c r="E334" s="41">
        <f t="shared" si="43"/>
        <v>0</v>
      </c>
      <c r="F334" s="32">
        <f t="shared" si="44"/>
        <v>0</v>
      </c>
      <c r="G334" s="32">
        <f t="shared" si="45"/>
        <v>0</v>
      </c>
      <c r="H334" s="43"/>
      <c r="K334" s="2">
        <v>23</v>
      </c>
    </row>
    <row r="335" spans="1:11" x14ac:dyDescent="0.2">
      <c r="A335" s="20">
        <f t="shared" si="40"/>
        <v>266</v>
      </c>
      <c r="B335" s="21">
        <f t="shared" si="39"/>
        <v>0</v>
      </c>
      <c r="C335" s="31">
        <f t="shared" si="41"/>
        <v>0</v>
      </c>
      <c r="D335" s="23">
        <f t="shared" si="42"/>
        <v>0</v>
      </c>
      <c r="E335" s="41">
        <f t="shared" si="43"/>
        <v>0</v>
      </c>
      <c r="F335" s="32">
        <f t="shared" si="44"/>
        <v>0</v>
      </c>
      <c r="G335" s="32">
        <f t="shared" si="45"/>
        <v>0</v>
      </c>
      <c r="H335" s="43"/>
      <c r="K335" s="2">
        <v>23</v>
      </c>
    </row>
    <row r="336" spans="1:11" x14ac:dyDescent="0.2">
      <c r="A336" s="20">
        <f t="shared" si="40"/>
        <v>267</v>
      </c>
      <c r="B336" s="21">
        <f t="shared" si="39"/>
        <v>0</v>
      </c>
      <c r="C336" s="31">
        <f t="shared" si="41"/>
        <v>0</v>
      </c>
      <c r="D336" s="23">
        <f t="shared" si="42"/>
        <v>0</v>
      </c>
      <c r="E336" s="41">
        <f t="shared" si="43"/>
        <v>0</v>
      </c>
      <c r="F336" s="32">
        <f t="shared" si="44"/>
        <v>0</v>
      </c>
      <c r="G336" s="32">
        <f t="shared" si="45"/>
        <v>0</v>
      </c>
      <c r="H336" s="43"/>
      <c r="K336" s="2">
        <v>23</v>
      </c>
    </row>
    <row r="337" spans="1:11" x14ac:dyDescent="0.2">
      <c r="A337" s="20">
        <f t="shared" si="40"/>
        <v>268</v>
      </c>
      <c r="B337" s="21">
        <f t="shared" si="39"/>
        <v>0</v>
      </c>
      <c r="C337" s="31">
        <f t="shared" si="41"/>
        <v>0</v>
      </c>
      <c r="D337" s="23">
        <f t="shared" si="42"/>
        <v>0</v>
      </c>
      <c r="E337" s="41">
        <f t="shared" si="43"/>
        <v>0</v>
      </c>
      <c r="F337" s="32">
        <f t="shared" si="44"/>
        <v>0</v>
      </c>
      <c r="G337" s="32">
        <f t="shared" si="45"/>
        <v>0</v>
      </c>
      <c r="H337" s="43"/>
      <c r="K337" s="2">
        <v>23</v>
      </c>
    </row>
    <row r="338" spans="1:11" x14ac:dyDescent="0.2">
      <c r="A338" s="20">
        <f t="shared" si="40"/>
        <v>269</v>
      </c>
      <c r="B338" s="21">
        <f t="shared" si="39"/>
        <v>0</v>
      </c>
      <c r="C338" s="31">
        <f t="shared" si="41"/>
        <v>0</v>
      </c>
      <c r="D338" s="23">
        <f t="shared" si="42"/>
        <v>0</v>
      </c>
      <c r="E338" s="41">
        <f t="shared" si="43"/>
        <v>0</v>
      </c>
      <c r="F338" s="32">
        <f t="shared" si="44"/>
        <v>0</v>
      </c>
      <c r="G338" s="32">
        <f t="shared" si="45"/>
        <v>0</v>
      </c>
      <c r="H338" s="43"/>
      <c r="K338" s="2">
        <v>23</v>
      </c>
    </row>
    <row r="339" spans="1:11" x14ac:dyDescent="0.2">
      <c r="A339" s="20">
        <f t="shared" si="40"/>
        <v>270</v>
      </c>
      <c r="B339" s="21">
        <f t="shared" si="39"/>
        <v>0</v>
      </c>
      <c r="C339" s="31">
        <f t="shared" si="41"/>
        <v>0</v>
      </c>
      <c r="D339" s="23">
        <f t="shared" si="42"/>
        <v>0</v>
      </c>
      <c r="E339" s="41">
        <f t="shared" si="43"/>
        <v>0</v>
      </c>
      <c r="F339" s="32">
        <f t="shared" si="44"/>
        <v>0</v>
      </c>
      <c r="G339" s="32">
        <f t="shared" si="45"/>
        <v>0</v>
      </c>
      <c r="H339" s="43"/>
      <c r="K339" s="2">
        <v>23</v>
      </c>
    </row>
    <row r="340" spans="1:11" x14ac:dyDescent="0.2">
      <c r="A340" s="20">
        <f t="shared" si="40"/>
        <v>271</v>
      </c>
      <c r="B340" s="21">
        <f t="shared" si="39"/>
        <v>0</v>
      </c>
      <c r="C340" s="31">
        <f t="shared" si="41"/>
        <v>0</v>
      </c>
      <c r="D340" s="23">
        <f t="shared" si="42"/>
        <v>0</v>
      </c>
      <c r="E340" s="41">
        <f t="shared" si="43"/>
        <v>0</v>
      </c>
      <c r="F340" s="32">
        <f t="shared" si="44"/>
        <v>0</v>
      </c>
      <c r="G340" s="32">
        <f t="shared" si="45"/>
        <v>0</v>
      </c>
      <c r="H340" s="43"/>
      <c r="K340" s="2">
        <v>23</v>
      </c>
    </row>
    <row r="341" spans="1:11" x14ac:dyDescent="0.2">
      <c r="A341" s="20">
        <f t="shared" si="40"/>
        <v>272</v>
      </c>
      <c r="B341" s="21">
        <f t="shared" si="39"/>
        <v>0</v>
      </c>
      <c r="C341" s="31">
        <f t="shared" si="41"/>
        <v>0</v>
      </c>
      <c r="D341" s="23">
        <f t="shared" si="42"/>
        <v>0</v>
      </c>
      <c r="E341" s="41">
        <f t="shared" si="43"/>
        <v>0</v>
      </c>
      <c r="F341" s="32">
        <f t="shared" si="44"/>
        <v>0</v>
      </c>
      <c r="G341" s="32">
        <f t="shared" si="45"/>
        <v>0</v>
      </c>
      <c r="H341" s="43"/>
      <c r="K341" s="2">
        <v>23</v>
      </c>
    </row>
    <row r="342" spans="1:11" x14ac:dyDescent="0.2">
      <c r="A342" s="20">
        <f t="shared" si="40"/>
        <v>273</v>
      </c>
      <c r="B342" s="21">
        <f t="shared" si="39"/>
        <v>0</v>
      </c>
      <c r="C342" s="31">
        <f t="shared" si="41"/>
        <v>0</v>
      </c>
      <c r="D342" s="23">
        <f t="shared" si="42"/>
        <v>0</v>
      </c>
      <c r="E342" s="41">
        <f t="shared" si="43"/>
        <v>0</v>
      </c>
      <c r="F342" s="32">
        <f t="shared" si="44"/>
        <v>0</v>
      </c>
      <c r="G342" s="32">
        <f t="shared" si="45"/>
        <v>0</v>
      </c>
      <c r="H342" s="43"/>
      <c r="K342" s="2">
        <v>23</v>
      </c>
    </row>
    <row r="343" spans="1:11" x14ac:dyDescent="0.2">
      <c r="A343" s="20">
        <f t="shared" si="40"/>
        <v>274</v>
      </c>
      <c r="B343" s="21">
        <f t="shared" si="39"/>
        <v>0</v>
      </c>
      <c r="C343" s="31">
        <f t="shared" si="41"/>
        <v>0</v>
      </c>
      <c r="D343" s="23">
        <f t="shared" si="42"/>
        <v>0</v>
      </c>
      <c r="E343" s="41">
        <f t="shared" si="43"/>
        <v>0</v>
      </c>
      <c r="F343" s="32">
        <f t="shared" si="44"/>
        <v>0</v>
      </c>
      <c r="G343" s="32">
        <f t="shared" si="45"/>
        <v>0</v>
      </c>
      <c r="H343" s="43"/>
      <c r="K343" s="2">
        <v>23</v>
      </c>
    </row>
    <row r="344" spans="1:11" x14ac:dyDescent="0.2">
      <c r="A344" s="20">
        <f t="shared" si="40"/>
        <v>275</v>
      </c>
      <c r="B344" s="21">
        <f t="shared" si="39"/>
        <v>0</v>
      </c>
      <c r="C344" s="31">
        <f t="shared" si="41"/>
        <v>0</v>
      </c>
      <c r="D344" s="23">
        <f t="shared" si="42"/>
        <v>0</v>
      </c>
      <c r="E344" s="41">
        <f t="shared" si="43"/>
        <v>0</v>
      </c>
      <c r="F344" s="32">
        <f t="shared" si="44"/>
        <v>0</v>
      </c>
      <c r="G344" s="32">
        <f t="shared" si="45"/>
        <v>0</v>
      </c>
      <c r="H344" s="43"/>
      <c r="K344" s="2">
        <v>23</v>
      </c>
    </row>
    <row r="345" spans="1:11" x14ac:dyDescent="0.2">
      <c r="A345" s="20">
        <f t="shared" si="40"/>
        <v>276</v>
      </c>
      <c r="B345" s="21">
        <f t="shared" si="39"/>
        <v>0</v>
      </c>
      <c r="C345" s="31">
        <f t="shared" si="41"/>
        <v>0</v>
      </c>
      <c r="D345" s="23">
        <f t="shared" si="42"/>
        <v>0</v>
      </c>
      <c r="E345" s="41">
        <f t="shared" si="43"/>
        <v>0</v>
      </c>
      <c r="F345" s="32">
        <f t="shared" si="44"/>
        <v>0</v>
      </c>
      <c r="G345" s="32">
        <f t="shared" si="45"/>
        <v>0</v>
      </c>
      <c r="H345" s="43"/>
      <c r="K345" s="2">
        <v>23</v>
      </c>
    </row>
    <row r="346" spans="1:11" x14ac:dyDescent="0.2">
      <c r="A346" s="20">
        <f t="shared" si="40"/>
        <v>277</v>
      </c>
      <c r="B346" s="21">
        <f t="shared" si="39"/>
        <v>0</v>
      </c>
      <c r="C346" s="31">
        <f t="shared" si="41"/>
        <v>0</v>
      </c>
      <c r="D346" s="23">
        <f t="shared" si="42"/>
        <v>0</v>
      </c>
      <c r="E346" s="41">
        <f t="shared" si="43"/>
        <v>0</v>
      </c>
      <c r="F346" s="32">
        <f t="shared" si="44"/>
        <v>0</v>
      </c>
      <c r="G346" s="32">
        <f t="shared" si="45"/>
        <v>0</v>
      </c>
      <c r="H346" s="43"/>
      <c r="K346" s="2">
        <v>24</v>
      </c>
    </row>
    <row r="347" spans="1:11" x14ac:dyDescent="0.2">
      <c r="A347" s="20">
        <f t="shared" si="40"/>
        <v>278</v>
      </c>
      <c r="B347" s="21">
        <f t="shared" si="39"/>
        <v>0</v>
      </c>
      <c r="C347" s="31">
        <f t="shared" si="41"/>
        <v>0</v>
      </c>
      <c r="D347" s="23">
        <f t="shared" si="42"/>
        <v>0</v>
      </c>
      <c r="E347" s="41">
        <f t="shared" si="43"/>
        <v>0</v>
      </c>
      <c r="F347" s="32">
        <f t="shared" si="44"/>
        <v>0</v>
      </c>
      <c r="G347" s="32">
        <f t="shared" si="45"/>
        <v>0</v>
      </c>
      <c r="H347" s="43"/>
      <c r="K347" s="2">
        <v>24</v>
      </c>
    </row>
    <row r="348" spans="1:11" x14ac:dyDescent="0.2">
      <c r="A348" s="20">
        <f t="shared" si="40"/>
        <v>279</v>
      </c>
      <c r="B348" s="21">
        <f t="shared" si="39"/>
        <v>0</v>
      </c>
      <c r="C348" s="31">
        <f t="shared" si="41"/>
        <v>0</v>
      </c>
      <c r="D348" s="23">
        <f t="shared" si="42"/>
        <v>0</v>
      </c>
      <c r="E348" s="41">
        <f t="shared" si="43"/>
        <v>0</v>
      </c>
      <c r="F348" s="32">
        <f t="shared" si="44"/>
        <v>0</v>
      </c>
      <c r="G348" s="32">
        <f t="shared" si="45"/>
        <v>0</v>
      </c>
      <c r="H348" s="43"/>
      <c r="K348" s="2">
        <v>24</v>
      </c>
    </row>
    <row r="349" spans="1:11" x14ac:dyDescent="0.2">
      <c r="A349" s="20">
        <f t="shared" si="40"/>
        <v>280</v>
      </c>
      <c r="B349" s="21">
        <f t="shared" si="39"/>
        <v>0</v>
      </c>
      <c r="C349" s="31">
        <f t="shared" si="41"/>
        <v>0</v>
      </c>
      <c r="D349" s="23">
        <f t="shared" si="42"/>
        <v>0</v>
      </c>
      <c r="E349" s="41">
        <f t="shared" si="43"/>
        <v>0</v>
      </c>
      <c r="F349" s="32">
        <f t="shared" si="44"/>
        <v>0</v>
      </c>
      <c r="G349" s="32">
        <f t="shared" si="45"/>
        <v>0</v>
      </c>
      <c r="H349" s="43"/>
      <c r="K349" s="2">
        <v>24</v>
      </c>
    </row>
    <row r="350" spans="1:11" x14ac:dyDescent="0.2">
      <c r="A350" s="20">
        <f t="shared" si="40"/>
        <v>281</v>
      </c>
      <c r="B350" s="21">
        <f t="shared" si="39"/>
        <v>0</v>
      </c>
      <c r="C350" s="31">
        <f t="shared" si="41"/>
        <v>0</v>
      </c>
      <c r="D350" s="23">
        <f t="shared" si="42"/>
        <v>0</v>
      </c>
      <c r="E350" s="41">
        <f t="shared" si="43"/>
        <v>0</v>
      </c>
      <c r="F350" s="32">
        <f t="shared" si="44"/>
        <v>0</v>
      </c>
      <c r="G350" s="32">
        <f t="shared" si="45"/>
        <v>0</v>
      </c>
      <c r="H350" s="43"/>
      <c r="K350" s="2">
        <v>24</v>
      </c>
    </row>
    <row r="351" spans="1:11" x14ac:dyDescent="0.2">
      <c r="A351" s="20">
        <f t="shared" si="40"/>
        <v>282</v>
      </c>
      <c r="B351" s="21">
        <f t="shared" si="39"/>
        <v>0</v>
      </c>
      <c r="C351" s="31">
        <f t="shared" si="41"/>
        <v>0</v>
      </c>
      <c r="D351" s="23">
        <f t="shared" si="42"/>
        <v>0</v>
      </c>
      <c r="E351" s="41">
        <f t="shared" si="43"/>
        <v>0</v>
      </c>
      <c r="F351" s="32">
        <f t="shared" si="44"/>
        <v>0</v>
      </c>
      <c r="G351" s="32">
        <f t="shared" si="45"/>
        <v>0</v>
      </c>
      <c r="H351" s="43"/>
      <c r="K351" s="2">
        <v>24</v>
      </c>
    </row>
    <row r="352" spans="1:11" x14ac:dyDescent="0.2">
      <c r="A352" s="20">
        <f t="shared" si="40"/>
        <v>283</v>
      </c>
      <c r="B352" s="21">
        <f t="shared" si="39"/>
        <v>0</v>
      </c>
      <c r="C352" s="31">
        <f t="shared" si="41"/>
        <v>0</v>
      </c>
      <c r="D352" s="23">
        <f t="shared" si="42"/>
        <v>0</v>
      </c>
      <c r="E352" s="41">
        <f t="shared" si="43"/>
        <v>0</v>
      </c>
      <c r="F352" s="32">
        <f t="shared" si="44"/>
        <v>0</v>
      </c>
      <c r="G352" s="32">
        <f t="shared" si="45"/>
        <v>0</v>
      </c>
      <c r="H352" s="43"/>
      <c r="K352" s="2">
        <v>24</v>
      </c>
    </row>
    <row r="353" spans="1:11" x14ac:dyDescent="0.2">
      <c r="A353" s="20">
        <f t="shared" si="40"/>
        <v>284</v>
      </c>
      <c r="B353" s="21">
        <f t="shared" si="39"/>
        <v>0</v>
      </c>
      <c r="C353" s="31">
        <f t="shared" si="41"/>
        <v>0</v>
      </c>
      <c r="D353" s="23">
        <f t="shared" si="42"/>
        <v>0</v>
      </c>
      <c r="E353" s="41">
        <f t="shared" si="43"/>
        <v>0</v>
      </c>
      <c r="F353" s="32">
        <f t="shared" si="44"/>
        <v>0</v>
      </c>
      <c r="G353" s="32">
        <f t="shared" si="45"/>
        <v>0</v>
      </c>
      <c r="H353" s="43"/>
      <c r="K353" s="2">
        <v>24</v>
      </c>
    </row>
    <row r="354" spans="1:11" x14ac:dyDescent="0.2">
      <c r="A354" s="20">
        <f t="shared" si="40"/>
        <v>285</v>
      </c>
      <c r="B354" s="21">
        <f t="shared" si="39"/>
        <v>0</v>
      </c>
      <c r="C354" s="31">
        <f t="shared" si="41"/>
        <v>0</v>
      </c>
      <c r="D354" s="23">
        <f t="shared" si="42"/>
        <v>0</v>
      </c>
      <c r="E354" s="41">
        <f t="shared" si="43"/>
        <v>0</v>
      </c>
      <c r="F354" s="32">
        <f t="shared" si="44"/>
        <v>0</v>
      </c>
      <c r="G354" s="32">
        <f t="shared" si="45"/>
        <v>0</v>
      </c>
      <c r="H354" s="43"/>
      <c r="K354" s="2">
        <v>24</v>
      </c>
    </row>
    <row r="355" spans="1:11" x14ac:dyDescent="0.2">
      <c r="A355" s="20">
        <f t="shared" si="40"/>
        <v>286</v>
      </c>
      <c r="B355" s="21">
        <f t="shared" si="39"/>
        <v>0</v>
      </c>
      <c r="C355" s="31">
        <f t="shared" si="41"/>
        <v>0</v>
      </c>
      <c r="D355" s="23">
        <f t="shared" si="42"/>
        <v>0</v>
      </c>
      <c r="E355" s="41">
        <f t="shared" si="43"/>
        <v>0</v>
      </c>
      <c r="F355" s="32">
        <f t="shared" si="44"/>
        <v>0</v>
      </c>
      <c r="G355" s="32">
        <f t="shared" si="45"/>
        <v>0</v>
      </c>
      <c r="H355" s="43"/>
      <c r="K355" s="2">
        <v>24</v>
      </c>
    </row>
    <row r="356" spans="1:11" x14ac:dyDescent="0.2">
      <c r="A356" s="20">
        <f t="shared" si="40"/>
        <v>287</v>
      </c>
      <c r="B356" s="21">
        <f t="shared" si="39"/>
        <v>0</v>
      </c>
      <c r="C356" s="31">
        <f t="shared" si="41"/>
        <v>0</v>
      </c>
      <c r="D356" s="23">
        <f t="shared" si="42"/>
        <v>0</v>
      </c>
      <c r="E356" s="41">
        <f t="shared" si="43"/>
        <v>0</v>
      </c>
      <c r="F356" s="32">
        <f t="shared" si="44"/>
        <v>0</v>
      </c>
      <c r="G356" s="32">
        <f t="shared" si="45"/>
        <v>0</v>
      </c>
      <c r="H356" s="43"/>
      <c r="K356" s="2">
        <v>24</v>
      </c>
    </row>
    <row r="357" spans="1:11" x14ac:dyDescent="0.2">
      <c r="A357" s="20">
        <f t="shared" si="40"/>
        <v>288</v>
      </c>
      <c r="B357" s="21">
        <f t="shared" si="39"/>
        <v>0</v>
      </c>
      <c r="C357" s="31">
        <f t="shared" si="41"/>
        <v>0</v>
      </c>
      <c r="D357" s="23">
        <f t="shared" si="42"/>
        <v>0</v>
      </c>
      <c r="E357" s="41">
        <f t="shared" si="43"/>
        <v>0</v>
      </c>
      <c r="F357" s="32">
        <f t="shared" si="44"/>
        <v>0</v>
      </c>
      <c r="G357" s="32">
        <f t="shared" si="45"/>
        <v>0</v>
      </c>
      <c r="H357" s="43"/>
      <c r="K357" s="2">
        <v>24</v>
      </c>
    </row>
    <row r="358" spans="1:11" x14ac:dyDescent="0.2">
      <c r="A358" s="20">
        <f t="shared" si="40"/>
        <v>289</v>
      </c>
      <c r="B358" s="21">
        <f t="shared" si="39"/>
        <v>0</v>
      </c>
      <c r="C358" s="31">
        <f t="shared" si="41"/>
        <v>0</v>
      </c>
      <c r="D358" s="23">
        <f t="shared" si="42"/>
        <v>0</v>
      </c>
      <c r="E358" s="41">
        <f t="shared" si="43"/>
        <v>0</v>
      </c>
      <c r="F358" s="32">
        <f t="shared" si="44"/>
        <v>0</v>
      </c>
      <c r="G358" s="32">
        <f t="shared" si="45"/>
        <v>0</v>
      </c>
      <c r="H358" s="43"/>
      <c r="K358" s="2">
        <v>25</v>
      </c>
    </row>
    <row r="359" spans="1:11" x14ac:dyDescent="0.2">
      <c r="A359" s="20">
        <f t="shared" si="40"/>
        <v>290</v>
      </c>
      <c r="B359" s="21">
        <f t="shared" si="39"/>
        <v>0</v>
      </c>
      <c r="C359" s="31">
        <f t="shared" si="41"/>
        <v>0</v>
      </c>
      <c r="D359" s="23">
        <f t="shared" si="42"/>
        <v>0</v>
      </c>
      <c r="E359" s="41">
        <f t="shared" si="43"/>
        <v>0</v>
      </c>
      <c r="F359" s="32">
        <f t="shared" si="44"/>
        <v>0</v>
      </c>
      <c r="G359" s="32">
        <f t="shared" si="45"/>
        <v>0</v>
      </c>
      <c r="H359" s="43"/>
      <c r="K359" s="2">
        <v>25</v>
      </c>
    </row>
    <row r="360" spans="1:11" x14ac:dyDescent="0.2">
      <c r="A360" s="20">
        <f t="shared" si="40"/>
        <v>291</v>
      </c>
      <c r="B360" s="21">
        <f t="shared" si="39"/>
        <v>0</v>
      </c>
      <c r="C360" s="31">
        <f t="shared" si="41"/>
        <v>0</v>
      </c>
      <c r="D360" s="23">
        <f t="shared" si="42"/>
        <v>0</v>
      </c>
      <c r="E360" s="41">
        <f t="shared" si="43"/>
        <v>0</v>
      </c>
      <c r="F360" s="32">
        <f t="shared" si="44"/>
        <v>0</v>
      </c>
      <c r="G360" s="32">
        <f t="shared" si="45"/>
        <v>0</v>
      </c>
      <c r="H360" s="43"/>
      <c r="K360" s="2">
        <v>25</v>
      </c>
    </row>
    <row r="361" spans="1:11" x14ac:dyDescent="0.2">
      <c r="A361" s="20">
        <f t="shared" si="40"/>
        <v>292</v>
      </c>
      <c r="B361" s="21">
        <f t="shared" si="39"/>
        <v>0</v>
      </c>
      <c r="C361" s="31">
        <f t="shared" si="41"/>
        <v>0</v>
      </c>
      <c r="D361" s="23">
        <f t="shared" si="42"/>
        <v>0</v>
      </c>
      <c r="E361" s="41">
        <f t="shared" si="43"/>
        <v>0</v>
      </c>
      <c r="F361" s="32">
        <f t="shared" si="44"/>
        <v>0</v>
      </c>
      <c r="G361" s="32">
        <f t="shared" si="45"/>
        <v>0</v>
      </c>
      <c r="H361" s="43"/>
      <c r="K361" s="2">
        <v>25</v>
      </c>
    </row>
    <row r="362" spans="1:11" x14ac:dyDescent="0.2">
      <c r="A362" s="20">
        <f t="shared" si="40"/>
        <v>293</v>
      </c>
      <c r="B362" s="21">
        <f t="shared" si="39"/>
        <v>0</v>
      </c>
      <c r="C362" s="31">
        <f t="shared" si="41"/>
        <v>0</v>
      </c>
      <c r="D362" s="23">
        <f t="shared" si="42"/>
        <v>0</v>
      </c>
      <c r="E362" s="41">
        <f t="shared" si="43"/>
        <v>0</v>
      </c>
      <c r="F362" s="32">
        <f t="shared" si="44"/>
        <v>0</v>
      </c>
      <c r="G362" s="32">
        <f t="shared" si="45"/>
        <v>0</v>
      </c>
      <c r="H362" s="43"/>
      <c r="K362" s="2">
        <v>25</v>
      </c>
    </row>
    <row r="363" spans="1:11" x14ac:dyDescent="0.2">
      <c r="A363" s="20">
        <f t="shared" si="40"/>
        <v>294</v>
      </c>
      <c r="B363" s="21">
        <f t="shared" si="39"/>
        <v>0</v>
      </c>
      <c r="C363" s="31">
        <f t="shared" si="41"/>
        <v>0</v>
      </c>
      <c r="D363" s="23">
        <f t="shared" si="42"/>
        <v>0</v>
      </c>
      <c r="E363" s="41">
        <f t="shared" si="43"/>
        <v>0</v>
      </c>
      <c r="F363" s="32">
        <f t="shared" si="44"/>
        <v>0</v>
      </c>
      <c r="G363" s="32">
        <f t="shared" si="45"/>
        <v>0</v>
      </c>
      <c r="H363" s="43"/>
      <c r="K363" s="2">
        <v>25</v>
      </c>
    </row>
    <row r="364" spans="1:11" x14ac:dyDescent="0.2">
      <c r="A364" s="20">
        <f t="shared" si="40"/>
        <v>295</v>
      </c>
      <c r="B364" s="21">
        <f t="shared" si="39"/>
        <v>0</v>
      </c>
      <c r="C364" s="31">
        <f t="shared" si="41"/>
        <v>0</v>
      </c>
      <c r="D364" s="23">
        <f t="shared" si="42"/>
        <v>0</v>
      </c>
      <c r="E364" s="41">
        <f t="shared" si="43"/>
        <v>0</v>
      </c>
      <c r="F364" s="32">
        <f t="shared" si="44"/>
        <v>0</v>
      </c>
      <c r="G364" s="32">
        <f t="shared" si="45"/>
        <v>0</v>
      </c>
      <c r="H364" s="43"/>
      <c r="K364" s="2">
        <v>25</v>
      </c>
    </row>
    <row r="365" spans="1:11" x14ac:dyDescent="0.2">
      <c r="A365" s="20">
        <f t="shared" si="40"/>
        <v>296</v>
      </c>
      <c r="B365" s="21">
        <f t="shared" si="39"/>
        <v>0</v>
      </c>
      <c r="C365" s="31">
        <f t="shared" si="41"/>
        <v>0</v>
      </c>
      <c r="D365" s="23">
        <f t="shared" si="42"/>
        <v>0</v>
      </c>
      <c r="E365" s="41">
        <f t="shared" si="43"/>
        <v>0</v>
      </c>
      <c r="F365" s="32">
        <f t="shared" si="44"/>
        <v>0</v>
      </c>
      <c r="G365" s="32">
        <f t="shared" si="45"/>
        <v>0</v>
      </c>
      <c r="H365" s="43"/>
      <c r="K365" s="2">
        <v>25</v>
      </c>
    </row>
    <row r="366" spans="1:11" x14ac:dyDescent="0.2">
      <c r="A366" s="20">
        <f t="shared" si="40"/>
        <v>297</v>
      </c>
      <c r="B366" s="21">
        <f t="shared" si="39"/>
        <v>0</v>
      </c>
      <c r="C366" s="31">
        <f t="shared" si="41"/>
        <v>0</v>
      </c>
      <c r="D366" s="23">
        <f t="shared" si="42"/>
        <v>0</v>
      </c>
      <c r="E366" s="41">
        <f t="shared" si="43"/>
        <v>0</v>
      </c>
      <c r="F366" s="32">
        <f t="shared" si="44"/>
        <v>0</v>
      </c>
      <c r="G366" s="32">
        <f t="shared" si="45"/>
        <v>0</v>
      </c>
      <c r="H366" s="43"/>
      <c r="K366" s="2">
        <v>25</v>
      </c>
    </row>
    <row r="367" spans="1:11" x14ac:dyDescent="0.2">
      <c r="A367" s="20">
        <f t="shared" si="40"/>
        <v>298</v>
      </c>
      <c r="B367" s="21">
        <f t="shared" si="39"/>
        <v>0</v>
      </c>
      <c r="C367" s="31">
        <f t="shared" si="41"/>
        <v>0</v>
      </c>
      <c r="D367" s="23">
        <f t="shared" si="42"/>
        <v>0</v>
      </c>
      <c r="E367" s="41">
        <f t="shared" si="43"/>
        <v>0</v>
      </c>
      <c r="F367" s="32">
        <f t="shared" si="44"/>
        <v>0</v>
      </c>
      <c r="G367" s="32">
        <f t="shared" si="45"/>
        <v>0</v>
      </c>
      <c r="H367" s="43"/>
      <c r="K367" s="2">
        <v>25</v>
      </c>
    </row>
    <row r="368" spans="1:11" x14ac:dyDescent="0.2">
      <c r="A368" s="20">
        <f t="shared" si="40"/>
        <v>299</v>
      </c>
      <c r="B368" s="21">
        <f t="shared" si="39"/>
        <v>0</v>
      </c>
      <c r="C368" s="31">
        <f t="shared" si="41"/>
        <v>0</v>
      </c>
      <c r="D368" s="23">
        <f t="shared" si="42"/>
        <v>0</v>
      </c>
      <c r="E368" s="41">
        <f t="shared" si="43"/>
        <v>0</v>
      </c>
      <c r="F368" s="32">
        <f t="shared" si="44"/>
        <v>0</v>
      </c>
      <c r="G368" s="32">
        <f t="shared" si="45"/>
        <v>0</v>
      </c>
      <c r="H368" s="43"/>
      <c r="K368" s="2">
        <v>25</v>
      </c>
    </row>
    <row r="369" spans="1:11" x14ac:dyDescent="0.2">
      <c r="A369" s="20">
        <f t="shared" si="40"/>
        <v>300</v>
      </c>
      <c r="B369" s="21">
        <f t="shared" si="39"/>
        <v>0</v>
      </c>
      <c r="C369" s="31">
        <f t="shared" si="41"/>
        <v>0</v>
      </c>
      <c r="D369" s="23">
        <f t="shared" si="42"/>
        <v>0</v>
      </c>
      <c r="E369" s="41">
        <f t="shared" si="43"/>
        <v>0</v>
      </c>
      <c r="F369" s="32">
        <f t="shared" si="44"/>
        <v>0</v>
      </c>
      <c r="G369" s="32">
        <f t="shared" si="45"/>
        <v>0</v>
      </c>
      <c r="H369" s="43"/>
      <c r="K369" s="2">
        <v>25</v>
      </c>
    </row>
    <row r="370" spans="1:11" x14ac:dyDescent="0.2">
      <c r="A370" s="20">
        <f t="shared" si="40"/>
        <v>301</v>
      </c>
      <c r="B370" s="21">
        <f t="shared" si="39"/>
        <v>0</v>
      </c>
      <c r="C370" s="31">
        <f t="shared" si="41"/>
        <v>0</v>
      </c>
      <c r="D370" s="23">
        <f t="shared" si="42"/>
        <v>0</v>
      </c>
      <c r="E370" s="41">
        <f t="shared" si="43"/>
        <v>0</v>
      </c>
      <c r="F370" s="32">
        <f t="shared" si="44"/>
        <v>0</v>
      </c>
      <c r="G370" s="32">
        <f t="shared" si="45"/>
        <v>0</v>
      </c>
      <c r="H370" s="43"/>
      <c r="K370" s="2">
        <v>26</v>
      </c>
    </row>
    <row r="371" spans="1:11" x14ac:dyDescent="0.2">
      <c r="A371" s="20">
        <f t="shared" si="40"/>
        <v>302</v>
      </c>
      <c r="B371" s="21">
        <f t="shared" si="39"/>
        <v>0</v>
      </c>
      <c r="C371" s="31">
        <f t="shared" si="41"/>
        <v>0</v>
      </c>
      <c r="D371" s="23">
        <f t="shared" si="42"/>
        <v>0</v>
      </c>
      <c r="E371" s="41">
        <f t="shared" si="43"/>
        <v>0</v>
      </c>
      <c r="F371" s="32">
        <f t="shared" si="44"/>
        <v>0</v>
      </c>
      <c r="G371" s="32">
        <f t="shared" si="45"/>
        <v>0</v>
      </c>
      <c r="H371" s="43"/>
      <c r="K371" s="2">
        <v>26</v>
      </c>
    </row>
    <row r="372" spans="1:11" x14ac:dyDescent="0.2">
      <c r="A372" s="20">
        <f t="shared" si="40"/>
        <v>303</v>
      </c>
      <c r="B372" s="21">
        <f t="shared" si="39"/>
        <v>0</v>
      </c>
      <c r="C372" s="31">
        <f t="shared" si="41"/>
        <v>0</v>
      </c>
      <c r="D372" s="23">
        <f t="shared" si="42"/>
        <v>0</v>
      </c>
      <c r="E372" s="41">
        <f t="shared" si="43"/>
        <v>0</v>
      </c>
      <c r="F372" s="32">
        <f t="shared" si="44"/>
        <v>0</v>
      </c>
      <c r="G372" s="32">
        <f t="shared" si="45"/>
        <v>0</v>
      </c>
      <c r="H372" s="43"/>
      <c r="K372" s="2">
        <v>26</v>
      </c>
    </row>
    <row r="373" spans="1:11" x14ac:dyDescent="0.2">
      <c r="A373" s="20">
        <f t="shared" si="40"/>
        <v>304</v>
      </c>
      <c r="B373" s="21">
        <f t="shared" si="39"/>
        <v>0</v>
      </c>
      <c r="C373" s="31">
        <f t="shared" si="41"/>
        <v>0</v>
      </c>
      <c r="D373" s="23">
        <f t="shared" si="42"/>
        <v>0</v>
      </c>
      <c r="E373" s="41">
        <f t="shared" si="43"/>
        <v>0</v>
      </c>
      <c r="F373" s="32">
        <f t="shared" si="44"/>
        <v>0</v>
      </c>
      <c r="G373" s="32">
        <f t="shared" si="45"/>
        <v>0</v>
      </c>
      <c r="H373" s="43"/>
      <c r="K373" s="2">
        <v>26</v>
      </c>
    </row>
    <row r="374" spans="1:11" x14ac:dyDescent="0.2">
      <c r="A374" s="20">
        <f t="shared" si="40"/>
        <v>305</v>
      </c>
      <c r="B374" s="21">
        <f t="shared" si="39"/>
        <v>0</v>
      </c>
      <c r="C374" s="31">
        <f t="shared" si="41"/>
        <v>0</v>
      </c>
      <c r="D374" s="23">
        <f t="shared" si="42"/>
        <v>0</v>
      </c>
      <c r="E374" s="41">
        <f t="shared" si="43"/>
        <v>0</v>
      </c>
      <c r="F374" s="32">
        <f t="shared" si="44"/>
        <v>0</v>
      </c>
      <c r="G374" s="32">
        <f t="shared" si="45"/>
        <v>0</v>
      </c>
      <c r="H374" s="43"/>
      <c r="K374" s="2">
        <v>26</v>
      </c>
    </row>
    <row r="375" spans="1:11" x14ac:dyDescent="0.2">
      <c r="A375" s="20">
        <f t="shared" si="40"/>
        <v>306</v>
      </c>
      <c r="B375" s="21">
        <f t="shared" si="39"/>
        <v>0</v>
      </c>
      <c r="C375" s="31">
        <f t="shared" si="41"/>
        <v>0</v>
      </c>
      <c r="D375" s="23">
        <f t="shared" si="42"/>
        <v>0</v>
      </c>
      <c r="E375" s="41">
        <f t="shared" si="43"/>
        <v>0</v>
      </c>
      <c r="F375" s="32">
        <f t="shared" si="44"/>
        <v>0</v>
      </c>
      <c r="G375" s="32">
        <f t="shared" si="45"/>
        <v>0</v>
      </c>
      <c r="H375" s="43"/>
      <c r="K375" s="2">
        <v>26</v>
      </c>
    </row>
    <row r="376" spans="1:11" x14ac:dyDescent="0.2">
      <c r="A376" s="20">
        <f t="shared" si="40"/>
        <v>307</v>
      </c>
      <c r="B376" s="21">
        <f t="shared" si="39"/>
        <v>0</v>
      </c>
      <c r="C376" s="31">
        <f t="shared" si="41"/>
        <v>0</v>
      </c>
      <c r="D376" s="23">
        <f t="shared" si="42"/>
        <v>0</v>
      </c>
      <c r="E376" s="41">
        <f t="shared" si="43"/>
        <v>0</v>
      </c>
      <c r="F376" s="32">
        <f t="shared" si="44"/>
        <v>0</v>
      </c>
      <c r="G376" s="32">
        <f t="shared" si="45"/>
        <v>0</v>
      </c>
      <c r="H376" s="43"/>
      <c r="K376" s="2">
        <v>26</v>
      </c>
    </row>
    <row r="377" spans="1:11" x14ac:dyDescent="0.2">
      <c r="A377" s="20">
        <f t="shared" si="40"/>
        <v>308</v>
      </c>
      <c r="B377" s="21">
        <f t="shared" si="39"/>
        <v>0</v>
      </c>
      <c r="C377" s="31">
        <f t="shared" si="41"/>
        <v>0</v>
      </c>
      <c r="D377" s="23">
        <f t="shared" si="42"/>
        <v>0</v>
      </c>
      <c r="E377" s="41">
        <f t="shared" si="43"/>
        <v>0</v>
      </c>
      <c r="F377" s="32">
        <f t="shared" si="44"/>
        <v>0</v>
      </c>
      <c r="G377" s="32">
        <f t="shared" si="45"/>
        <v>0</v>
      </c>
      <c r="H377" s="43"/>
      <c r="K377" s="2">
        <v>26</v>
      </c>
    </row>
    <row r="378" spans="1:11" x14ac:dyDescent="0.2">
      <c r="A378" s="20">
        <f t="shared" si="40"/>
        <v>309</v>
      </c>
      <c r="B378" s="21">
        <f t="shared" si="39"/>
        <v>0</v>
      </c>
      <c r="C378" s="31">
        <f t="shared" si="41"/>
        <v>0</v>
      </c>
      <c r="D378" s="23">
        <f t="shared" si="42"/>
        <v>0</v>
      </c>
      <c r="E378" s="41">
        <f t="shared" si="43"/>
        <v>0</v>
      </c>
      <c r="F378" s="32">
        <f t="shared" si="44"/>
        <v>0</v>
      </c>
      <c r="G378" s="32">
        <f t="shared" si="45"/>
        <v>0</v>
      </c>
      <c r="H378" s="43"/>
      <c r="K378" s="2">
        <v>26</v>
      </c>
    </row>
    <row r="379" spans="1:11" x14ac:dyDescent="0.2">
      <c r="A379" s="20">
        <f t="shared" si="40"/>
        <v>310</v>
      </c>
      <c r="B379" s="21">
        <f t="shared" si="39"/>
        <v>0</v>
      </c>
      <c r="C379" s="31">
        <f t="shared" si="41"/>
        <v>0</v>
      </c>
      <c r="D379" s="23">
        <f t="shared" si="42"/>
        <v>0</v>
      </c>
      <c r="E379" s="41">
        <f t="shared" si="43"/>
        <v>0</v>
      </c>
      <c r="F379" s="32">
        <f t="shared" si="44"/>
        <v>0</v>
      </c>
      <c r="G379" s="32">
        <f t="shared" si="45"/>
        <v>0</v>
      </c>
      <c r="H379" s="43"/>
      <c r="K379" s="2">
        <v>26</v>
      </c>
    </row>
    <row r="380" spans="1:11" x14ac:dyDescent="0.2">
      <c r="A380" s="20">
        <f t="shared" si="40"/>
        <v>311</v>
      </c>
      <c r="B380" s="21">
        <f t="shared" si="39"/>
        <v>0</v>
      </c>
      <c r="C380" s="31">
        <f t="shared" si="41"/>
        <v>0</v>
      </c>
      <c r="D380" s="23">
        <f t="shared" si="42"/>
        <v>0</v>
      </c>
      <c r="E380" s="41">
        <f t="shared" si="43"/>
        <v>0</v>
      </c>
      <c r="F380" s="32">
        <f t="shared" si="44"/>
        <v>0</v>
      </c>
      <c r="G380" s="32">
        <f t="shared" si="45"/>
        <v>0</v>
      </c>
      <c r="H380" s="43"/>
      <c r="K380" s="2">
        <v>26</v>
      </c>
    </row>
    <row r="381" spans="1:11" x14ac:dyDescent="0.2">
      <c r="A381" s="20">
        <f t="shared" si="40"/>
        <v>312</v>
      </c>
      <c r="B381" s="21">
        <f t="shared" si="39"/>
        <v>0</v>
      </c>
      <c r="C381" s="31">
        <f t="shared" si="41"/>
        <v>0</v>
      </c>
      <c r="D381" s="23">
        <f t="shared" si="42"/>
        <v>0</v>
      </c>
      <c r="E381" s="41">
        <f t="shared" si="43"/>
        <v>0</v>
      </c>
      <c r="F381" s="32">
        <f t="shared" si="44"/>
        <v>0</v>
      </c>
      <c r="G381" s="32">
        <f t="shared" si="45"/>
        <v>0</v>
      </c>
      <c r="H381" s="43"/>
      <c r="K381" s="2">
        <v>26</v>
      </c>
    </row>
    <row r="382" spans="1:11" x14ac:dyDescent="0.2">
      <c r="A382" s="20">
        <f t="shared" si="40"/>
        <v>313</v>
      </c>
      <c r="B382" s="21">
        <f t="shared" si="39"/>
        <v>0</v>
      </c>
      <c r="C382" s="31">
        <f t="shared" si="41"/>
        <v>0</v>
      </c>
      <c r="D382" s="23">
        <f t="shared" si="42"/>
        <v>0</v>
      </c>
      <c r="E382" s="41">
        <f t="shared" si="43"/>
        <v>0</v>
      </c>
      <c r="F382" s="32">
        <f t="shared" si="44"/>
        <v>0</v>
      </c>
      <c r="G382" s="32">
        <f t="shared" si="45"/>
        <v>0</v>
      </c>
      <c r="H382" s="43"/>
      <c r="K382" s="2">
        <v>27</v>
      </c>
    </row>
    <row r="383" spans="1:11" x14ac:dyDescent="0.2">
      <c r="A383" s="20">
        <f t="shared" si="40"/>
        <v>314</v>
      </c>
      <c r="B383" s="21">
        <f t="shared" si="39"/>
        <v>0</v>
      </c>
      <c r="C383" s="31">
        <f t="shared" si="41"/>
        <v>0</v>
      </c>
      <c r="D383" s="23">
        <f t="shared" si="42"/>
        <v>0</v>
      </c>
      <c r="E383" s="41">
        <f t="shared" si="43"/>
        <v>0</v>
      </c>
      <c r="F383" s="32">
        <f t="shared" si="44"/>
        <v>0</v>
      </c>
      <c r="G383" s="32">
        <f t="shared" si="45"/>
        <v>0</v>
      </c>
      <c r="H383" s="43"/>
      <c r="K383" s="2">
        <v>27</v>
      </c>
    </row>
    <row r="384" spans="1:11" x14ac:dyDescent="0.2">
      <c r="A384" s="20">
        <f t="shared" si="40"/>
        <v>315</v>
      </c>
      <c r="B384" s="21">
        <f t="shared" si="39"/>
        <v>0</v>
      </c>
      <c r="C384" s="31">
        <f t="shared" si="41"/>
        <v>0</v>
      </c>
      <c r="D384" s="23">
        <f t="shared" si="42"/>
        <v>0</v>
      </c>
      <c r="E384" s="41">
        <f t="shared" si="43"/>
        <v>0</v>
      </c>
      <c r="F384" s="32">
        <f t="shared" si="44"/>
        <v>0</v>
      </c>
      <c r="G384" s="32">
        <f t="shared" si="45"/>
        <v>0</v>
      </c>
      <c r="H384" s="43"/>
      <c r="K384" s="2">
        <v>27</v>
      </c>
    </row>
    <row r="385" spans="1:11" x14ac:dyDescent="0.2">
      <c r="A385" s="20">
        <f t="shared" si="40"/>
        <v>316</v>
      </c>
      <c r="B385" s="21">
        <f t="shared" si="39"/>
        <v>0</v>
      </c>
      <c r="C385" s="31">
        <f t="shared" si="41"/>
        <v>0</v>
      </c>
      <c r="D385" s="23">
        <f t="shared" si="42"/>
        <v>0</v>
      </c>
      <c r="E385" s="41">
        <f t="shared" si="43"/>
        <v>0</v>
      </c>
      <c r="F385" s="32">
        <f t="shared" si="44"/>
        <v>0</v>
      </c>
      <c r="G385" s="32">
        <f t="shared" si="45"/>
        <v>0</v>
      </c>
      <c r="H385" s="43"/>
      <c r="K385" s="2">
        <v>27</v>
      </c>
    </row>
    <row r="386" spans="1:11" x14ac:dyDescent="0.2">
      <c r="A386" s="20">
        <f t="shared" si="40"/>
        <v>317</v>
      </c>
      <c r="B386" s="21">
        <f t="shared" si="39"/>
        <v>0</v>
      </c>
      <c r="C386" s="31">
        <f t="shared" si="41"/>
        <v>0</v>
      </c>
      <c r="D386" s="23">
        <f t="shared" si="42"/>
        <v>0</v>
      </c>
      <c r="E386" s="41">
        <f t="shared" si="43"/>
        <v>0</v>
      </c>
      <c r="F386" s="32">
        <f t="shared" si="44"/>
        <v>0</v>
      </c>
      <c r="G386" s="32">
        <f t="shared" si="45"/>
        <v>0</v>
      </c>
      <c r="H386" s="43"/>
      <c r="K386" s="2">
        <v>27</v>
      </c>
    </row>
    <row r="387" spans="1:11" x14ac:dyDescent="0.2">
      <c r="A387" s="20">
        <f t="shared" si="40"/>
        <v>318</v>
      </c>
      <c r="B387" s="21">
        <f t="shared" si="39"/>
        <v>0</v>
      </c>
      <c r="C387" s="31">
        <f t="shared" si="41"/>
        <v>0</v>
      </c>
      <c r="D387" s="23">
        <f t="shared" si="42"/>
        <v>0</v>
      </c>
      <c r="E387" s="41">
        <f t="shared" si="43"/>
        <v>0</v>
      </c>
      <c r="F387" s="32">
        <f t="shared" si="44"/>
        <v>0</v>
      </c>
      <c r="G387" s="32">
        <f t="shared" si="45"/>
        <v>0</v>
      </c>
      <c r="H387" s="43"/>
      <c r="K387" s="2">
        <v>27</v>
      </c>
    </row>
    <row r="388" spans="1:11" x14ac:dyDescent="0.2">
      <c r="A388" s="20">
        <f t="shared" si="40"/>
        <v>319</v>
      </c>
      <c r="B388" s="21">
        <f t="shared" si="39"/>
        <v>0</v>
      </c>
      <c r="C388" s="31">
        <f t="shared" si="41"/>
        <v>0</v>
      </c>
      <c r="D388" s="23">
        <f t="shared" si="42"/>
        <v>0</v>
      </c>
      <c r="E388" s="41">
        <f t="shared" si="43"/>
        <v>0</v>
      </c>
      <c r="F388" s="32">
        <f t="shared" si="44"/>
        <v>0</v>
      </c>
      <c r="G388" s="32">
        <f t="shared" si="45"/>
        <v>0</v>
      </c>
      <c r="H388" s="43"/>
      <c r="K388" s="2">
        <v>27</v>
      </c>
    </row>
    <row r="389" spans="1:11" x14ac:dyDescent="0.2">
      <c r="A389" s="20">
        <f t="shared" si="40"/>
        <v>320</v>
      </c>
      <c r="B389" s="21">
        <f t="shared" si="39"/>
        <v>0</v>
      </c>
      <c r="C389" s="31">
        <f t="shared" si="41"/>
        <v>0</v>
      </c>
      <c r="D389" s="23">
        <f t="shared" si="42"/>
        <v>0</v>
      </c>
      <c r="E389" s="41">
        <f t="shared" si="43"/>
        <v>0</v>
      </c>
      <c r="F389" s="32">
        <f t="shared" si="44"/>
        <v>0</v>
      </c>
      <c r="G389" s="32">
        <f t="shared" si="45"/>
        <v>0</v>
      </c>
      <c r="H389" s="43"/>
      <c r="K389" s="2">
        <v>27</v>
      </c>
    </row>
    <row r="390" spans="1:11" x14ac:dyDescent="0.2">
      <c r="A390" s="20">
        <f t="shared" si="40"/>
        <v>321</v>
      </c>
      <c r="B390" s="21">
        <f t="shared" si="39"/>
        <v>0</v>
      </c>
      <c r="C390" s="31">
        <f t="shared" si="41"/>
        <v>0</v>
      </c>
      <c r="D390" s="23">
        <f t="shared" si="42"/>
        <v>0</v>
      </c>
      <c r="E390" s="41">
        <f t="shared" si="43"/>
        <v>0</v>
      </c>
      <c r="F390" s="32">
        <f t="shared" si="44"/>
        <v>0</v>
      </c>
      <c r="G390" s="32">
        <f t="shared" si="45"/>
        <v>0</v>
      </c>
      <c r="H390" s="43"/>
      <c r="K390" s="2">
        <v>27</v>
      </c>
    </row>
    <row r="391" spans="1:11" x14ac:dyDescent="0.2">
      <c r="A391" s="20">
        <f t="shared" si="40"/>
        <v>322</v>
      </c>
      <c r="B391" s="21">
        <f t="shared" ref="B391:B429" si="46">D391-C391+H391</f>
        <v>0</v>
      </c>
      <c r="C391" s="31">
        <f t="shared" si="41"/>
        <v>0</v>
      </c>
      <c r="D391" s="23">
        <f t="shared" si="42"/>
        <v>0</v>
      </c>
      <c r="E391" s="41">
        <f t="shared" si="43"/>
        <v>0</v>
      </c>
      <c r="F391" s="32">
        <f t="shared" si="44"/>
        <v>0</v>
      </c>
      <c r="G391" s="32">
        <f t="shared" si="45"/>
        <v>0</v>
      </c>
      <c r="H391" s="43"/>
      <c r="K391" s="2">
        <v>27</v>
      </c>
    </row>
    <row r="392" spans="1:11" x14ac:dyDescent="0.2">
      <c r="A392" s="20">
        <f t="shared" ref="A392:A426" si="47">A391+1</f>
        <v>323</v>
      </c>
      <c r="B392" s="21">
        <f t="shared" si="46"/>
        <v>0</v>
      </c>
      <c r="C392" s="31">
        <f t="shared" ref="C392:C429" si="48">IF(E391&gt;=0, E391*$C$5/12, 0)</f>
        <v>0</v>
      </c>
      <c r="D392" s="23">
        <f t="shared" ref="D392:D429" si="49">IF(E391&gt;$C$10, $C$10, E391+C392)</f>
        <v>0</v>
      </c>
      <c r="E392" s="41">
        <f t="shared" ref="E392:E429" si="50">MAX(E391-B392, 0)</f>
        <v>0</v>
      </c>
      <c r="F392" s="32">
        <f t="shared" ref="F392:F429" si="51">IF(E391&gt;0, F391+C392, 0)</f>
        <v>0</v>
      </c>
      <c r="G392" s="32">
        <f t="shared" ref="G392:G429" si="52">IF(E391&gt;0, G391+B392, 0)</f>
        <v>0</v>
      </c>
      <c r="H392" s="43"/>
      <c r="K392" s="2">
        <v>27</v>
      </c>
    </row>
    <row r="393" spans="1:11" x14ac:dyDescent="0.2">
      <c r="A393" s="20">
        <f t="shared" si="47"/>
        <v>324</v>
      </c>
      <c r="B393" s="21">
        <f t="shared" si="46"/>
        <v>0</v>
      </c>
      <c r="C393" s="31">
        <f t="shared" si="48"/>
        <v>0</v>
      </c>
      <c r="D393" s="23">
        <f t="shared" si="49"/>
        <v>0</v>
      </c>
      <c r="E393" s="41">
        <f t="shared" si="50"/>
        <v>0</v>
      </c>
      <c r="F393" s="32">
        <f t="shared" si="51"/>
        <v>0</v>
      </c>
      <c r="G393" s="32">
        <f t="shared" si="52"/>
        <v>0</v>
      </c>
      <c r="H393" s="43"/>
      <c r="K393" s="2">
        <v>27</v>
      </c>
    </row>
    <row r="394" spans="1:11" x14ac:dyDescent="0.2">
      <c r="A394" s="20">
        <f t="shared" si="47"/>
        <v>325</v>
      </c>
      <c r="B394" s="21">
        <f t="shared" si="46"/>
        <v>0</v>
      </c>
      <c r="C394" s="31">
        <f t="shared" si="48"/>
        <v>0</v>
      </c>
      <c r="D394" s="23">
        <f t="shared" si="49"/>
        <v>0</v>
      </c>
      <c r="E394" s="41">
        <f t="shared" si="50"/>
        <v>0</v>
      </c>
      <c r="F394" s="32">
        <f t="shared" si="51"/>
        <v>0</v>
      </c>
      <c r="G394" s="32">
        <f t="shared" si="52"/>
        <v>0</v>
      </c>
      <c r="H394" s="43"/>
      <c r="K394" s="2">
        <v>28</v>
      </c>
    </row>
    <row r="395" spans="1:11" x14ac:dyDescent="0.2">
      <c r="A395" s="20">
        <f t="shared" si="47"/>
        <v>326</v>
      </c>
      <c r="B395" s="21">
        <f t="shared" si="46"/>
        <v>0</v>
      </c>
      <c r="C395" s="31">
        <f t="shared" si="48"/>
        <v>0</v>
      </c>
      <c r="D395" s="23">
        <f t="shared" si="49"/>
        <v>0</v>
      </c>
      <c r="E395" s="41">
        <f t="shared" si="50"/>
        <v>0</v>
      </c>
      <c r="F395" s="32">
        <f t="shared" si="51"/>
        <v>0</v>
      </c>
      <c r="G395" s="32">
        <f t="shared" si="52"/>
        <v>0</v>
      </c>
      <c r="H395" s="43"/>
      <c r="K395" s="2">
        <v>28</v>
      </c>
    </row>
    <row r="396" spans="1:11" x14ac:dyDescent="0.2">
      <c r="A396" s="20">
        <f t="shared" si="47"/>
        <v>327</v>
      </c>
      <c r="B396" s="21">
        <f t="shared" si="46"/>
        <v>0</v>
      </c>
      <c r="C396" s="31">
        <f t="shared" si="48"/>
        <v>0</v>
      </c>
      <c r="D396" s="23">
        <f t="shared" si="49"/>
        <v>0</v>
      </c>
      <c r="E396" s="41">
        <f t="shared" si="50"/>
        <v>0</v>
      </c>
      <c r="F396" s="32">
        <f t="shared" si="51"/>
        <v>0</v>
      </c>
      <c r="G396" s="32">
        <f t="shared" si="52"/>
        <v>0</v>
      </c>
      <c r="H396" s="43"/>
      <c r="K396" s="2">
        <v>28</v>
      </c>
    </row>
    <row r="397" spans="1:11" x14ac:dyDescent="0.2">
      <c r="A397" s="20">
        <f t="shared" si="47"/>
        <v>328</v>
      </c>
      <c r="B397" s="21">
        <f t="shared" si="46"/>
        <v>0</v>
      </c>
      <c r="C397" s="31">
        <f t="shared" si="48"/>
        <v>0</v>
      </c>
      <c r="D397" s="23">
        <f t="shared" si="49"/>
        <v>0</v>
      </c>
      <c r="E397" s="41">
        <f t="shared" si="50"/>
        <v>0</v>
      </c>
      <c r="F397" s="32">
        <f t="shared" si="51"/>
        <v>0</v>
      </c>
      <c r="G397" s="32">
        <f t="shared" si="52"/>
        <v>0</v>
      </c>
      <c r="H397" s="43"/>
      <c r="K397" s="2">
        <v>28</v>
      </c>
    </row>
    <row r="398" spans="1:11" x14ac:dyDescent="0.2">
      <c r="A398" s="20">
        <f t="shared" si="47"/>
        <v>329</v>
      </c>
      <c r="B398" s="21">
        <f t="shared" si="46"/>
        <v>0</v>
      </c>
      <c r="C398" s="31">
        <f t="shared" si="48"/>
        <v>0</v>
      </c>
      <c r="D398" s="23">
        <f t="shared" si="49"/>
        <v>0</v>
      </c>
      <c r="E398" s="41">
        <f t="shared" si="50"/>
        <v>0</v>
      </c>
      <c r="F398" s="32">
        <f t="shared" si="51"/>
        <v>0</v>
      </c>
      <c r="G398" s="32">
        <f t="shared" si="52"/>
        <v>0</v>
      </c>
      <c r="H398" s="43"/>
      <c r="K398" s="2">
        <v>28</v>
      </c>
    </row>
    <row r="399" spans="1:11" x14ac:dyDescent="0.2">
      <c r="A399" s="20">
        <f t="shared" si="47"/>
        <v>330</v>
      </c>
      <c r="B399" s="21">
        <f t="shared" si="46"/>
        <v>0</v>
      </c>
      <c r="C399" s="31">
        <f t="shared" si="48"/>
        <v>0</v>
      </c>
      <c r="D399" s="23">
        <f t="shared" si="49"/>
        <v>0</v>
      </c>
      <c r="E399" s="41">
        <f t="shared" si="50"/>
        <v>0</v>
      </c>
      <c r="F399" s="32">
        <f t="shared" si="51"/>
        <v>0</v>
      </c>
      <c r="G399" s="32">
        <f t="shared" si="52"/>
        <v>0</v>
      </c>
      <c r="H399" s="43"/>
      <c r="K399" s="2">
        <v>28</v>
      </c>
    </row>
    <row r="400" spans="1:11" x14ac:dyDescent="0.2">
      <c r="A400" s="20">
        <f t="shared" si="47"/>
        <v>331</v>
      </c>
      <c r="B400" s="21">
        <f t="shared" si="46"/>
        <v>0</v>
      </c>
      <c r="C400" s="31">
        <f t="shared" si="48"/>
        <v>0</v>
      </c>
      <c r="D400" s="23">
        <f t="shared" si="49"/>
        <v>0</v>
      </c>
      <c r="E400" s="41">
        <f t="shared" si="50"/>
        <v>0</v>
      </c>
      <c r="F400" s="32">
        <f t="shared" si="51"/>
        <v>0</v>
      </c>
      <c r="G400" s="32">
        <f t="shared" si="52"/>
        <v>0</v>
      </c>
      <c r="H400" s="43"/>
      <c r="K400" s="2">
        <v>28</v>
      </c>
    </row>
    <row r="401" spans="1:11" x14ac:dyDescent="0.2">
      <c r="A401" s="20">
        <f t="shared" si="47"/>
        <v>332</v>
      </c>
      <c r="B401" s="21">
        <f t="shared" si="46"/>
        <v>0</v>
      </c>
      <c r="C401" s="31">
        <f t="shared" si="48"/>
        <v>0</v>
      </c>
      <c r="D401" s="23">
        <f t="shared" si="49"/>
        <v>0</v>
      </c>
      <c r="E401" s="41">
        <f t="shared" si="50"/>
        <v>0</v>
      </c>
      <c r="F401" s="32">
        <f t="shared" si="51"/>
        <v>0</v>
      </c>
      <c r="G401" s="32">
        <f t="shared" si="52"/>
        <v>0</v>
      </c>
      <c r="H401" s="43"/>
      <c r="K401" s="2">
        <v>28</v>
      </c>
    </row>
    <row r="402" spans="1:11" x14ac:dyDescent="0.2">
      <c r="A402" s="20">
        <f t="shared" si="47"/>
        <v>333</v>
      </c>
      <c r="B402" s="21">
        <f t="shared" si="46"/>
        <v>0</v>
      </c>
      <c r="C402" s="31">
        <f t="shared" si="48"/>
        <v>0</v>
      </c>
      <c r="D402" s="23">
        <f t="shared" si="49"/>
        <v>0</v>
      </c>
      <c r="E402" s="41">
        <f t="shared" si="50"/>
        <v>0</v>
      </c>
      <c r="F402" s="32">
        <f t="shared" si="51"/>
        <v>0</v>
      </c>
      <c r="G402" s="32">
        <f t="shared" si="52"/>
        <v>0</v>
      </c>
      <c r="H402" s="43"/>
      <c r="K402" s="2">
        <v>28</v>
      </c>
    </row>
    <row r="403" spans="1:11" x14ac:dyDescent="0.2">
      <c r="A403" s="20">
        <f t="shared" si="47"/>
        <v>334</v>
      </c>
      <c r="B403" s="21">
        <f t="shared" si="46"/>
        <v>0</v>
      </c>
      <c r="C403" s="31">
        <f t="shared" si="48"/>
        <v>0</v>
      </c>
      <c r="D403" s="23">
        <f t="shared" si="49"/>
        <v>0</v>
      </c>
      <c r="E403" s="41">
        <f t="shared" si="50"/>
        <v>0</v>
      </c>
      <c r="F403" s="32">
        <f t="shared" si="51"/>
        <v>0</v>
      </c>
      <c r="G403" s="32">
        <f t="shared" si="52"/>
        <v>0</v>
      </c>
      <c r="H403" s="43"/>
      <c r="K403" s="2">
        <v>28</v>
      </c>
    </row>
    <row r="404" spans="1:11" x14ac:dyDescent="0.2">
      <c r="A404" s="20">
        <f t="shared" si="47"/>
        <v>335</v>
      </c>
      <c r="B404" s="21">
        <f t="shared" si="46"/>
        <v>0</v>
      </c>
      <c r="C404" s="31">
        <f t="shared" si="48"/>
        <v>0</v>
      </c>
      <c r="D404" s="23">
        <f t="shared" si="49"/>
        <v>0</v>
      </c>
      <c r="E404" s="41">
        <f t="shared" si="50"/>
        <v>0</v>
      </c>
      <c r="F404" s="32">
        <f t="shared" si="51"/>
        <v>0</v>
      </c>
      <c r="G404" s="32">
        <f t="shared" si="52"/>
        <v>0</v>
      </c>
      <c r="H404" s="43"/>
      <c r="K404" s="2">
        <v>28</v>
      </c>
    </row>
    <row r="405" spans="1:11" x14ac:dyDescent="0.2">
      <c r="A405" s="20">
        <f t="shared" si="47"/>
        <v>336</v>
      </c>
      <c r="B405" s="21">
        <f t="shared" si="46"/>
        <v>0</v>
      </c>
      <c r="C405" s="31">
        <f t="shared" si="48"/>
        <v>0</v>
      </c>
      <c r="D405" s="23">
        <f t="shared" si="49"/>
        <v>0</v>
      </c>
      <c r="E405" s="41">
        <f t="shared" si="50"/>
        <v>0</v>
      </c>
      <c r="F405" s="32">
        <f t="shared" si="51"/>
        <v>0</v>
      </c>
      <c r="G405" s="32">
        <f t="shared" si="52"/>
        <v>0</v>
      </c>
      <c r="H405" s="43"/>
      <c r="K405" s="2">
        <v>28</v>
      </c>
    </row>
    <row r="406" spans="1:11" x14ac:dyDescent="0.2">
      <c r="A406" s="20">
        <f t="shared" si="47"/>
        <v>337</v>
      </c>
      <c r="B406" s="21">
        <f t="shared" si="46"/>
        <v>0</v>
      </c>
      <c r="C406" s="31">
        <f t="shared" si="48"/>
        <v>0</v>
      </c>
      <c r="D406" s="23">
        <f t="shared" si="49"/>
        <v>0</v>
      </c>
      <c r="E406" s="41">
        <f t="shared" si="50"/>
        <v>0</v>
      </c>
      <c r="F406" s="32">
        <f t="shared" si="51"/>
        <v>0</v>
      </c>
      <c r="G406" s="32">
        <f t="shared" si="52"/>
        <v>0</v>
      </c>
      <c r="H406" s="43"/>
      <c r="K406" s="2">
        <v>29</v>
      </c>
    </row>
    <row r="407" spans="1:11" x14ac:dyDescent="0.2">
      <c r="A407" s="20">
        <f t="shared" si="47"/>
        <v>338</v>
      </c>
      <c r="B407" s="21">
        <f t="shared" si="46"/>
        <v>0</v>
      </c>
      <c r="C407" s="31">
        <f t="shared" si="48"/>
        <v>0</v>
      </c>
      <c r="D407" s="23">
        <f t="shared" si="49"/>
        <v>0</v>
      </c>
      <c r="E407" s="41">
        <f t="shared" si="50"/>
        <v>0</v>
      </c>
      <c r="F407" s="32">
        <f t="shared" si="51"/>
        <v>0</v>
      </c>
      <c r="G407" s="32">
        <f t="shared" si="52"/>
        <v>0</v>
      </c>
      <c r="H407" s="43"/>
      <c r="K407" s="2">
        <v>29</v>
      </c>
    </row>
    <row r="408" spans="1:11" x14ac:dyDescent="0.2">
      <c r="A408" s="20">
        <f t="shared" si="47"/>
        <v>339</v>
      </c>
      <c r="B408" s="21">
        <f t="shared" si="46"/>
        <v>0</v>
      </c>
      <c r="C408" s="31">
        <f t="shared" si="48"/>
        <v>0</v>
      </c>
      <c r="D408" s="23">
        <f t="shared" si="49"/>
        <v>0</v>
      </c>
      <c r="E408" s="41">
        <f t="shared" si="50"/>
        <v>0</v>
      </c>
      <c r="F408" s="32">
        <f t="shared" si="51"/>
        <v>0</v>
      </c>
      <c r="G408" s="32">
        <f t="shared" si="52"/>
        <v>0</v>
      </c>
      <c r="H408" s="43"/>
      <c r="K408" s="2">
        <v>29</v>
      </c>
    </row>
    <row r="409" spans="1:11" x14ac:dyDescent="0.2">
      <c r="A409" s="20">
        <f t="shared" si="47"/>
        <v>340</v>
      </c>
      <c r="B409" s="21">
        <f t="shared" si="46"/>
        <v>0</v>
      </c>
      <c r="C409" s="31">
        <f t="shared" si="48"/>
        <v>0</v>
      </c>
      <c r="D409" s="23">
        <f t="shared" si="49"/>
        <v>0</v>
      </c>
      <c r="E409" s="41">
        <f t="shared" si="50"/>
        <v>0</v>
      </c>
      <c r="F409" s="32">
        <f t="shared" si="51"/>
        <v>0</v>
      </c>
      <c r="G409" s="32">
        <f t="shared" si="52"/>
        <v>0</v>
      </c>
      <c r="H409" s="43"/>
      <c r="K409" s="2">
        <v>29</v>
      </c>
    </row>
    <row r="410" spans="1:11" x14ac:dyDescent="0.2">
      <c r="A410" s="20">
        <f t="shared" si="47"/>
        <v>341</v>
      </c>
      <c r="B410" s="21">
        <f t="shared" si="46"/>
        <v>0</v>
      </c>
      <c r="C410" s="31">
        <f t="shared" si="48"/>
        <v>0</v>
      </c>
      <c r="D410" s="23">
        <f t="shared" si="49"/>
        <v>0</v>
      </c>
      <c r="E410" s="41">
        <f t="shared" si="50"/>
        <v>0</v>
      </c>
      <c r="F410" s="32">
        <f t="shared" si="51"/>
        <v>0</v>
      </c>
      <c r="G410" s="32">
        <f t="shared" si="52"/>
        <v>0</v>
      </c>
      <c r="H410" s="43"/>
      <c r="K410" s="2">
        <v>29</v>
      </c>
    </row>
    <row r="411" spans="1:11" x14ac:dyDescent="0.2">
      <c r="A411" s="20">
        <f t="shared" si="47"/>
        <v>342</v>
      </c>
      <c r="B411" s="21">
        <f t="shared" si="46"/>
        <v>0</v>
      </c>
      <c r="C411" s="31">
        <f t="shared" si="48"/>
        <v>0</v>
      </c>
      <c r="D411" s="23">
        <f t="shared" si="49"/>
        <v>0</v>
      </c>
      <c r="E411" s="41">
        <f t="shared" si="50"/>
        <v>0</v>
      </c>
      <c r="F411" s="32">
        <f t="shared" si="51"/>
        <v>0</v>
      </c>
      <c r="G411" s="32">
        <f t="shared" si="52"/>
        <v>0</v>
      </c>
      <c r="H411" s="43"/>
      <c r="K411" s="2">
        <v>29</v>
      </c>
    </row>
    <row r="412" spans="1:11" x14ac:dyDescent="0.2">
      <c r="A412" s="20">
        <f t="shared" si="47"/>
        <v>343</v>
      </c>
      <c r="B412" s="21">
        <f t="shared" si="46"/>
        <v>0</v>
      </c>
      <c r="C412" s="31">
        <f t="shared" si="48"/>
        <v>0</v>
      </c>
      <c r="D412" s="23">
        <f t="shared" si="49"/>
        <v>0</v>
      </c>
      <c r="E412" s="41">
        <f t="shared" si="50"/>
        <v>0</v>
      </c>
      <c r="F412" s="32">
        <f t="shared" si="51"/>
        <v>0</v>
      </c>
      <c r="G412" s="32">
        <f t="shared" si="52"/>
        <v>0</v>
      </c>
      <c r="H412" s="43"/>
      <c r="K412" s="2">
        <v>29</v>
      </c>
    </row>
    <row r="413" spans="1:11" x14ac:dyDescent="0.2">
      <c r="A413" s="20">
        <f t="shared" si="47"/>
        <v>344</v>
      </c>
      <c r="B413" s="21">
        <f t="shared" si="46"/>
        <v>0</v>
      </c>
      <c r="C413" s="31">
        <f t="shared" si="48"/>
        <v>0</v>
      </c>
      <c r="D413" s="23">
        <f t="shared" si="49"/>
        <v>0</v>
      </c>
      <c r="E413" s="41">
        <f t="shared" si="50"/>
        <v>0</v>
      </c>
      <c r="F413" s="32">
        <f t="shared" si="51"/>
        <v>0</v>
      </c>
      <c r="G413" s="32">
        <f t="shared" si="52"/>
        <v>0</v>
      </c>
      <c r="H413" s="43"/>
      <c r="K413" s="2">
        <v>29</v>
      </c>
    </row>
    <row r="414" spans="1:11" x14ac:dyDescent="0.2">
      <c r="A414" s="20">
        <f t="shared" si="47"/>
        <v>345</v>
      </c>
      <c r="B414" s="21">
        <f t="shared" si="46"/>
        <v>0</v>
      </c>
      <c r="C414" s="31">
        <f t="shared" si="48"/>
        <v>0</v>
      </c>
      <c r="D414" s="23">
        <f t="shared" si="49"/>
        <v>0</v>
      </c>
      <c r="E414" s="41">
        <f t="shared" si="50"/>
        <v>0</v>
      </c>
      <c r="F414" s="32">
        <f t="shared" si="51"/>
        <v>0</v>
      </c>
      <c r="G414" s="32">
        <f t="shared" si="52"/>
        <v>0</v>
      </c>
      <c r="H414" s="43"/>
      <c r="K414" s="2">
        <v>29</v>
      </c>
    </row>
    <row r="415" spans="1:11" x14ac:dyDescent="0.2">
      <c r="A415" s="20">
        <f t="shared" si="47"/>
        <v>346</v>
      </c>
      <c r="B415" s="21">
        <f t="shared" si="46"/>
        <v>0</v>
      </c>
      <c r="C415" s="31">
        <f t="shared" si="48"/>
        <v>0</v>
      </c>
      <c r="D415" s="23">
        <f t="shared" si="49"/>
        <v>0</v>
      </c>
      <c r="E415" s="41">
        <f t="shared" si="50"/>
        <v>0</v>
      </c>
      <c r="F415" s="32">
        <f t="shared" si="51"/>
        <v>0</v>
      </c>
      <c r="G415" s="32">
        <f t="shared" si="52"/>
        <v>0</v>
      </c>
      <c r="H415" s="43"/>
      <c r="K415" s="2">
        <v>29</v>
      </c>
    </row>
    <row r="416" spans="1:11" x14ac:dyDescent="0.2">
      <c r="A416" s="20">
        <f t="shared" si="47"/>
        <v>347</v>
      </c>
      <c r="B416" s="21">
        <f t="shared" si="46"/>
        <v>0</v>
      </c>
      <c r="C416" s="31">
        <f t="shared" si="48"/>
        <v>0</v>
      </c>
      <c r="D416" s="23">
        <f t="shared" si="49"/>
        <v>0</v>
      </c>
      <c r="E416" s="41">
        <f t="shared" si="50"/>
        <v>0</v>
      </c>
      <c r="F416" s="32">
        <f t="shared" si="51"/>
        <v>0</v>
      </c>
      <c r="G416" s="32">
        <f t="shared" si="52"/>
        <v>0</v>
      </c>
      <c r="H416" s="43"/>
      <c r="K416" s="2">
        <v>29</v>
      </c>
    </row>
    <row r="417" spans="1:11" x14ac:dyDescent="0.2">
      <c r="A417" s="20">
        <f t="shared" si="47"/>
        <v>348</v>
      </c>
      <c r="B417" s="21">
        <f t="shared" si="46"/>
        <v>0</v>
      </c>
      <c r="C417" s="31">
        <f t="shared" si="48"/>
        <v>0</v>
      </c>
      <c r="D417" s="23">
        <f t="shared" si="49"/>
        <v>0</v>
      </c>
      <c r="E417" s="41">
        <f t="shared" si="50"/>
        <v>0</v>
      </c>
      <c r="F417" s="32">
        <f t="shared" si="51"/>
        <v>0</v>
      </c>
      <c r="G417" s="32">
        <f t="shared" si="52"/>
        <v>0</v>
      </c>
      <c r="H417" s="43"/>
      <c r="K417" s="2">
        <v>29</v>
      </c>
    </row>
    <row r="418" spans="1:11" x14ac:dyDescent="0.2">
      <c r="A418" s="20">
        <f t="shared" si="47"/>
        <v>349</v>
      </c>
      <c r="B418" s="21">
        <f t="shared" si="46"/>
        <v>0</v>
      </c>
      <c r="C418" s="31">
        <f t="shared" si="48"/>
        <v>0</v>
      </c>
      <c r="D418" s="23">
        <f t="shared" si="49"/>
        <v>0</v>
      </c>
      <c r="E418" s="41">
        <f t="shared" si="50"/>
        <v>0</v>
      </c>
      <c r="F418" s="32">
        <f t="shared" si="51"/>
        <v>0</v>
      </c>
      <c r="G418" s="32">
        <f t="shared" si="52"/>
        <v>0</v>
      </c>
      <c r="H418" s="43"/>
      <c r="K418" s="2">
        <v>30</v>
      </c>
    </row>
    <row r="419" spans="1:11" x14ac:dyDescent="0.2">
      <c r="A419" s="20">
        <f t="shared" si="47"/>
        <v>350</v>
      </c>
      <c r="B419" s="21">
        <f t="shared" si="46"/>
        <v>0</v>
      </c>
      <c r="C419" s="31">
        <f t="shared" si="48"/>
        <v>0</v>
      </c>
      <c r="D419" s="23">
        <f t="shared" si="49"/>
        <v>0</v>
      </c>
      <c r="E419" s="41">
        <f t="shared" si="50"/>
        <v>0</v>
      </c>
      <c r="F419" s="32">
        <f t="shared" si="51"/>
        <v>0</v>
      </c>
      <c r="G419" s="32">
        <f t="shared" si="52"/>
        <v>0</v>
      </c>
      <c r="H419" s="43"/>
      <c r="K419" s="2">
        <v>30</v>
      </c>
    </row>
    <row r="420" spans="1:11" x14ac:dyDescent="0.2">
      <c r="A420" s="20">
        <f t="shared" si="47"/>
        <v>351</v>
      </c>
      <c r="B420" s="21">
        <f t="shared" si="46"/>
        <v>0</v>
      </c>
      <c r="C420" s="31">
        <f t="shared" si="48"/>
        <v>0</v>
      </c>
      <c r="D420" s="23">
        <f t="shared" si="49"/>
        <v>0</v>
      </c>
      <c r="E420" s="41">
        <f t="shared" si="50"/>
        <v>0</v>
      </c>
      <c r="F420" s="32">
        <f t="shared" si="51"/>
        <v>0</v>
      </c>
      <c r="G420" s="32">
        <f t="shared" si="52"/>
        <v>0</v>
      </c>
      <c r="H420" s="43"/>
      <c r="K420" s="2">
        <v>30</v>
      </c>
    </row>
    <row r="421" spans="1:11" x14ac:dyDescent="0.2">
      <c r="A421" s="20">
        <f t="shared" si="47"/>
        <v>352</v>
      </c>
      <c r="B421" s="21">
        <f t="shared" si="46"/>
        <v>0</v>
      </c>
      <c r="C421" s="31">
        <f t="shared" si="48"/>
        <v>0</v>
      </c>
      <c r="D421" s="23">
        <f t="shared" si="49"/>
        <v>0</v>
      </c>
      <c r="E421" s="41">
        <f t="shared" si="50"/>
        <v>0</v>
      </c>
      <c r="F421" s="32">
        <f t="shared" si="51"/>
        <v>0</v>
      </c>
      <c r="G421" s="32">
        <f t="shared" si="52"/>
        <v>0</v>
      </c>
      <c r="H421" s="43"/>
      <c r="K421" s="2">
        <v>30</v>
      </c>
    </row>
    <row r="422" spans="1:11" x14ac:dyDescent="0.2">
      <c r="A422" s="20">
        <f t="shared" si="47"/>
        <v>353</v>
      </c>
      <c r="B422" s="21">
        <f t="shared" si="46"/>
        <v>0</v>
      </c>
      <c r="C422" s="31">
        <f t="shared" si="48"/>
        <v>0</v>
      </c>
      <c r="D422" s="23">
        <f t="shared" si="49"/>
        <v>0</v>
      </c>
      <c r="E422" s="41">
        <f t="shared" si="50"/>
        <v>0</v>
      </c>
      <c r="F422" s="32">
        <f t="shared" si="51"/>
        <v>0</v>
      </c>
      <c r="G422" s="32">
        <f t="shared" si="52"/>
        <v>0</v>
      </c>
      <c r="H422" s="43"/>
      <c r="K422" s="2">
        <v>30</v>
      </c>
    </row>
    <row r="423" spans="1:11" x14ac:dyDescent="0.2">
      <c r="A423" s="20">
        <f t="shared" si="47"/>
        <v>354</v>
      </c>
      <c r="B423" s="21">
        <f t="shared" si="46"/>
        <v>0</v>
      </c>
      <c r="C423" s="31">
        <f t="shared" si="48"/>
        <v>0</v>
      </c>
      <c r="D423" s="23">
        <f t="shared" si="49"/>
        <v>0</v>
      </c>
      <c r="E423" s="41">
        <f t="shared" si="50"/>
        <v>0</v>
      </c>
      <c r="F423" s="32">
        <f t="shared" si="51"/>
        <v>0</v>
      </c>
      <c r="G423" s="32">
        <f t="shared" si="52"/>
        <v>0</v>
      </c>
      <c r="H423" s="43"/>
      <c r="K423" s="2">
        <v>30</v>
      </c>
    </row>
    <row r="424" spans="1:11" x14ac:dyDescent="0.2">
      <c r="A424" s="20">
        <f t="shared" si="47"/>
        <v>355</v>
      </c>
      <c r="B424" s="21">
        <f t="shared" si="46"/>
        <v>0</v>
      </c>
      <c r="C424" s="31">
        <f t="shared" si="48"/>
        <v>0</v>
      </c>
      <c r="D424" s="23">
        <f t="shared" si="49"/>
        <v>0</v>
      </c>
      <c r="E424" s="41">
        <f t="shared" si="50"/>
        <v>0</v>
      </c>
      <c r="F424" s="32">
        <f t="shared" si="51"/>
        <v>0</v>
      </c>
      <c r="G424" s="32">
        <f t="shared" si="52"/>
        <v>0</v>
      </c>
      <c r="H424" s="43"/>
      <c r="K424" s="2">
        <v>30</v>
      </c>
    </row>
    <row r="425" spans="1:11" x14ac:dyDescent="0.2">
      <c r="A425" s="20">
        <f t="shared" si="47"/>
        <v>356</v>
      </c>
      <c r="B425" s="21">
        <f t="shared" si="46"/>
        <v>0</v>
      </c>
      <c r="C425" s="31">
        <f t="shared" si="48"/>
        <v>0</v>
      </c>
      <c r="D425" s="23">
        <f t="shared" si="49"/>
        <v>0</v>
      </c>
      <c r="E425" s="41">
        <f t="shared" si="50"/>
        <v>0</v>
      </c>
      <c r="F425" s="32">
        <f t="shared" si="51"/>
        <v>0</v>
      </c>
      <c r="G425" s="32">
        <f t="shared" si="52"/>
        <v>0</v>
      </c>
      <c r="H425" s="43"/>
      <c r="K425" s="2">
        <v>30</v>
      </c>
    </row>
    <row r="426" spans="1:11" x14ac:dyDescent="0.2">
      <c r="A426" s="20">
        <f t="shared" si="47"/>
        <v>357</v>
      </c>
      <c r="B426" s="21">
        <f t="shared" si="46"/>
        <v>0</v>
      </c>
      <c r="C426" s="31">
        <f t="shared" si="48"/>
        <v>0</v>
      </c>
      <c r="D426" s="23">
        <f t="shared" si="49"/>
        <v>0</v>
      </c>
      <c r="E426" s="41">
        <f t="shared" si="50"/>
        <v>0</v>
      </c>
      <c r="F426" s="32">
        <f t="shared" si="51"/>
        <v>0</v>
      </c>
      <c r="G426" s="32">
        <f t="shared" si="52"/>
        <v>0</v>
      </c>
      <c r="H426" s="43"/>
      <c r="K426" s="2">
        <v>30</v>
      </c>
    </row>
    <row r="427" spans="1:11" x14ac:dyDescent="0.2">
      <c r="A427" s="20">
        <f>A426+1</f>
        <v>358</v>
      </c>
      <c r="B427" s="21">
        <f t="shared" si="46"/>
        <v>0</v>
      </c>
      <c r="C427" s="31">
        <f t="shared" si="48"/>
        <v>0</v>
      </c>
      <c r="D427" s="23">
        <f t="shared" si="49"/>
        <v>0</v>
      </c>
      <c r="E427" s="41">
        <f t="shared" si="50"/>
        <v>0</v>
      </c>
      <c r="F427" s="32">
        <f t="shared" si="51"/>
        <v>0</v>
      </c>
      <c r="G427" s="32">
        <f t="shared" si="52"/>
        <v>0</v>
      </c>
      <c r="H427" s="43"/>
      <c r="K427" s="2">
        <v>30</v>
      </c>
    </row>
    <row r="428" spans="1:11" x14ac:dyDescent="0.2">
      <c r="A428" s="20">
        <f t="shared" ref="A428:A429" si="53">A427+1</f>
        <v>359</v>
      </c>
      <c r="B428" s="21">
        <f t="shared" si="46"/>
        <v>0</v>
      </c>
      <c r="C428" s="31">
        <f t="shared" si="48"/>
        <v>0</v>
      </c>
      <c r="D428" s="23">
        <f t="shared" si="49"/>
        <v>0</v>
      </c>
      <c r="E428" s="41">
        <f t="shared" si="50"/>
        <v>0</v>
      </c>
      <c r="F428" s="32">
        <f t="shared" si="51"/>
        <v>0</v>
      </c>
      <c r="G428" s="32">
        <f t="shared" si="52"/>
        <v>0</v>
      </c>
      <c r="H428" s="43"/>
      <c r="K428" s="2">
        <v>30</v>
      </c>
    </row>
    <row r="429" spans="1:11" x14ac:dyDescent="0.2">
      <c r="A429" s="20">
        <f t="shared" si="53"/>
        <v>360</v>
      </c>
      <c r="B429" s="21">
        <f t="shared" si="46"/>
        <v>0</v>
      </c>
      <c r="C429" s="31">
        <f t="shared" si="48"/>
        <v>0</v>
      </c>
      <c r="D429" s="23">
        <f t="shared" si="49"/>
        <v>0</v>
      </c>
      <c r="E429" s="41">
        <f t="shared" si="50"/>
        <v>0</v>
      </c>
      <c r="F429" s="32">
        <f t="shared" si="51"/>
        <v>0</v>
      </c>
      <c r="G429" s="32">
        <f t="shared" si="52"/>
        <v>0</v>
      </c>
      <c r="H429" s="43"/>
      <c r="K429" s="2">
        <v>30</v>
      </c>
    </row>
    <row r="430" spans="1:11" s="30" customFormat="1" ht="15.75" thickBot="1" x14ac:dyDescent="0.25">
      <c r="A430" s="25" t="s">
        <v>14</v>
      </c>
      <c r="B430" s="26">
        <f>SUM(B70:B429)</f>
        <v>2200000.0000000005</v>
      </c>
      <c r="C430" s="27">
        <f t="shared" ref="C430:D430" si="54">SUM(C70:C429)</f>
        <v>2550553.046888913</v>
      </c>
      <c r="D430" s="28">
        <f t="shared" si="54"/>
        <v>4750553.0468889112</v>
      </c>
      <c r="E430" s="42"/>
      <c r="F430" s="29"/>
      <c r="G430" s="29"/>
      <c r="H430" s="40"/>
    </row>
    <row r="431" spans="1:11" ht="15.75" thickTop="1" x14ac:dyDescent="0.2"/>
  </sheetData>
  <sheetProtection algorithmName="SHA-512" hashValue="4DAIPB98P4YvauneJUC3hsJwZFCPNa+YBP8+bLbNQhPUVrxWQ+I5wOK5Xom1bzjYimUASBURsIIesaB8D6LFPw==" saltValue="CkV3rL7nZAqGocsYPgCnrA==" spinCount="100000" sheet="1" objects="1" scenarios="1" selectLockedCells="1"/>
  <mergeCells count="11">
    <mergeCell ref="F1:G1"/>
    <mergeCell ref="F68:G68"/>
    <mergeCell ref="A3:B3"/>
    <mergeCell ref="A10:B10"/>
    <mergeCell ref="A13:B13"/>
    <mergeCell ref="F33:G33"/>
    <mergeCell ref="A9:B9"/>
    <mergeCell ref="A4:B4"/>
    <mergeCell ref="A5:B5"/>
    <mergeCell ref="A6:B6"/>
    <mergeCell ref="A8:B8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G16"/>
  <sheetViews>
    <sheetView zoomScaleNormal="100" workbookViewId="0">
      <selection activeCell="F16" sqref="F16"/>
    </sheetView>
  </sheetViews>
  <sheetFormatPr defaultRowHeight="15" x14ac:dyDescent="0.2"/>
  <cols>
    <col min="2" max="2" width="9.28125" customWidth="1"/>
    <col min="3" max="3" width="9.81640625" customWidth="1"/>
    <col min="4" max="4" width="45.0625" bestFit="1" customWidth="1"/>
    <col min="5" max="5" width="19.90625" customWidth="1"/>
    <col min="6" max="6" width="16.94921875" customWidth="1"/>
    <col min="7" max="7" width="19.37109375" bestFit="1" customWidth="1"/>
  </cols>
  <sheetData>
    <row r="4" spans="4:7" ht="29.25" x14ac:dyDescent="0.4">
      <c r="D4" s="45" t="s">
        <v>0</v>
      </c>
      <c r="E4" s="46">
        <v>100000</v>
      </c>
    </row>
    <row r="5" spans="4:7" ht="29.25" x14ac:dyDescent="0.4">
      <c r="D5" s="45" t="s">
        <v>28</v>
      </c>
      <c r="E5" s="47">
        <v>0.11</v>
      </c>
    </row>
    <row r="6" spans="4:7" ht="29.25" x14ac:dyDescent="0.4">
      <c r="D6" s="45" t="s">
        <v>30</v>
      </c>
      <c r="E6" s="48">
        <v>20</v>
      </c>
    </row>
    <row r="7" spans="4:7" ht="29.25" x14ac:dyDescent="0.4">
      <c r="D7" s="49"/>
      <c r="E7" s="49"/>
    </row>
    <row r="8" spans="4:7" ht="29.25" x14ac:dyDescent="0.4">
      <c r="D8" s="45" t="s">
        <v>29</v>
      </c>
      <c r="E8" s="50">
        <f>PMT(E5/12, E6*12, E4)</f>
        <v>-1032.1883923760568</v>
      </c>
    </row>
    <row r="9" spans="4:7" ht="29.25" x14ac:dyDescent="0.4">
      <c r="D9" s="49"/>
      <c r="E9" s="49"/>
    </row>
    <row r="10" spans="4:7" s="57" customFormat="1" ht="23.25" x14ac:dyDescent="0.3">
      <c r="D10" s="57" t="s">
        <v>34</v>
      </c>
      <c r="E10" s="58" t="s">
        <v>33</v>
      </c>
      <c r="F10" s="57" t="s">
        <v>32</v>
      </c>
      <c r="G10" s="57" t="s">
        <v>31</v>
      </c>
    </row>
    <row r="11" spans="4:7" ht="29.25" x14ac:dyDescent="0.4">
      <c r="D11" s="54" t="s">
        <v>35</v>
      </c>
      <c r="E11" s="51">
        <v>3000</v>
      </c>
      <c r="F11" s="49">
        <v>500000</v>
      </c>
      <c r="G11" s="49">
        <f>E11*F11/100000</f>
        <v>15000</v>
      </c>
    </row>
    <row r="12" spans="4:7" ht="29.25" x14ac:dyDescent="0.4">
      <c r="D12" s="55" t="s">
        <v>36</v>
      </c>
      <c r="E12" s="52">
        <v>2000</v>
      </c>
      <c r="F12" s="49">
        <v>500000</v>
      </c>
      <c r="G12" s="49">
        <f t="shared" ref="G12:G13" si="0">E12*F12/100000</f>
        <v>10000</v>
      </c>
    </row>
    <row r="13" spans="4:7" ht="29.25" x14ac:dyDescent="0.4">
      <c r="D13" s="56" t="s">
        <v>37</v>
      </c>
      <c r="E13" s="53">
        <v>1000</v>
      </c>
      <c r="F13" s="49">
        <v>5000000</v>
      </c>
      <c r="G13" s="49">
        <f t="shared" si="0"/>
        <v>50000</v>
      </c>
    </row>
    <row r="15" spans="4:7" ht="29.25" x14ac:dyDescent="0.4">
      <c r="D15" s="49"/>
    </row>
    <row r="16" spans="4:7" ht="29.25" x14ac:dyDescent="0.4">
      <c r="D16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 Calculator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Mukul Malik</cp:lastModifiedBy>
  <dcterms:created xsi:type="dcterms:W3CDTF">2015-01-06T06:21:51Z</dcterms:created>
  <dcterms:modified xsi:type="dcterms:W3CDTF">2019-02-23T09:40:45Z</dcterms:modified>
</cp:coreProperties>
</file>