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study\adv lab2\02 4pointprobe\"/>
    </mc:Choice>
  </mc:AlternateContent>
  <xr:revisionPtr revIDLastSave="0" documentId="13_ncr:1_{6C9B254B-3C48-4934-9A79-3E446B20EA78}" xr6:coauthVersionLast="47" xr6:coauthVersionMax="47" xr10:uidLastSave="{00000000-0000-0000-0000-000000000000}"/>
  <bookViews>
    <workbookView xWindow="-108" yWindow="-108" windowWidth="23256" windowHeight="12456" xr2:uid="{4A8E04CC-74BC-462B-BB38-E478E486D36B}"/>
  </bookViews>
  <sheets>
    <sheet name="collinear 4-point probe" sheetId="1" r:id="rId1"/>
    <sheet name="van de pau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 a="1"/>
  <c r="F29" i="1" s="1"/>
  <c r="D29" i="1" a="1"/>
  <c r="D29" i="1" s="1"/>
  <c r="B29" i="1" a="1"/>
  <c r="B29" i="1" s="1"/>
  <c r="O7" i="1"/>
  <c r="O15" i="1"/>
  <c r="O9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<sst xmlns="http://schemas.openxmlformats.org/spreadsheetml/2006/main" count="30" uniqueCount="25">
  <si>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>I (A)</t>
  </si>
  <si>
    <r>
      <t>V</t>
    </r>
    <r>
      <rPr>
        <vertAlign val="subscript"/>
        <sz val="11"/>
        <color theme="1"/>
        <rFont val="Calibri"/>
        <family val="2"/>
        <scheme val="minor"/>
      </rPr>
      <t>n</t>
    </r>
  </si>
  <si>
    <t>ระยะห่างระหว่างขั้ว (s)</t>
  </si>
  <si>
    <t>all</t>
  </si>
  <si>
    <t>per 2</t>
  </si>
  <si>
    <t>cm</t>
  </si>
  <si>
    <t>err 0.005</t>
  </si>
  <si>
    <t>1 แท่ง</t>
  </si>
  <si>
    <t>err 0.01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</si>
  <si>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big
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</rPr>
      <t>±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0.002 mV 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</si>
  <si>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square
</t>
    </r>
    <r>
      <rPr>
        <sz val="11"/>
        <color theme="1"/>
        <rFont val="Calibri"/>
        <family val="2"/>
        <scheme val="minor"/>
      </rPr>
      <t>( ± 0.002 mV 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</si>
  <si>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circle
</t>
    </r>
    <r>
      <rPr>
        <sz val="11"/>
        <color theme="1"/>
        <rFont val="Calibri"/>
        <family val="2"/>
        <scheme val="minor"/>
      </rPr>
      <t>( ± 0.002 mV )</t>
    </r>
  </si>
  <si>
    <t>big</t>
  </si>
  <si>
    <t>sq</t>
  </si>
  <si>
    <t>c</t>
  </si>
  <si>
    <t>$\rho$</t>
  </si>
  <si>
    <t>$Q_A$</t>
  </si>
  <si>
    <t>$Q_B$</t>
  </si>
  <si>
    <t>$f_A$</t>
  </si>
  <si>
    <t>$f_b$</t>
  </si>
  <si>
    <t>$\rho_A$</t>
  </si>
  <si>
    <t>$\rho_B$</t>
  </si>
  <si>
    <t>Small square sheet</t>
  </si>
  <si>
    <t>Circular sheet</t>
  </si>
  <si>
    <t>I (m?A)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</si>
</sst>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052677483849517"/>
                  <c:y val="-8.939735837938757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'collinear 4-point probe'!$A$6:$A$26</c:f>
              <c:numCache>
                <c:formatCode>0.00</c:formatCode>
                <c:ptCount val="21"/>
                <c:pt idx="0">
                  <c:v>0.6</c:v>
                </c:pt>
                <c:pt idx="1">
                  <c:v>0.62</c:v>
                </c:pt>
                <c:pt idx="2">
                  <c:v>0.64</c:v>
                </c:pt>
                <c:pt idx="3">
                  <c:v>0.66</c:v>
                </c:pt>
                <c:pt idx="4">
                  <c:v>0.68</c:v>
                </c:pt>
                <c:pt idx="5">
                  <c:v>0.7</c:v>
                </c:pt>
                <c:pt idx="6">
                  <c:v>0.72</c:v>
                </c:pt>
                <c:pt idx="7">
                  <c:v>0.74</c:v>
                </c:pt>
                <c:pt idx="8">
                  <c:v>0.76</c:v>
                </c:pt>
                <c:pt idx="9">
                  <c:v>0.78</c:v>
                </c:pt>
                <c:pt idx="10">
                  <c:v>0.8</c:v>
                </c:pt>
                <c:pt idx="11">
                  <c:v>0.82</c:v>
                </c:pt>
                <c:pt idx="12">
                  <c:v>0.84</c:v>
                </c:pt>
                <c:pt idx="13">
                  <c:v>0.86</c:v>
                </c:pt>
                <c:pt idx="14">
                  <c:v>0.88</c:v>
                </c:pt>
                <c:pt idx="15">
                  <c:v>0.9</c:v>
                </c:pt>
                <c:pt idx="16">
                  <c:v>0.92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1</c:v>
                </c:pt>
              </c:numCache>
            </c:numRef>
          </c:xVal>
          <c:yVal>
            <c:numRef>
              <c:f>'collinear 4-point probe'!$B$6:$B$26</c:f>
              <c:numCache>
                <c:formatCode>0.000</c:formatCode>
                <c:ptCount val="21"/>
                <c:pt idx="0">
                  <c:v>2.9780000000000002</c:v>
                </c:pt>
                <c:pt idx="1">
                  <c:v>3.0859999999999999</c:v>
                </c:pt>
                <c:pt idx="2">
                  <c:v>3.194</c:v>
                </c:pt>
                <c:pt idx="3">
                  <c:v>3.2869999999999999</c:v>
                </c:pt>
                <c:pt idx="4">
                  <c:v>3.3919999999999999</c:v>
                </c:pt>
                <c:pt idx="5">
                  <c:v>3.47</c:v>
                </c:pt>
                <c:pt idx="6">
                  <c:v>3.5760000000000001</c:v>
                </c:pt>
                <c:pt idx="7">
                  <c:v>3.7330000000000001</c:v>
                </c:pt>
                <c:pt idx="8">
                  <c:v>3.8130000000000002</c:v>
                </c:pt>
                <c:pt idx="9">
                  <c:v>3.8660000000000001</c:v>
                </c:pt>
                <c:pt idx="10">
                  <c:v>3.9430000000000001</c:v>
                </c:pt>
                <c:pt idx="11">
                  <c:v>4.0759999999999996</c:v>
                </c:pt>
                <c:pt idx="12">
                  <c:v>4.1680000000000001</c:v>
                </c:pt>
                <c:pt idx="13">
                  <c:v>4.2530000000000001</c:v>
                </c:pt>
                <c:pt idx="14">
                  <c:v>4.33</c:v>
                </c:pt>
                <c:pt idx="15">
                  <c:v>4.3609999999999998</c:v>
                </c:pt>
                <c:pt idx="16">
                  <c:v>4.4950000000000001</c:v>
                </c:pt>
                <c:pt idx="17">
                  <c:v>4.5730000000000004</c:v>
                </c:pt>
                <c:pt idx="18">
                  <c:v>4.6520000000000001</c:v>
                </c:pt>
                <c:pt idx="19">
                  <c:v>4.7409999999999997</c:v>
                </c:pt>
                <c:pt idx="20">
                  <c:v>4.7629999999999999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8-4C7B-B8BD-0DF09D386F76}"/>
            </c:ext>
          </c:extLst>
        </c:ser>
        <c:ser>
          <c:idx val="1"/>
          <c:order val="1"/>
          <c:tx>
            <c:v>Square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10676687693727"/>
                  <c:y val="-1.78422227765527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'collinear 4-point probe'!$A$6:$A$26</c:f>
              <c:numCache>
                <c:formatCode>0.00</c:formatCode>
                <c:ptCount val="21"/>
                <c:pt idx="0">
                  <c:v>0.6</c:v>
                </c:pt>
                <c:pt idx="1">
                  <c:v>0.62</c:v>
                </c:pt>
                <c:pt idx="2">
                  <c:v>0.64</c:v>
                </c:pt>
                <c:pt idx="3">
                  <c:v>0.66</c:v>
                </c:pt>
                <c:pt idx="4">
                  <c:v>0.68</c:v>
                </c:pt>
                <c:pt idx="5">
                  <c:v>0.7</c:v>
                </c:pt>
                <c:pt idx="6">
                  <c:v>0.72</c:v>
                </c:pt>
                <c:pt idx="7">
                  <c:v>0.74</c:v>
                </c:pt>
                <c:pt idx="8">
                  <c:v>0.76</c:v>
                </c:pt>
                <c:pt idx="9">
                  <c:v>0.78</c:v>
                </c:pt>
                <c:pt idx="10">
                  <c:v>0.8</c:v>
                </c:pt>
                <c:pt idx="11">
                  <c:v>0.82</c:v>
                </c:pt>
                <c:pt idx="12">
                  <c:v>0.84</c:v>
                </c:pt>
                <c:pt idx="13">
                  <c:v>0.86</c:v>
                </c:pt>
                <c:pt idx="14">
                  <c:v>0.88</c:v>
                </c:pt>
                <c:pt idx="15">
                  <c:v>0.9</c:v>
                </c:pt>
                <c:pt idx="16">
                  <c:v>0.92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1</c:v>
                </c:pt>
              </c:numCache>
            </c:numRef>
          </c:xVal>
          <c:yVal>
            <c:numRef>
              <c:f>'collinear 4-point probe'!$C$6:$C$26</c:f>
              <c:numCache>
                <c:formatCode>0.000</c:formatCode>
                <c:ptCount val="21"/>
                <c:pt idx="0">
                  <c:v>6.367</c:v>
                </c:pt>
                <c:pt idx="1">
                  <c:v>6.5629999999999997</c:v>
                </c:pt>
                <c:pt idx="2">
                  <c:v>6.7759999999999998</c:v>
                </c:pt>
                <c:pt idx="3">
                  <c:v>6.9880000000000004</c:v>
                </c:pt>
                <c:pt idx="4">
                  <c:v>7.1970000000000001</c:v>
                </c:pt>
                <c:pt idx="5">
                  <c:v>7.41</c:v>
                </c:pt>
                <c:pt idx="6">
                  <c:v>7.6150000000000002</c:v>
                </c:pt>
                <c:pt idx="7">
                  <c:v>7.8220000000000001</c:v>
                </c:pt>
                <c:pt idx="8">
                  <c:v>8.0329999999999995</c:v>
                </c:pt>
                <c:pt idx="9">
                  <c:v>8.2360000000000007</c:v>
                </c:pt>
                <c:pt idx="10">
                  <c:v>8.4429999999999996</c:v>
                </c:pt>
                <c:pt idx="11">
                  <c:v>8.6560000000000006</c:v>
                </c:pt>
                <c:pt idx="12">
                  <c:v>8.8520000000000003</c:v>
                </c:pt>
                <c:pt idx="13">
                  <c:v>9.0470000000000006</c:v>
                </c:pt>
                <c:pt idx="14">
                  <c:v>9.2360000000000007</c:v>
                </c:pt>
                <c:pt idx="15">
                  <c:v>9.4269999999999996</c:v>
                </c:pt>
                <c:pt idx="16">
                  <c:v>9.6199999999999992</c:v>
                </c:pt>
                <c:pt idx="17">
                  <c:v>9.8089999999999993</c:v>
                </c:pt>
                <c:pt idx="18">
                  <c:v>10.006</c:v>
                </c:pt>
                <c:pt idx="19">
                  <c:v>10.19</c:v>
                </c:pt>
                <c:pt idx="20">
                  <c:v>10.414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8-4C7B-B8BD-0DF09D386F76}"/>
            </c:ext>
          </c:extLst>
        </c:ser>
        <c:ser>
          <c:idx val="2"/>
          <c:order val="2"/>
          <c:tx>
            <c:v>Circle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224811949872817"/>
                  <c:y val="8.27995480202705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'collinear 4-point probe'!$A$6:$A$26</c:f>
              <c:numCache>
                <c:formatCode>0.00</c:formatCode>
                <c:ptCount val="21"/>
                <c:pt idx="0">
                  <c:v>0.6</c:v>
                </c:pt>
                <c:pt idx="1">
                  <c:v>0.62</c:v>
                </c:pt>
                <c:pt idx="2">
                  <c:v>0.64</c:v>
                </c:pt>
                <c:pt idx="3">
                  <c:v>0.66</c:v>
                </c:pt>
                <c:pt idx="4">
                  <c:v>0.68</c:v>
                </c:pt>
                <c:pt idx="5">
                  <c:v>0.7</c:v>
                </c:pt>
                <c:pt idx="6">
                  <c:v>0.72</c:v>
                </c:pt>
                <c:pt idx="7">
                  <c:v>0.74</c:v>
                </c:pt>
                <c:pt idx="8">
                  <c:v>0.76</c:v>
                </c:pt>
                <c:pt idx="9">
                  <c:v>0.78</c:v>
                </c:pt>
                <c:pt idx="10">
                  <c:v>0.8</c:v>
                </c:pt>
                <c:pt idx="11">
                  <c:v>0.82</c:v>
                </c:pt>
                <c:pt idx="12">
                  <c:v>0.84</c:v>
                </c:pt>
                <c:pt idx="13">
                  <c:v>0.86</c:v>
                </c:pt>
                <c:pt idx="14">
                  <c:v>0.88</c:v>
                </c:pt>
                <c:pt idx="15">
                  <c:v>0.9</c:v>
                </c:pt>
                <c:pt idx="16">
                  <c:v>0.92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1</c:v>
                </c:pt>
              </c:numCache>
            </c:numRef>
          </c:xVal>
          <c:yVal>
            <c:numRef>
              <c:f>'collinear 4-point probe'!$D$6:$D$26</c:f>
              <c:numCache>
                <c:formatCode>0.000</c:formatCode>
                <c:ptCount val="21"/>
                <c:pt idx="0">
                  <c:v>5.5620000000000003</c:v>
                </c:pt>
                <c:pt idx="1">
                  <c:v>5.7430000000000003</c:v>
                </c:pt>
                <c:pt idx="2">
                  <c:v>5.9260000000000002</c:v>
                </c:pt>
                <c:pt idx="3">
                  <c:v>6.11</c:v>
                </c:pt>
                <c:pt idx="4">
                  <c:v>6.2949999999999999</c:v>
                </c:pt>
                <c:pt idx="5">
                  <c:v>6.4749999999999996</c:v>
                </c:pt>
                <c:pt idx="6">
                  <c:v>6.6559999999999997</c:v>
                </c:pt>
                <c:pt idx="7">
                  <c:v>6.8360000000000003</c:v>
                </c:pt>
                <c:pt idx="8">
                  <c:v>7.0170000000000003</c:v>
                </c:pt>
                <c:pt idx="9">
                  <c:v>7.1970000000000001</c:v>
                </c:pt>
                <c:pt idx="10">
                  <c:v>7.3739999999999997</c:v>
                </c:pt>
                <c:pt idx="11">
                  <c:v>7.5330000000000004</c:v>
                </c:pt>
                <c:pt idx="12">
                  <c:v>7.71</c:v>
                </c:pt>
                <c:pt idx="13">
                  <c:v>7.8789999999999996</c:v>
                </c:pt>
                <c:pt idx="14">
                  <c:v>8.0429999999999993</c:v>
                </c:pt>
                <c:pt idx="15">
                  <c:v>8.2089999999999996</c:v>
                </c:pt>
                <c:pt idx="16">
                  <c:v>8.3710000000000004</c:v>
                </c:pt>
                <c:pt idx="17">
                  <c:v>8.5399999999999991</c:v>
                </c:pt>
                <c:pt idx="18">
                  <c:v>8.7070000000000007</c:v>
                </c:pt>
                <c:pt idx="19">
                  <c:v>8.8729999999999993</c:v>
                </c:pt>
                <c:pt idx="20">
                  <c:v>9.0470000000000006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58-4C7B-B8BD-0DF09D38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650975"/>
        <c:axId val="463651391"/>
      </c:scatterChart>
      <c:valAx>
        <c:axId val="463650975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51391"/>
        <c:crosses val="autoZero"/>
        <c:crossBetween val="midCat"/>
      </c:valAx>
      <c:valAx>
        <c:axId val="4636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50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878540</xdr:colOff>
      <xdr:row>3</xdr:row>
      <xdr:rowOff>251011</xdr:rowOff>
    </xdr:from>
    <xdr:to>
      <xdr:col>13</xdr:col>
      <xdr:colOff>349623</xdr:colOff>
      <xdr:row>23</xdr:row>
      <xdr:rowOff>89646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4712A1-CEC2-4001-8402-E0B799F03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C929-62F3-4C5B-B3AF-693BECBDACC8}">
  <dimension ref="A1:O68"/>
  <sheetViews>
    <sheetView tabSelected="1" topLeftCell="A2" zoomScale="85" zoomScaleNormal="85" workbookViewId="0">
      <selection activeCell="A5" sqref="A5"/>
    </sheetView>
  </sheetViews>
  <sheetFormatPr defaultColWidth="12.77734375" defaultRowHeight="19.95" customHeight="1"/>
  <cols>
    <col min="1" max="16384" width="12.77734375" style="3"/>
  </cols>
  <sheetData>
    <row r="1" spans="1:15" ht="19.95" customHeight="1">
      <c r="A1" s="12" t="s">
        <v>2</v>
      </c>
      <c r="B1" s="12"/>
      <c r="C1" s="3" t="s">
        <v>3</v>
      </c>
      <c r="D1" s="3">
        <v>6.1849999999999996</v>
      </c>
      <c r="E1" s="3" t="s">
        <v>6</v>
      </c>
      <c r="F1" s="3" t="s">
        <v>5</v>
      </c>
    </row>
    <row r="2" spans="1:15" ht="19.95" customHeight="1">
      <c r="C2" s="3" t="s">
        <v>7</v>
      </c>
      <c r="D2" s="6">
        <v>0.13</v>
      </c>
      <c r="E2" s="3" t="s">
        <v>6</v>
      </c>
      <c r="F2" s="3" t="s">
        <v>5</v>
      </c>
    </row>
    <row r="3" spans="1:15" ht="19.95" customHeight="1">
      <c r="C3" s="3" t="s">
        <v>4</v>
      </c>
      <c r="D3" s="10">
        <f>(D1-D2)/3</f>
        <v>2.0183333333333331</v>
      </c>
      <c r="E3" s="3" t="s">
        <v>8</v>
      </c>
      <c r="F3" s="3" t="s">
        <v>5</v>
      </c>
    </row>
    <row r="5" spans="1:15" ht="34.950000000000003" customHeight="1">
      <c r="A5" s="4" t="s">
        <v>24</v>
      </c>
      <c r="B5" s="4" t="s">
        <v>9</v>
      </c>
      <c r="C5" s="4" t="s">
        <v>10</v>
      </c>
      <c r="D5" s="4" t="s">
        <v>11</v>
      </c>
      <c r="G5" s="4"/>
    </row>
    <row r="6" spans="1:15" ht="19.95" customHeight="1">
      <c r="A6" s="8">
        <v>0.6</v>
      </c>
      <c r="B6" s="7">
        <v>2.9780000000000002</v>
      </c>
      <c r="C6" s="7">
        <v>6.367</v>
      </c>
      <c r="D6" s="7">
        <v>5.5620000000000003</v>
      </c>
      <c r="G6" s="7"/>
    </row>
    <row r="7" spans="1:15" ht="19.95" customHeight="1">
      <c r="A7" s="8">
        <v>0.62</v>
      </c>
      <c r="B7" s="7">
        <v>3.0859999999999999</v>
      </c>
      <c r="C7" s="7">
        <v>6.5629999999999997</v>
      </c>
      <c r="D7" s="7">
        <v>5.7430000000000003</v>
      </c>
      <c r="G7" s="7"/>
      <c r="O7" s="3">
        <f>10.1*PI()*0.0005/(LN(2)*1000)</f>
        <v>2.2888418716227328E-5</v>
      </c>
    </row>
    <row r="8" spans="1:15" ht="19.95" customHeight="1">
      <c r="A8" s="8">
        <v>0.64</v>
      </c>
      <c r="B8" s="7">
        <v>3.194</v>
      </c>
      <c r="C8" s="7">
        <v>6.7759999999999998</v>
      </c>
      <c r="D8" s="7">
        <v>5.9260000000000002</v>
      </c>
      <c r="G8" s="7"/>
    </row>
    <row r="9" spans="1:15" ht="19.95" customHeight="1">
      <c r="A9" s="8">
        <v>0.66</v>
      </c>
      <c r="B9" s="7">
        <v>3.2869999999999999</v>
      </c>
      <c r="C9" s="7">
        <v>6.9880000000000004</v>
      </c>
      <c r="D9" s="7">
        <v>6.11</v>
      </c>
      <c r="G9" s="7"/>
      <c r="O9" s="3">
        <f>8.6885*PI()*0.0005/(LN(2)*1000)</f>
        <v>1.9689705546132786E-5</v>
      </c>
    </row>
    <row r="10" spans="1:15" ht="19.95" customHeight="1">
      <c r="A10" s="8">
        <v>0.68</v>
      </c>
      <c r="B10" s="7">
        <v>3.3919999999999999</v>
      </c>
      <c r="C10" s="7">
        <v>7.1970000000000001</v>
      </c>
      <c r="D10" s="7">
        <v>6.2949999999999999</v>
      </c>
      <c r="G10" s="7"/>
    </row>
    <row r="11" spans="1:15" ht="19.95" customHeight="1">
      <c r="A11" s="8">
        <v>0.7</v>
      </c>
      <c r="B11" s="7">
        <v>3.47</v>
      </c>
      <c r="C11" s="7">
        <v>7.41</v>
      </c>
      <c r="D11" s="7">
        <v>6.4749999999999996</v>
      </c>
      <c r="G11" s="7"/>
    </row>
    <row r="12" spans="1:15" ht="19.95" customHeight="1">
      <c r="A12" s="8">
        <v>0.72</v>
      </c>
      <c r="B12" s="7">
        <v>3.5760000000000001</v>
      </c>
      <c r="C12" s="7">
        <v>7.6150000000000002</v>
      </c>
      <c r="D12" s="7">
        <v>6.6559999999999997</v>
      </c>
      <c r="G12" s="7"/>
    </row>
    <row r="13" spans="1:15" ht="19.95" customHeight="1">
      <c r="A13" s="8">
        <v>0.74</v>
      </c>
      <c r="B13" s="7">
        <v>3.7330000000000001</v>
      </c>
      <c r="C13" s="7">
        <v>7.8220000000000001</v>
      </c>
      <c r="D13" s="7">
        <v>6.8360000000000003</v>
      </c>
      <c r="G13" s="7"/>
    </row>
    <row r="14" spans="1:15" ht="19.95" customHeight="1">
      <c r="A14" s="8">
        <v>0.76</v>
      </c>
      <c r="B14" s="7">
        <v>3.8130000000000002</v>
      </c>
      <c r="C14" s="7">
        <v>8.0329999999999995</v>
      </c>
      <c r="D14" s="7">
        <v>7.0170000000000003</v>
      </c>
      <c r="G14" s="7"/>
    </row>
    <row r="15" spans="1:15" ht="19.95" customHeight="1">
      <c r="A15" s="8">
        <v>0.78</v>
      </c>
      <c r="B15" s="7">
        <v>3.8660000000000001</v>
      </c>
      <c r="C15" s="7">
        <v>8.2360000000000007</v>
      </c>
      <c r="D15" s="7">
        <v>7.1970000000000001</v>
      </c>
      <c r="G15" s="7"/>
      <c r="O15" s="3">
        <f>4.5442*PI()*0.0005/(LN(2)*1000)</f>
        <v>1.0297975478245568E-5</v>
      </c>
    </row>
    <row r="16" spans="1:15" ht="19.95" customHeight="1">
      <c r="A16" s="8">
        <v>0.8</v>
      </c>
      <c r="B16" s="7">
        <v>3.9430000000000001</v>
      </c>
      <c r="C16" s="7">
        <v>8.4429999999999996</v>
      </c>
      <c r="D16" s="7">
        <v>7.3739999999999997</v>
      </c>
      <c r="G16" s="7"/>
    </row>
    <row r="17" spans="1:7" ht="19.95" customHeight="1">
      <c r="A17" s="8">
        <v>0.82</v>
      </c>
      <c r="B17" s="7">
        <v>4.0759999999999996</v>
      </c>
      <c r="C17" s="7">
        <v>8.6560000000000006</v>
      </c>
      <c r="D17" s="7">
        <v>7.5330000000000004</v>
      </c>
      <c r="G17" s="7"/>
    </row>
    <row r="18" spans="1:7" ht="19.95" customHeight="1">
      <c r="A18" s="8">
        <v>0.84</v>
      </c>
      <c r="B18" s="7">
        <v>4.1680000000000001</v>
      </c>
      <c r="C18" s="7">
        <v>8.8520000000000003</v>
      </c>
      <c r="D18" s="7">
        <v>7.71</v>
      </c>
      <c r="G18" s="7"/>
    </row>
    <row r="19" spans="1:7" ht="19.95" customHeight="1">
      <c r="A19" s="8">
        <v>0.86</v>
      </c>
      <c r="B19" s="7">
        <v>4.2530000000000001</v>
      </c>
      <c r="C19" s="7">
        <v>9.0470000000000006</v>
      </c>
      <c r="D19" s="7">
        <v>7.8789999999999996</v>
      </c>
      <c r="G19" s="7"/>
    </row>
    <row r="20" spans="1:7" ht="19.95" customHeight="1">
      <c r="A20" s="8">
        <v>0.88</v>
      </c>
      <c r="B20" s="7">
        <v>4.33</v>
      </c>
      <c r="C20" s="7">
        <v>9.2360000000000007</v>
      </c>
      <c r="D20" s="7">
        <v>8.0429999999999993</v>
      </c>
      <c r="G20" s="7"/>
    </row>
    <row r="21" spans="1:7" ht="19.95" customHeight="1">
      <c r="A21" s="8">
        <v>0.9</v>
      </c>
      <c r="B21" s="7">
        <v>4.3609999999999998</v>
      </c>
      <c r="C21" s="7">
        <v>9.4269999999999996</v>
      </c>
      <c r="D21" s="7">
        <v>8.2089999999999996</v>
      </c>
      <c r="G21" s="7"/>
    </row>
    <row r="22" spans="1:7" ht="19.95" customHeight="1">
      <c r="A22" s="8">
        <v>0.92</v>
      </c>
      <c r="B22" s="7">
        <v>4.4950000000000001</v>
      </c>
      <c r="C22" s="7">
        <v>9.6199999999999992</v>
      </c>
      <c r="D22" s="7">
        <v>8.3710000000000004</v>
      </c>
      <c r="G22" s="7"/>
    </row>
    <row r="23" spans="1:7" ht="19.95" customHeight="1">
      <c r="A23" s="8">
        <v>0.94</v>
      </c>
      <c r="B23" s="7">
        <v>4.5730000000000004</v>
      </c>
      <c r="C23" s="7">
        <v>9.8089999999999993</v>
      </c>
      <c r="D23" s="7">
        <v>8.5399999999999991</v>
      </c>
      <c r="G23" s="7"/>
    </row>
    <row r="24" spans="1:7" ht="19.95" customHeight="1">
      <c r="A24" s="8">
        <v>0.96</v>
      </c>
      <c r="B24" s="7">
        <v>4.6520000000000001</v>
      </c>
      <c r="C24" s="7">
        <v>10.006</v>
      </c>
      <c r="D24" s="7">
        <v>8.7070000000000007</v>
      </c>
      <c r="G24" s="7"/>
    </row>
    <row r="25" spans="1:7" ht="19.95" customHeight="1">
      <c r="A25" s="8">
        <v>0.98</v>
      </c>
      <c r="B25" s="7">
        <v>4.7409999999999997</v>
      </c>
      <c r="C25" s="7">
        <v>10.19</v>
      </c>
      <c r="D25" s="7">
        <v>8.8729999999999993</v>
      </c>
      <c r="G25" s="7"/>
    </row>
    <row r="26" spans="1:7" ht="19.95" customHeight="1">
      <c r="A26" s="8">
        <v>1</v>
      </c>
      <c r="B26" s="7">
        <v>4.7629999999999999</v>
      </c>
      <c r="C26" s="7">
        <v>10.414</v>
      </c>
      <c r="D26" s="7">
        <v>9.0470000000000006</v>
      </c>
      <c r="G26" s="7"/>
    </row>
    <row r="28" spans="1:7" ht="19.95" customHeight="1">
      <c r="B28" s="3" t="s">
        <v>12</v>
      </c>
      <c r="C28" s="4"/>
      <c r="D28" s="3" t="s">
        <v>13</v>
      </c>
      <c r="F28" s="3" t="s">
        <v>14</v>
      </c>
    </row>
    <row r="29" spans="1:7" ht="19.95" customHeight="1">
      <c r="B29" s="3" cm="1">
        <f t="array" ref="B29:C33">LINEST(B6:B26,A6:A26,1,1)</f>
        <v>4.5441558441558456</v>
      </c>
      <c r="C29" s="4">
        <v>0.30515151515151384</v>
      </c>
      <c r="D29" s="11" cm="1">
        <f t="array" ref="D29:E33">LINEST(C6:C26,A6:A26,1,1)</f>
        <v>10.1</v>
      </c>
      <c r="E29" s="3">
        <v>0.33461904761904648</v>
      </c>
      <c r="F29" s="11" cm="1">
        <f t="array" ref="F29:G33">LINEST(D6:D26,A6:A26,1,1)</f>
        <v>8.6885064935064928</v>
      </c>
      <c r="G29" s="3">
        <v>0.38743290043289935</v>
      </c>
    </row>
    <row r="30" spans="1:7" ht="19.95" customHeight="1">
      <c r="B30" s="3">
        <v>6.9443543820274026E-2</v>
      </c>
      <c r="C30" s="3">
        <v>5.61877950822572E-2</v>
      </c>
      <c r="D30" s="3">
        <v>4.4424150994142153E-2</v>
      </c>
      <c r="E30" s="3">
        <v>3.5944235496135173E-2</v>
      </c>
      <c r="F30" s="3">
        <v>4.2646399593576655E-2</v>
      </c>
      <c r="G30" s="4">
        <v>3.4505830629288393E-2</v>
      </c>
    </row>
    <row r="31" spans="1:7" ht="19.95" customHeight="1">
      <c r="B31" s="3">
        <v>0.99558238239364205</v>
      </c>
      <c r="C31" s="3">
        <v>3.8539602744735738E-2</v>
      </c>
      <c r="D31" s="3">
        <v>0.99963255738857626</v>
      </c>
      <c r="E31" s="3">
        <v>2.4654403237505163E-2</v>
      </c>
      <c r="F31" s="11">
        <v>0.9995424597217023</v>
      </c>
      <c r="G31" s="4">
        <v>2.3667791250449731E-2</v>
      </c>
    </row>
    <row r="32" spans="1:7" ht="19.95" customHeight="1">
      <c r="B32" s="3">
        <v>4281.9607650637408</v>
      </c>
      <c r="C32" s="4">
        <v>19</v>
      </c>
      <c r="D32" s="3">
        <v>51689.755079824863</v>
      </c>
      <c r="E32" s="3">
        <v>19</v>
      </c>
      <c r="F32" s="3">
        <v>41507.398660875682</v>
      </c>
      <c r="G32" s="3">
        <v>19</v>
      </c>
    </row>
    <row r="33" spans="1:7" ht="19.95" customHeight="1">
      <c r="B33" s="3">
        <v>6.3600005194805194</v>
      </c>
      <c r="C33" s="4">
        <v>2.8220718614718799E-2</v>
      </c>
      <c r="D33" s="3">
        <v>31.419079999999997</v>
      </c>
      <c r="E33" s="3">
        <v>1.1548952380952597E-2</v>
      </c>
      <c r="F33" s="3">
        <v>23.250964687012988</v>
      </c>
      <c r="G33" s="3">
        <v>1.0643122510822431E-2</v>
      </c>
    </row>
    <row r="35" spans="1:7" ht="19.95" customHeight="1">
      <c r="C35" s="4"/>
    </row>
    <row r="36" spans="1:7" ht="19.95" customHeight="1">
      <c r="C36" s="4"/>
    </row>
    <row r="37" spans="1:7" ht="19.95" customHeight="1">
      <c r="C37" s="4"/>
    </row>
    <row r="38" spans="1:7" ht="19.95" customHeight="1">
      <c r="C38" s="4"/>
    </row>
    <row r="39" spans="1:7" ht="19.95" customHeight="1">
      <c r="C39" s="4"/>
    </row>
    <row r="40" spans="1:7" ht="19.95" customHeight="1">
      <c r="C40" s="4"/>
    </row>
    <row r="41" spans="1:7" ht="19.95" customHeight="1">
      <c r="C41" s="4"/>
    </row>
    <row r="42" spans="1:7" ht="19.95" customHeight="1">
      <c r="C42" s="4"/>
    </row>
    <row r="43" spans="1:7" ht="19.95" customHeight="1">
      <c r="C43" s="4"/>
    </row>
    <row r="44" spans="1:7" ht="19.95" customHeight="1">
      <c r="C44" s="4"/>
    </row>
    <row r="45" spans="1:7" ht="19.95" customHeight="1">
      <c r="C45" s="4"/>
    </row>
    <row r="46" spans="1:7" ht="19.95" customHeight="1">
      <c r="C46" s="4"/>
    </row>
    <row r="47" spans="1:7" ht="19.95" customHeight="1">
      <c r="C47" s="4"/>
    </row>
    <row r="48" spans="1:7" ht="19.95" customHeight="1">
      <c r="A48" s="4"/>
      <c r="C48" s="5"/>
      <c r="D48" s="5"/>
    </row>
    <row r="49" spans="1:4" ht="19.95" customHeight="1">
      <c r="A49" s="4"/>
      <c r="C49" s="5"/>
      <c r="D49" s="5"/>
    </row>
    <row r="50" spans="1:4" ht="19.95" customHeight="1">
      <c r="A50" s="4"/>
      <c r="C50" s="5"/>
      <c r="D50" s="5"/>
    </row>
    <row r="51" spans="1:4" ht="19.95" customHeight="1">
      <c r="A51" s="4"/>
      <c r="C51" s="5"/>
      <c r="D51" s="5"/>
    </row>
    <row r="52" spans="1:4" ht="19.95" customHeight="1">
      <c r="A52" s="4"/>
      <c r="C52" s="5"/>
      <c r="D52" s="5"/>
    </row>
    <row r="53" spans="1:4" ht="19.95" customHeight="1">
      <c r="A53" s="4"/>
      <c r="C53" s="5"/>
      <c r="D53" s="5"/>
    </row>
    <row r="54" spans="1:4" ht="19.95" customHeight="1">
      <c r="A54" s="4"/>
      <c r="C54" s="5"/>
      <c r="D54" s="5"/>
    </row>
    <row r="55" spans="1:4" ht="19.95" customHeight="1">
      <c r="A55" s="4"/>
      <c r="C55" s="5"/>
      <c r="D55" s="5"/>
    </row>
    <row r="56" spans="1:4" ht="19.95" customHeight="1">
      <c r="A56" s="4"/>
      <c r="C56" s="5"/>
      <c r="D56" s="5"/>
    </row>
    <row r="57" spans="1:4" ht="19.95" customHeight="1">
      <c r="A57" s="4"/>
      <c r="C57" s="5"/>
      <c r="D57" s="5"/>
    </row>
    <row r="58" spans="1:4" ht="19.95" customHeight="1">
      <c r="A58" s="4"/>
      <c r="C58" s="5"/>
      <c r="D58" s="5"/>
    </row>
    <row r="59" spans="1:4" ht="19.95" customHeight="1">
      <c r="A59" s="4"/>
      <c r="C59" s="5"/>
      <c r="D59" s="5"/>
    </row>
    <row r="60" spans="1:4" ht="19.95" customHeight="1">
      <c r="A60" s="4"/>
      <c r="C60" s="5"/>
      <c r="D60" s="5"/>
    </row>
    <row r="61" spans="1:4" ht="19.95" customHeight="1">
      <c r="A61" s="4"/>
      <c r="C61" s="5"/>
      <c r="D61" s="5"/>
    </row>
    <row r="62" spans="1:4" ht="19.95" customHeight="1">
      <c r="A62" s="4"/>
      <c r="C62" s="5"/>
      <c r="D62" s="5"/>
    </row>
    <row r="63" spans="1:4" ht="19.95" customHeight="1">
      <c r="A63" s="4"/>
      <c r="C63" s="5"/>
      <c r="D63" s="5"/>
    </row>
    <row r="64" spans="1:4" ht="19.95" customHeight="1">
      <c r="A64" s="4"/>
      <c r="C64" s="5"/>
      <c r="D64" s="5"/>
    </row>
    <row r="65" spans="1:4" ht="19.95" customHeight="1">
      <c r="A65" s="4"/>
      <c r="C65" s="5"/>
      <c r="D65" s="5"/>
    </row>
    <row r="66" spans="1:4" ht="19.95" customHeight="1">
      <c r="A66" s="4"/>
      <c r="C66" s="5"/>
      <c r="D66" s="5"/>
    </row>
    <row r="67" spans="1:4" ht="19.95" customHeight="1">
      <c r="A67" s="4"/>
      <c r="C67" s="5"/>
      <c r="D67" s="5"/>
    </row>
    <row r="68" spans="1:4" ht="19.95" customHeight="1">
      <c r="A68" s="4"/>
      <c r="C68" s="5"/>
      <c r="D68" s="5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4EEA-5092-46CE-9844-1FF3996E8510}">
  <dimension ref="A1:H17"/>
  <sheetViews>
    <sheetView topLeftCell="C1" workbookViewId="0">
      <selection activeCell="E2" sqref="E2"/>
    </sheetView>
  </sheetViews>
  <sheetFormatPr defaultColWidth="12.77734375" defaultRowHeight="19.95" customHeight="1"/>
  <cols>
    <col min="1" max="16384" width="12.77734375" style="3"/>
  </cols>
  <sheetData>
    <row r="1" spans="1:8" ht="34.950000000000003" customHeight="1">
      <c r="A1" s="9" t="s">
        <v>1</v>
      </c>
      <c r="B1" s="9" t="s">
        <v>0</v>
      </c>
      <c r="C1" s="4" t="s">
        <v>10</v>
      </c>
      <c r="D1" s="4" t="s">
        <v>11</v>
      </c>
    </row>
    <row r="2" spans="1:8" ht="19.95" customHeight="1">
      <c r="A2" s="2">
        <v>1</v>
      </c>
      <c r="B2" s="2">
        <v>1</v>
      </c>
      <c r="C2" s="7">
        <v>4.3230000000000004</v>
      </c>
      <c r="D2" s="7">
        <v>4.2009999999999996</v>
      </c>
      <c r="E2" s="1"/>
      <c r="F2" s="1"/>
    </row>
    <row r="3" spans="1:8" ht="19.95" customHeight="1">
      <c r="A3" s="2">
        <v>2</v>
      </c>
      <c r="B3" s="2">
        <v>1</v>
      </c>
      <c r="C3" s="7">
        <v>-4.6520000000000001</v>
      </c>
      <c r="D3" s="7">
        <v>-4.5229999999999997</v>
      </c>
      <c r="E3" s="1"/>
      <c r="F3" s="1"/>
    </row>
    <row r="4" spans="1:8" ht="19.95" customHeight="1">
      <c r="A4" s="2">
        <v>3</v>
      </c>
      <c r="B4" s="2">
        <v>1</v>
      </c>
      <c r="C4" s="7">
        <v>4.258</v>
      </c>
      <c r="D4" s="7">
        <v>4.923</v>
      </c>
      <c r="E4" s="1"/>
      <c r="F4" s="1"/>
    </row>
    <row r="5" spans="1:8" ht="19.95" customHeight="1">
      <c r="A5" s="2">
        <v>4</v>
      </c>
      <c r="B5" s="2">
        <v>1</v>
      </c>
      <c r="C5" s="7">
        <v>-4.5830000000000002</v>
      </c>
      <c r="D5" s="7">
        <v>-5.2629999999999999</v>
      </c>
      <c r="E5" s="1"/>
      <c r="F5" s="1"/>
      <c r="G5" s="3" t="s">
        <v>22</v>
      </c>
      <c r="H5" s="3" t="s">
        <v>23</v>
      </c>
    </row>
    <row r="6" spans="1:8" ht="19.95" customHeight="1">
      <c r="A6" s="2">
        <v>5</v>
      </c>
      <c r="B6" s="2">
        <v>1</v>
      </c>
      <c r="C6" s="7">
        <v>4.2850000000000001</v>
      </c>
      <c r="D6" s="7">
        <v>4.1950000000000003</v>
      </c>
      <c r="E6" s="1"/>
      <c r="F6" s="1" t="s">
        <v>16</v>
      </c>
    </row>
    <row r="7" spans="1:8" ht="19.95" customHeight="1">
      <c r="A7" s="2">
        <v>6</v>
      </c>
      <c r="B7" s="2">
        <v>1</v>
      </c>
      <c r="C7" s="7">
        <v>-4.6449999999999996</v>
      </c>
      <c r="D7" s="7">
        <v>-4.532</v>
      </c>
      <c r="E7" s="1"/>
      <c r="F7" s="1" t="s">
        <v>17</v>
      </c>
    </row>
    <row r="8" spans="1:8" ht="19.95" customHeight="1">
      <c r="A8" s="2">
        <v>7</v>
      </c>
      <c r="B8" s="2">
        <v>1</v>
      </c>
      <c r="C8" s="7">
        <v>4.2300000000000004</v>
      </c>
      <c r="D8" s="7">
        <v>4.915</v>
      </c>
      <c r="E8" s="1"/>
      <c r="F8" s="1" t="s">
        <v>18</v>
      </c>
    </row>
    <row r="9" spans="1:8" ht="19.95" customHeight="1">
      <c r="A9" s="2">
        <v>8</v>
      </c>
      <c r="B9" s="2">
        <v>1</v>
      </c>
      <c r="C9" s="7">
        <v>-4.5949999999999998</v>
      </c>
      <c r="D9" s="7">
        <v>-5.2610000000000001</v>
      </c>
      <c r="E9" s="1"/>
      <c r="F9" s="1" t="s">
        <v>19</v>
      </c>
    </row>
    <row r="10" spans="1:8" ht="19.95" customHeight="1">
      <c r="A10" s="4"/>
      <c r="B10" s="4"/>
      <c r="F10" s="1" t="s">
        <v>20</v>
      </c>
    </row>
    <row r="11" spans="1:8" ht="19.95" customHeight="1">
      <c r="A11" s="4"/>
      <c r="B11" s="4"/>
      <c r="F11" s="1" t="s">
        <v>21</v>
      </c>
    </row>
    <row r="12" spans="1:8" ht="19.95" customHeight="1">
      <c r="A12" s="4"/>
      <c r="B12" s="4"/>
      <c r="F12" s="1" t="s">
        <v>15</v>
      </c>
    </row>
    <row r="13" spans="1:8" ht="19.95" customHeight="1">
      <c r="A13" s="4"/>
      <c r="B13" s="4"/>
    </row>
    <row r="14" spans="1:8" ht="19.95" customHeight="1">
      <c r="A14" s="4"/>
      <c r="B14" s="4"/>
    </row>
    <row r="15" spans="1:8" ht="19.95" customHeight="1">
      <c r="A15" s="4"/>
      <c r="B15" s="4"/>
    </row>
    <row r="16" spans="1:8" ht="19.95" customHeight="1">
      <c r="A16" s="4"/>
      <c r="B16" s="4"/>
    </row>
    <row r="17" spans="1:2" ht="19.95" customHeight="1">
      <c r="A17" s="4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collinear 4-point probe</vt:lpstr>
      <vt:lpstr>van de pauw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2022-09-20T02:39:05Z</dcterms:created>
  <dcterms:modified xsi:type="dcterms:W3CDTF">2022-10-18T09:22:48Z</dcterms:modified>
</cp:coreProperties>
</file>