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codeName="ThisWorkbook" defaultThemeVersion="166925"/>
  <mc:AlternateContent xmlns:mc="http://schemas.openxmlformats.org/markup-compatibility/2006">
    <mc:Choice Requires="x15">
      <x15ac:absPath xmlns:x15ac="http://schemas.microsoft.com/office/spreadsheetml/2010/11/ac" url="/Users/zachary_kniebel/Documents/Sitecore MVP/Contribution Plan Framework/"/>
    </mc:Choice>
  </mc:AlternateContent>
  <xr:revisionPtr revIDLastSave="0" documentId="13_ncr:1_{0DC8CF77-135F-9848-884D-2AE7FD41406B}" xr6:coauthVersionLast="47" xr6:coauthVersionMax="47" xr10:uidLastSave="{00000000-0000-0000-0000-000000000000}"/>
  <bookViews>
    <workbookView xWindow="0" yWindow="760" windowWidth="30240" windowHeight="18040" xr2:uid="{B9CF53F6-0E42-A84F-806F-5F85EC901A4C}"/>
  </bookViews>
  <sheets>
    <sheet name="Summary" sheetId="1" r:id="rId1"/>
    <sheet name="Contribution_Plan" sheetId="2" r:id="rId2"/>
    <sheet name="Contributions_Tracker" sheetId="3" r:id="rId3"/>
    <sheet name="__Variable_Interval_Periods" sheetId="4" r:id="rId4"/>
    <sheet name="__Variable_Status" sheetId="5" r:id="rId5"/>
    <sheet name="__Variable_Contribution_Types" sheetId="6" r:id="rId6"/>
    <sheet name="__Variable_Audience_Size" sheetId="9" r:id="rId7"/>
    <sheet name="__Variable_Other_Variables" sheetId="10" r:id="rId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 i="2" l="1"/>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H351" i="2"/>
  <c r="I351" i="2" s="1"/>
  <c r="K351" i="2" s="1"/>
  <c r="H350" i="2"/>
  <c r="I350" i="2" s="1"/>
  <c r="K350" i="2" s="1"/>
  <c r="H349" i="2"/>
  <c r="I349" i="2" s="1"/>
  <c r="K349" i="2" s="1"/>
  <c r="H348" i="2"/>
  <c r="I348" i="2" s="1"/>
  <c r="K348" i="2" s="1"/>
  <c r="H347" i="2"/>
  <c r="H346" i="2"/>
  <c r="H345" i="2"/>
  <c r="H344" i="2"/>
  <c r="I344" i="2" s="1"/>
  <c r="K344" i="2" s="1"/>
  <c r="H343" i="2"/>
  <c r="I343" i="2" s="1"/>
  <c r="K343" i="2" s="1"/>
  <c r="H342" i="2"/>
  <c r="I342" i="2" s="1"/>
  <c r="K342" i="2" s="1"/>
  <c r="H341" i="2"/>
  <c r="I341" i="2" s="1"/>
  <c r="K341" i="2" s="1"/>
  <c r="H340" i="2"/>
  <c r="I340" i="2" s="1"/>
  <c r="K340" i="2" s="1"/>
  <c r="H339" i="2"/>
  <c r="H338" i="2"/>
  <c r="H337" i="2"/>
  <c r="I337" i="2" s="1"/>
  <c r="K337" i="2" s="1"/>
  <c r="H336" i="2"/>
  <c r="I336" i="2" s="1"/>
  <c r="K336" i="2" s="1"/>
  <c r="H335" i="2"/>
  <c r="I335" i="2" s="1"/>
  <c r="K335" i="2" s="1"/>
  <c r="H334" i="2"/>
  <c r="I334" i="2" s="1"/>
  <c r="K334" i="2" s="1"/>
  <c r="H333" i="2"/>
  <c r="I333" i="2" s="1"/>
  <c r="K333" i="2" s="1"/>
  <c r="H332" i="2"/>
  <c r="I332" i="2" s="1"/>
  <c r="K332" i="2" s="1"/>
  <c r="H331" i="2"/>
  <c r="H330" i="2"/>
  <c r="H329" i="2"/>
  <c r="I329" i="2" s="1"/>
  <c r="K329" i="2" s="1"/>
  <c r="H328" i="2"/>
  <c r="I328" i="2" s="1"/>
  <c r="K328" i="2" s="1"/>
  <c r="H327" i="2"/>
  <c r="I327" i="2" s="1"/>
  <c r="K327" i="2" s="1"/>
  <c r="H326" i="2"/>
  <c r="I326" i="2" s="1"/>
  <c r="K326" i="2" s="1"/>
  <c r="H325" i="2"/>
  <c r="I325" i="2" s="1"/>
  <c r="K325" i="2" s="1"/>
  <c r="H324" i="2"/>
  <c r="I324" i="2" s="1"/>
  <c r="K324" i="2" s="1"/>
  <c r="H323" i="2"/>
  <c r="H322" i="2"/>
  <c r="H321" i="2"/>
  <c r="I321" i="2" s="1"/>
  <c r="K321" i="2" s="1"/>
  <c r="H320" i="2"/>
  <c r="I320" i="2" s="1"/>
  <c r="K320" i="2" s="1"/>
  <c r="H319" i="2"/>
  <c r="I319" i="2" s="1"/>
  <c r="K319" i="2" s="1"/>
  <c r="H318" i="2"/>
  <c r="I318" i="2" s="1"/>
  <c r="K318" i="2" s="1"/>
  <c r="H317" i="2"/>
  <c r="I317" i="2" s="1"/>
  <c r="K317" i="2" s="1"/>
  <c r="H316" i="2"/>
  <c r="I316" i="2" s="1"/>
  <c r="K316" i="2" s="1"/>
  <c r="H315" i="2"/>
  <c r="H314" i="2"/>
  <c r="H313" i="2"/>
  <c r="H312" i="2"/>
  <c r="I312" i="2" s="1"/>
  <c r="K312" i="2" s="1"/>
  <c r="H311" i="2"/>
  <c r="I311" i="2" s="1"/>
  <c r="K311" i="2" s="1"/>
  <c r="H310" i="2"/>
  <c r="I310" i="2" s="1"/>
  <c r="K310" i="2" s="1"/>
  <c r="H309" i="2"/>
  <c r="I309" i="2" s="1"/>
  <c r="K309" i="2" s="1"/>
  <c r="H308" i="2"/>
  <c r="I308" i="2" s="1"/>
  <c r="K308" i="2" s="1"/>
  <c r="H307" i="2"/>
  <c r="H306" i="2"/>
  <c r="H305" i="2"/>
  <c r="H304" i="2"/>
  <c r="I304" i="2" s="1"/>
  <c r="K304" i="2" s="1"/>
  <c r="H303" i="2"/>
  <c r="I303" i="2" s="1"/>
  <c r="K303" i="2" s="1"/>
  <c r="H302" i="2"/>
  <c r="I302" i="2" s="1"/>
  <c r="K302" i="2" s="1"/>
  <c r="H301" i="2"/>
  <c r="I301" i="2" s="1"/>
  <c r="K301" i="2" s="1"/>
  <c r="H300" i="2"/>
  <c r="I300" i="2" s="1"/>
  <c r="K300" i="2" s="1"/>
  <c r="H299" i="2"/>
  <c r="H298" i="2"/>
  <c r="H297" i="2"/>
  <c r="H296" i="2"/>
  <c r="I296" i="2" s="1"/>
  <c r="K296" i="2" s="1"/>
  <c r="H295" i="2"/>
  <c r="I295" i="2" s="1"/>
  <c r="K295" i="2" s="1"/>
  <c r="H294" i="2"/>
  <c r="I294" i="2" s="1"/>
  <c r="K294" i="2" s="1"/>
  <c r="H293" i="2"/>
  <c r="I293" i="2" s="1"/>
  <c r="K293" i="2" s="1"/>
  <c r="H292" i="2"/>
  <c r="I292" i="2" s="1"/>
  <c r="K292" i="2" s="1"/>
  <c r="H291" i="2"/>
  <c r="H290" i="2"/>
  <c r="H289" i="2"/>
  <c r="H288" i="2"/>
  <c r="I288" i="2" s="1"/>
  <c r="K288" i="2" s="1"/>
  <c r="H287" i="2"/>
  <c r="I287" i="2" s="1"/>
  <c r="K287" i="2" s="1"/>
  <c r="H286" i="2"/>
  <c r="I286" i="2" s="1"/>
  <c r="K286" i="2" s="1"/>
  <c r="H285" i="2"/>
  <c r="I285" i="2" s="1"/>
  <c r="K285" i="2" s="1"/>
  <c r="H284" i="2"/>
  <c r="I284" i="2" s="1"/>
  <c r="K284" i="2" s="1"/>
  <c r="H283" i="2"/>
  <c r="H282" i="2"/>
  <c r="H281" i="2"/>
  <c r="H280" i="2"/>
  <c r="I280" i="2" s="1"/>
  <c r="K280" i="2" s="1"/>
  <c r="H279" i="2"/>
  <c r="I279" i="2" s="1"/>
  <c r="K279" i="2" s="1"/>
  <c r="H278" i="2"/>
  <c r="I278" i="2" s="1"/>
  <c r="K278" i="2" s="1"/>
  <c r="H277" i="2"/>
  <c r="I277" i="2" s="1"/>
  <c r="K277" i="2" s="1"/>
  <c r="H276" i="2"/>
  <c r="I276" i="2" s="1"/>
  <c r="K276" i="2" s="1"/>
  <c r="H275" i="2"/>
  <c r="H274" i="2"/>
  <c r="H273" i="2"/>
  <c r="I273" i="2" s="1"/>
  <c r="K273" i="2" s="1"/>
  <c r="H272" i="2"/>
  <c r="I272" i="2" s="1"/>
  <c r="K272" i="2" s="1"/>
  <c r="H271" i="2"/>
  <c r="I271" i="2" s="1"/>
  <c r="K271" i="2" s="1"/>
  <c r="H270" i="2"/>
  <c r="I270" i="2" s="1"/>
  <c r="K270" i="2" s="1"/>
  <c r="H269" i="2"/>
  <c r="I269" i="2" s="1"/>
  <c r="K269" i="2" s="1"/>
  <c r="H268" i="2"/>
  <c r="I268" i="2" s="1"/>
  <c r="K268" i="2" s="1"/>
  <c r="H267" i="2"/>
  <c r="H266" i="2"/>
  <c r="H265" i="2"/>
  <c r="I265" i="2" s="1"/>
  <c r="K265" i="2" s="1"/>
  <c r="H264" i="2"/>
  <c r="I264" i="2" s="1"/>
  <c r="K264" i="2" s="1"/>
  <c r="H263" i="2"/>
  <c r="I263" i="2" s="1"/>
  <c r="K263" i="2" s="1"/>
  <c r="H262" i="2"/>
  <c r="I262" i="2" s="1"/>
  <c r="K262" i="2" s="1"/>
  <c r="H261" i="2"/>
  <c r="I261" i="2" s="1"/>
  <c r="K261" i="2" s="1"/>
  <c r="H260" i="2"/>
  <c r="I260" i="2" s="1"/>
  <c r="K260" i="2" s="1"/>
  <c r="H259" i="2"/>
  <c r="H258" i="2"/>
  <c r="H257" i="2"/>
  <c r="H256" i="2"/>
  <c r="I256" i="2" s="1"/>
  <c r="K256" i="2" s="1"/>
  <c r="H255" i="2"/>
  <c r="I255" i="2" s="1"/>
  <c r="K255" i="2" s="1"/>
  <c r="H254" i="2"/>
  <c r="I254" i="2" s="1"/>
  <c r="K254" i="2" s="1"/>
  <c r="H253" i="2"/>
  <c r="I253" i="2" s="1"/>
  <c r="K253" i="2" s="1"/>
  <c r="H252" i="2"/>
  <c r="I252" i="2" s="1"/>
  <c r="K252" i="2" s="1"/>
  <c r="H251" i="2"/>
  <c r="H250" i="2"/>
  <c r="H249" i="2"/>
  <c r="I249" i="2" s="1"/>
  <c r="K249" i="2" s="1"/>
  <c r="H248" i="2"/>
  <c r="I248" i="2" s="1"/>
  <c r="K248" i="2" s="1"/>
  <c r="H247" i="2"/>
  <c r="I247" i="2" s="1"/>
  <c r="K247" i="2" s="1"/>
  <c r="H246" i="2"/>
  <c r="I246" i="2" s="1"/>
  <c r="K246" i="2" s="1"/>
  <c r="H245" i="2"/>
  <c r="I245" i="2" s="1"/>
  <c r="K245" i="2" s="1"/>
  <c r="H244" i="2"/>
  <c r="I244" i="2" s="1"/>
  <c r="K244" i="2" s="1"/>
  <c r="H243" i="2"/>
  <c r="H242" i="2"/>
  <c r="H241" i="2"/>
  <c r="I241" i="2" s="1"/>
  <c r="K241" i="2" s="1"/>
  <c r="H240" i="2"/>
  <c r="I240" i="2" s="1"/>
  <c r="K240" i="2" s="1"/>
  <c r="H239" i="2"/>
  <c r="I239" i="2" s="1"/>
  <c r="K239" i="2" s="1"/>
  <c r="H238" i="2"/>
  <c r="I238" i="2" s="1"/>
  <c r="K238" i="2" s="1"/>
  <c r="H237" i="2"/>
  <c r="I237" i="2" s="1"/>
  <c r="K237" i="2" s="1"/>
  <c r="H236" i="2"/>
  <c r="I236" i="2" s="1"/>
  <c r="K236" i="2" s="1"/>
  <c r="H235" i="2"/>
  <c r="H234" i="2"/>
  <c r="H233" i="2"/>
  <c r="I233" i="2" s="1"/>
  <c r="K233" i="2" s="1"/>
  <c r="H232" i="2"/>
  <c r="I232" i="2" s="1"/>
  <c r="K232" i="2" s="1"/>
  <c r="H231" i="2"/>
  <c r="I231" i="2" s="1"/>
  <c r="K231" i="2" s="1"/>
  <c r="H230" i="2"/>
  <c r="I230" i="2" s="1"/>
  <c r="K230" i="2" s="1"/>
  <c r="H229" i="2"/>
  <c r="I229" i="2" s="1"/>
  <c r="K229" i="2" s="1"/>
  <c r="H228" i="2"/>
  <c r="I228" i="2" s="1"/>
  <c r="K228" i="2" s="1"/>
  <c r="H227" i="2"/>
  <c r="H226" i="2"/>
  <c r="H225" i="2"/>
  <c r="I225" i="2" s="1"/>
  <c r="K225" i="2" s="1"/>
  <c r="H224" i="2"/>
  <c r="I224" i="2" s="1"/>
  <c r="K224" i="2" s="1"/>
  <c r="H223" i="2"/>
  <c r="I223" i="2" s="1"/>
  <c r="K223" i="2" s="1"/>
  <c r="H222" i="2"/>
  <c r="I222" i="2" s="1"/>
  <c r="K222" i="2" s="1"/>
  <c r="H221" i="2"/>
  <c r="I221" i="2" s="1"/>
  <c r="K221" i="2" s="1"/>
  <c r="H220" i="2"/>
  <c r="I220" i="2" s="1"/>
  <c r="K220" i="2" s="1"/>
  <c r="H219" i="2"/>
  <c r="H218" i="2"/>
  <c r="H217" i="2"/>
  <c r="I217" i="2" s="1"/>
  <c r="K217" i="2" s="1"/>
  <c r="H216" i="2"/>
  <c r="I216" i="2" s="1"/>
  <c r="K216" i="2" s="1"/>
  <c r="H215" i="2"/>
  <c r="I215" i="2" s="1"/>
  <c r="K215" i="2" s="1"/>
  <c r="H214" i="2"/>
  <c r="I214" i="2" s="1"/>
  <c r="K214" i="2" s="1"/>
  <c r="H213" i="2"/>
  <c r="I213" i="2" s="1"/>
  <c r="K213" i="2" s="1"/>
  <c r="H212" i="2"/>
  <c r="I212" i="2" s="1"/>
  <c r="K212" i="2" s="1"/>
  <c r="H211" i="2"/>
  <c r="H210" i="2"/>
  <c r="H209" i="2"/>
  <c r="I209" i="2" s="1"/>
  <c r="K209" i="2" s="1"/>
  <c r="H208" i="2"/>
  <c r="I208" i="2" s="1"/>
  <c r="K208" i="2" s="1"/>
  <c r="H207" i="2"/>
  <c r="I207" i="2" s="1"/>
  <c r="K207" i="2" s="1"/>
  <c r="H206" i="2"/>
  <c r="I206" i="2" s="1"/>
  <c r="K206" i="2" s="1"/>
  <c r="H205" i="2"/>
  <c r="I205" i="2" s="1"/>
  <c r="K205" i="2" s="1"/>
  <c r="H204" i="2"/>
  <c r="I204" i="2" s="1"/>
  <c r="K204" i="2" s="1"/>
  <c r="H203" i="2"/>
  <c r="H202" i="2"/>
  <c r="H201" i="2"/>
  <c r="H200" i="2"/>
  <c r="I200" i="2" s="1"/>
  <c r="K200" i="2" s="1"/>
  <c r="H199" i="2"/>
  <c r="I199" i="2" s="1"/>
  <c r="K199" i="2" s="1"/>
  <c r="H198" i="2"/>
  <c r="I198" i="2" s="1"/>
  <c r="K198" i="2" s="1"/>
  <c r="H197" i="2"/>
  <c r="I197" i="2" s="1"/>
  <c r="K197" i="2" s="1"/>
  <c r="H196" i="2"/>
  <c r="I196" i="2" s="1"/>
  <c r="K196" i="2" s="1"/>
  <c r="H195" i="2"/>
  <c r="H194" i="2"/>
  <c r="I194" i="2" s="1"/>
  <c r="K194" i="2" s="1"/>
  <c r="H193" i="2"/>
  <c r="I193" i="2" s="1"/>
  <c r="K193" i="2" s="1"/>
  <c r="H192" i="2"/>
  <c r="I192" i="2" s="1"/>
  <c r="K192" i="2" s="1"/>
  <c r="H191" i="2"/>
  <c r="I191" i="2" s="1"/>
  <c r="K191" i="2" s="1"/>
  <c r="H190" i="2"/>
  <c r="I190" i="2" s="1"/>
  <c r="K190" i="2" s="1"/>
  <c r="H189" i="2"/>
  <c r="I189" i="2" s="1"/>
  <c r="K189" i="2" s="1"/>
  <c r="H188" i="2"/>
  <c r="I188" i="2" s="1"/>
  <c r="K188" i="2" s="1"/>
  <c r="H187" i="2"/>
  <c r="H186" i="2"/>
  <c r="H185" i="2"/>
  <c r="H184" i="2"/>
  <c r="I184" i="2" s="1"/>
  <c r="K184" i="2" s="1"/>
  <c r="H183" i="2"/>
  <c r="I183" i="2" s="1"/>
  <c r="K183" i="2" s="1"/>
  <c r="H182" i="2"/>
  <c r="I182" i="2" s="1"/>
  <c r="K182" i="2" s="1"/>
  <c r="H181" i="2"/>
  <c r="I181" i="2" s="1"/>
  <c r="K181" i="2" s="1"/>
  <c r="H180" i="2"/>
  <c r="I180" i="2" s="1"/>
  <c r="K180" i="2" s="1"/>
  <c r="H179" i="2"/>
  <c r="H178" i="2"/>
  <c r="H177" i="2"/>
  <c r="I177" i="2" s="1"/>
  <c r="K177" i="2" s="1"/>
  <c r="H176" i="2"/>
  <c r="I176" i="2" s="1"/>
  <c r="K176" i="2" s="1"/>
  <c r="H175" i="2"/>
  <c r="I175" i="2" s="1"/>
  <c r="K175" i="2" s="1"/>
  <c r="H174" i="2"/>
  <c r="I174" i="2" s="1"/>
  <c r="K174" i="2" s="1"/>
  <c r="H173" i="2"/>
  <c r="I173" i="2" s="1"/>
  <c r="K173" i="2" s="1"/>
  <c r="H172" i="2"/>
  <c r="I172" i="2" s="1"/>
  <c r="K172" i="2" s="1"/>
  <c r="H171" i="2"/>
  <c r="H170" i="2"/>
  <c r="H169" i="2"/>
  <c r="I169" i="2" s="1"/>
  <c r="K169" i="2" s="1"/>
  <c r="H168" i="2"/>
  <c r="I168" i="2" s="1"/>
  <c r="K168" i="2" s="1"/>
  <c r="H167" i="2"/>
  <c r="I167" i="2" s="1"/>
  <c r="K167" i="2" s="1"/>
  <c r="H166" i="2"/>
  <c r="I166" i="2" s="1"/>
  <c r="K166" i="2" s="1"/>
  <c r="H165" i="2"/>
  <c r="I165" i="2" s="1"/>
  <c r="K165" i="2" s="1"/>
  <c r="H164" i="2"/>
  <c r="I164" i="2" s="1"/>
  <c r="K164" i="2" s="1"/>
  <c r="H163" i="2"/>
  <c r="H162" i="2"/>
  <c r="I162" i="2" s="1"/>
  <c r="K162" i="2" s="1"/>
  <c r="H161" i="2"/>
  <c r="H160" i="2"/>
  <c r="I160" i="2" s="1"/>
  <c r="K160" i="2" s="1"/>
  <c r="H159" i="2"/>
  <c r="I159" i="2" s="1"/>
  <c r="K159" i="2" s="1"/>
  <c r="H158" i="2"/>
  <c r="I158" i="2" s="1"/>
  <c r="K158" i="2" s="1"/>
  <c r="H157" i="2"/>
  <c r="I157" i="2" s="1"/>
  <c r="K157" i="2" s="1"/>
  <c r="H156" i="2"/>
  <c r="I156" i="2" s="1"/>
  <c r="K156" i="2" s="1"/>
  <c r="H155" i="2"/>
  <c r="H154" i="2"/>
  <c r="H153" i="2"/>
  <c r="I153" i="2" s="1"/>
  <c r="K153" i="2" s="1"/>
  <c r="H152" i="2"/>
  <c r="I152" i="2" s="1"/>
  <c r="K152" i="2" s="1"/>
  <c r="H151" i="2"/>
  <c r="I151" i="2" s="1"/>
  <c r="K151" i="2" s="1"/>
  <c r="H150" i="2"/>
  <c r="I150" i="2" s="1"/>
  <c r="K150" i="2" s="1"/>
  <c r="H149" i="2"/>
  <c r="I149" i="2" s="1"/>
  <c r="K149" i="2" s="1"/>
  <c r="H148" i="2"/>
  <c r="I148" i="2" s="1"/>
  <c r="K148" i="2" s="1"/>
  <c r="H147" i="2"/>
  <c r="H146" i="2"/>
  <c r="H145" i="2"/>
  <c r="I145" i="2" s="1"/>
  <c r="K145" i="2" s="1"/>
  <c r="H144" i="2"/>
  <c r="I144" i="2" s="1"/>
  <c r="K144" i="2" s="1"/>
  <c r="H143" i="2"/>
  <c r="I143" i="2" s="1"/>
  <c r="K143" i="2" s="1"/>
  <c r="H142" i="2"/>
  <c r="I142" i="2" s="1"/>
  <c r="K142" i="2" s="1"/>
  <c r="H141" i="2"/>
  <c r="I141" i="2" s="1"/>
  <c r="K141" i="2" s="1"/>
  <c r="H140" i="2"/>
  <c r="I140" i="2" s="1"/>
  <c r="K140" i="2" s="1"/>
  <c r="H139" i="2"/>
  <c r="H138" i="2"/>
  <c r="H137" i="2"/>
  <c r="H136" i="2"/>
  <c r="I136" i="2" s="1"/>
  <c r="K136" i="2" s="1"/>
  <c r="H135" i="2"/>
  <c r="I135" i="2" s="1"/>
  <c r="K135" i="2" s="1"/>
  <c r="H134" i="2"/>
  <c r="I134" i="2" s="1"/>
  <c r="K134" i="2" s="1"/>
  <c r="H133" i="2"/>
  <c r="I133" i="2" s="1"/>
  <c r="K133" i="2" s="1"/>
  <c r="H132" i="2"/>
  <c r="I132" i="2" s="1"/>
  <c r="K132" i="2" s="1"/>
  <c r="H131" i="2"/>
  <c r="H130" i="2"/>
  <c r="I130" i="2" s="1"/>
  <c r="K130" i="2" s="1"/>
  <c r="H129" i="2"/>
  <c r="I129" i="2" s="1"/>
  <c r="K129" i="2" s="1"/>
  <c r="H128" i="2"/>
  <c r="I128" i="2" s="1"/>
  <c r="K128" i="2" s="1"/>
  <c r="H127" i="2"/>
  <c r="I127" i="2" s="1"/>
  <c r="K127" i="2" s="1"/>
  <c r="H126" i="2"/>
  <c r="I126" i="2" s="1"/>
  <c r="K126" i="2" s="1"/>
  <c r="H125" i="2"/>
  <c r="I125" i="2" s="1"/>
  <c r="K125" i="2" s="1"/>
  <c r="H124" i="2"/>
  <c r="I124" i="2" s="1"/>
  <c r="K124" i="2" s="1"/>
  <c r="H123" i="2"/>
  <c r="H122" i="2"/>
  <c r="H121" i="2"/>
  <c r="I121" i="2" s="1"/>
  <c r="K121" i="2" s="1"/>
  <c r="H120" i="2"/>
  <c r="I120" i="2" s="1"/>
  <c r="K120" i="2" s="1"/>
  <c r="H119" i="2"/>
  <c r="I119" i="2" s="1"/>
  <c r="K119" i="2" s="1"/>
  <c r="H118" i="2"/>
  <c r="I118" i="2" s="1"/>
  <c r="K118" i="2" s="1"/>
  <c r="H117" i="2"/>
  <c r="I117" i="2" s="1"/>
  <c r="K117" i="2" s="1"/>
  <c r="H116" i="2"/>
  <c r="I116" i="2" s="1"/>
  <c r="K116" i="2" s="1"/>
  <c r="H115" i="2"/>
  <c r="H114" i="2"/>
  <c r="H113" i="2"/>
  <c r="I113" i="2" s="1"/>
  <c r="K113" i="2" s="1"/>
  <c r="H112" i="2"/>
  <c r="I112" i="2" s="1"/>
  <c r="K112" i="2" s="1"/>
  <c r="H111" i="2"/>
  <c r="I111" i="2" s="1"/>
  <c r="K111" i="2" s="1"/>
  <c r="H110" i="2"/>
  <c r="I110" i="2" s="1"/>
  <c r="K110" i="2" s="1"/>
  <c r="H109" i="2"/>
  <c r="I109" i="2" s="1"/>
  <c r="K109" i="2" s="1"/>
  <c r="H108" i="2"/>
  <c r="I108" i="2" s="1"/>
  <c r="K108" i="2" s="1"/>
  <c r="H107" i="2"/>
  <c r="H106" i="2"/>
  <c r="H105" i="2"/>
  <c r="H104" i="2"/>
  <c r="I104" i="2" s="1"/>
  <c r="K104" i="2" s="1"/>
  <c r="H103" i="2"/>
  <c r="I103" i="2" s="1"/>
  <c r="K103" i="2" s="1"/>
  <c r="H102" i="2"/>
  <c r="I102" i="2" s="1"/>
  <c r="K102" i="2" s="1"/>
  <c r="H101" i="2"/>
  <c r="I101" i="2" s="1"/>
  <c r="K101" i="2" s="1"/>
  <c r="H100" i="2"/>
  <c r="I100" i="2" s="1"/>
  <c r="K100" i="2" s="1"/>
  <c r="H99" i="2"/>
  <c r="H98" i="2"/>
  <c r="I98" i="2" s="1"/>
  <c r="K98" i="2" s="1"/>
  <c r="H97" i="2"/>
  <c r="I97" i="2" s="1"/>
  <c r="K97" i="2" s="1"/>
  <c r="H96" i="2"/>
  <c r="I96" i="2" s="1"/>
  <c r="K96" i="2" s="1"/>
  <c r="H95" i="2"/>
  <c r="I95" i="2" s="1"/>
  <c r="K95" i="2" s="1"/>
  <c r="H94" i="2"/>
  <c r="I94" i="2" s="1"/>
  <c r="K94" i="2" s="1"/>
  <c r="H93" i="2"/>
  <c r="I93" i="2" s="1"/>
  <c r="K93" i="2" s="1"/>
  <c r="H92" i="2"/>
  <c r="I92" i="2" s="1"/>
  <c r="K92" i="2" s="1"/>
  <c r="H91" i="2"/>
  <c r="H90" i="2"/>
  <c r="H89" i="2"/>
  <c r="I89" i="2" s="1"/>
  <c r="K89" i="2" s="1"/>
  <c r="H88" i="2"/>
  <c r="I88" i="2" s="1"/>
  <c r="K88" i="2" s="1"/>
  <c r="H87" i="2"/>
  <c r="I87" i="2" s="1"/>
  <c r="K87" i="2" s="1"/>
  <c r="H86" i="2"/>
  <c r="I86" i="2" s="1"/>
  <c r="K86" i="2" s="1"/>
  <c r="H85" i="2"/>
  <c r="I85" i="2" s="1"/>
  <c r="K85" i="2" s="1"/>
  <c r="H84" i="2"/>
  <c r="I84" i="2" s="1"/>
  <c r="K84" i="2" s="1"/>
  <c r="H83" i="2"/>
  <c r="H82" i="2"/>
  <c r="H81" i="2"/>
  <c r="I81" i="2" s="1"/>
  <c r="K81" i="2" s="1"/>
  <c r="H80" i="2"/>
  <c r="I80" i="2" s="1"/>
  <c r="K80" i="2" s="1"/>
  <c r="H79" i="2"/>
  <c r="I79" i="2" s="1"/>
  <c r="K79" i="2" s="1"/>
  <c r="H78" i="2"/>
  <c r="I78" i="2" s="1"/>
  <c r="K78" i="2" s="1"/>
  <c r="H77" i="2"/>
  <c r="I77" i="2" s="1"/>
  <c r="K77" i="2" s="1"/>
  <c r="H76" i="2"/>
  <c r="I76" i="2" s="1"/>
  <c r="K76" i="2" s="1"/>
  <c r="H75" i="2"/>
  <c r="H74" i="2"/>
  <c r="H73" i="2"/>
  <c r="I73" i="2" s="1"/>
  <c r="K73" i="2" s="1"/>
  <c r="H72" i="2"/>
  <c r="I72" i="2" s="1"/>
  <c r="K72" i="2" s="1"/>
  <c r="H71" i="2"/>
  <c r="I71" i="2" s="1"/>
  <c r="K71" i="2" s="1"/>
  <c r="H70" i="2"/>
  <c r="I70" i="2" s="1"/>
  <c r="K70" i="2" s="1"/>
  <c r="H69" i="2"/>
  <c r="I69" i="2" s="1"/>
  <c r="K69" i="2" s="1"/>
  <c r="H68" i="2"/>
  <c r="I68" i="2" s="1"/>
  <c r="K68" i="2" s="1"/>
  <c r="H67" i="2"/>
  <c r="H66" i="2"/>
  <c r="I66" i="2" s="1"/>
  <c r="K66" i="2" s="1"/>
  <c r="H65" i="2"/>
  <c r="I65" i="2" s="1"/>
  <c r="K65" i="2" s="1"/>
  <c r="H64" i="2"/>
  <c r="I64" i="2" s="1"/>
  <c r="K64" i="2" s="1"/>
  <c r="H63" i="2"/>
  <c r="I63" i="2" s="1"/>
  <c r="K63" i="2" s="1"/>
  <c r="H62" i="2"/>
  <c r="I62" i="2" s="1"/>
  <c r="K62" i="2" s="1"/>
  <c r="H61" i="2"/>
  <c r="I61" i="2" s="1"/>
  <c r="K61" i="2" s="1"/>
  <c r="H60" i="2"/>
  <c r="I60" i="2" s="1"/>
  <c r="K60" i="2" s="1"/>
  <c r="H59" i="2"/>
  <c r="H58" i="2"/>
  <c r="H57" i="2"/>
  <c r="I57" i="2" s="1"/>
  <c r="K57" i="2" s="1"/>
  <c r="H56" i="2"/>
  <c r="I56" i="2" s="1"/>
  <c r="K56" i="2" s="1"/>
  <c r="H55" i="2"/>
  <c r="I55" i="2" s="1"/>
  <c r="K55" i="2" s="1"/>
  <c r="H54" i="2"/>
  <c r="I54" i="2" s="1"/>
  <c r="K54" i="2" s="1"/>
  <c r="H53" i="2"/>
  <c r="I53" i="2" s="1"/>
  <c r="K53" i="2" s="1"/>
  <c r="H52" i="2"/>
  <c r="I52" i="2" s="1"/>
  <c r="K52" i="2" s="1"/>
  <c r="H51" i="2"/>
  <c r="H50" i="2"/>
  <c r="H49" i="2"/>
  <c r="I49" i="2" s="1"/>
  <c r="K49" i="2" s="1"/>
  <c r="H48" i="2"/>
  <c r="I48" i="2" s="1"/>
  <c r="K48" i="2" s="1"/>
  <c r="H47" i="2"/>
  <c r="I47" i="2" s="1"/>
  <c r="K47" i="2" s="1"/>
  <c r="H46" i="2"/>
  <c r="I46" i="2" s="1"/>
  <c r="K46" i="2" s="1"/>
  <c r="H45" i="2"/>
  <c r="I45" i="2" s="1"/>
  <c r="K45" i="2" s="1"/>
  <c r="H44" i="2"/>
  <c r="I44" i="2" s="1"/>
  <c r="K44" i="2" s="1"/>
  <c r="H43" i="2"/>
  <c r="H42" i="2"/>
  <c r="H41" i="2"/>
  <c r="I41" i="2" s="1"/>
  <c r="K41" i="2" s="1"/>
  <c r="H40" i="2"/>
  <c r="I40" i="2" s="1"/>
  <c r="K40" i="2" s="1"/>
  <c r="H39" i="2"/>
  <c r="I39" i="2" s="1"/>
  <c r="K39" i="2" s="1"/>
  <c r="H38" i="2"/>
  <c r="I38" i="2" s="1"/>
  <c r="K38" i="2" s="1"/>
  <c r="H37" i="2"/>
  <c r="I37" i="2" s="1"/>
  <c r="K37" i="2" s="1"/>
  <c r="H36" i="2"/>
  <c r="I36" i="2" s="1"/>
  <c r="K36" i="2" s="1"/>
  <c r="H35" i="2"/>
  <c r="H34" i="2"/>
  <c r="I34" i="2" s="1"/>
  <c r="K34" i="2" s="1"/>
  <c r="H33" i="2"/>
  <c r="I33" i="2" s="1"/>
  <c r="K33" i="2" s="1"/>
  <c r="H32" i="2"/>
  <c r="I32" i="2" s="1"/>
  <c r="K32" i="2" s="1"/>
  <c r="H31" i="2"/>
  <c r="I31" i="2" s="1"/>
  <c r="K31" i="2" s="1"/>
  <c r="H30" i="2"/>
  <c r="I30" i="2" s="1"/>
  <c r="K30" i="2" s="1"/>
  <c r="H29" i="2"/>
  <c r="I29" i="2" s="1"/>
  <c r="K29" i="2" s="1"/>
  <c r="H28" i="2"/>
  <c r="I28" i="2" s="1"/>
  <c r="K28" i="2" s="1"/>
  <c r="H27" i="2"/>
  <c r="H26" i="2"/>
  <c r="I26" i="2" s="1"/>
  <c r="K26" i="2" s="1"/>
  <c r="H25" i="2"/>
  <c r="I25" i="2" s="1"/>
  <c r="K25" i="2" s="1"/>
  <c r="H24" i="2"/>
  <c r="I24" i="2" s="1"/>
  <c r="K24" i="2" s="1"/>
  <c r="H23" i="2"/>
  <c r="I23" i="2" s="1"/>
  <c r="K23" i="2" s="1"/>
  <c r="H22" i="2"/>
  <c r="I22" i="2" s="1"/>
  <c r="K22" i="2" s="1"/>
  <c r="H21" i="2"/>
  <c r="I21" i="2" s="1"/>
  <c r="K21" i="2" s="1"/>
  <c r="H20" i="2"/>
  <c r="I20" i="2" s="1"/>
  <c r="K20" i="2" s="1"/>
  <c r="H19" i="2"/>
  <c r="H18" i="2"/>
  <c r="H17" i="2"/>
  <c r="I17" i="2" s="1"/>
  <c r="K17" i="2" s="1"/>
  <c r="H16" i="2"/>
  <c r="I16" i="2" s="1"/>
  <c r="K16" i="2" s="1"/>
  <c r="H15" i="2"/>
  <c r="I15" i="2" s="1"/>
  <c r="K15" i="2" s="1"/>
  <c r="H14" i="2"/>
  <c r="I14" i="2" s="1"/>
  <c r="K14" i="2" s="1"/>
  <c r="H13" i="2"/>
  <c r="I13" i="2" s="1"/>
  <c r="K13" i="2" s="1"/>
  <c r="H12" i="2"/>
  <c r="I12" i="2" s="1"/>
  <c r="K12" i="2" s="1"/>
  <c r="H11" i="2"/>
  <c r="H10" i="2"/>
  <c r="H9" i="2"/>
  <c r="R9" i="2" s="1"/>
  <c r="H8" i="2"/>
  <c r="R8" i="2" s="1"/>
  <c r="H7" i="2"/>
  <c r="R7" i="2" s="1"/>
  <c r="H6" i="2"/>
  <c r="I6" i="2" s="1"/>
  <c r="K6" i="2" s="1"/>
  <c r="H5" i="2"/>
  <c r="R5" i="2" s="1"/>
  <c r="H4" i="2"/>
  <c r="I4" i="2" s="1"/>
  <c r="K4" i="2" s="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297" i="2"/>
  <c r="S298" i="2"/>
  <c r="S299" i="2"/>
  <c r="S300"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340" i="2"/>
  <c r="S341" i="2"/>
  <c r="S342" i="2"/>
  <c r="S343" i="2"/>
  <c r="S344" i="2"/>
  <c r="S345" i="2"/>
  <c r="S346" i="2"/>
  <c r="S347" i="2"/>
  <c r="S348" i="2"/>
  <c r="S349" i="2"/>
  <c r="S350" i="2"/>
  <c r="S351" i="2"/>
  <c r="I347" i="2"/>
  <c r="K347" i="2" s="1"/>
  <c r="I346" i="2"/>
  <c r="K346" i="2" s="1"/>
  <c r="I339" i="2"/>
  <c r="K339" i="2" s="1"/>
  <c r="I331" i="2"/>
  <c r="K331" i="2" s="1"/>
  <c r="I323" i="2"/>
  <c r="K323" i="2" s="1"/>
  <c r="I322" i="2"/>
  <c r="K322" i="2" s="1"/>
  <c r="I315" i="2"/>
  <c r="K315" i="2" s="1"/>
  <c r="I313" i="2"/>
  <c r="K313" i="2" s="1"/>
  <c r="I307" i="2"/>
  <c r="K307" i="2" s="1"/>
  <c r="I305" i="2"/>
  <c r="K305" i="2" s="1"/>
  <c r="I299" i="2"/>
  <c r="K299" i="2" s="1"/>
  <c r="I298" i="2"/>
  <c r="K298" i="2" s="1"/>
  <c r="I297" i="2"/>
  <c r="K297" i="2" s="1"/>
  <c r="I291" i="2"/>
  <c r="K291" i="2" s="1"/>
  <c r="I290" i="2"/>
  <c r="K290" i="2" s="1"/>
  <c r="I289" i="2"/>
  <c r="K289" i="2" s="1"/>
  <c r="I283" i="2"/>
  <c r="K283" i="2" s="1"/>
  <c r="I281" i="2"/>
  <c r="K281" i="2" s="1"/>
  <c r="I275" i="2"/>
  <c r="K275" i="2" s="1"/>
  <c r="I267" i="2"/>
  <c r="K267" i="2" s="1"/>
  <c r="I266" i="2"/>
  <c r="K266" i="2" s="1"/>
  <c r="I259" i="2"/>
  <c r="K259" i="2" s="1"/>
  <c r="I257" i="2"/>
  <c r="K257" i="2" s="1"/>
  <c r="I251" i="2"/>
  <c r="K251" i="2" s="1"/>
  <c r="I250" i="2"/>
  <c r="K250" i="2" s="1"/>
  <c r="I243" i="2"/>
  <c r="K243" i="2" s="1"/>
  <c r="I235" i="2"/>
  <c r="K235" i="2" s="1"/>
  <c r="I227" i="2"/>
  <c r="K227" i="2" s="1"/>
  <c r="I226" i="2"/>
  <c r="K226" i="2" s="1"/>
  <c r="I219" i="2"/>
  <c r="K219" i="2" s="1"/>
  <c r="I211" i="2"/>
  <c r="K211" i="2" s="1"/>
  <c r="I210" i="2"/>
  <c r="K210" i="2" s="1"/>
  <c r="I203" i="2"/>
  <c r="K203" i="2" s="1"/>
  <c r="I201" i="2"/>
  <c r="K201" i="2" s="1"/>
  <c r="I195" i="2"/>
  <c r="K195" i="2" s="1"/>
  <c r="I187" i="2"/>
  <c r="K187" i="2" s="1"/>
  <c r="I186" i="2"/>
  <c r="K186" i="2" s="1"/>
  <c r="I185" i="2"/>
  <c r="K185" i="2" s="1"/>
  <c r="I179" i="2"/>
  <c r="K179" i="2" s="1"/>
  <c r="I171" i="2"/>
  <c r="K171" i="2" s="1"/>
  <c r="I170" i="2"/>
  <c r="K170" i="2" s="1"/>
  <c r="I163" i="2"/>
  <c r="K163" i="2" s="1"/>
  <c r="I155" i="2"/>
  <c r="K155" i="2" s="1"/>
  <c r="I154" i="2"/>
  <c r="K154" i="2" s="1"/>
  <c r="I147" i="2"/>
  <c r="K147" i="2" s="1"/>
  <c r="I139" i="2"/>
  <c r="K139" i="2" s="1"/>
  <c r="I138" i="2"/>
  <c r="K138" i="2" s="1"/>
  <c r="I137" i="2"/>
  <c r="K137" i="2" s="1"/>
  <c r="I131" i="2"/>
  <c r="K131" i="2" s="1"/>
  <c r="I123" i="2"/>
  <c r="K123" i="2" s="1"/>
  <c r="I115" i="2"/>
  <c r="K115" i="2" s="1"/>
  <c r="I114" i="2"/>
  <c r="K114" i="2" s="1"/>
  <c r="I107" i="2"/>
  <c r="K107" i="2" s="1"/>
  <c r="I106" i="2"/>
  <c r="K106" i="2" s="1"/>
  <c r="I105" i="2"/>
  <c r="K105" i="2" s="1"/>
  <c r="I99" i="2"/>
  <c r="K99" i="2" s="1"/>
  <c r="I91" i="2"/>
  <c r="K91" i="2" s="1"/>
  <c r="I90" i="2"/>
  <c r="K90" i="2" s="1"/>
  <c r="I83" i="2"/>
  <c r="K83" i="2" s="1"/>
  <c r="I82" i="2"/>
  <c r="K82" i="2" s="1"/>
  <c r="I75" i="2"/>
  <c r="K75" i="2" s="1"/>
  <c r="I74" i="2"/>
  <c r="K74" i="2" s="1"/>
  <c r="I67" i="2"/>
  <c r="K67" i="2" s="1"/>
  <c r="I59" i="2"/>
  <c r="K59" i="2" s="1"/>
  <c r="I58" i="2"/>
  <c r="K58" i="2" s="1"/>
  <c r="I51" i="2"/>
  <c r="K51" i="2" s="1"/>
  <c r="I50" i="2"/>
  <c r="K50" i="2" s="1"/>
  <c r="I43" i="2"/>
  <c r="K43" i="2" s="1"/>
  <c r="I42" i="2"/>
  <c r="K42" i="2" s="1"/>
  <c r="I35" i="2"/>
  <c r="K35" i="2" s="1"/>
  <c r="I27" i="2"/>
  <c r="K27" i="2" s="1"/>
  <c r="I19" i="2"/>
  <c r="K19" i="2" s="1"/>
  <c r="I18" i="2"/>
  <c r="K18" i="2" s="1"/>
  <c r="I11" i="2"/>
  <c r="K11" i="2" s="1"/>
  <c r="I10" i="2"/>
  <c r="K10" i="2" s="1"/>
  <c r="H3" i="2"/>
  <c r="R3" i="2" s="1"/>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4" i="2"/>
  <c r="G5" i="2"/>
  <c r="G6" i="2"/>
  <c r="G8" i="2"/>
  <c r="G9" i="2"/>
  <c r="G3"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 i="2"/>
  <c r="T4" i="2"/>
  <c r="T5" i="2"/>
  <c r="T6" i="2"/>
  <c r="T7" i="2"/>
  <c r="T8" i="2"/>
  <c r="T9" i="2"/>
  <c r="P9" i="2" s="1"/>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O4" i="2"/>
  <c r="M4" i="2" s="1"/>
  <c r="O5" i="2"/>
  <c r="O6" i="2"/>
  <c r="O7" i="2"/>
  <c r="O8" i="2"/>
  <c r="O9" i="2"/>
  <c r="M9" i="2" s="1"/>
  <c r="O10" i="2"/>
  <c r="M10" i="2" s="1"/>
  <c r="O11" i="2"/>
  <c r="M11" i="2" s="1"/>
  <c r="O12" i="2"/>
  <c r="M12" i="2" s="1"/>
  <c r="O13" i="2"/>
  <c r="M13" i="2" s="1"/>
  <c r="O14" i="2"/>
  <c r="M14" i="2" s="1"/>
  <c r="O15" i="2"/>
  <c r="M15" i="2" s="1"/>
  <c r="O16" i="2"/>
  <c r="M16" i="2" s="1"/>
  <c r="O17" i="2"/>
  <c r="M17" i="2" s="1"/>
  <c r="O18" i="2"/>
  <c r="M18" i="2" s="1"/>
  <c r="O19" i="2"/>
  <c r="M19" i="2" s="1"/>
  <c r="O20" i="2"/>
  <c r="M20" i="2" s="1"/>
  <c r="O21" i="2"/>
  <c r="M21" i="2" s="1"/>
  <c r="O22" i="2"/>
  <c r="M22" i="2" s="1"/>
  <c r="O23" i="2"/>
  <c r="M23" i="2" s="1"/>
  <c r="O24" i="2"/>
  <c r="M24" i="2" s="1"/>
  <c r="O25" i="2"/>
  <c r="M25" i="2" s="1"/>
  <c r="O26" i="2"/>
  <c r="M26" i="2" s="1"/>
  <c r="O27" i="2"/>
  <c r="M27" i="2" s="1"/>
  <c r="O28" i="2"/>
  <c r="M28" i="2" s="1"/>
  <c r="O29" i="2"/>
  <c r="M29" i="2" s="1"/>
  <c r="O30" i="2"/>
  <c r="M30" i="2" s="1"/>
  <c r="O31" i="2"/>
  <c r="M31" i="2" s="1"/>
  <c r="O32" i="2"/>
  <c r="M32" i="2" s="1"/>
  <c r="O33" i="2"/>
  <c r="M33" i="2" s="1"/>
  <c r="O34" i="2"/>
  <c r="M34" i="2" s="1"/>
  <c r="O35" i="2"/>
  <c r="M35" i="2" s="1"/>
  <c r="O36" i="2"/>
  <c r="M36" i="2" s="1"/>
  <c r="O37" i="2"/>
  <c r="M37" i="2" s="1"/>
  <c r="O38" i="2"/>
  <c r="M38" i="2" s="1"/>
  <c r="O39" i="2"/>
  <c r="M39" i="2" s="1"/>
  <c r="O40" i="2"/>
  <c r="M40" i="2" s="1"/>
  <c r="O41" i="2"/>
  <c r="M41" i="2" s="1"/>
  <c r="O42" i="2"/>
  <c r="M42" i="2" s="1"/>
  <c r="O43" i="2"/>
  <c r="M43" i="2" s="1"/>
  <c r="O44" i="2"/>
  <c r="M44" i="2" s="1"/>
  <c r="O45" i="2"/>
  <c r="M45" i="2" s="1"/>
  <c r="O46" i="2"/>
  <c r="M46" i="2" s="1"/>
  <c r="O47" i="2"/>
  <c r="M47" i="2" s="1"/>
  <c r="O48" i="2"/>
  <c r="M48" i="2" s="1"/>
  <c r="O49" i="2"/>
  <c r="M49" i="2" s="1"/>
  <c r="O50" i="2"/>
  <c r="M50" i="2" s="1"/>
  <c r="O51" i="2"/>
  <c r="M51" i="2" s="1"/>
  <c r="O52" i="2"/>
  <c r="M52" i="2" s="1"/>
  <c r="O53" i="2"/>
  <c r="M53" i="2" s="1"/>
  <c r="O54" i="2"/>
  <c r="M54" i="2" s="1"/>
  <c r="O55" i="2"/>
  <c r="M55" i="2" s="1"/>
  <c r="O56" i="2"/>
  <c r="M56" i="2" s="1"/>
  <c r="O57" i="2"/>
  <c r="M57" i="2" s="1"/>
  <c r="O58" i="2"/>
  <c r="M58" i="2" s="1"/>
  <c r="O59" i="2"/>
  <c r="M59" i="2" s="1"/>
  <c r="O60" i="2"/>
  <c r="M60" i="2" s="1"/>
  <c r="O61" i="2"/>
  <c r="M61" i="2" s="1"/>
  <c r="O62" i="2"/>
  <c r="M62" i="2" s="1"/>
  <c r="O63" i="2"/>
  <c r="M63" i="2" s="1"/>
  <c r="O64" i="2"/>
  <c r="M64" i="2" s="1"/>
  <c r="O65" i="2"/>
  <c r="M65" i="2" s="1"/>
  <c r="O66" i="2"/>
  <c r="M66" i="2" s="1"/>
  <c r="O67" i="2"/>
  <c r="M67" i="2" s="1"/>
  <c r="O68" i="2"/>
  <c r="M68" i="2" s="1"/>
  <c r="O69" i="2"/>
  <c r="M69" i="2" s="1"/>
  <c r="O70" i="2"/>
  <c r="M70" i="2" s="1"/>
  <c r="O71" i="2"/>
  <c r="M71" i="2" s="1"/>
  <c r="O72" i="2"/>
  <c r="M72" i="2" s="1"/>
  <c r="O73" i="2"/>
  <c r="M73" i="2" s="1"/>
  <c r="O74" i="2"/>
  <c r="M74" i="2" s="1"/>
  <c r="O75" i="2"/>
  <c r="M75" i="2" s="1"/>
  <c r="O76" i="2"/>
  <c r="M76" i="2" s="1"/>
  <c r="O77" i="2"/>
  <c r="M77" i="2" s="1"/>
  <c r="O78" i="2"/>
  <c r="M78" i="2" s="1"/>
  <c r="O79" i="2"/>
  <c r="M79" i="2" s="1"/>
  <c r="O80" i="2"/>
  <c r="M80" i="2" s="1"/>
  <c r="O81" i="2"/>
  <c r="M81" i="2" s="1"/>
  <c r="O82" i="2"/>
  <c r="M82" i="2" s="1"/>
  <c r="O83" i="2"/>
  <c r="M83" i="2" s="1"/>
  <c r="O84" i="2"/>
  <c r="M84" i="2" s="1"/>
  <c r="O85" i="2"/>
  <c r="M85" i="2" s="1"/>
  <c r="O86" i="2"/>
  <c r="M86" i="2" s="1"/>
  <c r="O87" i="2"/>
  <c r="M87" i="2" s="1"/>
  <c r="O88" i="2"/>
  <c r="M88" i="2" s="1"/>
  <c r="O89" i="2"/>
  <c r="M89" i="2" s="1"/>
  <c r="O90" i="2"/>
  <c r="M90" i="2" s="1"/>
  <c r="O91" i="2"/>
  <c r="M91" i="2" s="1"/>
  <c r="O92" i="2"/>
  <c r="M92" i="2" s="1"/>
  <c r="O93" i="2"/>
  <c r="M93" i="2" s="1"/>
  <c r="O94" i="2"/>
  <c r="M94" i="2" s="1"/>
  <c r="O95" i="2"/>
  <c r="M95" i="2" s="1"/>
  <c r="O96" i="2"/>
  <c r="M96" i="2" s="1"/>
  <c r="O97" i="2"/>
  <c r="M97" i="2" s="1"/>
  <c r="O98" i="2"/>
  <c r="M98" i="2" s="1"/>
  <c r="O99" i="2"/>
  <c r="M99" i="2" s="1"/>
  <c r="O100" i="2"/>
  <c r="M100" i="2" s="1"/>
  <c r="O101" i="2"/>
  <c r="M101" i="2" s="1"/>
  <c r="O102" i="2"/>
  <c r="M102" i="2" s="1"/>
  <c r="O103" i="2"/>
  <c r="M103" i="2" s="1"/>
  <c r="O104" i="2"/>
  <c r="M104" i="2" s="1"/>
  <c r="O105" i="2"/>
  <c r="M105" i="2" s="1"/>
  <c r="O106" i="2"/>
  <c r="M106" i="2" s="1"/>
  <c r="O107" i="2"/>
  <c r="M107" i="2" s="1"/>
  <c r="O108" i="2"/>
  <c r="M108" i="2" s="1"/>
  <c r="O109" i="2"/>
  <c r="M109" i="2" s="1"/>
  <c r="O110" i="2"/>
  <c r="M110" i="2" s="1"/>
  <c r="O111" i="2"/>
  <c r="M111" i="2" s="1"/>
  <c r="O112" i="2"/>
  <c r="M112" i="2" s="1"/>
  <c r="O113" i="2"/>
  <c r="M113" i="2" s="1"/>
  <c r="O114" i="2"/>
  <c r="M114" i="2" s="1"/>
  <c r="O115" i="2"/>
  <c r="M115" i="2" s="1"/>
  <c r="O116" i="2"/>
  <c r="M116" i="2" s="1"/>
  <c r="O117" i="2"/>
  <c r="M117" i="2" s="1"/>
  <c r="O118" i="2"/>
  <c r="M118" i="2" s="1"/>
  <c r="O119" i="2"/>
  <c r="M119" i="2" s="1"/>
  <c r="O120" i="2"/>
  <c r="M120" i="2" s="1"/>
  <c r="O121" i="2"/>
  <c r="M121" i="2" s="1"/>
  <c r="O122" i="2"/>
  <c r="M122" i="2" s="1"/>
  <c r="O123" i="2"/>
  <c r="M123" i="2" s="1"/>
  <c r="O124" i="2"/>
  <c r="M124" i="2" s="1"/>
  <c r="O125" i="2"/>
  <c r="M125" i="2" s="1"/>
  <c r="O126" i="2"/>
  <c r="M126" i="2" s="1"/>
  <c r="O127" i="2"/>
  <c r="M127" i="2" s="1"/>
  <c r="O128" i="2"/>
  <c r="M128" i="2" s="1"/>
  <c r="O129" i="2"/>
  <c r="M129" i="2" s="1"/>
  <c r="O130" i="2"/>
  <c r="M130" i="2" s="1"/>
  <c r="O131" i="2"/>
  <c r="M131" i="2" s="1"/>
  <c r="O132" i="2"/>
  <c r="M132" i="2" s="1"/>
  <c r="O133" i="2"/>
  <c r="M133" i="2" s="1"/>
  <c r="O134" i="2"/>
  <c r="M134" i="2" s="1"/>
  <c r="O135" i="2"/>
  <c r="M135" i="2" s="1"/>
  <c r="O136" i="2"/>
  <c r="M136" i="2" s="1"/>
  <c r="O137" i="2"/>
  <c r="M137" i="2" s="1"/>
  <c r="O138" i="2"/>
  <c r="M138" i="2" s="1"/>
  <c r="O139" i="2"/>
  <c r="M139" i="2" s="1"/>
  <c r="O140" i="2"/>
  <c r="M140" i="2" s="1"/>
  <c r="O141" i="2"/>
  <c r="M141" i="2" s="1"/>
  <c r="O142" i="2"/>
  <c r="M142" i="2" s="1"/>
  <c r="O143" i="2"/>
  <c r="M143" i="2" s="1"/>
  <c r="O144" i="2"/>
  <c r="M144" i="2" s="1"/>
  <c r="O145" i="2"/>
  <c r="M145" i="2" s="1"/>
  <c r="O146" i="2"/>
  <c r="M146" i="2" s="1"/>
  <c r="O147" i="2"/>
  <c r="M147" i="2" s="1"/>
  <c r="O148" i="2"/>
  <c r="M148" i="2" s="1"/>
  <c r="O149" i="2"/>
  <c r="M149" i="2" s="1"/>
  <c r="O150" i="2"/>
  <c r="M150" i="2" s="1"/>
  <c r="O151" i="2"/>
  <c r="M151" i="2" s="1"/>
  <c r="O152" i="2"/>
  <c r="M152" i="2" s="1"/>
  <c r="O153" i="2"/>
  <c r="M153" i="2" s="1"/>
  <c r="O154" i="2"/>
  <c r="M154" i="2" s="1"/>
  <c r="O155" i="2"/>
  <c r="M155" i="2" s="1"/>
  <c r="O156" i="2"/>
  <c r="M156" i="2" s="1"/>
  <c r="O157" i="2"/>
  <c r="M157" i="2" s="1"/>
  <c r="O158" i="2"/>
  <c r="M158" i="2" s="1"/>
  <c r="O159" i="2"/>
  <c r="M159" i="2" s="1"/>
  <c r="O160" i="2"/>
  <c r="M160" i="2" s="1"/>
  <c r="O161" i="2"/>
  <c r="M161" i="2" s="1"/>
  <c r="O162" i="2"/>
  <c r="M162" i="2" s="1"/>
  <c r="O163" i="2"/>
  <c r="M163" i="2" s="1"/>
  <c r="O164" i="2"/>
  <c r="M164" i="2" s="1"/>
  <c r="O165" i="2"/>
  <c r="M165" i="2" s="1"/>
  <c r="O166" i="2"/>
  <c r="M166" i="2" s="1"/>
  <c r="O167" i="2"/>
  <c r="M167" i="2" s="1"/>
  <c r="O168" i="2"/>
  <c r="M168" i="2" s="1"/>
  <c r="O169" i="2"/>
  <c r="M169" i="2" s="1"/>
  <c r="O170" i="2"/>
  <c r="M170" i="2" s="1"/>
  <c r="O171" i="2"/>
  <c r="M171" i="2" s="1"/>
  <c r="O172" i="2"/>
  <c r="M172" i="2" s="1"/>
  <c r="O173" i="2"/>
  <c r="M173" i="2" s="1"/>
  <c r="O174" i="2"/>
  <c r="M174" i="2" s="1"/>
  <c r="O175" i="2"/>
  <c r="M175" i="2" s="1"/>
  <c r="O176" i="2"/>
  <c r="M176" i="2" s="1"/>
  <c r="O177" i="2"/>
  <c r="M177" i="2" s="1"/>
  <c r="O178" i="2"/>
  <c r="M178" i="2" s="1"/>
  <c r="O179" i="2"/>
  <c r="M179" i="2" s="1"/>
  <c r="O180" i="2"/>
  <c r="M180" i="2" s="1"/>
  <c r="O181" i="2"/>
  <c r="M181" i="2" s="1"/>
  <c r="O182" i="2"/>
  <c r="M182" i="2" s="1"/>
  <c r="O183" i="2"/>
  <c r="M183" i="2" s="1"/>
  <c r="O184" i="2"/>
  <c r="M184" i="2" s="1"/>
  <c r="O185" i="2"/>
  <c r="M185" i="2" s="1"/>
  <c r="O186" i="2"/>
  <c r="M186" i="2" s="1"/>
  <c r="O187" i="2"/>
  <c r="M187" i="2" s="1"/>
  <c r="O188" i="2"/>
  <c r="M188" i="2" s="1"/>
  <c r="O189" i="2"/>
  <c r="M189" i="2" s="1"/>
  <c r="O190" i="2"/>
  <c r="M190" i="2" s="1"/>
  <c r="O191" i="2"/>
  <c r="M191" i="2" s="1"/>
  <c r="O192" i="2"/>
  <c r="M192" i="2" s="1"/>
  <c r="O193" i="2"/>
  <c r="M193" i="2" s="1"/>
  <c r="O194" i="2"/>
  <c r="M194" i="2" s="1"/>
  <c r="O195" i="2"/>
  <c r="M195" i="2" s="1"/>
  <c r="O196" i="2"/>
  <c r="M196" i="2" s="1"/>
  <c r="O197" i="2"/>
  <c r="M197" i="2" s="1"/>
  <c r="O198" i="2"/>
  <c r="M198" i="2" s="1"/>
  <c r="O199" i="2"/>
  <c r="M199" i="2" s="1"/>
  <c r="O200" i="2"/>
  <c r="M200" i="2" s="1"/>
  <c r="O201" i="2"/>
  <c r="M201" i="2" s="1"/>
  <c r="O202" i="2"/>
  <c r="M202" i="2" s="1"/>
  <c r="O203" i="2"/>
  <c r="M203" i="2" s="1"/>
  <c r="O204" i="2"/>
  <c r="M204" i="2" s="1"/>
  <c r="O205" i="2"/>
  <c r="M205" i="2" s="1"/>
  <c r="O206" i="2"/>
  <c r="M206" i="2" s="1"/>
  <c r="O207" i="2"/>
  <c r="M207" i="2" s="1"/>
  <c r="O208" i="2"/>
  <c r="M208" i="2" s="1"/>
  <c r="O209" i="2"/>
  <c r="M209" i="2" s="1"/>
  <c r="O210" i="2"/>
  <c r="M210" i="2" s="1"/>
  <c r="O211" i="2"/>
  <c r="M211" i="2" s="1"/>
  <c r="O212" i="2"/>
  <c r="M212" i="2" s="1"/>
  <c r="O213" i="2"/>
  <c r="M213" i="2" s="1"/>
  <c r="O214" i="2"/>
  <c r="M214" i="2" s="1"/>
  <c r="O215" i="2"/>
  <c r="M215" i="2" s="1"/>
  <c r="O216" i="2"/>
  <c r="M216" i="2" s="1"/>
  <c r="O217" i="2"/>
  <c r="M217" i="2" s="1"/>
  <c r="O218" i="2"/>
  <c r="M218" i="2" s="1"/>
  <c r="O219" i="2"/>
  <c r="M219" i="2" s="1"/>
  <c r="O220" i="2"/>
  <c r="M220" i="2" s="1"/>
  <c r="O221" i="2"/>
  <c r="M221" i="2" s="1"/>
  <c r="O222" i="2"/>
  <c r="M222" i="2" s="1"/>
  <c r="O223" i="2"/>
  <c r="M223" i="2" s="1"/>
  <c r="O224" i="2"/>
  <c r="M224" i="2" s="1"/>
  <c r="O225" i="2"/>
  <c r="M225" i="2" s="1"/>
  <c r="O226" i="2"/>
  <c r="M226" i="2" s="1"/>
  <c r="O227" i="2"/>
  <c r="M227" i="2" s="1"/>
  <c r="O228" i="2"/>
  <c r="M228" i="2" s="1"/>
  <c r="O229" i="2"/>
  <c r="M229" i="2" s="1"/>
  <c r="O230" i="2"/>
  <c r="M230" i="2" s="1"/>
  <c r="O231" i="2"/>
  <c r="M231" i="2" s="1"/>
  <c r="O232" i="2"/>
  <c r="M232" i="2" s="1"/>
  <c r="O233" i="2"/>
  <c r="M233" i="2" s="1"/>
  <c r="O234" i="2"/>
  <c r="M234" i="2" s="1"/>
  <c r="O235" i="2"/>
  <c r="M235" i="2" s="1"/>
  <c r="O236" i="2"/>
  <c r="M236" i="2" s="1"/>
  <c r="O237" i="2"/>
  <c r="M237" i="2" s="1"/>
  <c r="O238" i="2"/>
  <c r="M238" i="2" s="1"/>
  <c r="O239" i="2"/>
  <c r="M239" i="2" s="1"/>
  <c r="O240" i="2"/>
  <c r="M240" i="2" s="1"/>
  <c r="O241" i="2"/>
  <c r="M241" i="2" s="1"/>
  <c r="O242" i="2"/>
  <c r="M242" i="2" s="1"/>
  <c r="O243" i="2"/>
  <c r="M243" i="2" s="1"/>
  <c r="O244" i="2"/>
  <c r="M244" i="2" s="1"/>
  <c r="O245" i="2"/>
  <c r="M245" i="2" s="1"/>
  <c r="O246" i="2"/>
  <c r="M246" i="2" s="1"/>
  <c r="O247" i="2"/>
  <c r="M247" i="2" s="1"/>
  <c r="O248" i="2"/>
  <c r="M248" i="2" s="1"/>
  <c r="O249" i="2"/>
  <c r="M249" i="2" s="1"/>
  <c r="O250" i="2"/>
  <c r="M250" i="2" s="1"/>
  <c r="O251" i="2"/>
  <c r="M251" i="2" s="1"/>
  <c r="O252" i="2"/>
  <c r="M252" i="2" s="1"/>
  <c r="O253" i="2"/>
  <c r="M253" i="2" s="1"/>
  <c r="O254" i="2"/>
  <c r="M254" i="2" s="1"/>
  <c r="O255" i="2"/>
  <c r="M255" i="2" s="1"/>
  <c r="O256" i="2"/>
  <c r="M256" i="2" s="1"/>
  <c r="O257" i="2"/>
  <c r="M257" i="2" s="1"/>
  <c r="O258" i="2"/>
  <c r="M258" i="2" s="1"/>
  <c r="O259" i="2"/>
  <c r="M259" i="2" s="1"/>
  <c r="O260" i="2"/>
  <c r="M260" i="2" s="1"/>
  <c r="O261" i="2"/>
  <c r="M261" i="2" s="1"/>
  <c r="O262" i="2"/>
  <c r="M262" i="2" s="1"/>
  <c r="O263" i="2"/>
  <c r="M263" i="2" s="1"/>
  <c r="O264" i="2"/>
  <c r="M264" i="2" s="1"/>
  <c r="O265" i="2"/>
  <c r="M265" i="2" s="1"/>
  <c r="O266" i="2"/>
  <c r="M266" i="2" s="1"/>
  <c r="O267" i="2"/>
  <c r="M267" i="2" s="1"/>
  <c r="O268" i="2"/>
  <c r="M268" i="2" s="1"/>
  <c r="O269" i="2"/>
  <c r="M269" i="2" s="1"/>
  <c r="O270" i="2"/>
  <c r="M270" i="2" s="1"/>
  <c r="O271" i="2"/>
  <c r="M271" i="2" s="1"/>
  <c r="O272" i="2"/>
  <c r="M272" i="2" s="1"/>
  <c r="O273" i="2"/>
  <c r="M273" i="2" s="1"/>
  <c r="O274" i="2"/>
  <c r="M274" i="2" s="1"/>
  <c r="O275" i="2"/>
  <c r="M275" i="2" s="1"/>
  <c r="O276" i="2"/>
  <c r="M276" i="2" s="1"/>
  <c r="O277" i="2"/>
  <c r="M277" i="2" s="1"/>
  <c r="O278" i="2"/>
  <c r="M278" i="2" s="1"/>
  <c r="O279" i="2"/>
  <c r="M279" i="2" s="1"/>
  <c r="O280" i="2"/>
  <c r="M280" i="2" s="1"/>
  <c r="O281" i="2"/>
  <c r="M281" i="2" s="1"/>
  <c r="O282" i="2"/>
  <c r="M282" i="2" s="1"/>
  <c r="O283" i="2"/>
  <c r="M283" i="2" s="1"/>
  <c r="O284" i="2"/>
  <c r="M284" i="2" s="1"/>
  <c r="O285" i="2"/>
  <c r="M285" i="2" s="1"/>
  <c r="O286" i="2"/>
  <c r="M286" i="2" s="1"/>
  <c r="O287" i="2"/>
  <c r="M287" i="2" s="1"/>
  <c r="O288" i="2"/>
  <c r="M288" i="2" s="1"/>
  <c r="O289" i="2"/>
  <c r="M289" i="2" s="1"/>
  <c r="O290" i="2"/>
  <c r="M290" i="2" s="1"/>
  <c r="O291" i="2"/>
  <c r="M291" i="2" s="1"/>
  <c r="O292" i="2"/>
  <c r="M292" i="2" s="1"/>
  <c r="O293" i="2"/>
  <c r="M293" i="2" s="1"/>
  <c r="O294" i="2"/>
  <c r="M294" i="2" s="1"/>
  <c r="O295" i="2"/>
  <c r="M295" i="2" s="1"/>
  <c r="O296" i="2"/>
  <c r="M296" i="2" s="1"/>
  <c r="O297" i="2"/>
  <c r="M297" i="2" s="1"/>
  <c r="O298" i="2"/>
  <c r="M298" i="2" s="1"/>
  <c r="O299" i="2"/>
  <c r="M299" i="2" s="1"/>
  <c r="O300" i="2"/>
  <c r="M300" i="2" s="1"/>
  <c r="O301" i="2"/>
  <c r="M301" i="2" s="1"/>
  <c r="O302" i="2"/>
  <c r="M302" i="2" s="1"/>
  <c r="O303" i="2"/>
  <c r="M303" i="2" s="1"/>
  <c r="O304" i="2"/>
  <c r="M304" i="2" s="1"/>
  <c r="O305" i="2"/>
  <c r="M305" i="2" s="1"/>
  <c r="O306" i="2"/>
  <c r="M306" i="2" s="1"/>
  <c r="O307" i="2"/>
  <c r="M307" i="2" s="1"/>
  <c r="O308" i="2"/>
  <c r="M308" i="2" s="1"/>
  <c r="O309" i="2"/>
  <c r="M309" i="2" s="1"/>
  <c r="O310" i="2"/>
  <c r="M310" i="2" s="1"/>
  <c r="O311" i="2"/>
  <c r="M311" i="2" s="1"/>
  <c r="O312" i="2"/>
  <c r="M312" i="2" s="1"/>
  <c r="O313" i="2"/>
  <c r="M313" i="2" s="1"/>
  <c r="O314" i="2"/>
  <c r="M314" i="2" s="1"/>
  <c r="O315" i="2"/>
  <c r="M315" i="2" s="1"/>
  <c r="O316" i="2"/>
  <c r="M316" i="2" s="1"/>
  <c r="O317" i="2"/>
  <c r="M317" i="2" s="1"/>
  <c r="O318" i="2"/>
  <c r="M318" i="2" s="1"/>
  <c r="O319" i="2"/>
  <c r="M319" i="2" s="1"/>
  <c r="O320" i="2"/>
  <c r="M320" i="2" s="1"/>
  <c r="O321" i="2"/>
  <c r="M321" i="2" s="1"/>
  <c r="O322" i="2"/>
  <c r="M322" i="2" s="1"/>
  <c r="O323" i="2"/>
  <c r="M323" i="2" s="1"/>
  <c r="O324" i="2"/>
  <c r="M324" i="2" s="1"/>
  <c r="O325" i="2"/>
  <c r="M325" i="2" s="1"/>
  <c r="O326" i="2"/>
  <c r="M326" i="2" s="1"/>
  <c r="O327" i="2"/>
  <c r="M327" i="2" s="1"/>
  <c r="O328" i="2"/>
  <c r="M328" i="2" s="1"/>
  <c r="O329" i="2"/>
  <c r="M329" i="2" s="1"/>
  <c r="O330" i="2"/>
  <c r="M330" i="2" s="1"/>
  <c r="O331" i="2"/>
  <c r="M331" i="2" s="1"/>
  <c r="O332" i="2"/>
  <c r="M332" i="2" s="1"/>
  <c r="O333" i="2"/>
  <c r="M333" i="2" s="1"/>
  <c r="O334" i="2"/>
  <c r="M334" i="2" s="1"/>
  <c r="O335" i="2"/>
  <c r="M335" i="2" s="1"/>
  <c r="O336" i="2"/>
  <c r="M336" i="2" s="1"/>
  <c r="O337" i="2"/>
  <c r="M337" i="2" s="1"/>
  <c r="O338" i="2"/>
  <c r="M338" i="2" s="1"/>
  <c r="O339" i="2"/>
  <c r="M339" i="2" s="1"/>
  <c r="O340" i="2"/>
  <c r="M340" i="2" s="1"/>
  <c r="O341" i="2"/>
  <c r="M341" i="2" s="1"/>
  <c r="O342" i="2"/>
  <c r="M342" i="2" s="1"/>
  <c r="O343" i="2"/>
  <c r="M343" i="2" s="1"/>
  <c r="O344" i="2"/>
  <c r="M344" i="2" s="1"/>
  <c r="O345" i="2"/>
  <c r="M345" i="2" s="1"/>
  <c r="O346" i="2"/>
  <c r="M346" i="2" s="1"/>
  <c r="O347" i="2"/>
  <c r="M347" i="2" s="1"/>
  <c r="O348" i="2"/>
  <c r="M348" i="2" s="1"/>
  <c r="O349" i="2"/>
  <c r="M349" i="2" s="1"/>
  <c r="O350" i="2"/>
  <c r="M350" i="2" s="1"/>
  <c r="O351" i="2"/>
  <c r="M351" i="2" s="1"/>
  <c r="N4" i="2"/>
  <c r="N5" i="2"/>
  <c r="N6"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O3" i="2"/>
  <c r="M3" i="2" s="1"/>
  <c r="N3" i="2"/>
  <c r="T3" i="2"/>
  <c r="I122" i="2"/>
  <c r="K122" i="2" s="1"/>
  <c r="I146" i="2"/>
  <c r="K146" i="2" s="1"/>
  <c r="I161" i="2"/>
  <c r="K161" i="2" s="1"/>
  <c r="I178" i="2"/>
  <c r="K178" i="2" s="1"/>
  <c r="I202" i="2"/>
  <c r="K202" i="2" s="1"/>
  <c r="I218" i="2"/>
  <c r="K218" i="2" s="1"/>
  <c r="I234" i="2"/>
  <c r="K234" i="2" s="1"/>
  <c r="I242" i="2"/>
  <c r="K242" i="2" s="1"/>
  <c r="I258" i="2"/>
  <c r="K258" i="2" s="1"/>
  <c r="I274" i="2"/>
  <c r="K274" i="2" s="1"/>
  <c r="I282" i="2"/>
  <c r="K282" i="2" s="1"/>
  <c r="I306" i="2"/>
  <c r="K306" i="2" s="1"/>
  <c r="I314" i="2"/>
  <c r="K314" i="2" s="1"/>
  <c r="I330" i="2"/>
  <c r="K330" i="2" s="1"/>
  <c r="I338" i="2"/>
  <c r="K338" i="2" s="1"/>
  <c r="I345" i="2"/>
  <c r="K345" i="2" s="1"/>
  <c r="R6" i="2" l="1"/>
  <c r="R4" i="2"/>
  <c r="I5" i="2"/>
  <c r="K5" i="2" s="1"/>
  <c r="I8" i="2"/>
  <c r="K8" i="2" s="1"/>
  <c r="I7" i="2"/>
  <c r="K7" i="2" s="1"/>
  <c r="P5" i="2"/>
  <c r="P3" i="2"/>
  <c r="P8" i="2"/>
  <c r="P4" i="2"/>
  <c r="M7" i="2"/>
  <c r="N7" i="2" s="1"/>
  <c r="M6" i="2"/>
  <c r="M5" i="2"/>
  <c r="P7" i="2"/>
  <c r="M8" i="2"/>
  <c r="N8" i="2" s="1"/>
  <c r="P6" i="2"/>
  <c r="I9" i="2" l="1"/>
  <c r="K9" i="2" s="1"/>
  <c r="I3" i="2"/>
  <c r="K3" i="2" s="1"/>
</calcChain>
</file>

<file path=xl/sharedStrings.xml><?xml version="1.0" encoding="utf-8"?>
<sst xmlns="http://schemas.openxmlformats.org/spreadsheetml/2006/main" count="225" uniqueCount="135">
  <si>
    <t>Goal</t>
  </si>
  <si>
    <t>Comments</t>
  </si>
  <si>
    <t>Day</t>
  </si>
  <si>
    <t>Week</t>
  </si>
  <si>
    <t>Month</t>
  </si>
  <si>
    <t>Quarter</t>
  </si>
  <si>
    <t>Year</t>
  </si>
  <si>
    <t>Interval Period</t>
  </si>
  <si>
    <t>Total Contributions</t>
  </si>
  <si>
    <t>N/A</t>
  </si>
  <si>
    <t>Cadence Status</t>
  </si>
  <si>
    <t>Over Target</t>
  </si>
  <si>
    <t>On Target</t>
  </si>
  <si>
    <t>Under Target</t>
  </si>
  <si>
    <t>Other Unplanned Contributions</t>
  </si>
  <si>
    <r>
      <t xml:space="preserve">This goal is special and cannot be changed. It is meant to provide you with a goal to track against for any contributions that you make ad-hoc or that otherwise do not reflect the goals that you've set. </t>
    </r>
    <r>
      <rPr>
        <b/>
        <sz val="12"/>
        <color theme="1"/>
        <rFont val="Calibri"/>
        <family val="2"/>
        <scheme val="minor"/>
      </rPr>
      <t>NOTE: you cannot delete or rename this goal.</t>
    </r>
  </si>
  <si>
    <t>Contribution Type</t>
  </si>
  <si>
    <t>Blog Posts</t>
  </si>
  <si>
    <t>Sitecore User Groups</t>
  </si>
  <si>
    <t>Sitecore StackExchange</t>
  </si>
  <si>
    <t>Sitecore Community Slack</t>
  </si>
  <si>
    <t>Mentorship &amp; Skill-Sharing</t>
  </si>
  <si>
    <t>Training Events</t>
  </si>
  <si>
    <t>Certification Campaigns</t>
  </si>
  <si>
    <t>Evangelism</t>
  </si>
  <si>
    <t>Presentations</t>
  </si>
  <si>
    <t>Webinars</t>
  </si>
  <si>
    <t>Podcasts</t>
  </si>
  <si>
    <t>Community Development</t>
  </si>
  <si>
    <t>Product Feedback</t>
  </si>
  <si>
    <t>Bug Reporting</t>
  </si>
  <si>
    <t>Product Development</t>
  </si>
  <si>
    <t>Open-Source Development</t>
  </si>
  <si>
    <t>Varied</t>
  </si>
  <si>
    <t>Other</t>
  </si>
  <si>
    <t>Contribution Name or Brief Description</t>
  </si>
  <si>
    <t>Contribution Date</t>
  </si>
  <si>
    <t>Approx. Time Spent (Hours)</t>
  </si>
  <si>
    <t>Avg. Audience Size</t>
  </si>
  <si>
    <t>Targeted Minimum Audience Size</t>
  </si>
  <si>
    <t>Avg. Audience Size Status</t>
  </si>
  <si>
    <t xml:space="preserve">	Contributor will publish at least # high-quality blog posts per [month|quarter|year]</t>
  </si>
  <si>
    <t xml:space="preserve">	Contributor will attend at least # Sitecore user group event(s) per [month|quarter|year] as a speaker</t>
  </si>
  <si>
    <t xml:space="preserve">	Contributor will coordinate and plan at least # Sitecore user group event(s) per [month|quarter|year]</t>
  </si>
  <si>
    <t>Contributor will [coordinate|lead|participate in|invite Sitecore to participate in] at least # external evangelism events attended by an average of # team members per [month|quarter|year]</t>
  </si>
  <si>
    <t>Fake Blog Post 1</t>
  </si>
  <si>
    <t>Total Time Spent (Hours)</t>
  </si>
  <si>
    <t>Avg. Time Spent Per Contribution (Hours)</t>
  </si>
  <si>
    <t>https://fakeblogpost1.com</t>
  </si>
  <si>
    <t>Fake Blog Post 2</t>
  </si>
  <si>
    <t>Fake Blog Post 3</t>
  </si>
  <si>
    <t>Fake Blog Post 4</t>
  </si>
  <si>
    <t>Fake Blog Post 5</t>
  </si>
  <si>
    <t>Fake Blog Post 6</t>
  </si>
  <si>
    <t>Fake Blog Post 7</t>
  </si>
  <si>
    <t>Fake Blog Post 8</t>
  </si>
  <si>
    <t>Start Date</t>
  </si>
  <si>
    <t>Spoke at SUG 1</t>
  </si>
  <si>
    <t>Spoke at SUG 2</t>
  </si>
  <si>
    <t>Coordinated SUG 1</t>
  </si>
  <si>
    <t>Coordinated SUG 2</t>
  </si>
  <si>
    <t>Coordinated SUG 3</t>
  </si>
  <si>
    <t>Coordinated SUG 4</t>
  </si>
  <si>
    <t>https://meetup.com/SUG1</t>
  </si>
  <si>
    <t>https://meetup.com/SUG2</t>
  </si>
  <si>
    <t>https://meetup.com/SUG3</t>
  </si>
  <si>
    <t>https://meetup.com/SUG4</t>
  </si>
  <si>
    <t>Participated in evangelism event 1</t>
  </si>
  <si>
    <t>Participated in evangelism event 2</t>
  </si>
  <si>
    <t>Variable</t>
  </si>
  <si>
    <t>Value</t>
  </si>
  <si>
    <t>Targeted Per Period</t>
  </si>
  <si>
    <t>MVP Applications are submitted in November, so for all intents and purposes the year will start in January and end in November (10-month year)</t>
  </si>
  <si>
    <t>Acceptable Margin</t>
  </si>
  <si>
    <t>Current Cadence vs Targeted</t>
  </si>
  <si>
    <t>Approx. Audience Size</t>
  </si>
  <si>
    <t>Total Audience Size</t>
  </si>
  <si>
    <t>SHEET PASSWORD:</t>
  </si>
  <si>
    <t>12345</t>
  </si>
  <si>
    <t>https://fakeblogpost8.com</t>
  </si>
  <si>
    <t>https://fakeblogpost7.com</t>
  </si>
  <si>
    <t>https://fakeblogpost6.com</t>
  </si>
  <si>
    <t>https://fakeblogpost5.com</t>
  </si>
  <si>
    <t>https://fakeblogpost4.com</t>
  </si>
  <si>
    <t>https://fakeblogpost3.com</t>
  </si>
  <si>
    <t>https://fakeblogpost2.com</t>
  </si>
  <si>
    <t>Contributor will publish at least # podcasts per [month|quarter|year] on Sitecore-related topics</t>
  </si>
  <si>
    <t>Podcast episode 1</t>
  </si>
  <si>
    <t>Podcast episode 2</t>
  </si>
  <si>
    <t>https://youtube.com/podcast1</t>
  </si>
  <si>
    <t>https://youtube.com/podcast2</t>
  </si>
  <si>
    <t>URL (Optional)</t>
  </si>
  <si>
    <t>Event Name (Optional)</t>
  </si>
  <si>
    <t>Other Contributors (Optional)</t>
  </si>
  <si>
    <t>Comments (Optional)</t>
  </si>
  <si>
    <t>Goal ID</t>
  </si>
  <si>
    <t>Reached out directly to product owner for Sitecore CDP to  provide product feedback and suggestions</t>
  </si>
  <si>
    <t>After using the product on 2 engagements, I had some suggestions for a couple of features that would be very valuable to add, specifically Foo and Bar</t>
  </si>
  <si>
    <t>Contributor will create at least # open-source module(s) or project(s) for Sitecore development per [month|quarter|year]</t>
  </si>
  <si>
    <t>How many contributions you plan to make every given interval period</t>
  </si>
  <si>
    <t>The interval you use to measure the frequency of contributions</t>
  </si>
  <si>
    <t>The date you added the goal - this is here so that you are not punished for adding new goals mid-year</t>
  </si>
  <si>
    <r>
      <t>Current Cadence</t>
    </r>
    <r>
      <rPr>
        <b/>
        <sz val="8"/>
        <color theme="0"/>
        <rFont val="Calibri (Body)"/>
      </rPr>
      <t xml:space="preserve"> </t>
    </r>
  </si>
  <si>
    <t>The ratio of your cadence against your target. Negative numbers indicate you're under the target. Positive numbers indicate your over the target. A 0% ratio means you're exactly on target</t>
  </si>
  <si>
    <t>Enables you to specify an acceptable margin of error for your cadence. If your cadence ratio is within this margin (+ or -) you will show as on target rather than over or under your taret. This is useful when targeting a more ambitious number of contributions</t>
  </si>
  <si>
    <t>Indicates whether you're on track to meet your goal (On Target), on track to surpass your goal (Over Target) or on track to miss you goal (Under Target)</t>
  </si>
  <si>
    <t>The projected number of of contributions of this type that you are on track to make per interval period (intentionally not rounded to provide additional insight)</t>
  </si>
  <si>
    <t>Used to specify the minimum audience size you're targeting for goals that specify a minimum audience. Note that you can use the goal and set this field to "N/A" if you don't want to target a specific minimum audience size.</t>
  </si>
  <si>
    <r>
      <t xml:space="preserve">Whether you set a Targeted Minimum Audience Size or not, this helpful statistic provides insight into the average size of the audience for your contributions, which is a nice statistic to share with Sitecore in your application, if it's high enough. Note that this column only counts contributions for which you set an "Approx. Audience Size" in the </t>
    </r>
    <r>
      <rPr>
        <sz val="8"/>
        <color theme="0"/>
        <rFont val="Calibri"/>
        <family val="2"/>
        <scheme val="minor"/>
      </rPr>
      <t>Contributions_Tracker</t>
    </r>
  </si>
  <si>
    <r>
      <t xml:space="preserve">Goal ID to reference from the </t>
    </r>
    <r>
      <rPr>
        <sz val="8"/>
        <color theme="0"/>
        <rFont val="Calibri"/>
        <family val="2"/>
        <scheme val="minor"/>
      </rPr>
      <t>Contributinos_Tracker</t>
    </r>
  </si>
  <si>
    <t>The type of the contribution (aligns with the types in the Sitecore Community Contribution Plan Framework)</t>
  </si>
  <si>
    <t>The goal, as copied from the Sitecore Community Contribution Plan Framework</t>
  </si>
  <si>
    <r>
      <t xml:space="preserve">If you set a Targeted Minimum Audience Size, this column will indicate whether you are Over Target, On Target, or Under Target. Note that this column only counts contributions for which you set an "Approx. Audience Size" in the </t>
    </r>
    <r>
      <rPr>
        <sz val="8"/>
        <color theme="0"/>
        <rFont val="Calibri"/>
        <family val="2"/>
        <scheme val="minor"/>
      </rPr>
      <t>Contributions_Tracker</t>
    </r>
    <r>
      <rPr>
        <i/>
        <sz val="8"/>
        <color theme="0"/>
        <rFont val="Calibri"/>
        <family val="2"/>
        <scheme val="minor"/>
      </rPr>
      <t xml:space="preserve"> </t>
    </r>
  </si>
  <si>
    <r>
      <t xml:space="preserve">The average amount of time that you spent per contribution for this goal. This value can help you identify where you're doing well and where you can optimize, as well as provide insights into the value per invested amount of time for each contribution. Note that this column only counts contributions for which you set a value for the "Approx. Time Spent (Hours)" in the </t>
    </r>
    <r>
      <rPr>
        <sz val="8"/>
        <color theme="0"/>
        <rFont val="Calibri"/>
        <family val="2"/>
        <scheme val="minor"/>
      </rPr>
      <t>Contributions_Tracker</t>
    </r>
  </si>
  <si>
    <r>
      <t xml:space="preserve">The average amount of time that you spent per contribution for this goal. This value can provide a nice statistic to share with Sitecore in your applicaiton, if it's high enough. Note that this column only counts contributions for which you set a value for the "Approx. Time Spent (Hours)" in the </t>
    </r>
    <r>
      <rPr>
        <sz val="8"/>
        <color theme="0"/>
        <rFont val="Calibri"/>
        <family val="2"/>
        <scheme val="minor"/>
      </rPr>
      <t>Contributions_Tracker</t>
    </r>
  </si>
  <si>
    <r>
      <t xml:space="preserve">Whether you set a Targeted Minimum Audience Size or not, this helpful statistic provides insight into the total audience of all your contributions, which is a nice statistic to share with Sitecore in your application, if it's high enough. Note that this column only counts contributions for which you set an "Approx. Audience Size" in the </t>
    </r>
    <r>
      <rPr>
        <sz val="8"/>
        <color theme="0"/>
        <rFont val="Calibri"/>
        <family val="2"/>
        <scheme val="minor"/>
      </rPr>
      <t>Contributions_Tracker</t>
    </r>
  </si>
  <si>
    <t>The total number of contributions that you have made for this goal</t>
  </si>
  <si>
    <t>An optional field to supply comments that you do not want to forget when writing your MVP application</t>
  </si>
  <si>
    <t>The date you made the contribution</t>
  </si>
  <si>
    <t>A friendly name for or a brief description of the contribution</t>
  </si>
  <si>
    <t>The approximate amount of time you spent working on the contribution, including all prep, coordination, communication, transportation, participation and follow-up</t>
  </si>
  <si>
    <t>The approximate size of the audience of your contribution, if applicable. Note that this column is not meant to be used for contributions like blog posts or social media, but instead for in-person and virtually attended events</t>
  </si>
  <si>
    <t>The URL to your contribution, if applicable</t>
  </si>
  <si>
    <t>The name of the event that your contribution was a part of, if applicable (e.g. Sitecore Symposium, SUGCON, etc.)</t>
  </si>
  <si>
    <t>Any other contributors who may have participated in your contribution. Note that this will not take any credit away from you, but will instead demonstrate that you actively partner with others to make contributions</t>
  </si>
  <si>
    <t>Sitecore Community Contribution Plan Template</t>
  </si>
  <si>
    <t>Sheet Password:</t>
  </si>
  <si>
    <t>The total number of contributions for this goal that you are projected to complete by the end-date, based on the values you set for "Targeted Per Period", the "Interval Period" and the "Start Date". Essentially, this is the total number of contributions you are expected to make for this goal if you continue at the current cadence</t>
  </si>
  <si>
    <t>The total number of contributions for this goal that you are targeting by the End Date, based on the values you set for "Targeted Per Period", the "Interval Period" and the "Start Date". Essentially, this is the total number of contributions you will need to make for this goal to meet the target you set for yourself.</t>
  </si>
  <si>
    <t>End Date</t>
  </si>
  <si>
    <t>Projected Total Contributions by Application Date</t>
  </si>
  <si>
    <t>Targeted Contributions by Application Date</t>
  </si>
  <si>
    <t>Application Date</t>
  </si>
  <si>
    <t>The date the should end - this is an optional field that you can use to set a different end-date than the applciation date for the goal, in case you decide to pivot away from a goal mid-year. If you decide to increase your targeted cadence for a goal mid-year, it is suggested that you set an end-date for the original cadence and then set up a new goal for the new targeted cadence. The application date is the field default.</t>
  </si>
  <si>
    <r>
      <t xml:space="preserve">This document is a tool that you can use to help create, track, inspect and adapt to your plan for becoming a Sitecore MVP. This document is a companion to the Sitecore Community Contribution Plan Framework, and is meant to be used with it, though you may optionally use it standalone and create your own goals from scratch. 
Please use the </t>
    </r>
    <r>
      <rPr>
        <i/>
        <sz val="12"/>
        <color theme="1"/>
        <rFont val="Calibri"/>
        <family val="2"/>
        <scheme val="minor"/>
      </rPr>
      <t>Contribution_Plan</t>
    </r>
    <r>
      <rPr>
        <sz val="12"/>
        <color theme="1"/>
        <rFont val="Calibri"/>
        <family val="2"/>
        <scheme val="minor"/>
      </rPr>
      <t xml:space="preserve"> and </t>
    </r>
    <r>
      <rPr>
        <i/>
        <sz val="12"/>
        <color theme="1"/>
        <rFont val="Calibri"/>
        <family val="2"/>
        <scheme val="minor"/>
      </rPr>
      <t>Contributions_Tracker</t>
    </r>
    <r>
      <rPr>
        <sz val="12"/>
        <color theme="1"/>
        <rFont val="Calibri"/>
        <family val="2"/>
        <scheme val="minor"/>
      </rPr>
      <t xml:space="preserve"> sheets to make your plan, track your progress, and continually inspect and adapt based on the data. 
Descriptions for each column of the table are included in the table itself, for your convenience. Additionally, to help prevent accidental errors and mistakes from breaking the formulas in the tables, each sheet has had the appropriate cells protected. Note that any cells that are not filled with white color are protected and cannot be manually edited. If, for whatever reason, you wish to intentionally change a protected cell, all sheet passwords have been set to </t>
    </r>
    <r>
      <rPr>
        <i/>
        <sz val="12"/>
        <color theme="1"/>
        <rFont val="Calibri"/>
        <family val="2"/>
        <scheme val="minor"/>
      </rPr>
      <t xml:space="preserve">12345 </t>
    </r>
    <r>
      <rPr>
        <sz val="12"/>
        <color theme="1"/>
        <rFont val="Calibri"/>
        <family val="2"/>
        <scheme val="minor"/>
      </rPr>
      <t xml:space="preserve">(the passwords are also listed on each sheet as a reminder).
</t>
    </r>
    <r>
      <rPr>
        <b/>
        <sz val="12"/>
        <color theme="1"/>
        <rFont val="Calibri"/>
        <family val="2"/>
        <scheme val="minor"/>
      </rPr>
      <t>NOTE 1: When you download the template, some sample date is included for example purposes. Please clear this data out before you begin creating your plan and tracking your contributions. 
NOTE 2: The "Other Unplanned Contributions Goal" (with a Goal ID of 0) is not a sample. It is meant to provide you with a goal to track any other contributions against that you make throughout the year that you were not originally targeting for in your contribution plan.</t>
    </r>
    <r>
      <rPr>
        <sz val="12"/>
        <color theme="1"/>
        <rFont val="Calibri"/>
        <family val="2"/>
        <scheme val="minor"/>
      </rPr>
      <t xml:space="preserve"> </t>
    </r>
    <r>
      <rPr>
        <b/>
        <sz val="12"/>
        <color theme="1"/>
        <rFont val="Calibri"/>
        <family val="2"/>
        <scheme val="minor"/>
      </rPr>
      <t>It is suggested that you set an achievable target for this goal that makes sense for you, based on how many opportunities for additional contribtuions you expect to present throughout the year that you expect to be able to take advantage of.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</si>
</sst>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409]d\-mmm\-yy;@"/>
    <numFmt numFmtId="169" formatCode="0.000000000"/>
    <numFmt numFmtId="170" formatCode="0.0000000000"/>
  </numFmts>
  <fonts count="13" x14ac:knownFonts="1">
    <font>
      <sz val="12"/>
      <color theme="1"/>
      <name val="Calibri"/>
      <family val="2"/>
      <scheme val="minor"/>
    </font>
    <font>
      <b/>
      <sz val="12"/>
      <color theme="0"/>
      <name val="Calibri"/>
      <family val="2"/>
      <scheme val="minor"/>
    </font>
    <font>
      <b/>
      <sz val="12"/>
      <color theme="1"/>
      <name val="Calibri"/>
      <family val="2"/>
      <scheme val="minor"/>
    </font>
    <font>
      <u/>
      <sz val="12"/>
      <color theme="10"/>
      <name val="Calibri"/>
      <family val="2"/>
      <scheme val="minor"/>
    </font>
    <font>
      <sz val="8"/>
      <name val="Calibri"/>
      <family val="2"/>
      <scheme val="minor"/>
    </font>
    <font>
      <b/>
      <sz val="8"/>
      <color theme="0"/>
      <name val="Calibri (Body)"/>
    </font>
    <font>
      <b/>
      <sz val="28"/>
      <color theme="1"/>
      <name val="Calibri"/>
      <family val="2"/>
      <scheme val="minor"/>
    </font>
    <font>
      <sz val="12"/>
      <name val="Calibri"/>
      <family val="2"/>
      <scheme val="minor"/>
    </font>
    <font>
      <sz val="8"/>
      <color theme="0"/>
      <name val="Calibri"/>
      <family val="2"/>
      <scheme val="minor"/>
    </font>
    <font>
      <i/>
      <sz val="8"/>
      <color theme="0"/>
      <name val="Calibri"/>
      <family val="2"/>
      <scheme val="minor"/>
    </font>
    <font>
      <b/>
      <i/>
      <sz val="8"/>
      <color theme="4" tint="0.79998168889431442"/>
      <name val="Calibri"/>
      <family val="2"/>
      <scheme val="minor"/>
    </font>
    <font>
      <i/>
      <sz val="8"/>
      <color theme="4" tint="0.79998168889431442"/>
      <name val="Calibri"/>
      <family val="2"/>
      <scheme val="minor"/>
    </font>
    <font>
      <i/>
      <sz val="12"/>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1"/>
        <bgColor indexed="64"/>
      </patternFill>
    </fill>
    <fill>
      <patternFill patternType="solid">
        <fgColor theme="1"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45">
    <xf numFmtId="0" fontId="0" fillId="0" borderId="0" xfId="0"/>
    <xf numFmtId="0" fontId="0" fillId="0" borderId="0" xfId="0" applyAlignment="1">
      <alignment wrapText="1"/>
    </xf>
    <xf numFmtId="49" fontId="2" fillId="0" borderId="0" xfId="0" applyNumberFormat="1" applyFont="1" applyAlignment="1">
      <alignment wrapText="1"/>
    </xf>
    <xf numFmtId="0" fontId="0" fillId="0" borderId="1" xfId="0" applyBorder="1"/>
    <xf numFmtId="49" fontId="1" fillId="3" borderId="1" xfId="0" applyNumberFormat="1" applyFont="1" applyFill="1" applyBorder="1" applyAlignment="1">
      <alignment vertical="center" wrapText="1"/>
    </xf>
    <xf numFmtId="49" fontId="1" fillId="3" borderId="1" xfId="0" applyNumberFormat="1" applyFont="1" applyFill="1" applyBorder="1" applyAlignment="1">
      <alignment horizontal="left" vertical="center" wrapText="1"/>
    </xf>
    <xf numFmtId="2" fontId="0" fillId="2" borderId="1" xfId="0" applyNumberFormat="1" applyFill="1" applyBorder="1"/>
    <xf numFmtId="0" fontId="0" fillId="2" borderId="1" xfId="0" applyFill="1" applyBorder="1"/>
    <xf numFmtId="1" fontId="0" fillId="2" borderId="1" xfId="0" applyNumberFormat="1" applyFill="1" applyBorder="1"/>
    <xf numFmtId="49" fontId="0" fillId="2" borderId="1" xfId="0" applyNumberFormat="1" applyFill="1" applyBorder="1" applyAlignment="1">
      <alignment wrapText="1"/>
    </xf>
    <xf numFmtId="1" fontId="0" fillId="2" borderId="1" xfId="0" applyNumberFormat="1" applyFill="1" applyBorder="1" applyAlignment="1">
      <alignment wrapText="1"/>
    </xf>
    <xf numFmtId="14" fontId="0" fillId="0" borderId="0" xfId="0" applyNumberFormat="1"/>
    <xf numFmtId="169" fontId="0" fillId="0" borderId="0" xfId="0" applyNumberFormat="1"/>
    <xf numFmtId="0" fontId="2" fillId="0" borderId="0" xfId="0" applyFont="1"/>
    <xf numFmtId="170" fontId="0" fillId="0" borderId="0" xfId="0" applyNumberFormat="1"/>
    <xf numFmtId="9" fontId="0" fillId="2" borderId="1" xfId="0" applyNumberFormat="1" applyFill="1" applyBorder="1"/>
    <xf numFmtId="0" fontId="1" fillId="3" borderId="1" xfId="0" applyFont="1" applyFill="1" applyBorder="1"/>
    <xf numFmtId="15" fontId="0" fillId="2" borderId="1" xfId="0" applyNumberFormat="1" applyFill="1" applyBorder="1"/>
    <xf numFmtId="0" fontId="0" fillId="2" borderId="1" xfId="0" applyFill="1" applyBorder="1" applyAlignment="1">
      <alignment wrapText="1"/>
    </xf>
    <xf numFmtId="49" fontId="0" fillId="0" borderId="0" xfId="0" applyNumberFormat="1" applyFont="1" applyAlignment="1">
      <alignment wrapText="1"/>
    </xf>
    <xf numFmtId="49" fontId="1" fillId="3" borderId="1" xfId="0" applyNumberFormat="1" applyFont="1" applyFill="1" applyBorder="1" applyAlignment="1">
      <alignment horizontal="right" vertical="center" wrapText="1"/>
    </xf>
    <xf numFmtId="0" fontId="0" fillId="2" borderId="1" xfId="0" applyFill="1" applyBorder="1" applyAlignment="1">
      <alignment horizontal="left"/>
    </xf>
    <xf numFmtId="0" fontId="0" fillId="0" borderId="0" xfId="0" applyAlignment="1">
      <alignment horizontal="left"/>
    </xf>
    <xf numFmtId="1" fontId="0" fillId="0" borderId="1" xfId="0" applyNumberFormat="1" applyBorder="1" applyAlignment="1" applyProtection="1">
      <alignment wrapText="1"/>
      <protection locked="0"/>
    </xf>
    <xf numFmtId="165" fontId="0" fillId="0" borderId="1" xfId="0" applyNumberFormat="1" applyBorder="1" applyAlignment="1" applyProtection="1">
      <alignment wrapText="1"/>
      <protection locked="0"/>
    </xf>
    <xf numFmtId="49" fontId="0" fillId="0" borderId="1" xfId="0" applyNumberFormat="1" applyBorder="1" applyAlignment="1" applyProtection="1">
      <alignment wrapText="1"/>
      <protection locked="0"/>
    </xf>
    <xf numFmtId="2" fontId="0" fillId="0" borderId="1" xfId="0" applyNumberFormat="1" applyBorder="1" applyAlignment="1" applyProtection="1">
      <alignment wrapText="1"/>
      <protection locked="0"/>
    </xf>
    <xf numFmtId="1" fontId="0" fillId="0" borderId="1" xfId="0" applyNumberFormat="1" applyBorder="1" applyAlignment="1" applyProtection="1">
      <alignment horizontal="right" wrapText="1"/>
      <protection locked="0"/>
    </xf>
    <xf numFmtId="49" fontId="3" fillId="0" borderId="1" xfId="1" applyNumberFormat="1" applyBorder="1" applyAlignment="1" applyProtection="1">
      <alignment wrapText="1"/>
      <protection locked="0"/>
    </xf>
    <xf numFmtId="0" fontId="0" fillId="0" borderId="0" xfId="0" applyProtection="1">
      <protection locked="0"/>
    </xf>
    <xf numFmtId="0" fontId="0" fillId="0" borderId="1" xfId="0" applyBorder="1" applyAlignment="1" applyProtection="1">
      <alignment wrapText="1"/>
      <protection locked="0"/>
    </xf>
    <xf numFmtId="49" fontId="2" fillId="0" borderId="0" xfId="0" applyNumberFormat="1" applyFont="1" applyAlignment="1" applyProtection="1">
      <alignment wrapText="1"/>
      <protection locked="0"/>
    </xf>
    <xf numFmtId="1" fontId="0" fillId="0" borderId="1" xfId="0" applyNumberFormat="1" applyBorder="1" applyProtection="1">
      <protection locked="0"/>
    </xf>
    <xf numFmtId="0" fontId="0" fillId="0" borderId="1" xfId="0" applyBorder="1" applyProtection="1">
      <protection locked="0"/>
    </xf>
    <xf numFmtId="165" fontId="0" fillId="0" borderId="1" xfId="0" applyNumberFormat="1" applyBorder="1" applyProtection="1">
      <protection locked="0"/>
    </xf>
    <xf numFmtId="9" fontId="0" fillId="0" borderId="1" xfId="0" applyNumberFormat="1" applyFill="1" applyBorder="1" applyProtection="1">
      <protection locked="0"/>
    </xf>
    <xf numFmtId="10" fontId="0" fillId="0" borderId="1" xfId="0" applyNumberFormat="1" applyFill="1" applyBorder="1" applyProtection="1">
      <protection locked="0"/>
    </xf>
    <xf numFmtId="0" fontId="0" fillId="0" borderId="1" xfId="0" applyFill="1" applyBorder="1" applyProtection="1">
      <protection locked="0"/>
    </xf>
    <xf numFmtId="0" fontId="0" fillId="2" borderId="1" xfId="0" applyFill="1" applyBorder="1" applyAlignment="1" applyProtection="1">
      <alignment wrapText="1"/>
    </xf>
    <xf numFmtId="0" fontId="7" fillId="2" borderId="1" xfId="0" applyFont="1" applyFill="1" applyBorder="1"/>
    <xf numFmtId="49" fontId="9" fillId="4" borderId="1" xfId="0" applyNumberFormat="1" applyFont="1" applyFill="1" applyBorder="1" applyAlignment="1">
      <alignment horizontal="left" vertical="center" wrapText="1"/>
    </xf>
    <xf numFmtId="49" fontId="10" fillId="0" borderId="0" xfId="0" applyNumberFormat="1" applyFont="1" applyAlignment="1">
      <alignment wrapText="1"/>
    </xf>
    <xf numFmtId="49" fontId="11" fillId="0" borderId="0" xfId="0" applyNumberFormat="1" applyFont="1" applyAlignment="1">
      <alignment wrapText="1"/>
    </xf>
    <xf numFmtId="49" fontId="10" fillId="0" borderId="0" xfId="0" applyNumberFormat="1" applyFont="1" applyAlignment="1" applyProtection="1">
      <alignment wrapText="1"/>
      <protection locked="0"/>
    </xf>
    <xf numFmtId="0" fontId="6" fillId="0" borderId="0" xfId="0" applyFont="1" applyAlignment="1">
      <alignment wrapText="1"/>
    </xf>
  </cellXfs>
  <cellStyles count="2">
    <cellStyle name="Hyperlink" xfId="1" builtinId="8"/>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EC9C"/>
        </patternFill>
      </fill>
    </dxf>
    <dxf>
      <fill>
        <patternFill>
          <bgColor rgb="FFC6F0CE"/>
        </patternFill>
      </fill>
    </dxf>
    <dxf>
      <fill>
        <patternFill>
          <bgColor rgb="FFFFC7CE"/>
        </patternFill>
      </fill>
    </dxf>
    <dxf>
      <fill>
        <patternFill>
          <bgColor rgb="FFFFEC9C"/>
        </patternFill>
      </fill>
    </dxf>
    <dxf>
      <fill>
        <patternFill>
          <bgColor rgb="FFC6F0CE"/>
        </patternFill>
      </fill>
    </dxf>
  </dxfs>
  <tableStyles count="0" defaultTableStyle="TableStyleMedium2" defaultPivotStyle="PivotStyleLight16"/>
  <colors>
    <mruColors>
      <color rgb="FFFFC7CE"/>
      <color rgb="FFFFEC9C"/>
      <color rgb="FFC6F0CE"/>
      <color rgb="FFFFFEA4"/>
      <color rgb="FF63AF74"/>
      <color rgb="FFFC6D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fakeblogpost1.com/" TargetMode="External"/><Relationship Id="rId13" Type="http://schemas.openxmlformats.org/officeDocument/2006/relationships/hyperlink" Target="https://meetup.com/SUG2" TargetMode="External"/><Relationship Id="rId3" Type="http://schemas.openxmlformats.org/officeDocument/2006/relationships/hyperlink" Target="https://fakeblogpost1.com/" TargetMode="External"/><Relationship Id="rId7" Type="http://schemas.openxmlformats.org/officeDocument/2006/relationships/hyperlink" Target="https://fakeblogpost1.com/" TargetMode="External"/><Relationship Id="rId12" Type="http://schemas.openxmlformats.org/officeDocument/2006/relationships/hyperlink" Target="https://meetup.com/SUG3" TargetMode="External"/><Relationship Id="rId2" Type="http://schemas.openxmlformats.org/officeDocument/2006/relationships/hyperlink" Target="https://fakeblogpost1.com/" TargetMode="External"/><Relationship Id="rId1" Type="http://schemas.openxmlformats.org/officeDocument/2006/relationships/hyperlink" Target="https://fakeblogpost1.com/" TargetMode="External"/><Relationship Id="rId6" Type="http://schemas.openxmlformats.org/officeDocument/2006/relationships/hyperlink" Target="https://fakeblogpost1.com/" TargetMode="External"/><Relationship Id="rId11" Type="http://schemas.openxmlformats.org/officeDocument/2006/relationships/hyperlink" Target="https://meetup.com/SUG1" TargetMode="External"/><Relationship Id="rId5" Type="http://schemas.openxmlformats.org/officeDocument/2006/relationships/hyperlink" Target="https://fakeblogpost1.com/" TargetMode="External"/><Relationship Id="rId10" Type="http://schemas.openxmlformats.org/officeDocument/2006/relationships/hyperlink" Target="https://meetup.com/SUG1" TargetMode="External"/><Relationship Id="rId4" Type="http://schemas.openxmlformats.org/officeDocument/2006/relationships/hyperlink" Target="https://fakeblogpost1.com/" TargetMode="External"/><Relationship Id="rId9" Type="http://schemas.openxmlformats.org/officeDocument/2006/relationships/hyperlink" Target="https://meetup.com/SUG1" TargetMode="External"/><Relationship Id="rId14" Type="http://schemas.openxmlformats.org/officeDocument/2006/relationships/hyperlink" Target="https://meetup.com/SUG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79B47-02C7-C14B-A8E2-44661E47D0EE}">
  <sheetPr codeName="Sheet1"/>
  <dimension ref="A1:E3"/>
  <sheetViews>
    <sheetView tabSelected="1" workbookViewId="0">
      <selection activeCell="A4" sqref="A4"/>
    </sheetView>
  </sheetViews>
  <sheetFormatPr baseColWidth="10" defaultRowHeight="16" x14ac:dyDescent="0.2"/>
  <cols>
    <col min="1" max="1" width="143.1640625" style="1" customWidth="1"/>
    <col min="4" max="4" width="14.6640625" bestFit="1" customWidth="1"/>
  </cols>
  <sheetData>
    <row r="1" spans="1:5" ht="38" x14ac:dyDescent="0.45">
      <c r="A1" s="44" t="s">
        <v>125</v>
      </c>
      <c r="D1" s="13" t="s">
        <v>126</v>
      </c>
      <c r="E1">
        <v>12345</v>
      </c>
    </row>
    <row r="3" spans="1:5" ht="289" x14ac:dyDescent="0.2">
      <c r="A3" s="1" t="s">
        <v>134</v>
      </c>
    </row>
  </sheetData>
  <sheetProtection algorithmName="SHA-512" hashValue="6LGvRREiJwcuoZnLlZoBX4kz3kxmDpYOG1X2Acyq3RZezgLCStM54/x1/ZRZk5Xp+T0EuaOyI+5UAZHZ7DqMhA==" saltValue="lH09370gpmITiPEp21qeu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F862D-9FC0-C842-B5D9-E2547E1090C0}">
  <sheetPr codeName="Sheet2"/>
  <dimension ref="A1:Y351"/>
  <sheetViews>
    <sheetView zoomScale="108" workbookViewId="0">
      <pane ySplit="1" topLeftCell="A2" activePane="bottomLeft" state="frozen"/>
      <selection activeCell="O1" sqref="O1"/>
      <selection pane="bottomLeft" activeCell="C13" sqref="C13"/>
    </sheetView>
  </sheetViews>
  <sheetFormatPr baseColWidth="10" defaultRowHeight="16" x14ac:dyDescent="0.2"/>
  <cols>
    <col min="1" max="1" width="7.1640625" style="32" customWidth="1"/>
    <col min="2" max="2" width="25.5" style="23" customWidth="1"/>
    <col min="3" max="3" width="65" style="25" customWidth="1"/>
    <col min="4" max="4" width="11.83203125" style="32" customWidth="1"/>
    <col min="5" max="5" width="11.83203125" style="33" customWidth="1"/>
    <col min="6" max="7" width="11.83203125" style="34" customWidth="1"/>
    <col min="8" max="8" width="13.1640625" style="6" customWidth="1"/>
    <col min="9" max="9" width="13.1640625" style="15" customWidth="1"/>
    <col min="10" max="10" width="13.1640625" style="35" customWidth="1"/>
    <col min="11" max="11" width="13.1640625" style="7" customWidth="1"/>
    <col min="12" max="12" width="13.1640625" style="37" customWidth="1"/>
    <col min="13" max="13" width="13.1640625" style="6" customWidth="1"/>
    <col min="14" max="14" width="13.1640625" style="7" customWidth="1"/>
    <col min="15" max="19" width="14" style="6" customWidth="1"/>
    <col min="20" max="20" width="14" style="8" customWidth="1"/>
    <col min="21" max="21" width="73" style="30" customWidth="1"/>
    <col min="22" max="23" width="10.83203125" style="29"/>
    <col min="24" max="24" width="11.83203125" style="29" customWidth="1"/>
    <col min="25" max="16384" width="10.83203125" style="29"/>
  </cols>
  <sheetData>
    <row r="1" spans="1:25" s="31" customFormat="1" ht="68" x14ac:dyDescent="0.2">
      <c r="A1" s="5" t="s">
        <v>95</v>
      </c>
      <c r="B1" s="5" t="s">
        <v>16</v>
      </c>
      <c r="C1" s="5" t="s">
        <v>0</v>
      </c>
      <c r="D1" s="5" t="s">
        <v>71</v>
      </c>
      <c r="E1" s="5" t="s">
        <v>7</v>
      </c>
      <c r="F1" s="5" t="s">
        <v>56</v>
      </c>
      <c r="G1" s="5" t="s">
        <v>129</v>
      </c>
      <c r="H1" s="5" t="s">
        <v>102</v>
      </c>
      <c r="I1" s="5" t="s">
        <v>74</v>
      </c>
      <c r="J1" s="5" t="s">
        <v>73</v>
      </c>
      <c r="K1" s="5" t="s">
        <v>10</v>
      </c>
      <c r="L1" s="5" t="s">
        <v>39</v>
      </c>
      <c r="M1" s="5" t="s">
        <v>38</v>
      </c>
      <c r="N1" s="5" t="s">
        <v>40</v>
      </c>
      <c r="O1" s="5" t="s">
        <v>76</v>
      </c>
      <c r="P1" s="5" t="s">
        <v>47</v>
      </c>
      <c r="Q1" s="5" t="s">
        <v>46</v>
      </c>
      <c r="R1" s="5" t="s">
        <v>130</v>
      </c>
      <c r="S1" s="5" t="s">
        <v>131</v>
      </c>
      <c r="T1" s="5" t="s">
        <v>8</v>
      </c>
      <c r="U1" s="5" t="s">
        <v>94</v>
      </c>
      <c r="V1" s="2"/>
      <c r="W1" s="2"/>
      <c r="X1" s="2" t="s">
        <v>77</v>
      </c>
      <c r="Y1" s="19" t="s">
        <v>78</v>
      </c>
    </row>
    <row r="2" spans="1:25" s="43" customFormat="1" ht="295" x14ac:dyDescent="0.15">
      <c r="A2" s="40" t="s">
        <v>109</v>
      </c>
      <c r="B2" s="40" t="s">
        <v>110</v>
      </c>
      <c r="C2" s="40" t="s">
        <v>111</v>
      </c>
      <c r="D2" s="40" t="s">
        <v>99</v>
      </c>
      <c r="E2" s="40" t="s">
        <v>100</v>
      </c>
      <c r="F2" s="40" t="s">
        <v>101</v>
      </c>
      <c r="G2" s="40" t="s">
        <v>133</v>
      </c>
      <c r="H2" s="40" t="s">
        <v>106</v>
      </c>
      <c r="I2" s="40" t="s">
        <v>103</v>
      </c>
      <c r="J2" s="40" t="s">
        <v>104</v>
      </c>
      <c r="K2" s="40" t="s">
        <v>105</v>
      </c>
      <c r="L2" s="40" t="s">
        <v>107</v>
      </c>
      <c r="M2" s="40" t="s">
        <v>108</v>
      </c>
      <c r="N2" s="40" t="s">
        <v>112</v>
      </c>
      <c r="O2" s="40" t="s">
        <v>115</v>
      </c>
      <c r="P2" s="40" t="s">
        <v>113</v>
      </c>
      <c r="Q2" s="40" t="s">
        <v>114</v>
      </c>
      <c r="R2" s="40" t="s">
        <v>127</v>
      </c>
      <c r="S2" s="40" t="s">
        <v>128</v>
      </c>
      <c r="T2" s="40" t="s">
        <v>116</v>
      </c>
      <c r="U2" s="40" t="s">
        <v>117</v>
      </c>
      <c r="V2" s="41"/>
      <c r="W2" s="41"/>
      <c r="X2" s="41"/>
      <c r="Y2" s="42"/>
    </row>
    <row r="3" spans="1:25" ht="51" x14ac:dyDescent="0.2">
      <c r="A3" s="8">
        <v>0</v>
      </c>
      <c r="B3" s="10" t="s">
        <v>33</v>
      </c>
      <c r="C3" s="9" t="s">
        <v>14</v>
      </c>
      <c r="D3" s="32">
        <v>4</v>
      </c>
      <c r="E3" s="33" t="s">
        <v>6</v>
      </c>
      <c r="F3" s="34">
        <v>44927</v>
      </c>
      <c r="G3" s="34">
        <f>IF(Contribution_Plan!A3="","",__Variable_Other_Variables!$B$2)</f>
        <v>45231</v>
      </c>
      <c r="H3" s="6">
        <f ca="1">IF(E3=__Variable_Interval_Periods!$A$1,"N/A",IF(E3=__Variable_Interval_Periods!$A$2,T3/(TODAY()-F3),IF(E3=__Variable_Interval_Periods!$A$3,T3/((TODAY()-F3)/7),IF(E3=__Variable_Interval_Periods!$A$4,T3/(YEARFRAC(F3,TODAY())*12),IF(E3=__Variable_Interval_Periods!$A$5,T3/(YEARFRAC(F3,TODAY())*4),IF(E3=__Variable_Interval_Periods!$A$6,T3/(((TODAY()-F3)/(G3-F3))),""))))))</f>
        <v>1.8424242424242425</v>
      </c>
      <c r="I3" s="15">
        <f ca="1">IF(OR(H3="",D3=""),"",(H3-D3)/D3)</f>
        <v>-0.53939393939393931</v>
      </c>
      <c r="J3" s="35">
        <v>0.5</v>
      </c>
      <c r="K3" s="7" t="str">
        <f ca="1">IF(I3="","",IF(Contribution_Plan!I3&lt;0,IF(ABS(Contribution_Plan!I3)&lt;=ABS(Contribution_Plan!J3),__Variable_Status!$A$3,__Variable_Status!$A$4),IF(Contribution_Plan!I3=0,__Variable_Status!$A$3,IF(Contribution_Plan!I3&lt;=ABS(Contribution_Plan!J3),__Variable_Status!$A$3,__Variable_Status!$A$2))))</f>
        <v>Under Target</v>
      </c>
      <c r="L3" s="7" t="s">
        <v>9</v>
      </c>
      <c r="M3" s="6" t="str">
        <f>IF(OR(O3="",O3=__Variable_Audience_Size!$A$1),O3,IF(OR(T3="",T3=0),0,O3/T3))</f>
        <v>N/A</v>
      </c>
      <c r="N3" s="7" t="str">
        <f>IF(A3="","",IF(L3=__Variable_Status!$A$1,__Variable_Status!$A$1,IF(Contribution_Plan!M3&gt;Contribution_Plan!L3,__Variable_Status!$A$2,IF(Contribution_Plan!M3=Contribution_Plan!L3,__Variable_Status!$A$3,__Variable_Status!$A$4))))</f>
        <v>N/A</v>
      </c>
      <c r="O3" s="6" t="str">
        <f>IF(A3="","",IF(AND(L3=__Variable_Audience_Size!$A$1,SUMIF(Contributions_Tracker!A:A,Contribution_Plan!A3,Contributions_Tracker!E:E)&lt;=0),L3,SUMIF(Contributions_Tracker!A:A,Contribution_Plan!A3,Contributions_Tracker!E:E)))</f>
        <v>N/A</v>
      </c>
      <c r="P3" s="6">
        <f>IF(A3="","",IF(OR(T3=0,T3=""),0,Q3/T3))</f>
        <v>1</v>
      </c>
      <c r="Q3" s="6">
        <f>IF(A3="","",SUMIF(Contributions_Tracker!A:A,Contribution_Plan!A3,Contributions_Tracker!D:D))</f>
        <v>1</v>
      </c>
      <c r="R3" s="6">
        <f ca="1">IF(E3=__Variable_Interval_Periods!$A$1,"N/A",IF(E3=__Variable_Interval_Periods!$A$2,H3*(__Variable_Other_Variables!$B$2-Contribution_Plan!F3),IF(E3=__Variable_Interval_Periods!$A$3,H3*(__Variable_Other_Variables!$B$2-Contribution_Plan!F3)/7,IF(E3=__Variable_Interval_Periods!$A$4,H3*(YEARFRAC(F3,__Variable_Other_Variables!$B$2)*12),IF(E3=__Variable_Interval_Periods!$A$5,H3*(YEARFRAC(F3,__Variable_Other_Variables!$B$2)*4),IF(E3=__Variable_Interval_Periods!$A$6,H3,""))))))</f>
        <v>1.8424242424242425</v>
      </c>
      <c r="S3" s="6">
        <f>IF(E3=__Variable_Interval_Periods!$A$1,"N/A",IF(E3=__Variable_Interval_Periods!$A$2,D3*(__Variable_Other_Variables!$B$2-Contribution_Plan!F3),IF(E3=__Variable_Interval_Periods!$A$3,D3*(__Variable_Other_Variables!$B$2-Contribution_Plan!F3)/7,IF(E3=__Variable_Interval_Periods!$A$4,D3*(YEARFRAC(F3,__Variable_Other_Variables!$B$2)*12),IF(E3=__Variable_Interval_Periods!$A$5,D3*(YEARFRAC(F3,__Variable_Other_Variables!$B$2)*4),IF(E3=__Variable_Interval_Periods!$A$6,D3,""))))))</f>
        <v>4</v>
      </c>
      <c r="T3" s="8">
        <f>IF(Contribution_Plan!A3="","",COUNTIF(Contributions_Tracker!A:A,Contribution_Plan!A3))</f>
        <v>1</v>
      </c>
      <c r="U3" s="38" t="s">
        <v>15</v>
      </c>
    </row>
    <row r="4" spans="1:25" ht="34" x14ac:dyDescent="0.2">
      <c r="A4" s="32">
        <v>1</v>
      </c>
      <c r="B4" s="23" t="s">
        <v>17</v>
      </c>
      <c r="C4" s="25" t="s">
        <v>41</v>
      </c>
      <c r="D4" s="32">
        <v>2</v>
      </c>
      <c r="E4" s="33" t="s">
        <v>4</v>
      </c>
      <c r="F4" s="34">
        <v>44958</v>
      </c>
      <c r="G4" s="34">
        <f>IF(Contribution_Plan!A4="","",__Variable_Other_Variables!$B$2)</f>
        <v>45231</v>
      </c>
      <c r="H4" s="6">
        <f ca="1">IF(E4=__Variable_Interval_Periods!$A$1,"N/A",IF(E4=__Variable_Interval_Periods!$A$2,T4/(TODAY()-F4),IF(E4=__Variable_Interval_Periods!$A$3,T4/((TODAY()-F4)/7),IF(E4=__Variable_Interval_Periods!$A$4,T4/(YEARFRAC(F4,TODAY())*12),IF(E4=__Variable_Interval_Periods!$A$5,T4/(YEARFRAC(F4,TODAY())*4),IF(E4=__Variable_Interval_Periods!$A$6,T4/(((TODAY()-F4)/(G4-F4))),""))))))</f>
        <v>1.791044776119403</v>
      </c>
      <c r="I4" s="15">
        <f t="shared" ref="I4:I67" ca="1" si="0">IF(OR(H4="",D4=""),"",(H4-D4)/D4)</f>
        <v>-0.10447761194029848</v>
      </c>
      <c r="J4" s="35">
        <v>0.1</v>
      </c>
      <c r="K4" s="39" t="str">
        <f ca="1">IF(I4="","",IF(Contribution_Plan!I4&lt;0,IF(ABS(Contribution_Plan!I4)&lt;=ABS(Contribution_Plan!J4),__Variable_Status!$A$3,__Variable_Status!$A$4),IF(Contribution_Plan!I4=0,__Variable_Status!$A$3,IF(Contribution_Plan!I4&lt;=ABS(Contribution_Plan!J4),__Variable_Status!$A$3,__Variable_Status!$A$2))))</f>
        <v>Under Target</v>
      </c>
      <c r="L4" s="37" t="s">
        <v>9</v>
      </c>
      <c r="M4" s="6" t="str">
        <f>IF(OR(O4="",O4=__Variable_Audience_Size!$A$1),O4,IF(OR(T4="",T4=0),0,O4/T4))</f>
        <v>N/A</v>
      </c>
      <c r="N4" s="7" t="str">
        <f>IF(A4="","",IF(L4=__Variable_Status!$A$1,__Variable_Status!$A$1,IF(Contribution_Plan!M4&gt;Contribution_Plan!L4,__Variable_Status!$A$2,IF(Contribution_Plan!M4=Contribution_Plan!L4,__Variable_Status!$A$3,__Variable_Status!$A$4))))</f>
        <v>N/A</v>
      </c>
      <c r="O4" s="6" t="str">
        <f>IF(A4="","",IF(AND(L4=__Variable_Audience_Size!$A$1,SUMIF(Contributions_Tracker!A:A,Contribution_Plan!A4,Contributions_Tracker!E:E)&lt;=0),L4,SUMIF(Contributions_Tracker!A:A,Contribution_Plan!A4,Contributions_Tracker!E:E)))</f>
        <v>N/A</v>
      </c>
      <c r="P4" s="6">
        <f>IF(A4="","",IF(OR(T4=0,T4=""),0,Q4/T4))</f>
        <v>4</v>
      </c>
      <c r="Q4" s="6">
        <f>IF(A4="","",SUMIF(Contributions_Tracker!A:A,Contribution_Plan!A4,Contributions_Tracker!D:D))</f>
        <v>32</v>
      </c>
      <c r="R4" s="6">
        <f ca="1">IF(E4=__Variable_Interval_Periods!$A$1,"N/A",IF(E4=__Variable_Interval_Periods!$A$2,H4*(__Variable_Other_Variables!$B$2-Contribution_Plan!F4),IF(E4=__Variable_Interval_Periods!$A$3,H4*(__Variable_Other_Variables!$B$2-Contribution_Plan!F4)/7,IF(E4=__Variable_Interval_Periods!$A$4,H4*(YEARFRAC(F4,__Variable_Other_Variables!$B$2)*12),IF(E4=__Variable_Interval_Periods!$A$5,H4*(YEARFRAC(F4,__Variable_Other_Variables!$B$2)*4),IF(E4=__Variable_Interval_Periods!$A$6,H4,""))))))</f>
        <v>16.119402985074629</v>
      </c>
      <c r="S4" s="6">
        <f>IF(E4=__Variable_Interval_Periods!$A$1,"N/A",IF(E4=__Variable_Interval_Periods!$A$2,D4*(__Variable_Other_Variables!$B$2-Contribution_Plan!F4),IF(E4=__Variable_Interval_Periods!$A$3,D4*(__Variable_Other_Variables!$B$2-Contribution_Plan!F4)/7,IF(E4=__Variable_Interval_Periods!$A$4,D4*(YEARFRAC(F4,__Variable_Other_Variables!$B$2)*12),IF(E4=__Variable_Interval_Periods!$A$5,D4*(YEARFRAC(F4,__Variable_Other_Variables!$B$2)*4),IF(E4=__Variable_Interval_Periods!$A$6,D4,""))))))</f>
        <v>18</v>
      </c>
      <c r="T4" s="8">
        <f>IF(Contribution_Plan!A4="","",COUNTIF(Contributions_Tracker!A:A,Contribution_Plan!A4))</f>
        <v>8</v>
      </c>
    </row>
    <row r="5" spans="1:25" ht="34" x14ac:dyDescent="0.2">
      <c r="A5" s="32">
        <v>2</v>
      </c>
      <c r="B5" s="23" t="s">
        <v>18</v>
      </c>
      <c r="C5" s="25" t="s">
        <v>42</v>
      </c>
      <c r="D5" s="32">
        <v>3</v>
      </c>
      <c r="E5" s="33" t="s">
        <v>6</v>
      </c>
      <c r="F5" s="34">
        <v>44927</v>
      </c>
      <c r="G5" s="34">
        <f>IF(Contribution_Plan!A5="","",__Variable_Other_Variables!$B$2)</f>
        <v>45231</v>
      </c>
      <c r="H5" s="6">
        <f ca="1">IF(E5=__Variable_Interval_Periods!$A$1,"N/A",IF(E5=__Variable_Interval_Periods!$A$2,T5/(TODAY()-F5),IF(E5=__Variable_Interval_Periods!$A$3,T5/((TODAY()-F5)/7),IF(E5=__Variable_Interval_Periods!$A$4,T5/(YEARFRAC(F5,TODAY())*12),IF(E5=__Variable_Interval_Periods!$A$5,T5/(YEARFRAC(F5,TODAY())*4),IF(E5=__Variable_Interval_Periods!$A$6,T5/(((TODAY()-F5)/(G5-F5))),""))))))</f>
        <v>3.684848484848485</v>
      </c>
      <c r="I5" s="15">
        <f t="shared" ca="1" si="0"/>
        <v>0.22828282828282834</v>
      </c>
      <c r="J5" s="36">
        <v>0.33333333333333331</v>
      </c>
      <c r="K5" s="7" t="str">
        <f ca="1">IF(I5="","",IF(Contribution_Plan!I5&lt;0,IF(ABS(Contribution_Plan!I5)&lt;=ABS(Contribution_Plan!J5),__Variable_Status!$A$3,__Variable_Status!$A$4),IF(Contribution_Plan!I5=0,__Variable_Status!$A$3,IF(Contribution_Plan!I5&lt;=ABS(Contribution_Plan!J5),__Variable_Status!$A$3,__Variable_Status!$A$2))))</f>
        <v>On Target</v>
      </c>
      <c r="L5" s="37" t="s">
        <v>9</v>
      </c>
      <c r="M5" s="6">
        <f>IF(OR(O5="",O5=__Variable_Audience_Size!$A$1),O5,IF(OR(T5="",T5=0),0,O5/T5))</f>
        <v>15</v>
      </c>
      <c r="N5" s="7" t="str">
        <f>IF(A5="","",IF(L5=__Variable_Status!$A$1,__Variable_Status!$A$1,IF(Contribution_Plan!M5&gt;Contribution_Plan!L5,__Variable_Status!$A$2,IF(Contribution_Plan!M5=Contribution_Plan!L5,__Variable_Status!$A$3,__Variable_Status!$A$4))))</f>
        <v>N/A</v>
      </c>
      <c r="O5" s="6">
        <f>IF(A5="","",IF(AND(L5=__Variable_Audience_Size!$A$1,SUMIF(Contributions_Tracker!A:A,Contribution_Plan!A5,Contributions_Tracker!E:E)&lt;=0),L5,SUMIF(Contributions_Tracker!A:A,Contribution_Plan!A5,Contributions_Tracker!E:E)))</f>
        <v>30</v>
      </c>
      <c r="P5" s="6">
        <f>IF(A5="","",IF(OR(T5=0,T5=""),0,Q5/T5))</f>
        <v>7.5</v>
      </c>
      <c r="Q5" s="6">
        <f>IF(A5="","",SUMIF(Contributions_Tracker!A:A,Contribution_Plan!A5,Contributions_Tracker!D:D))</f>
        <v>15</v>
      </c>
      <c r="R5" s="6">
        <f ca="1">IF(E5=__Variable_Interval_Periods!$A$1,"N/A",IF(E5=__Variable_Interval_Periods!$A$2,H5*(__Variable_Other_Variables!$B$2-Contribution_Plan!F5),IF(E5=__Variable_Interval_Periods!$A$3,H5*(__Variable_Other_Variables!$B$2-Contribution_Plan!F5)/7,IF(E5=__Variable_Interval_Periods!$A$4,H5*(YEARFRAC(F5,__Variable_Other_Variables!$B$2)*12),IF(E5=__Variable_Interval_Periods!$A$5,H5*(YEARFRAC(F5,__Variable_Other_Variables!$B$2)*4),IF(E5=__Variable_Interval_Periods!$A$6,H5,""))))))</f>
        <v>3.684848484848485</v>
      </c>
      <c r="S5" s="6">
        <f>IF(E5=__Variable_Interval_Periods!$A$1,"N/A",IF(E5=__Variable_Interval_Periods!$A$2,D5*(__Variable_Other_Variables!$B$2-Contribution_Plan!F5),IF(E5=__Variable_Interval_Periods!$A$3,D5*(__Variable_Other_Variables!$B$2-Contribution_Plan!F5)/7,IF(E5=__Variable_Interval_Periods!$A$4,D5*(YEARFRAC(F5,__Variable_Other_Variables!$B$2)*12),IF(E5=__Variable_Interval_Periods!$A$5,D5*(YEARFRAC(F5,__Variable_Other_Variables!$B$2)*4),IF(E5=__Variable_Interval_Periods!$A$6,D5,""))))))</f>
        <v>3</v>
      </c>
      <c r="T5" s="8">
        <f>IF(Contribution_Plan!A5="","",COUNTIF(Contributions_Tracker!A:A,Contribution_Plan!A5))</f>
        <v>2</v>
      </c>
    </row>
    <row r="6" spans="1:25" ht="34" x14ac:dyDescent="0.2">
      <c r="A6" s="32">
        <v>3</v>
      </c>
      <c r="B6" s="23" t="s">
        <v>18</v>
      </c>
      <c r="C6" s="25" t="s">
        <v>43</v>
      </c>
      <c r="D6" s="32">
        <v>1</v>
      </c>
      <c r="E6" s="33" t="s">
        <v>5</v>
      </c>
      <c r="F6" s="34">
        <v>44958</v>
      </c>
      <c r="G6" s="34">
        <f>IF(Contribution_Plan!A6="","",__Variable_Other_Variables!$B$2)</f>
        <v>45231</v>
      </c>
      <c r="H6" s="6">
        <f ca="1">IF(E6=__Variable_Interval_Periods!$A$1,"N/A",IF(E6=__Variable_Interval_Periods!$A$2,T6/(TODAY()-F6),IF(E6=__Variable_Interval_Periods!$A$3,T6/((TODAY()-F6)/7),IF(E6=__Variable_Interval_Periods!$A$4,T6/(YEARFRAC(F6,TODAY())*12),IF(E6=__Variable_Interval_Periods!$A$5,T6/(YEARFRAC(F6,TODAY())*4),IF(E6=__Variable_Interval_Periods!$A$6,T6/(((TODAY()-F6)/(G6-F6))),""))))))</f>
        <v>2.6865671641791042</v>
      </c>
      <c r="I6" s="15">
        <f t="shared" ca="1" si="0"/>
        <v>1.6865671641791042</v>
      </c>
      <c r="J6" s="35">
        <v>0</v>
      </c>
      <c r="K6" s="7" t="str">
        <f ca="1">IF(I6="","",IF(Contribution_Plan!I6&lt;0,IF(ABS(Contribution_Plan!I6)&lt;=ABS(Contribution_Plan!J6),__Variable_Status!$A$3,__Variable_Status!$A$4),IF(Contribution_Plan!I6=0,__Variable_Status!$A$3,IF(Contribution_Plan!I6&lt;=ABS(Contribution_Plan!J6),__Variable_Status!$A$3,__Variable_Status!$A$2))))</f>
        <v>Over Target</v>
      </c>
      <c r="L6" s="37" t="s">
        <v>9</v>
      </c>
      <c r="M6" s="6">
        <f>IF(OR(O6="",O6=__Variable_Audience_Size!$A$1),O6,IF(OR(T6="",T6=0),0,O6/T6))</f>
        <v>12.5</v>
      </c>
      <c r="N6" s="7" t="str">
        <f>IF(A6="","",IF(L6=__Variable_Status!$A$1,__Variable_Status!$A$1,IF(Contribution_Plan!M6&gt;Contribution_Plan!L6,__Variable_Status!$A$2,IF(Contribution_Plan!M6=Contribution_Plan!L6,__Variable_Status!$A$3,__Variable_Status!$A$4))))</f>
        <v>N/A</v>
      </c>
      <c r="O6" s="6">
        <f>IF(A6="","",IF(AND(L6=__Variable_Audience_Size!$A$1,SUMIF(Contributions_Tracker!A:A,Contribution_Plan!A6,Contributions_Tracker!E:E)&lt;=0),L6,SUMIF(Contributions_Tracker!A:A,Contribution_Plan!A6,Contributions_Tracker!E:E)))</f>
        <v>50</v>
      </c>
      <c r="P6" s="6">
        <f>IF(A6="","",IF(OR(T6=0,T6=""),0,Q6/T6))</f>
        <v>4.5</v>
      </c>
      <c r="Q6" s="6">
        <f>IF(A6="","",SUMIF(Contributions_Tracker!A:A,Contribution_Plan!A6,Contributions_Tracker!D:D))</f>
        <v>18</v>
      </c>
      <c r="R6" s="6">
        <f ca="1">IF(E6=__Variable_Interval_Periods!$A$1,"N/A",IF(E6=__Variable_Interval_Periods!$A$2,H6*(__Variable_Other_Variables!$B$2-Contribution_Plan!F6),IF(E6=__Variable_Interval_Periods!$A$3,H6*(__Variable_Other_Variables!$B$2-Contribution_Plan!F6)/7,IF(E6=__Variable_Interval_Periods!$A$4,H6*(YEARFRAC(F6,__Variable_Other_Variables!$B$2)*12),IF(E6=__Variable_Interval_Periods!$A$5,H6*(YEARFRAC(F6,__Variable_Other_Variables!$B$2)*4),IF(E6=__Variable_Interval_Periods!$A$6,H6,""))))))</f>
        <v>8.0597014925373127</v>
      </c>
      <c r="S6" s="6">
        <f>IF(E6=__Variable_Interval_Periods!$A$1,"N/A",IF(E6=__Variable_Interval_Periods!$A$2,D6*(__Variable_Other_Variables!$B$2-Contribution_Plan!F6),IF(E6=__Variable_Interval_Periods!$A$3,D6*(__Variable_Other_Variables!$B$2-Contribution_Plan!F6)/7,IF(E6=__Variable_Interval_Periods!$A$4,D6*(YEARFRAC(F6,__Variable_Other_Variables!$B$2)*12),IF(E6=__Variable_Interval_Periods!$A$5,D6*(YEARFRAC(F6,__Variable_Other_Variables!$B$2)*4),IF(E6=__Variable_Interval_Periods!$A$6,D6,""))))))</f>
        <v>3</v>
      </c>
      <c r="T6" s="8">
        <f>IF(Contribution_Plan!A6="","",COUNTIF(Contributions_Tracker!A:A,Contribution_Plan!A6))</f>
        <v>4</v>
      </c>
    </row>
    <row r="7" spans="1:25" ht="51" x14ac:dyDescent="0.2">
      <c r="A7" s="32">
        <v>4</v>
      </c>
      <c r="B7" s="23" t="s">
        <v>24</v>
      </c>
      <c r="C7" s="25" t="s">
        <v>44</v>
      </c>
      <c r="D7" s="32">
        <v>3</v>
      </c>
      <c r="E7" s="33" t="s">
        <v>6</v>
      </c>
      <c r="F7" s="34">
        <v>45047</v>
      </c>
      <c r="G7" s="34">
        <v>45088</v>
      </c>
      <c r="H7" s="6">
        <f ca="1">IF(E7=__Variable_Interval_Periods!$A$1,"N/A",IF(E7=__Variable_Interval_Periods!$A$2,T7/(TODAY()-F7),IF(E7=__Variable_Interval_Periods!$A$3,T7/((TODAY()-F7)/7),IF(E7=__Variable_Interval_Periods!$A$4,T7/(YEARFRAC(F7,TODAY())*12),IF(E7=__Variable_Interval_Periods!$A$5,T7/(YEARFRAC(F7,TODAY())*4),IF(E7=__Variable_Interval_Periods!$A$6,T7/(((TODAY()-F7)/(G7-F7))),""))))))</f>
        <v>1.8222222222222222</v>
      </c>
      <c r="I7" s="15">
        <f ca="1">IF(OR(H7="",D7=""),"",(H7-D7)/D7)</f>
        <v>-0.3925925925925926</v>
      </c>
      <c r="J7" s="36">
        <v>0.33333333333333331</v>
      </c>
      <c r="K7" s="7" t="str">
        <f ca="1">IF(I7="","",IF(Contribution_Plan!I7&lt;0,IF(ABS(Contribution_Plan!I7)&lt;=ABS(Contribution_Plan!J7),__Variable_Status!$A$3,__Variable_Status!$A$4),IF(Contribution_Plan!I7=0,__Variable_Status!$A$3,IF(Contribution_Plan!I7&lt;=ABS(Contribution_Plan!J7),__Variable_Status!$A$3,__Variable_Status!$A$2))))</f>
        <v>Under Target</v>
      </c>
      <c r="L7" s="37">
        <v>20</v>
      </c>
      <c r="M7" s="6">
        <f>IF(OR(O7="",O7=__Variable_Audience_Size!$A$1),O7,IF(OR(T7="",T7=0),0,O7/T7))</f>
        <v>25</v>
      </c>
      <c r="N7" s="7" t="str">
        <f>IF(A7="","",IF(L7=__Variable_Status!$A$1,__Variable_Status!$A$1,IF(Contribution_Plan!M7&gt;Contribution_Plan!L7,__Variable_Status!$A$2,IF(Contribution_Plan!M7=Contribution_Plan!L7,__Variable_Status!$A$3,__Variable_Status!$A$4))))</f>
        <v>Over Target</v>
      </c>
      <c r="O7" s="6">
        <f>IF(A7="","",IF(AND(L7=__Variable_Audience_Size!$A$1,SUMIF(Contributions_Tracker!A:A,Contribution_Plan!A7,Contributions_Tracker!E:E)&lt;=0),L7,SUMIF(Contributions_Tracker!A:A,Contribution_Plan!A7,Contributions_Tracker!E:E)))</f>
        <v>50</v>
      </c>
      <c r="P7" s="6">
        <f>IF(A7="","",IF(OR(T7=0,T7=""),0,Q7/T7))</f>
        <v>6.5</v>
      </c>
      <c r="Q7" s="6">
        <f>IF(A7="","",SUMIF(Contributions_Tracker!A:A,Contribution_Plan!A7,Contributions_Tracker!D:D))</f>
        <v>13</v>
      </c>
      <c r="R7" s="6">
        <f ca="1">IF(E7=__Variable_Interval_Periods!$A$1,"N/A",IF(E7=__Variable_Interval_Periods!$A$2,H7*(__Variable_Other_Variables!$B$2-Contribution_Plan!F7),IF(E7=__Variable_Interval_Periods!$A$3,H7*(__Variable_Other_Variables!$B$2-Contribution_Plan!F7)/7,IF(E7=__Variable_Interval_Periods!$A$4,H7*(YEARFRAC(F7,__Variable_Other_Variables!$B$2)*12),IF(E7=__Variable_Interval_Periods!$A$5,H7*(YEARFRAC(F7,__Variable_Other_Variables!$B$2)*4),IF(E7=__Variable_Interval_Periods!$A$6,H7,""))))))</f>
        <v>1.8222222222222222</v>
      </c>
      <c r="S7" s="6">
        <f>IF(E7=__Variable_Interval_Periods!$A$1,"N/A",IF(E7=__Variable_Interval_Periods!$A$2,D7*(__Variable_Other_Variables!$B$2-Contribution_Plan!F7),IF(E7=__Variable_Interval_Periods!$A$3,D7*(__Variable_Other_Variables!$B$2-Contribution_Plan!F7)/7,IF(E7=__Variable_Interval_Periods!$A$4,D7*(YEARFRAC(F7,__Variable_Other_Variables!$B$2)*12),IF(E7=__Variable_Interval_Periods!$A$5,D7*(YEARFRAC(F7,__Variable_Other_Variables!$B$2)*4),IF(E7=__Variable_Interval_Periods!$A$6,D7,""))))))</f>
        <v>3</v>
      </c>
      <c r="T7" s="8">
        <f>IF(Contribution_Plan!A7="","",COUNTIF(Contributions_Tracker!A:A,Contribution_Plan!A7))</f>
        <v>2</v>
      </c>
    </row>
    <row r="8" spans="1:25" ht="34" x14ac:dyDescent="0.2">
      <c r="A8" s="32">
        <v>5</v>
      </c>
      <c r="B8" s="23" t="s">
        <v>27</v>
      </c>
      <c r="C8" s="25" t="s">
        <v>86</v>
      </c>
      <c r="D8" s="32">
        <v>1</v>
      </c>
      <c r="E8" s="33" t="s">
        <v>4</v>
      </c>
      <c r="F8" s="34">
        <v>45047</v>
      </c>
      <c r="G8" s="34">
        <f>IF(Contribution_Plan!A8="","",__Variable_Other_Variables!$B$2)</f>
        <v>45231</v>
      </c>
      <c r="H8" s="6">
        <f ca="1">IF(E8=__Variable_Interval_Periods!$A$1,"N/A",IF(E8=__Variable_Interval_Periods!$A$2,T8/(TODAY()-F8),IF(E8=__Variable_Interval_Periods!$A$3,T8/((TODAY()-F8)/7),IF(E8=__Variable_Interval_Periods!$A$4,T8/(YEARFRAC(F8,TODAY())*12),IF(E8=__Variable_Interval_Periods!$A$5,T8/(YEARFRAC(F8,TODAY())*4),IF(E8=__Variable_Interval_Periods!$A$6,T8/(((TODAY()-F8)/(G8-F8))),""))))))</f>
        <v>1.3636363636363638</v>
      </c>
      <c r="I8" s="15">
        <f t="shared" ca="1" si="0"/>
        <v>0.36363636363636376</v>
      </c>
      <c r="J8" s="35">
        <v>0</v>
      </c>
      <c r="K8" s="7" t="str">
        <f ca="1">IF(I8="","",IF(Contribution_Plan!I8&lt;0,IF(ABS(Contribution_Plan!I8)&lt;=ABS(Contribution_Plan!J8),__Variable_Status!$A$3,__Variable_Status!$A$4),IF(Contribution_Plan!I8=0,__Variable_Status!$A$3,IF(Contribution_Plan!I8&lt;=ABS(Contribution_Plan!J8),__Variable_Status!$A$3,__Variable_Status!$A$2))))</f>
        <v>Over Target</v>
      </c>
      <c r="L8" s="37" t="s">
        <v>9</v>
      </c>
      <c r="M8" s="6">
        <f>IF(OR(O8="",O8=__Variable_Audience_Size!$A$1),O8,IF(OR(T8="",T8=0),0,O8/T8))</f>
        <v>7.5</v>
      </c>
      <c r="N8" s="7" t="str">
        <f>IF(A8="","",IF(L8=__Variable_Status!$A$1,__Variable_Status!$A$1,IF(Contribution_Plan!M8&gt;Contribution_Plan!L8,__Variable_Status!$A$2,IF(Contribution_Plan!M8=Contribution_Plan!L8,__Variable_Status!$A$3,__Variable_Status!$A$4))))</f>
        <v>N/A</v>
      </c>
      <c r="O8" s="6">
        <f>IF(A8="","",IF(AND(L8=__Variable_Audience_Size!$A$1,SUMIF(Contributions_Tracker!A:A,Contribution_Plan!A8,Contributions_Tracker!E:E)&lt;=0),L8,SUMIF(Contributions_Tracker!A:A,Contribution_Plan!A8,Contributions_Tracker!E:E)))</f>
        <v>15</v>
      </c>
      <c r="P8" s="6">
        <f>IF(A8="","",IF(OR(T8=0,T8=""),0,Q8/T8))</f>
        <v>7.5</v>
      </c>
      <c r="Q8" s="6">
        <f>IF(A8="","",SUMIF(Contributions_Tracker!A:A,Contribution_Plan!A8,Contributions_Tracker!D:D))</f>
        <v>15</v>
      </c>
      <c r="R8" s="6">
        <f ca="1">IF(E8=__Variable_Interval_Periods!$A$1,"N/A",IF(E8=__Variable_Interval_Periods!$A$2,H8*(__Variable_Other_Variables!$B$2-Contribution_Plan!F8),IF(E8=__Variable_Interval_Periods!$A$3,H8*(__Variable_Other_Variables!$B$2-Contribution_Plan!F8)/7,IF(E8=__Variable_Interval_Periods!$A$4,H8*(YEARFRAC(F8,__Variable_Other_Variables!$B$2)*12),IF(E8=__Variable_Interval_Periods!$A$5,H8*(YEARFRAC(F8,__Variable_Other_Variables!$B$2)*4),IF(E8=__Variable_Interval_Periods!$A$6,H8,""))))))</f>
        <v>8.1818181818181834</v>
      </c>
      <c r="S8" s="6">
        <f>IF(E8=__Variable_Interval_Periods!$A$1,"N/A",IF(E8=__Variable_Interval_Periods!$A$2,D8*(__Variable_Other_Variables!$B$2-Contribution_Plan!F8),IF(E8=__Variable_Interval_Periods!$A$3,D8*(__Variable_Other_Variables!$B$2-Contribution_Plan!F8)/7,IF(E8=__Variable_Interval_Periods!$A$4,D8*(YEARFRAC(F8,__Variable_Other_Variables!$B$2)*12),IF(E8=__Variable_Interval_Periods!$A$5,D8*(YEARFRAC(F8,__Variable_Other_Variables!$B$2)*4),IF(E8=__Variable_Interval_Periods!$A$6,D8,""))))))</f>
        <v>6</v>
      </c>
      <c r="T8" s="8">
        <f>IF(Contribution_Plan!A8="","",COUNTIF(Contributions_Tracker!A:A,Contribution_Plan!A8))</f>
        <v>2</v>
      </c>
    </row>
    <row r="9" spans="1:25" ht="34" x14ac:dyDescent="0.2">
      <c r="A9" s="32">
        <v>6</v>
      </c>
      <c r="B9" s="23" t="s">
        <v>32</v>
      </c>
      <c r="C9" s="25" t="s">
        <v>98</v>
      </c>
      <c r="D9" s="32">
        <v>2</v>
      </c>
      <c r="E9" s="33" t="s">
        <v>6</v>
      </c>
      <c r="F9" s="34">
        <v>44927</v>
      </c>
      <c r="G9" s="34">
        <f>IF(Contribution_Plan!A9="","",__Variable_Other_Variables!$B$2)</f>
        <v>45231</v>
      </c>
      <c r="H9" s="6">
        <f ca="1">IF(E9=__Variable_Interval_Periods!$A$1,"N/A",IF(E9=__Variable_Interval_Periods!$A$2,T9/(TODAY()-F9),IF(E9=__Variable_Interval_Periods!$A$3,T9/((TODAY()-F9)/7),IF(E9=__Variable_Interval_Periods!$A$4,T9/(YEARFRAC(F9,TODAY())*12),IF(E9=__Variable_Interval_Periods!$A$5,T9/(YEARFRAC(F9,TODAY())*4),IF(E9=__Variable_Interval_Periods!$A$6,T9/(((TODAY()-F9)/(G9-F9))),""))))))</f>
        <v>0</v>
      </c>
      <c r="I9" s="15">
        <f t="shared" ca="1" si="0"/>
        <v>-1</v>
      </c>
      <c r="J9" s="35">
        <v>0.5</v>
      </c>
      <c r="K9" s="7" t="str">
        <f ca="1">IF(I9="","",IF(Contribution_Plan!I9&lt;0,IF(ABS(Contribution_Plan!I9)&lt;=ABS(Contribution_Plan!J9),__Variable_Status!$A$3,__Variable_Status!$A$4),IF(Contribution_Plan!I9=0,__Variable_Status!$A$3,IF(Contribution_Plan!I9&lt;=ABS(Contribution_Plan!J9),__Variable_Status!$A$3,__Variable_Status!$A$2))))</f>
        <v>Under Target</v>
      </c>
      <c r="L9" s="37" t="s">
        <v>9</v>
      </c>
      <c r="M9" s="6" t="str">
        <f>IF(OR(O9="",O9=__Variable_Audience_Size!$A$1),O9,IF(OR(T9="",T9=0),0,O9/T9))</f>
        <v>N/A</v>
      </c>
      <c r="N9" s="7" t="str">
        <f>IF(A9="","",IF(L9=__Variable_Status!$A$1,__Variable_Status!$A$1,IF(Contribution_Plan!M9&gt;Contribution_Plan!L9,__Variable_Status!$A$2,IF(Contribution_Plan!M9=Contribution_Plan!L9,__Variable_Status!$A$3,__Variable_Status!$A$4))))</f>
        <v>N/A</v>
      </c>
      <c r="O9" s="6" t="str">
        <f>IF(A9="","",IF(AND(L9=__Variable_Audience_Size!$A$1,SUMIF(Contributions_Tracker!A:A,Contribution_Plan!A9,Contributions_Tracker!E:E)&lt;=0),L9,SUMIF(Contributions_Tracker!A:A,Contribution_Plan!A9,Contributions_Tracker!E:E)))</f>
        <v>N/A</v>
      </c>
      <c r="P9" s="6">
        <f>IF(A9="","",IF(OR(T9=0,T9=""),0,Q9/T9))</f>
        <v>0</v>
      </c>
      <c r="Q9" s="6">
        <f>IF(A9="","",SUMIF(Contributions_Tracker!A:A,Contribution_Plan!A9,Contributions_Tracker!D:D))</f>
        <v>0</v>
      </c>
      <c r="R9" s="6">
        <f ca="1">IF(E9=__Variable_Interval_Periods!$A$1,"N/A",IF(E9=__Variable_Interval_Periods!$A$2,H9*(__Variable_Other_Variables!$B$2-Contribution_Plan!F9),IF(E9=__Variable_Interval_Periods!$A$3,H9*(__Variable_Other_Variables!$B$2-Contribution_Plan!F9)/7,IF(E9=__Variable_Interval_Periods!$A$4,H9*(YEARFRAC(F9,__Variable_Other_Variables!$B$2)*12),IF(E9=__Variable_Interval_Periods!$A$5,H9*(YEARFRAC(F9,__Variable_Other_Variables!$B$2)*4),IF(E9=__Variable_Interval_Periods!$A$6,H9,""))))))</f>
        <v>0</v>
      </c>
      <c r="S9" s="6">
        <f>IF(E9=__Variable_Interval_Periods!$A$1,"N/A",IF(E9=__Variable_Interval_Periods!$A$2,D9*(__Variable_Other_Variables!$B$2-Contribution_Plan!F9),IF(E9=__Variable_Interval_Periods!$A$3,D9*(__Variable_Other_Variables!$B$2-Contribution_Plan!F9)/7,IF(E9=__Variable_Interval_Periods!$A$4,D9*(YEARFRAC(F9,__Variable_Other_Variables!$B$2)*12),IF(E9=__Variable_Interval_Periods!$A$5,D9*(YEARFRAC(F9,__Variable_Other_Variables!$B$2)*4),IF(E9=__Variable_Interval_Periods!$A$6,D9,""))))))</f>
        <v>2</v>
      </c>
      <c r="T9" s="8">
        <f>IF(Contribution_Plan!A9="","",COUNTIF(Contributions_Tracker!A:A,Contribution_Plan!A9))</f>
        <v>0</v>
      </c>
    </row>
    <row r="10" spans="1:25" x14ac:dyDescent="0.2">
      <c r="G10" s="34" t="str">
        <f>IF(Contribution_Plan!A10="","",__Variable_Other_Variables!$B$2)</f>
        <v/>
      </c>
      <c r="H10" s="6" t="str">
        <f ca="1">IF(E10=__Variable_Interval_Periods!$A$1,"N/A",IF(E10=__Variable_Interval_Periods!$A$2,T10/(TODAY()-F10),IF(E10=__Variable_Interval_Periods!$A$3,T10/((TODAY()-F10)/7),IF(E10=__Variable_Interval_Periods!$A$4,T10/(YEARFRAC(F10,TODAY())*12),IF(E10=__Variable_Interval_Periods!$A$5,T10/(YEARFRAC(F10,TODAY())*4),IF(E10=__Variable_Interval_Periods!$A$6,T10/(((TODAY()-F10)/(G10-F10))),""))))))</f>
        <v/>
      </c>
      <c r="I10" s="15" t="str">
        <f t="shared" ca="1" si="0"/>
        <v/>
      </c>
      <c r="K10" s="7" t="str">
        <f ca="1">IF(I10="","",IF(Contribution_Plan!I10&lt;0,IF(ABS(Contribution_Plan!I10)&lt;=ABS(Contribution_Plan!J10),__Variable_Status!$A$3,__Variable_Status!$A$4),IF(Contribution_Plan!I10=0,__Variable_Status!$A$3,IF(Contribution_Plan!I10&lt;=ABS(Contribution_Plan!J10),__Variable_Status!$A$3,__Variable_Status!$A$2))))</f>
        <v/>
      </c>
      <c r="M10" s="6" t="str">
        <f>IF(OR(O10="",O10=__Variable_Audience_Size!$A$1),O10,IF(OR(T10="",T10=0),0,O10/T10))</f>
        <v/>
      </c>
      <c r="N10" s="7" t="str">
        <f>IF(A10="","",IF(L10=__Variable_Status!$A$1,__Variable_Status!$A$1,IF(Contribution_Plan!M10&gt;Contribution_Plan!L10,__Variable_Status!$A$2,IF(Contribution_Plan!M10=Contribution_Plan!L10,__Variable_Status!$A$3,__Variable_Status!$A$4))))</f>
        <v/>
      </c>
      <c r="O10" s="6" t="str">
        <f>IF(A10="","",IF(AND(L10=__Variable_Audience_Size!$A$1,SUMIF(Contributions_Tracker!A:A,Contribution_Plan!A10,Contributions_Tracker!E:E)&lt;=0),L10,SUMIF(Contributions_Tracker!A:A,Contribution_Plan!A10,Contributions_Tracker!E:E)))</f>
        <v/>
      </c>
      <c r="P10" s="6" t="str">
        <f>IF(A10="","",IF(OR(T10=0,T10=""),0,Q10/T10))</f>
        <v/>
      </c>
      <c r="Q10" s="6" t="str">
        <f>IF(A10="","",SUMIF(Contributions_Tracker!A:A,Contribution_Plan!A10,Contributions_Tracker!D:D))</f>
        <v/>
      </c>
      <c r="R10" s="6" t="str">
        <f>IF(E10=__Variable_Interval_Periods!$A$1,"N/A",IF(E10=__Variable_Interval_Periods!$A$2,H10*(__Variable_Other_Variables!$B$2-Contribution_Plan!F10),IF(E10=__Variable_Interval_Periods!$A$3,H10*(__Variable_Other_Variables!$B$2-Contribution_Plan!F10)/7,IF(E10=__Variable_Interval_Periods!$A$4,H10*(YEARFRAC(F10,__Variable_Other_Variables!$B$2)*12),IF(E10=__Variable_Interval_Periods!$A$5,H10*(YEARFRAC(F10,__Variable_Other_Variables!$B$2)*4),IF(E10=__Variable_Interval_Periods!$A$6,H10,""))))))</f>
        <v/>
      </c>
      <c r="S10" s="6" t="str">
        <f>IF(E10=__Variable_Interval_Periods!$A$1,"N/A",IF(E10=__Variable_Interval_Periods!$A$2,D10*(__Variable_Other_Variables!$B$2-Contribution_Plan!F10),IF(E10=__Variable_Interval_Periods!$A$3,D10*(__Variable_Other_Variables!$B$2-Contribution_Plan!F10)/7,IF(E10=__Variable_Interval_Periods!$A$4,D10*(YEARFRAC(F10,__Variable_Other_Variables!$B$2)*12),IF(E10=__Variable_Interval_Periods!$A$5,D10*(YEARFRAC(F10,__Variable_Other_Variables!$B$2)*4),IF(E10=__Variable_Interval_Periods!$A$6,D10,""))))))</f>
        <v/>
      </c>
      <c r="T10" s="8" t="str">
        <f>IF(Contribution_Plan!A10="","",COUNTIF(Contributions_Tracker!A:A,Contribution_Plan!A10))</f>
        <v/>
      </c>
    </row>
    <row r="11" spans="1:25" x14ac:dyDescent="0.2">
      <c r="G11" s="34" t="str">
        <f>IF(Contribution_Plan!A11="","",__Variable_Other_Variables!$B$2)</f>
        <v/>
      </c>
      <c r="H11" s="6" t="str">
        <f ca="1">IF(E11=__Variable_Interval_Periods!$A$1,"N/A",IF(E11=__Variable_Interval_Periods!$A$2,T11/(TODAY()-F11),IF(E11=__Variable_Interval_Periods!$A$3,T11/((TODAY()-F11)/7),IF(E11=__Variable_Interval_Periods!$A$4,T11/(YEARFRAC(F11,TODAY())*12),IF(E11=__Variable_Interval_Periods!$A$5,T11/(YEARFRAC(F11,TODAY())*4),IF(E11=__Variable_Interval_Periods!$A$6,T11/(((TODAY()-F11)/(G11-F11))),""))))))</f>
        <v/>
      </c>
      <c r="I11" s="15" t="str">
        <f t="shared" ca="1" si="0"/>
        <v/>
      </c>
      <c r="K11" s="7" t="str">
        <f ca="1">IF(I11="","",IF(Contribution_Plan!I11&lt;0,IF(ABS(Contribution_Plan!I11)&lt;=ABS(Contribution_Plan!J11),__Variable_Status!$A$3,__Variable_Status!$A$4),IF(Contribution_Plan!I11=0,__Variable_Status!$A$3,IF(Contribution_Plan!I11&lt;=ABS(Contribution_Plan!J11),__Variable_Status!$A$3,__Variable_Status!$A$2))))</f>
        <v/>
      </c>
      <c r="M11" s="6" t="str">
        <f>IF(OR(O11="",O11=__Variable_Audience_Size!$A$1),O11,IF(OR(T11="",T11=0),0,O11/T11))</f>
        <v/>
      </c>
      <c r="N11" s="7" t="str">
        <f>IF(A11="","",IF(L11=__Variable_Status!$A$1,__Variable_Status!$A$1,IF(Contribution_Plan!M11&gt;Contribution_Plan!L11,__Variable_Status!$A$2,IF(Contribution_Plan!M11=Contribution_Plan!L11,__Variable_Status!$A$3,__Variable_Status!$A$4))))</f>
        <v/>
      </c>
      <c r="O11" s="6" t="str">
        <f>IF(A11="","",IF(AND(L11=__Variable_Audience_Size!$A$1,SUMIF(Contributions_Tracker!A:A,Contribution_Plan!A11,Contributions_Tracker!E:E)&lt;=0),L11,SUMIF(Contributions_Tracker!A:A,Contribution_Plan!A11,Contributions_Tracker!E:E)))</f>
        <v/>
      </c>
      <c r="P11" s="6" t="str">
        <f>IF(A11="","",IF(OR(T11=0,T11=""),0,Q11/T11))</f>
        <v/>
      </c>
      <c r="Q11" s="6" t="str">
        <f>IF(A11="","",SUMIF(Contributions_Tracker!A:A,Contribution_Plan!A11,Contributions_Tracker!D:D))</f>
        <v/>
      </c>
      <c r="R11" s="6" t="str">
        <f>IF(E11=__Variable_Interval_Periods!$A$1,"N/A",IF(E11=__Variable_Interval_Periods!$A$2,H11*(__Variable_Other_Variables!$B$2-Contribution_Plan!F11),IF(E11=__Variable_Interval_Periods!$A$3,H11*(__Variable_Other_Variables!$B$2-Contribution_Plan!F11)/7,IF(E11=__Variable_Interval_Periods!$A$4,H11*(YEARFRAC(F11,__Variable_Other_Variables!$B$2)*12),IF(E11=__Variable_Interval_Periods!$A$5,H11*(YEARFRAC(F11,__Variable_Other_Variables!$B$2)*4),IF(E11=__Variable_Interval_Periods!$A$6,H11,""))))))</f>
        <v/>
      </c>
      <c r="S11" s="6" t="str">
        <f>IF(E11=__Variable_Interval_Periods!$A$1,"N/A",IF(E11=__Variable_Interval_Periods!$A$2,D11*(__Variable_Other_Variables!$B$2-Contribution_Plan!F11),IF(E11=__Variable_Interval_Periods!$A$3,D11*(__Variable_Other_Variables!$B$2-Contribution_Plan!F11)/7,IF(E11=__Variable_Interval_Periods!$A$4,D11*(YEARFRAC(F11,__Variable_Other_Variables!$B$2)*12),IF(E11=__Variable_Interval_Periods!$A$5,D11*(YEARFRAC(F11,__Variable_Other_Variables!$B$2)*4),IF(E11=__Variable_Interval_Periods!$A$6,D11,""))))))</f>
        <v/>
      </c>
      <c r="T11" s="8" t="str">
        <f>IF(Contribution_Plan!A11="","",COUNTIF(Contributions_Tracker!A:A,Contribution_Plan!A11))</f>
        <v/>
      </c>
    </row>
    <row r="12" spans="1:25" x14ac:dyDescent="0.2">
      <c r="G12" s="34" t="str">
        <f>IF(Contribution_Plan!A12="","",__Variable_Other_Variables!$B$2)</f>
        <v/>
      </c>
      <c r="H12" s="6" t="str">
        <f ca="1">IF(E12=__Variable_Interval_Periods!$A$1,"N/A",IF(E12=__Variable_Interval_Periods!$A$2,T12/(TODAY()-F12),IF(E12=__Variable_Interval_Periods!$A$3,T12/((TODAY()-F12)/7),IF(E12=__Variable_Interval_Periods!$A$4,T12/(YEARFRAC(F12,TODAY())*12),IF(E12=__Variable_Interval_Periods!$A$5,T12/(YEARFRAC(F12,TODAY())*4),IF(E12=__Variable_Interval_Periods!$A$6,T12/(((TODAY()-F12)/(G12-F12))),""))))))</f>
        <v/>
      </c>
      <c r="I12" s="15" t="str">
        <f t="shared" ca="1" si="0"/>
        <v/>
      </c>
      <c r="K12" s="7" t="str">
        <f ca="1">IF(I12="","",IF(Contribution_Plan!I12&lt;0,IF(ABS(Contribution_Plan!I12)&lt;=ABS(Contribution_Plan!J12),__Variable_Status!$A$3,__Variable_Status!$A$4),IF(Contribution_Plan!I12=0,__Variable_Status!$A$3,IF(Contribution_Plan!I12&lt;=ABS(Contribution_Plan!J12),__Variable_Status!$A$3,__Variable_Status!$A$2))))</f>
        <v/>
      </c>
      <c r="M12" s="6" t="str">
        <f>IF(OR(O12="",O12=__Variable_Audience_Size!$A$1),O12,IF(OR(T12="",T12=0),0,O12/T12))</f>
        <v/>
      </c>
      <c r="N12" s="7" t="str">
        <f>IF(A12="","",IF(L12=__Variable_Status!$A$1,__Variable_Status!$A$1,IF(Contribution_Plan!M12&gt;Contribution_Plan!L12,__Variable_Status!$A$2,IF(Contribution_Plan!M12=Contribution_Plan!L12,__Variable_Status!$A$3,__Variable_Status!$A$4))))</f>
        <v/>
      </c>
      <c r="O12" s="6" t="str">
        <f>IF(A12="","",IF(AND(L12=__Variable_Audience_Size!$A$1,SUMIF(Contributions_Tracker!A:A,Contribution_Plan!A12,Contributions_Tracker!E:E)&lt;=0),L12,SUMIF(Contributions_Tracker!A:A,Contribution_Plan!A12,Contributions_Tracker!E:E)))</f>
        <v/>
      </c>
      <c r="P12" s="6" t="str">
        <f>IF(A12="","",IF(OR(T12=0,T12=""),0,Q12/T12))</f>
        <v/>
      </c>
      <c r="Q12" s="6" t="str">
        <f>IF(A12="","",SUMIF(Contributions_Tracker!A:A,Contribution_Plan!A12,Contributions_Tracker!D:D))</f>
        <v/>
      </c>
      <c r="R12" s="6" t="str">
        <f>IF(E12=__Variable_Interval_Periods!$A$1,"N/A",IF(E12=__Variable_Interval_Periods!$A$2,H12*(__Variable_Other_Variables!$B$2-Contribution_Plan!F12),IF(E12=__Variable_Interval_Periods!$A$3,H12*(__Variable_Other_Variables!$B$2-Contribution_Plan!F12)/7,IF(E12=__Variable_Interval_Periods!$A$4,H12*(YEARFRAC(F12,__Variable_Other_Variables!$B$2)*12),IF(E12=__Variable_Interval_Periods!$A$5,H12*(YEARFRAC(F12,__Variable_Other_Variables!$B$2)*4),IF(E12=__Variable_Interval_Periods!$A$6,H12,""))))))</f>
        <v/>
      </c>
      <c r="S12" s="6" t="str">
        <f>IF(E12=__Variable_Interval_Periods!$A$1,"N/A",IF(E12=__Variable_Interval_Periods!$A$2,D12*(__Variable_Other_Variables!$B$2-Contribution_Plan!F12),IF(E12=__Variable_Interval_Periods!$A$3,D12*(__Variable_Other_Variables!$B$2-Contribution_Plan!F12)/7,IF(E12=__Variable_Interval_Periods!$A$4,D12*(YEARFRAC(F12,__Variable_Other_Variables!$B$2)*12),IF(E12=__Variable_Interval_Periods!$A$5,D12*(YEARFRAC(F12,__Variable_Other_Variables!$B$2)*4),IF(E12=__Variable_Interval_Periods!$A$6,D12,""))))))</f>
        <v/>
      </c>
      <c r="T12" s="8" t="str">
        <f>IF(Contribution_Plan!A12="","",COUNTIF(Contributions_Tracker!A:A,Contribution_Plan!A12))</f>
        <v/>
      </c>
    </row>
    <row r="13" spans="1:25" x14ac:dyDescent="0.2">
      <c r="G13" s="34" t="str">
        <f>IF(Contribution_Plan!A13="","",__Variable_Other_Variables!$B$2)</f>
        <v/>
      </c>
      <c r="H13" s="6" t="str">
        <f ca="1">IF(E13=__Variable_Interval_Periods!$A$1,"N/A",IF(E13=__Variable_Interval_Periods!$A$2,T13/(TODAY()-F13),IF(E13=__Variable_Interval_Periods!$A$3,T13/((TODAY()-F13)/7),IF(E13=__Variable_Interval_Periods!$A$4,T13/(YEARFRAC(F13,TODAY())*12),IF(E13=__Variable_Interval_Periods!$A$5,T13/(YEARFRAC(F13,TODAY())*4),IF(E13=__Variable_Interval_Periods!$A$6,T13/(((TODAY()-F13)/(G13-F13))),""))))))</f>
        <v/>
      </c>
      <c r="I13" s="15" t="str">
        <f t="shared" ca="1" si="0"/>
        <v/>
      </c>
      <c r="K13" s="7" t="str">
        <f ca="1">IF(I13="","",IF(Contribution_Plan!I13&lt;0,IF(ABS(Contribution_Plan!I13)&lt;=ABS(Contribution_Plan!J13),__Variable_Status!$A$3,__Variable_Status!$A$4),IF(Contribution_Plan!I13=0,__Variable_Status!$A$3,IF(Contribution_Plan!I13&lt;=ABS(Contribution_Plan!J13),__Variable_Status!$A$3,__Variable_Status!$A$2))))</f>
        <v/>
      </c>
      <c r="M13" s="6" t="str">
        <f>IF(OR(O13="",O13=__Variable_Audience_Size!$A$1),O13,IF(OR(T13="",T13=0),0,O13/T13))</f>
        <v/>
      </c>
      <c r="N13" s="7" t="str">
        <f>IF(A13="","",IF(L13=__Variable_Status!$A$1,__Variable_Status!$A$1,IF(Contribution_Plan!M13&gt;Contribution_Plan!L13,__Variable_Status!$A$2,IF(Contribution_Plan!M13=Contribution_Plan!L13,__Variable_Status!$A$3,__Variable_Status!$A$4))))</f>
        <v/>
      </c>
      <c r="O13" s="6" t="str">
        <f>IF(A13="","",IF(AND(L13=__Variable_Audience_Size!$A$1,SUMIF(Contributions_Tracker!A:A,Contribution_Plan!A13,Contributions_Tracker!E:E)&lt;=0),L13,SUMIF(Contributions_Tracker!A:A,Contribution_Plan!A13,Contributions_Tracker!E:E)))</f>
        <v/>
      </c>
      <c r="P13" s="6" t="str">
        <f>IF(A13="","",IF(OR(T13=0,T13=""),0,Q13/T13))</f>
        <v/>
      </c>
      <c r="Q13" s="6" t="str">
        <f>IF(A13="","",SUMIF(Contributions_Tracker!A:A,Contribution_Plan!A13,Contributions_Tracker!D:D))</f>
        <v/>
      </c>
      <c r="R13" s="6" t="str">
        <f>IF(E13=__Variable_Interval_Periods!$A$1,"N/A",IF(E13=__Variable_Interval_Periods!$A$2,H13*(__Variable_Other_Variables!$B$2-Contribution_Plan!F13),IF(E13=__Variable_Interval_Periods!$A$3,H13*(__Variable_Other_Variables!$B$2-Contribution_Plan!F13)/7,IF(E13=__Variable_Interval_Periods!$A$4,H13*(YEARFRAC(F13,__Variable_Other_Variables!$B$2)*12),IF(E13=__Variable_Interval_Periods!$A$5,H13*(YEARFRAC(F13,__Variable_Other_Variables!$B$2)*4),IF(E13=__Variable_Interval_Periods!$A$6,H13,""))))))</f>
        <v/>
      </c>
      <c r="S13" s="6" t="str">
        <f>IF(E13=__Variable_Interval_Periods!$A$1,"N/A",IF(E13=__Variable_Interval_Periods!$A$2,D13*(__Variable_Other_Variables!$B$2-Contribution_Plan!F13),IF(E13=__Variable_Interval_Periods!$A$3,D13*(__Variable_Other_Variables!$B$2-Contribution_Plan!F13)/7,IF(E13=__Variable_Interval_Periods!$A$4,D13*(YEARFRAC(F13,__Variable_Other_Variables!$B$2)*12),IF(E13=__Variable_Interval_Periods!$A$5,D13*(YEARFRAC(F13,__Variable_Other_Variables!$B$2)*4),IF(E13=__Variable_Interval_Periods!$A$6,D13,""))))))</f>
        <v/>
      </c>
      <c r="T13" s="8" t="str">
        <f>IF(Contribution_Plan!A13="","",COUNTIF(Contributions_Tracker!A:A,Contribution_Plan!A13))</f>
        <v/>
      </c>
    </row>
    <row r="14" spans="1:25" x14ac:dyDescent="0.2">
      <c r="G14" s="34" t="str">
        <f>IF(Contribution_Plan!A14="","",__Variable_Other_Variables!$B$2)</f>
        <v/>
      </c>
      <c r="H14" s="6" t="str">
        <f ca="1">IF(E14=__Variable_Interval_Periods!$A$1,"N/A",IF(E14=__Variable_Interval_Periods!$A$2,T14/(TODAY()-F14),IF(E14=__Variable_Interval_Periods!$A$3,T14/((TODAY()-F14)/7),IF(E14=__Variable_Interval_Periods!$A$4,T14/(YEARFRAC(F14,TODAY())*12),IF(E14=__Variable_Interval_Periods!$A$5,T14/(YEARFRAC(F14,TODAY())*4),IF(E14=__Variable_Interval_Periods!$A$6,T14/(((TODAY()-F14)/(G14-F14))),""))))))</f>
        <v/>
      </c>
      <c r="I14" s="15" t="str">
        <f t="shared" ca="1" si="0"/>
        <v/>
      </c>
      <c r="K14" s="7" t="str">
        <f ca="1">IF(I14="","",IF(Contribution_Plan!I14&lt;0,IF(ABS(Contribution_Plan!I14)&lt;=ABS(Contribution_Plan!J14),__Variable_Status!$A$3,__Variable_Status!$A$4),IF(Contribution_Plan!I14=0,__Variable_Status!$A$3,IF(Contribution_Plan!I14&lt;=ABS(Contribution_Plan!J14),__Variable_Status!$A$3,__Variable_Status!$A$2))))</f>
        <v/>
      </c>
      <c r="M14" s="6" t="str">
        <f>IF(OR(O14="",O14=__Variable_Audience_Size!$A$1),O14,IF(OR(T14="",T14=0),0,O14/T14))</f>
        <v/>
      </c>
      <c r="N14" s="7" t="str">
        <f>IF(A14="","",IF(L14=__Variable_Status!$A$1,__Variable_Status!$A$1,IF(Contribution_Plan!M14&gt;Contribution_Plan!L14,__Variable_Status!$A$2,IF(Contribution_Plan!M14=Contribution_Plan!L14,__Variable_Status!$A$3,__Variable_Status!$A$4))))</f>
        <v/>
      </c>
      <c r="O14" s="6" t="str">
        <f>IF(A14="","",IF(AND(L14=__Variable_Audience_Size!$A$1,SUMIF(Contributions_Tracker!A:A,Contribution_Plan!A14,Contributions_Tracker!E:E)&lt;=0),L14,SUMIF(Contributions_Tracker!A:A,Contribution_Plan!A14,Contributions_Tracker!E:E)))</f>
        <v/>
      </c>
      <c r="P14" s="6" t="str">
        <f>IF(A14="","",IF(OR(T14=0,T14=""),0,Q14/T14))</f>
        <v/>
      </c>
      <c r="Q14" s="6" t="str">
        <f>IF(A14="","",SUMIF(Contributions_Tracker!A:A,Contribution_Plan!A14,Contributions_Tracker!D:D))</f>
        <v/>
      </c>
      <c r="R14" s="6" t="str">
        <f>IF(E14=__Variable_Interval_Periods!$A$1,"N/A",IF(E14=__Variable_Interval_Periods!$A$2,H14*(__Variable_Other_Variables!$B$2-Contribution_Plan!F14),IF(E14=__Variable_Interval_Periods!$A$3,H14*(__Variable_Other_Variables!$B$2-Contribution_Plan!F14)/7,IF(E14=__Variable_Interval_Periods!$A$4,H14*(YEARFRAC(F14,__Variable_Other_Variables!$B$2)*12),IF(E14=__Variable_Interval_Periods!$A$5,H14*(YEARFRAC(F14,__Variable_Other_Variables!$B$2)*4),IF(E14=__Variable_Interval_Periods!$A$6,H14,""))))))</f>
        <v/>
      </c>
      <c r="S14" s="6" t="str">
        <f>IF(E14=__Variable_Interval_Periods!$A$1,"N/A",IF(E14=__Variable_Interval_Periods!$A$2,D14*(__Variable_Other_Variables!$B$2-Contribution_Plan!F14),IF(E14=__Variable_Interval_Periods!$A$3,D14*(__Variable_Other_Variables!$B$2-Contribution_Plan!F14)/7,IF(E14=__Variable_Interval_Periods!$A$4,D14*(YEARFRAC(F14,__Variable_Other_Variables!$B$2)*12),IF(E14=__Variable_Interval_Periods!$A$5,D14*(YEARFRAC(F14,__Variable_Other_Variables!$B$2)*4),IF(E14=__Variable_Interval_Periods!$A$6,D14,""))))))</f>
        <v/>
      </c>
      <c r="T14" s="8" t="str">
        <f>IF(Contribution_Plan!A14="","",COUNTIF(Contributions_Tracker!A:A,Contribution_Plan!A14))</f>
        <v/>
      </c>
    </row>
    <row r="15" spans="1:25" x14ac:dyDescent="0.2">
      <c r="G15" s="34" t="str">
        <f>IF(Contribution_Plan!A15="","",__Variable_Other_Variables!$B$2)</f>
        <v/>
      </c>
      <c r="H15" s="6" t="str">
        <f ca="1">IF(E15=__Variable_Interval_Periods!$A$1,"N/A",IF(E15=__Variable_Interval_Periods!$A$2,T15/(TODAY()-F15),IF(E15=__Variable_Interval_Periods!$A$3,T15/((TODAY()-F15)/7),IF(E15=__Variable_Interval_Periods!$A$4,T15/(YEARFRAC(F15,TODAY())*12),IF(E15=__Variable_Interval_Periods!$A$5,T15/(YEARFRAC(F15,TODAY())*4),IF(E15=__Variable_Interval_Periods!$A$6,T15/(((TODAY()-F15)/(G15-F15))),""))))))</f>
        <v/>
      </c>
      <c r="I15" s="15" t="str">
        <f t="shared" ca="1" si="0"/>
        <v/>
      </c>
      <c r="K15" s="7" t="str">
        <f ca="1">IF(I15="","",IF(Contribution_Plan!I15&lt;0,IF(ABS(Contribution_Plan!I15)&lt;=ABS(Contribution_Plan!J15),__Variable_Status!$A$3,__Variable_Status!$A$4),IF(Contribution_Plan!I15=0,__Variable_Status!$A$3,IF(Contribution_Plan!I15&lt;=ABS(Contribution_Plan!J15),__Variable_Status!$A$3,__Variable_Status!$A$2))))</f>
        <v/>
      </c>
      <c r="M15" s="6" t="str">
        <f>IF(OR(O15="",O15=__Variable_Audience_Size!$A$1),O15,IF(OR(T15="",T15=0),0,O15/T15))</f>
        <v/>
      </c>
      <c r="N15" s="7" t="str">
        <f>IF(A15="","",IF(L15=__Variable_Status!$A$1,__Variable_Status!$A$1,IF(Contribution_Plan!M15&gt;Contribution_Plan!L15,__Variable_Status!$A$2,IF(Contribution_Plan!M15=Contribution_Plan!L15,__Variable_Status!$A$3,__Variable_Status!$A$4))))</f>
        <v/>
      </c>
      <c r="O15" s="6" t="str">
        <f>IF(A15="","",IF(AND(L15=__Variable_Audience_Size!$A$1,SUMIF(Contributions_Tracker!A:A,Contribution_Plan!A15,Contributions_Tracker!E:E)&lt;=0),L15,SUMIF(Contributions_Tracker!A:A,Contribution_Plan!A15,Contributions_Tracker!E:E)))</f>
        <v/>
      </c>
      <c r="P15" s="6" t="str">
        <f>IF(A15="","",IF(OR(T15=0,T15=""),0,Q15/T15))</f>
        <v/>
      </c>
      <c r="Q15" s="6" t="str">
        <f>IF(A15="","",SUMIF(Contributions_Tracker!A:A,Contribution_Plan!A15,Contributions_Tracker!D:D))</f>
        <v/>
      </c>
      <c r="R15" s="6" t="str">
        <f>IF(E15=__Variable_Interval_Periods!$A$1,"N/A",IF(E15=__Variable_Interval_Periods!$A$2,H15*(__Variable_Other_Variables!$B$2-Contribution_Plan!F15),IF(E15=__Variable_Interval_Periods!$A$3,H15*(__Variable_Other_Variables!$B$2-Contribution_Plan!F15)/7,IF(E15=__Variable_Interval_Periods!$A$4,H15*(YEARFRAC(F15,__Variable_Other_Variables!$B$2)*12),IF(E15=__Variable_Interval_Periods!$A$5,H15*(YEARFRAC(F15,__Variable_Other_Variables!$B$2)*4),IF(E15=__Variable_Interval_Periods!$A$6,H15,""))))))</f>
        <v/>
      </c>
      <c r="S15" s="6" t="str">
        <f>IF(E15=__Variable_Interval_Periods!$A$1,"N/A",IF(E15=__Variable_Interval_Periods!$A$2,D15*(__Variable_Other_Variables!$B$2-Contribution_Plan!F15),IF(E15=__Variable_Interval_Periods!$A$3,D15*(__Variable_Other_Variables!$B$2-Contribution_Plan!F15)/7,IF(E15=__Variable_Interval_Periods!$A$4,D15*(YEARFRAC(F15,__Variable_Other_Variables!$B$2)*12),IF(E15=__Variable_Interval_Periods!$A$5,D15*(YEARFRAC(F15,__Variable_Other_Variables!$B$2)*4),IF(E15=__Variable_Interval_Periods!$A$6,D15,""))))))</f>
        <v/>
      </c>
      <c r="T15" s="8" t="str">
        <f>IF(Contribution_Plan!A15="","",COUNTIF(Contributions_Tracker!A:A,Contribution_Plan!A15))</f>
        <v/>
      </c>
    </row>
    <row r="16" spans="1:25" x14ac:dyDescent="0.2">
      <c r="G16" s="34" t="str">
        <f>IF(Contribution_Plan!A16="","",__Variable_Other_Variables!$B$2)</f>
        <v/>
      </c>
      <c r="H16" s="6" t="str">
        <f ca="1">IF(E16=__Variable_Interval_Periods!$A$1,"N/A",IF(E16=__Variable_Interval_Periods!$A$2,T16/(TODAY()-F16),IF(E16=__Variable_Interval_Periods!$A$3,T16/((TODAY()-F16)/7),IF(E16=__Variable_Interval_Periods!$A$4,T16/(YEARFRAC(F16,TODAY())*12),IF(E16=__Variable_Interval_Periods!$A$5,T16/(YEARFRAC(F16,TODAY())*4),IF(E16=__Variable_Interval_Periods!$A$6,T16/(((TODAY()-F16)/(G16-F16))),""))))))</f>
        <v/>
      </c>
      <c r="I16" s="15" t="str">
        <f t="shared" ca="1" si="0"/>
        <v/>
      </c>
      <c r="K16" s="7" t="str">
        <f ca="1">IF(I16="","",IF(Contribution_Plan!I16&lt;0,IF(ABS(Contribution_Plan!I16)&lt;=ABS(Contribution_Plan!J16),__Variable_Status!$A$3,__Variable_Status!$A$4),IF(Contribution_Plan!I16=0,__Variable_Status!$A$3,IF(Contribution_Plan!I16&lt;=ABS(Contribution_Plan!J16),__Variable_Status!$A$3,__Variable_Status!$A$2))))</f>
        <v/>
      </c>
      <c r="M16" s="6" t="str">
        <f>IF(OR(O16="",O16=__Variable_Audience_Size!$A$1),O16,IF(OR(T16="",T16=0),0,O16/T16))</f>
        <v/>
      </c>
      <c r="N16" s="7" t="str">
        <f>IF(A16="","",IF(L16=__Variable_Status!$A$1,__Variable_Status!$A$1,IF(Contribution_Plan!M16&gt;Contribution_Plan!L16,__Variable_Status!$A$2,IF(Contribution_Plan!M16=Contribution_Plan!L16,__Variable_Status!$A$3,__Variable_Status!$A$4))))</f>
        <v/>
      </c>
      <c r="O16" s="6" t="str">
        <f>IF(A16="","",IF(AND(L16=__Variable_Audience_Size!$A$1,SUMIF(Contributions_Tracker!A:A,Contribution_Plan!A16,Contributions_Tracker!E:E)&lt;=0),L16,SUMIF(Contributions_Tracker!A:A,Contribution_Plan!A16,Contributions_Tracker!E:E)))</f>
        <v/>
      </c>
      <c r="P16" s="6" t="str">
        <f>IF(A16="","",IF(OR(T16=0,T16=""),0,Q16/T16))</f>
        <v/>
      </c>
      <c r="Q16" s="6" t="str">
        <f>IF(A16="","",SUMIF(Contributions_Tracker!A:A,Contribution_Plan!A16,Contributions_Tracker!D:D))</f>
        <v/>
      </c>
      <c r="R16" s="6" t="str">
        <f>IF(E16=__Variable_Interval_Periods!$A$1,"N/A",IF(E16=__Variable_Interval_Periods!$A$2,H16*(__Variable_Other_Variables!$B$2-Contribution_Plan!F16),IF(E16=__Variable_Interval_Periods!$A$3,H16*(__Variable_Other_Variables!$B$2-Contribution_Plan!F16)/7,IF(E16=__Variable_Interval_Periods!$A$4,H16*(YEARFRAC(F16,__Variable_Other_Variables!$B$2)*12),IF(E16=__Variable_Interval_Periods!$A$5,H16*(YEARFRAC(F16,__Variable_Other_Variables!$B$2)*4),IF(E16=__Variable_Interval_Periods!$A$6,H16,""))))))</f>
        <v/>
      </c>
      <c r="S16" s="6" t="str">
        <f>IF(E16=__Variable_Interval_Periods!$A$1,"N/A",IF(E16=__Variable_Interval_Periods!$A$2,D16*(__Variable_Other_Variables!$B$2-Contribution_Plan!F16),IF(E16=__Variable_Interval_Periods!$A$3,D16*(__Variable_Other_Variables!$B$2-Contribution_Plan!F16)/7,IF(E16=__Variable_Interval_Periods!$A$4,D16*(YEARFRAC(F16,__Variable_Other_Variables!$B$2)*12),IF(E16=__Variable_Interval_Periods!$A$5,D16*(YEARFRAC(F16,__Variable_Other_Variables!$B$2)*4),IF(E16=__Variable_Interval_Periods!$A$6,D16,""))))))</f>
        <v/>
      </c>
      <c r="T16" s="8" t="str">
        <f>IF(Contribution_Plan!A16="","",COUNTIF(Contributions_Tracker!A:A,Contribution_Plan!A16))</f>
        <v/>
      </c>
    </row>
    <row r="17" spans="7:20" x14ac:dyDescent="0.2">
      <c r="G17" s="34" t="str">
        <f>IF(Contribution_Plan!A17="","",__Variable_Other_Variables!$B$2)</f>
        <v/>
      </c>
      <c r="H17" s="6" t="str">
        <f ca="1">IF(E17=__Variable_Interval_Periods!$A$1,"N/A",IF(E17=__Variable_Interval_Periods!$A$2,T17/(TODAY()-F17),IF(E17=__Variable_Interval_Periods!$A$3,T17/((TODAY()-F17)/7),IF(E17=__Variable_Interval_Periods!$A$4,T17/(YEARFRAC(F17,TODAY())*12),IF(E17=__Variable_Interval_Periods!$A$5,T17/(YEARFRAC(F17,TODAY())*4),IF(E17=__Variable_Interval_Periods!$A$6,T17/(((TODAY()-F17)/(G17-F17))),""))))))</f>
        <v/>
      </c>
      <c r="I17" s="15" t="str">
        <f t="shared" ca="1" si="0"/>
        <v/>
      </c>
      <c r="K17" s="7" t="str">
        <f ca="1">IF(I17="","",IF(Contribution_Plan!I17&lt;0,IF(ABS(Contribution_Plan!I17)&lt;=ABS(Contribution_Plan!J17),__Variable_Status!$A$3,__Variable_Status!$A$4),IF(Contribution_Plan!I17=0,__Variable_Status!$A$3,IF(Contribution_Plan!I17&lt;=ABS(Contribution_Plan!J17),__Variable_Status!$A$3,__Variable_Status!$A$2))))</f>
        <v/>
      </c>
      <c r="M17" s="6" t="str">
        <f>IF(OR(O17="",O17=__Variable_Audience_Size!$A$1),O17,IF(OR(T17="",T17=0),0,O17/T17))</f>
        <v/>
      </c>
      <c r="N17" s="7" t="str">
        <f>IF(A17="","",IF(L17=__Variable_Status!$A$1,__Variable_Status!$A$1,IF(Contribution_Plan!M17&gt;Contribution_Plan!L17,__Variable_Status!$A$2,IF(Contribution_Plan!M17=Contribution_Plan!L17,__Variable_Status!$A$3,__Variable_Status!$A$4))))</f>
        <v/>
      </c>
      <c r="O17" s="6" t="str">
        <f>IF(A17="","",IF(AND(L17=__Variable_Audience_Size!$A$1,SUMIF(Contributions_Tracker!A:A,Contribution_Plan!A17,Contributions_Tracker!E:E)&lt;=0),L17,SUMIF(Contributions_Tracker!A:A,Contribution_Plan!A17,Contributions_Tracker!E:E)))</f>
        <v/>
      </c>
      <c r="P17" s="6" t="str">
        <f>IF(A17="","",IF(OR(T17=0,T17=""),0,Q17/T17))</f>
        <v/>
      </c>
      <c r="Q17" s="6" t="str">
        <f>IF(A17="","",SUMIF(Contributions_Tracker!A:A,Contribution_Plan!A17,Contributions_Tracker!D:D))</f>
        <v/>
      </c>
      <c r="R17" s="6" t="str">
        <f>IF(E17=__Variable_Interval_Periods!$A$1,"N/A",IF(E17=__Variable_Interval_Periods!$A$2,H17*(__Variable_Other_Variables!$B$2-Contribution_Plan!F17),IF(E17=__Variable_Interval_Periods!$A$3,H17*(__Variable_Other_Variables!$B$2-Contribution_Plan!F17)/7,IF(E17=__Variable_Interval_Periods!$A$4,H17*(YEARFRAC(F17,__Variable_Other_Variables!$B$2)*12),IF(E17=__Variable_Interval_Periods!$A$5,H17*(YEARFRAC(F17,__Variable_Other_Variables!$B$2)*4),IF(E17=__Variable_Interval_Periods!$A$6,H17,""))))))</f>
        <v/>
      </c>
      <c r="S17" s="6" t="str">
        <f>IF(E17=__Variable_Interval_Periods!$A$1,"N/A",IF(E17=__Variable_Interval_Periods!$A$2,D17*(__Variable_Other_Variables!$B$2-Contribution_Plan!F17),IF(E17=__Variable_Interval_Periods!$A$3,D17*(__Variable_Other_Variables!$B$2-Contribution_Plan!F17)/7,IF(E17=__Variable_Interval_Periods!$A$4,D17*(YEARFRAC(F17,__Variable_Other_Variables!$B$2)*12),IF(E17=__Variable_Interval_Periods!$A$5,D17*(YEARFRAC(F17,__Variable_Other_Variables!$B$2)*4),IF(E17=__Variable_Interval_Periods!$A$6,D17,""))))))</f>
        <v/>
      </c>
      <c r="T17" s="8" t="str">
        <f>IF(Contribution_Plan!A17="","",COUNTIF(Contributions_Tracker!A:A,Contribution_Plan!A17))</f>
        <v/>
      </c>
    </row>
    <row r="18" spans="7:20" x14ac:dyDescent="0.2">
      <c r="G18" s="34" t="str">
        <f>IF(Contribution_Plan!A18="","",__Variable_Other_Variables!$B$2)</f>
        <v/>
      </c>
      <c r="H18" s="6" t="str">
        <f ca="1">IF(E18=__Variable_Interval_Periods!$A$1,"N/A",IF(E18=__Variable_Interval_Periods!$A$2,T18/(TODAY()-F18),IF(E18=__Variable_Interval_Periods!$A$3,T18/((TODAY()-F18)/7),IF(E18=__Variable_Interval_Periods!$A$4,T18/(YEARFRAC(F18,TODAY())*12),IF(E18=__Variable_Interval_Periods!$A$5,T18/(YEARFRAC(F18,TODAY())*4),IF(E18=__Variable_Interval_Periods!$A$6,T18/(((TODAY()-F18)/(G18-F18))),""))))))</f>
        <v/>
      </c>
      <c r="I18" s="15" t="str">
        <f t="shared" ca="1" si="0"/>
        <v/>
      </c>
      <c r="K18" s="7" t="str">
        <f ca="1">IF(I18="","",IF(Contribution_Plan!I18&lt;0,IF(ABS(Contribution_Plan!I18)&lt;=ABS(Contribution_Plan!J18),__Variable_Status!$A$3,__Variable_Status!$A$4),IF(Contribution_Plan!I18=0,__Variable_Status!$A$3,IF(Contribution_Plan!I18&lt;=ABS(Contribution_Plan!J18),__Variable_Status!$A$3,__Variable_Status!$A$2))))</f>
        <v/>
      </c>
      <c r="M18" s="6" t="str">
        <f>IF(OR(O18="",O18=__Variable_Audience_Size!$A$1),O18,IF(OR(T18="",T18=0),0,O18/T18))</f>
        <v/>
      </c>
      <c r="N18" s="7" t="str">
        <f>IF(A18="","",IF(L18=__Variable_Status!$A$1,__Variable_Status!$A$1,IF(Contribution_Plan!M18&gt;Contribution_Plan!L18,__Variable_Status!$A$2,IF(Contribution_Plan!M18=Contribution_Plan!L18,__Variable_Status!$A$3,__Variable_Status!$A$4))))</f>
        <v/>
      </c>
      <c r="O18" s="6" t="str">
        <f>IF(A18="","",IF(AND(L18=__Variable_Audience_Size!$A$1,SUMIF(Contributions_Tracker!A:A,Contribution_Plan!A18,Contributions_Tracker!E:E)&lt;=0),L18,SUMIF(Contributions_Tracker!A:A,Contribution_Plan!A18,Contributions_Tracker!E:E)))</f>
        <v/>
      </c>
      <c r="P18" s="6" t="str">
        <f>IF(A18="","",IF(OR(T18=0,T18=""),0,Q18/T18))</f>
        <v/>
      </c>
      <c r="Q18" s="6" t="str">
        <f>IF(A18="","",SUMIF(Contributions_Tracker!A:A,Contribution_Plan!A18,Contributions_Tracker!D:D))</f>
        <v/>
      </c>
      <c r="R18" s="6" t="str">
        <f>IF(E18=__Variable_Interval_Periods!$A$1,"N/A",IF(E18=__Variable_Interval_Periods!$A$2,H18*(__Variable_Other_Variables!$B$2-Contribution_Plan!F18),IF(E18=__Variable_Interval_Periods!$A$3,H18*(__Variable_Other_Variables!$B$2-Contribution_Plan!F18)/7,IF(E18=__Variable_Interval_Periods!$A$4,H18*(YEARFRAC(F18,__Variable_Other_Variables!$B$2)*12),IF(E18=__Variable_Interval_Periods!$A$5,H18*(YEARFRAC(F18,__Variable_Other_Variables!$B$2)*4),IF(E18=__Variable_Interval_Periods!$A$6,H18,""))))))</f>
        <v/>
      </c>
      <c r="S18" s="6" t="str">
        <f>IF(E18=__Variable_Interval_Periods!$A$1,"N/A",IF(E18=__Variable_Interval_Periods!$A$2,D18*(__Variable_Other_Variables!$B$2-Contribution_Plan!F18),IF(E18=__Variable_Interval_Periods!$A$3,D18*(__Variable_Other_Variables!$B$2-Contribution_Plan!F18)/7,IF(E18=__Variable_Interval_Periods!$A$4,D18*(YEARFRAC(F18,__Variable_Other_Variables!$B$2)*12),IF(E18=__Variable_Interval_Periods!$A$5,D18*(YEARFRAC(F18,__Variable_Other_Variables!$B$2)*4),IF(E18=__Variable_Interval_Periods!$A$6,D18,""))))))</f>
        <v/>
      </c>
      <c r="T18" s="8" t="str">
        <f>IF(Contribution_Plan!A18="","",COUNTIF(Contributions_Tracker!A:A,Contribution_Plan!A18))</f>
        <v/>
      </c>
    </row>
    <row r="19" spans="7:20" x14ac:dyDescent="0.2">
      <c r="G19" s="34" t="str">
        <f>IF(Contribution_Plan!A19="","",__Variable_Other_Variables!$B$2)</f>
        <v/>
      </c>
      <c r="H19" s="6" t="str">
        <f ca="1">IF(E19=__Variable_Interval_Periods!$A$1,"N/A",IF(E19=__Variable_Interval_Periods!$A$2,T19/(TODAY()-F19),IF(E19=__Variable_Interval_Periods!$A$3,T19/((TODAY()-F19)/7),IF(E19=__Variable_Interval_Periods!$A$4,T19/(YEARFRAC(F19,TODAY())*12),IF(E19=__Variable_Interval_Periods!$A$5,T19/(YEARFRAC(F19,TODAY())*4),IF(E19=__Variable_Interval_Periods!$A$6,T19/(((TODAY()-F19)/(G19-F19))),""))))))</f>
        <v/>
      </c>
      <c r="I19" s="15" t="str">
        <f t="shared" ca="1" si="0"/>
        <v/>
      </c>
      <c r="K19" s="7" t="str">
        <f ca="1">IF(I19="","",IF(Contribution_Plan!I19&lt;0,IF(ABS(Contribution_Plan!I19)&lt;=ABS(Contribution_Plan!J19),__Variable_Status!$A$3,__Variable_Status!$A$4),IF(Contribution_Plan!I19=0,__Variable_Status!$A$3,IF(Contribution_Plan!I19&lt;=ABS(Contribution_Plan!J19),__Variable_Status!$A$3,__Variable_Status!$A$2))))</f>
        <v/>
      </c>
      <c r="M19" s="6" t="str">
        <f>IF(OR(O19="",O19=__Variable_Audience_Size!$A$1),O19,IF(OR(T19="",T19=0),0,O19/T19))</f>
        <v/>
      </c>
      <c r="N19" s="7" t="str">
        <f>IF(A19="","",IF(L19=__Variable_Status!$A$1,__Variable_Status!$A$1,IF(Contribution_Plan!M19&gt;Contribution_Plan!L19,__Variable_Status!$A$2,IF(Contribution_Plan!M19=Contribution_Plan!L19,__Variable_Status!$A$3,__Variable_Status!$A$4))))</f>
        <v/>
      </c>
      <c r="O19" s="6" t="str">
        <f>IF(A19="","",IF(AND(L19=__Variable_Audience_Size!$A$1,SUMIF(Contributions_Tracker!A:A,Contribution_Plan!A19,Contributions_Tracker!E:E)&lt;=0),L19,SUMIF(Contributions_Tracker!A:A,Contribution_Plan!A19,Contributions_Tracker!E:E)))</f>
        <v/>
      </c>
      <c r="P19" s="6" t="str">
        <f>IF(A19="","",IF(OR(T19=0,T19=""),0,Q19/T19))</f>
        <v/>
      </c>
      <c r="Q19" s="6" t="str">
        <f>IF(A19="","",SUMIF(Contributions_Tracker!A:A,Contribution_Plan!A19,Contributions_Tracker!D:D))</f>
        <v/>
      </c>
      <c r="R19" s="6" t="str">
        <f>IF(E19=__Variable_Interval_Periods!$A$1,"N/A",IF(E19=__Variable_Interval_Periods!$A$2,H19*(__Variable_Other_Variables!$B$2-Contribution_Plan!F19),IF(E19=__Variable_Interval_Periods!$A$3,H19*(__Variable_Other_Variables!$B$2-Contribution_Plan!F19)/7,IF(E19=__Variable_Interval_Periods!$A$4,H19*(YEARFRAC(F19,__Variable_Other_Variables!$B$2)*12),IF(E19=__Variable_Interval_Periods!$A$5,H19*(YEARFRAC(F19,__Variable_Other_Variables!$B$2)*4),IF(E19=__Variable_Interval_Periods!$A$6,H19,""))))))</f>
        <v/>
      </c>
      <c r="S19" s="6" t="str">
        <f>IF(E19=__Variable_Interval_Periods!$A$1,"N/A",IF(E19=__Variable_Interval_Periods!$A$2,D19*(__Variable_Other_Variables!$B$2-Contribution_Plan!F19),IF(E19=__Variable_Interval_Periods!$A$3,D19*(__Variable_Other_Variables!$B$2-Contribution_Plan!F19)/7,IF(E19=__Variable_Interval_Periods!$A$4,D19*(YEARFRAC(F19,__Variable_Other_Variables!$B$2)*12),IF(E19=__Variable_Interval_Periods!$A$5,D19*(YEARFRAC(F19,__Variable_Other_Variables!$B$2)*4),IF(E19=__Variable_Interval_Periods!$A$6,D19,""))))))</f>
        <v/>
      </c>
      <c r="T19" s="8" t="str">
        <f>IF(Contribution_Plan!A19="","",COUNTIF(Contributions_Tracker!A:A,Contribution_Plan!A19))</f>
        <v/>
      </c>
    </row>
    <row r="20" spans="7:20" x14ac:dyDescent="0.2">
      <c r="G20" s="34" t="str">
        <f>IF(Contribution_Plan!A20="","",__Variable_Other_Variables!$B$2)</f>
        <v/>
      </c>
      <c r="H20" s="6" t="str">
        <f ca="1">IF(E20=__Variable_Interval_Periods!$A$1,"N/A",IF(E20=__Variable_Interval_Periods!$A$2,T20/(TODAY()-F20),IF(E20=__Variable_Interval_Periods!$A$3,T20/((TODAY()-F20)/7),IF(E20=__Variable_Interval_Periods!$A$4,T20/(YEARFRAC(F20,TODAY())*12),IF(E20=__Variable_Interval_Periods!$A$5,T20/(YEARFRAC(F20,TODAY())*4),IF(E20=__Variable_Interval_Periods!$A$6,T20/(((TODAY()-F20)/(G20-F20))),""))))))</f>
        <v/>
      </c>
      <c r="I20" s="15" t="str">
        <f t="shared" ca="1" si="0"/>
        <v/>
      </c>
      <c r="K20" s="7" t="str">
        <f ca="1">IF(I20="","",IF(Contribution_Plan!I20&lt;0,IF(ABS(Contribution_Plan!I20)&lt;=ABS(Contribution_Plan!J20),__Variable_Status!$A$3,__Variable_Status!$A$4),IF(Contribution_Plan!I20=0,__Variable_Status!$A$3,IF(Contribution_Plan!I20&lt;=ABS(Contribution_Plan!J20),__Variable_Status!$A$3,__Variable_Status!$A$2))))</f>
        <v/>
      </c>
      <c r="M20" s="6" t="str">
        <f>IF(OR(O20="",O20=__Variable_Audience_Size!$A$1),O20,IF(OR(T20="",T20=0),0,O20/T20))</f>
        <v/>
      </c>
      <c r="N20" s="7" t="str">
        <f>IF(A20="","",IF(L20=__Variable_Status!$A$1,__Variable_Status!$A$1,IF(Contribution_Plan!M20&gt;Contribution_Plan!L20,__Variable_Status!$A$2,IF(Contribution_Plan!M20=Contribution_Plan!L20,__Variable_Status!$A$3,__Variable_Status!$A$4))))</f>
        <v/>
      </c>
      <c r="O20" s="6" t="str">
        <f>IF(A20="","",IF(AND(L20=__Variable_Audience_Size!$A$1,SUMIF(Contributions_Tracker!A:A,Contribution_Plan!A20,Contributions_Tracker!E:E)&lt;=0),L20,SUMIF(Contributions_Tracker!A:A,Contribution_Plan!A20,Contributions_Tracker!E:E)))</f>
        <v/>
      </c>
      <c r="P20" s="6" t="str">
        <f>IF(A20="","",IF(OR(T20=0,T20=""),0,Q20/T20))</f>
        <v/>
      </c>
      <c r="Q20" s="6" t="str">
        <f>IF(A20="","",SUMIF(Contributions_Tracker!A:A,Contribution_Plan!A20,Contributions_Tracker!D:D))</f>
        <v/>
      </c>
      <c r="R20" s="6" t="str">
        <f>IF(E20=__Variable_Interval_Periods!$A$1,"N/A",IF(E20=__Variable_Interval_Periods!$A$2,H20*(__Variable_Other_Variables!$B$2-Contribution_Plan!F20),IF(E20=__Variable_Interval_Periods!$A$3,H20*(__Variable_Other_Variables!$B$2-Contribution_Plan!F20)/7,IF(E20=__Variable_Interval_Periods!$A$4,H20*(YEARFRAC(F20,__Variable_Other_Variables!$B$2)*12),IF(E20=__Variable_Interval_Periods!$A$5,H20*(YEARFRAC(F20,__Variable_Other_Variables!$B$2)*4),IF(E20=__Variable_Interval_Periods!$A$6,H20,""))))))</f>
        <v/>
      </c>
      <c r="S20" s="6" t="str">
        <f>IF(E20=__Variable_Interval_Periods!$A$1,"N/A",IF(E20=__Variable_Interval_Periods!$A$2,D20*(__Variable_Other_Variables!$B$2-Contribution_Plan!F20),IF(E20=__Variable_Interval_Periods!$A$3,D20*(__Variable_Other_Variables!$B$2-Contribution_Plan!F20)/7,IF(E20=__Variable_Interval_Periods!$A$4,D20*(YEARFRAC(F20,__Variable_Other_Variables!$B$2)*12),IF(E20=__Variable_Interval_Periods!$A$5,D20*(YEARFRAC(F20,__Variable_Other_Variables!$B$2)*4),IF(E20=__Variable_Interval_Periods!$A$6,D20,""))))))</f>
        <v/>
      </c>
      <c r="T20" s="8" t="str">
        <f>IF(Contribution_Plan!A20="","",COUNTIF(Contributions_Tracker!A:A,Contribution_Plan!A20))</f>
        <v/>
      </c>
    </row>
    <row r="21" spans="7:20" x14ac:dyDescent="0.2">
      <c r="G21" s="34" t="str">
        <f>IF(Contribution_Plan!A21="","",__Variable_Other_Variables!$B$2)</f>
        <v/>
      </c>
      <c r="H21" s="6" t="str">
        <f ca="1">IF(E21=__Variable_Interval_Periods!$A$1,"N/A",IF(E21=__Variable_Interval_Periods!$A$2,T21/(TODAY()-F21),IF(E21=__Variable_Interval_Periods!$A$3,T21/((TODAY()-F21)/7),IF(E21=__Variable_Interval_Periods!$A$4,T21/(YEARFRAC(F21,TODAY())*12),IF(E21=__Variable_Interval_Periods!$A$5,T21/(YEARFRAC(F21,TODAY())*4),IF(E21=__Variable_Interval_Periods!$A$6,T21/(((TODAY()-F21)/(G21-F21))),""))))))</f>
        <v/>
      </c>
      <c r="I21" s="15" t="str">
        <f t="shared" ca="1" si="0"/>
        <v/>
      </c>
      <c r="K21" s="7" t="str">
        <f ca="1">IF(I21="","",IF(Contribution_Plan!I21&lt;0,IF(ABS(Contribution_Plan!I21)&lt;=ABS(Contribution_Plan!J21),__Variable_Status!$A$3,__Variable_Status!$A$4),IF(Contribution_Plan!I21=0,__Variable_Status!$A$3,IF(Contribution_Plan!I21&lt;=ABS(Contribution_Plan!J21),__Variable_Status!$A$3,__Variable_Status!$A$2))))</f>
        <v/>
      </c>
      <c r="M21" s="6" t="str">
        <f>IF(OR(O21="",O21=__Variable_Audience_Size!$A$1),O21,IF(OR(T21="",T21=0),0,O21/T21))</f>
        <v/>
      </c>
      <c r="N21" s="7" t="str">
        <f>IF(A21="","",IF(L21=__Variable_Status!$A$1,__Variable_Status!$A$1,IF(Contribution_Plan!M21&gt;Contribution_Plan!L21,__Variable_Status!$A$2,IF(Contribution_Plan!M21=Contribution_Plan!L21,__Variable_Status!$A$3,__Variable_Status!$A$4))))</f>
        <v/>
      </c>
      <c r="O21" s="6" t="str">
        <f>IF(A21="","",IF(AND(L21=__Variable_Audience_Size!$A$1,SUMIF(Contributions_Tracker!A:A,Contribution_Plan!A21,Contributions_Tracker!E:E)&lt;=0),L21,SUMIF(Contributions_Tracker!A:A,Contribution_Plan!A21,Contributions_Tracker!E:E)))</f>
        <v/>
      </c>
      <c r="P21" s="6" t="str">
        <f>IF(A21="","",IF(OR(T21=0,T21=""),0,Q21/T21))</f>
        <v/>
      </c>
      <c r="Q21" s="6" t="str">
        <f>IF(A21="","",SUMIF(Contributions_Tracker!A:A,Contribution_Plan!A21,Contributions_Tracker!D:D))</f>
        <v/>
      </c>
      <c r="R21" s="6" t="str">
        <f>IF(E21=__Variable_Interval_Periods!$A$1,"N/A",IF(E21=__Variable_Interval_Periods!$A$2,H21*(__Variable_Other_Variables!$B$2-Contribution_Plan!F21),IF(E21=__Variable_Interval_Periods!$A$3,H21*(__Variable_Other_Variables!$B$2-Contribution_Plan!F21)/7,IF(E21=__Variable_Interval_Periods!$A$4,H21*(YEARFRAC(F21,__Variable_Other_Variables!$B$2)*12),IF(E21=__Variable_Interval_Periods!$A$5,H21*(YEARFRAC(F21,__Variable_Other_Variables!$B$2)*4),IF(E21=__Variable_Interval_Periods!$A$6,H21,""))))))</f>
        <v/>
      </c>
      <c r="S21" s="6" t="str">
        <f>IF(E21=__Variable_Interval_Periods!$A$1,"N/A",IF(E21=__Variable_Interval_Periods!$A$2,D21*(__Variable_Other_Variables!$B$2-Contribution_Plan!F21),IF(E21=__Variable_Interval_Periods!$A$3,D21*(__Variable_Other_Variables!$B$2-Contribution_Plan!F21)/7,IF(E21=__Variable_Interval_Periods!$A$4,D21*(YEARFRAC(F21,__Variable_Other_Variables!$B$2)*12),IF(E21=__Variable_Interval_Periods!$A$5,D21*(YEARFRAC(F21,__Variable_Other_Variables!$B$2)*4),IF(E21=__Variable_Interval_Periods!$A$6,D21,""))))))</f>
        <v/>
      </c>
      <c r="T21" s="8" t="str">
        <f>IF(Contribution_Plan!A21="","",COUNTIF(Contributions_Tracker!A:A,Contribution_Plan!A21))</f>
        <v/>
      </c>
    </row>
    <row r="22" spans="7:20" x14ac:dyDescent="0.2">
      <c r="G22" s="34" t="str">
        <f>IF(Contribution_Plan!A22="","",__Variable_Other_Variables!$B$2)</f>
        <v/>
      </c>
      <c r="H22" s="6" t="str">
        <f ca="1">IF(E22=__Variable_Interval_Periods!$A$1,"N/A",IF(E22=__Variable_Interval_Periods!$A$2,T22/(TODAY()-F22),IF(E22=__Variable_Interval_Periods!$A$3,T22/((TODAY()-F22)/7),IF(E22=__Variable_Interval_Periods!$A$4,T22/(YEARFRAC(F22,TODAY())*12),IF(E22=__Variable_Interval_Periods!$A$5,T22/(YEARFRAC(F22,TODAY())*4),IF(E22=__Variable_Interval_Periods!$A$6,T22/(((TODAY()-F22)/(G22-F22))),""))))))</f>
        <v/>
      </c>
      <c r="I22" s="15" t="str">
        <f t="shared" ca="1" si="0"/>
        <v/>
      </c>
      <c r="K22" s="7" t="str">
        <f ca="1">IF(I22="","",IF(Contribution_Plan!I22&lt;0,IF(ABS(Contribution_Plan!I22)&lt;=ABS(Contribution_Plan!J22),__Variable_Status!$A$3,__Variable_Status!$A$4),IF(Contribution_Plan!I22=0,__Variable_Status!$A$3,IF(Contribution_Plan!I22&lt;=ABS(Contribution_Plan!J22),__Variable_Status!$A$3,__Variable_Status!$A$2))))</f>
        <v/>
      </c>
      <c r="M22" s="6" t="str">
        <f>IF(OR(O22="",O22=__Variable_Audience_Size!$A$1),O22,IF(OR(T22="",T22=0),0,O22/T22))</f>
        <v/>
      </c>
      <c r="N22" s="7" t="str">
        <f>IF(A22="","",IF(L22=__Variable_Status!$A$1,__Variable_Status!$A$1,IF(Contribution_Plan!M22&gt;Contribution_Plan!L22,__Variable_Status!$A$2,IF(Contribution_Plan!M22=Contribution_Plan!L22,__Variable_Status!$A$3,__Variable_Status!$A$4))))</f>
        <v/>
      </c>
      <c r="O22" s="6" t="str">
        <f>IF(A22="","",IF(AND(L22=__Variable_Audience_Size!$A$1,SUMIF(Contributions_Tracker!A:A,Contribution_Plan!A22,Contributions_Tracker!E:E)&lt;=0),L22,SUMIF(Contributions_Tracker!A:A,Contribution_Plan!A22,Contributions_Tracker!E:E)))</f>
        <v/>
      </c>
      <c r="P22" s="6" t="str">
        <f>IF(A22="","",IF(OR(T22=0,T22=""),0,Q22/T22))</f>
        <v/>
      </c>
      <c r="Q22" s="6" t="str">
        <f>IF(A22="","",SUMIF(Contributions_Tracker!A:A,Contribution_Plan!A22,Contributions_Tracker!D:D))</f>
        <v/>
      </c>
      <c r="R22" s="6" t="str">
        <f>IF(E22=__Variable_Interval_Periods!$A$1,"N/A",IF(E22=__Variable_Interval_Periods!$A$2,H22*(__Variable_Other_Variables!$B$2-Contribution_Plan!F22),IF(E22=__Variable_Interval_Periods!$A$3,H22*(__Variable_Other_Variables!$B$2-Contribution_Plan!F22)/7,IF(E22=__Variable_Interval_Periods!$A$4,H22*(YEARFRAC(F22,__Variable_Other_Variables!$B$2)*12),IF(E22=__Variable_Interval_Periods!$A$5,H22*(YEARFRAC(F22,__Variable_Other_Variables!$B$2)*4),IF(E22=__Variable_Interval_Periods!$A$6,H22,""))))))</f>
        <v/>
      </c>
      <c r="S22" s="6" t="str">
        <f>IF(E22=__Variable_Interval_Periods!$A$1,"N/A",IF(E22=__Variable_Interval_Periods!$A$2,D22*(__Variable_Other_Variables!$B$2-Contribution_Plan!F22),IF(E22=__Variable_Interval_Periods!$A$3,D22*(__Variable_Other_Variables!$B$2-Contribution_Plan!F22)/7,IF(E22=__Variable_Interval_Periods!$A$4,D22*(YEARFRAC(F22,__Variable_Other_Variables!$B$2)*12),IF(E22=__Variable_Interval_Periods!$A$5,D22*(YEARFRAC(F22,__Variable_Other_Variables!$B$2)*4),IF(E22=__Variable_Interval_Periods!$A$6,D22,""))))))</f>
        <v/>
      </c>
      <c r="T22" s="8" t="str">
        <f>IF(Contribution_Plan!A22="","",COUNTIF(Contributions_Tracker!A:A,Contribution_Plan!A22))</f>
        <v/>
      </c>
    </row>
    <row r="23" spans="7:20" x14ac:dyDescent="0.2">
      <c r="G23" s="34" t="str">
        <f>IF(Contribution_Plan!A23="","",__Variable_Other_Variables!$B$2)</f>
        <v/>
      </c>
      <c r="H23" s="6" t="str">
        <f ca="1">IF(E23=__Variable_Interval_Periods!$A$1,"N/A",IF(E23=__Variable_Interval_Periods!$A$2,T23/(TODAY()-F23),IF(E23=__Variable_Interval_Periods!$A$3,T23/((TODAY()-F23)/7),IF(E23=__Variable_Interval_Periods!$A$4,T23/(YEARFRAC(F23,TODAY())*12),IF(E23=__Variable_Interval_Periods!$A$5,T23/(YEARFRAC(F23,TODAY())*4),IF(E23=__Variable_Interval_Periods!$A$6,T23/(((TODAY()-F23)/(G23-F23))),""))))))</f>
        <v/>
      </c>
      <c r="I23" s="15" t="str">
        <f t="shared" ca="1" si="0"/>
        <v/>
      </c>
      <c r="K23" s="7" t="str">
        <f ca="1">IF(I23="","",IF(Contribution_Plan!I23&lt;0,IF(ABS(Contribution_Plan!I23)&lt;=ABS(Contribution_Plan!J23),__Variable_Status!$A$3,__Variable_Status!$A$4),IF(Contribution_Plan!I23=0,__Variable_Status!$A$3,IF(Contribution_Plan!I23&lt;=ABS(Contribution_Plan!J23),__Variable_Status!$A$3,__Variable_Status!$A$2))))</f>
        <v/>
      </c>
      <c r="M23" s="6" t="str">
        <f>IF(OR(O23="",O23=__Variable_Audience_Size!$A$1),O23,IF(OR(T23="",T23=0),0,O23/T23))</f>
        <v/>
      </c>
      <c r="N23" s="7" t="str">
        <f>IF(A23="","",IF(L23=__Variable_Status!$A$1,__Variable_Status!$A$1,IF(Contribution_Plan!M23&gt;Contribution_Plan!L23,__Variable_Status!$A$2,IF(Contribution_Plan!M23=Contribution_Plan!L23,__Variable_Status!$A$3,__Variable_Status!$A$4))))</f>
        <v/>
      </c>
      <c r="O23" s="6" t="str">
        <f>IF(A23="","",IF(AND(L23=__Variable_Audience_Size!$A$1,SUMIF(Contributions_Tracker!A:A,Contribution_Plan!A23,Contributions_Tracker!E:E)&lt;=0),L23,SUMIF(Contributions_Tracker!A:A,Contribution_Plan!A23,Contributions_Tracker!E:E)))</f>
        <v/>
      </c>
      <c r="P23" s="6" t="str">
        <f>IF(A23="","",IF(OR(T23=0,T23=""),0,Q23/T23))</f>
        <v/>
      </c>
      <c r="Q23" s="6" t="str">
        <f>IF(A23="","",SUMIF(Contributions_Tracker!A:A,Contribution_Plan!A23,Contributions_Tracker!D:D))</f>
        <v/>
      </c>
      <c r="R23" s="6" t="str">
        <f>IF(E23=__Variable_Interval_Periods!$A$1,"N/A",IF(E23=__Variable_Interval_Periods!$A$2,H23*(__Variable_Other_Variables!$B$2-Contribution_Plan!F23),IF(E23=__Variable_Interval_Periods!$A$3,H23*(__Variable_Other_Variables!$B$2-Contribution_Plan!F23)/7,IF(E23=__Variable_Interval_Periods!$A$4,H23*(YEARFRAC(F23,__Variable_Other_Variables!$B$2)*12),IF(E23=__Variable_Interval_Periods!$A$5,H23*(YEARFRAC(F23,__Variable_Other_Variables!$B$2)*4),IF(E23=__Variable_Interval_Periods!$A$6,H23,""))))))</f>
        <v/>
      </c>
      <c r="S23" s="6" t="str">
        <f>IF(E23=__Variable_Interval_Periods!$A$1,"N/A",IF(E23=__Variable_Interval_Periods!$A$2,D23*(__Variable_Other_Variables!$B$2-Contribution_Plan!F23),IF(E23=__Variable_Interval_Periods!$A$3,D23*(__Variable_Other_Variables!$B$2-Contribution_Plan!F23)/7,IF(E23=__Variable_Interval_Periods!$A$4,D23*(YEARFRAC(F23,__Variable_Other_Variables!$B$2)*12),IF(E23=__Variable_Interval_Periods!$A$5,D23*(YEARFRAC(F23,__Variable_Other_Variables!$B$2)*4),IF(E23=__Variable_Interval_Periods!$A$6,D23,""))))))</f>
        <v/>
      </c>
      <c r="T23" s="8" t="str">
        <f>IF(Contribution_Plan!A23="","",COUNTIF(Contributions_Tracker!A:A,Contribution_Plan!A23))</f>
        <v/>
      </c>
    </row>
    <row r="24" spans="7:20" x14ac:dyDescent="0.2">
      <c r="G24" s="34" t="str">
        <f>IF(Contribution_Plan!A24="","",__Variable_Other_Variables!$B$2)</f>
        <v/>
      </c>
      <c r="H24" s="6" t="str">
        <f ca="1">IF(E24=__Variable_Interval_Periods!$A$1,"N/A",IF(E24=__Variable_Interval_Periods!$A$2,T24/(TODAY()-F24),IF(E24=__Variable_Interval_Periods!$A$3,T24/((TODAY()-F24)/7),IF(E24=__Variable_Interval_Periods!$A$4,T24/(YEARFRAC(F24,TODAY())*12),IF(E24=__Variable_Interval_Periods!$A$5,T24/(YEARFRAC(F24,TODAY())*4),IF(E24=__Variable_Interval_Periods!$A$6,T24/(((TODAY()-F24)/(G24-F24))),""))))))</f>
        <v/>
      </c>
      <c r="I24" s="15" t="str">
        <f t="shared" ca="1" si="0"/>
        <v/>
      </c>
      <c r="K24" s="7" t="str">
        <f ca="1">IF(I24="","",IF(Contribution_Plan!I24&lt;0,IF(ABS(Contribution_Plan!I24)&lt;=ABS(Contribution_Plan!J24),__Variable_Status!$A$3,__Variable_Status!$A$4),IF(Contribution_Plan!I24=0,__Variable_Status!$A$3,IF(Contribution_Plan!I24&lt;=ABS(Contribution_Plan!J24),__Variable_Status!$A$3,__Variable_Status!$A$2))))</f>
        <v/>
      </c>
      <c r="M24" s="6" t="str">
        <f>IF(OR(O24="",O24=__Variable_Audience_Size!$A$1),O24,IF(OR(T24="",T24=0),0,O24/T24))</f>
        <v/>
      </c>
      <c r="N24" s="7" t="str">
        <f>IF(A24="","",IF(L24=__Variable_Status!$A$1,__Variable_Status!$A$1,IF(Contribution_Plan!M24&gt;Contribution_Plan!L24,__Variable_Status!$A$2,IF(Contribution_Plan!M24=Contribution_Plan!L24,__Variable_Status!$A$3,__Variable_Status!$A$4))))</f>
        <v/>
      </c>
      <c r="O24" s="6" t="str">
        <f>IF(A24="","",IF(AND(L24=__Variable_Audience_Size!$A$1,SUMIF(Contributions_Tracker!A:A,Contribution_Plan!A24,Contributions_Tracker!E:E)&lt;=0),L24,SUMIF(Contributions_Tracker!A:A,Contribution_Plan!A24,Contributions_Tracker!E:E)))</f>
        <v/>
      </c>
      <c r="P24" s="6" t="str">
        <f>IF(A24="","",IF(OR(T24=0,T24=""),0,Q24/T24))</f>
        <v/>
      </c>
      <c r="Q24" s="6" t="str">
        <f>IF(A24="","",SUMIF(Contributions_Tracker!A:A,Contribution_Plan!A24,Contributions_Tracker!D:D))</f>
        <v/>
      </c>
      <c r="R24" s="6" t="str">
        <f>IF(E24=__Variable_Interval_Periods!$A$1,"N/A",IF(E24=__Variable_Interval_Periods!$A$2,H24*(__Variable_Other_Variables!$B$2-Contribution_Plan!F24),IF(E24=__Variable_Interval_Periods!$A$3,H24*(__Variable_Other_Variables!$B$2-Contribution_Plan!F24)/7,IF(E24=__Variable_Interval_Periods!$A$4,H24*(YEARFRAC(F24,__Variable_Other_Variables!$B$2)*12),IF(E24=__Variable_Interval_Periods!$A$5,H24*(YEARFRAC(F24,__Variable_Other_Variables!$B$2)*4),IF(E24=__Variable_Interval_Periods!$A$6,H24,""))))))</f>
        <v/>
      </c>
      <c r="S24" s="6" t="str">
        <f>IF(E24=__Variable_Interval_Periods!$A$1,"N/A",IF(E24=__Variable_Interval_Periods!$A$2,D24*(__Variable_Other_Variables!$B$2-Contribution_Plan!F24),IF(E24=__Variable_Interval_Periods!$A$3,D24*(__Variable_Other_Variables!$B$2-Contribution_Plan!F24)/7,IF(E24=__Variable_Interval_Periods!$A$4,D24*(YEARFRAC(F24,__Variable_Other_Variables!$B$2)*12),IF(E24=__Variable_Interval_Periods!$A$5,D24*(YEARFRAC(F24,__Variable_Other_Variables!$B$2)*4),IF(E24=__Variable_Interval_Periods!$A$6,D24,""))))))</f>
        <v/>
      </c>
      <c r="T24" s="8" t="str">
        <f>IF(Contribution_Plan!A24="","",COUNTIF(Contributions_Tracker!A:A,Contribution_Plan!A24))</f>
        <v/>
      </c>
    </row>
    <row r="25" spans="7:20" x14ac:dyDescent="0.2">
      <c r="G25" s="34" t="str">
        <f>IF(Contribution_Plan!A25="","",__Variable_Other_Variables!$B$2)</f>
        <v/>
      </c>
      <c r="H25" s="6" t="str">
        <f ca="1">IF(E25=__Variable_Interval_Periods!$A$1,"N/A",IF(E25=__Variable_Interval_Periods!$A$2,T25/(TODAY()-F25),IF(E25=__Variable_Interval_Periods!$A$3,T25/((TODAY()-F25)/7),IF(E25=__Variable_Interval_Periods!$A$4,T25/(YEARFRAC(F25,TODAY())*12),IF(E25=__Variable_Interval_Periods!$A$5,T25/(YEARFRAC(F25,TODAY())*4),IF(E25=__Variable_Interval_Periods!$A$6,T25/(((TODAY()-F25)/(G25-F25))),""))))))</f>
        <v/>
      </c>
      <c r="I25" s="15" t="str">
        <f t="shared" ca="1" si="0"/>
        <v/>
      </c>
      <c r="K25" s="7" t="str">
        <f ca="1">IF(I25="","",IF(Contribution_Plan!I25&lt;0,IF(ABS(Contribution_Plan!I25)&lt;=ABS(Contribution_Plan!J25),__Variable_Status!$A$3,__Variable_Status!$A$4),IF(Contribution_Plan!I25=0,__Variable_Status!$A$3,IF(Contribution_Plan!I25&lt;=ABS(Contribution_Plan!J25),__Variable_Status!$A$3,__Variable_Status!$A$2))))</f>
        <v/>
      </c>
      <c r="M25" s="6" t="str">
        <f>IF(OR(O25="",O25=__Variable_Audience_Size!$A$1),O25,IF(OR(T25="",T25=0),0,O25/T25))</f>
        <v/>
      </c>
      <c r="N25" s="7" t="str">
        <f>IF(A25="","",IF(L25=__Variable_Status!$A$1,__Variable_Status!$A$1,IF(Contribution_Plan!M25&gt;Contribution_Plan!L25,__Variable_Status!$A$2,IF(Contribution_Plan!M25=Contribution_Plan!L25,__Variable_Status!$A$3,__Variable_Status!$A$4))))</f>
        <v/>
      </c>
      <c r="O25" s="6" t="str">
        <f>IF(A25="","",IF(AND(L25=__Variable_Audience_Size!$A$1,SUMIF(Contributions_Tracker!A:A,Contribution_Plan!A25,Contributions_Tracker!E:E)&lt;=0),L25,SUMIF(Contributions_Tracker!A:A,Contribution_Plan!A25,Contributions_Tracker!E:E)))</f>
        <v/>
      </c>
      <c r="P25" s="6" t="str">
        <f>IF(A25="","",IF(OR(T25=0,T25=""),0,Q25/T25))</f>
        <v/>
      </c>
      <c r="Q25" s="6" t="str">
        <f>IF(A25="","",SUMIF(Contributions_Tracker!A:A,Contribution_Plan!A25,Contributions_Tracker!D:D))</f>
        <v/>
      </c>
      <c r="R25" s="6" t="str">
        <f>IF(E25=__Variable_Interval_Periods!$A$1,"N/A",IF(E25=__Variable_Interval_Periods!$A$2,H25*(__Variable_Other_Variables!$B$2-Contribution_Plan!F25),IF(E25=__Variable_Interval_Periods!$A$3,H25*(__Variable_Other_Variables!$B$2-Contribution_Plan!F25)/7,IF(E25=__Variable_Interval_Periods!$A$4,H25*(YEARFRAC(F25,__Variable_Other_Variables!$B$2)*12),IF(E25=__Variable_Interval_Periods!$A$5,H25*(YEARFRAC(F25,__Variable_Other_Variables!$B$2)*4),IF(E25=__Variable_Interval_Periods!$A$6,H25,""))))))</f>
        <v/>
      </c>
      <c r="S25" s="6" t="str">
        <f>IF(E25=__Variable_Interval_Periods!$A$1,"N/A",IF(E25=__Variable_Interval_Periods!$A$2,D25*(__Variable_Other_Variables!$B$2-Contribution_Plan!F25),IF(E25=__Variable_Interval_Periods!$A$3,D25*(__Variable_Other_Variables!$B$2-Contribution_Plan!F25)/7,IF(E25=__Variable_Interval_Periods!$A$4,D25*(YEARFRAC(F25,__Variable_Other_Variables!$B$2)*12),IF(E25=__Variable_Interval_Periods!$A$5,D25*(YEARFRAC(F25,__Variable_Other_Variables!$B$2)*4),IF(E25=__Variable_Interval_Periods!$A$6,D25,""))))))</f>
        <v/>
      </c>
      <c r="T25" s="8" t="str">
        <f>IF(Contribution_Plan!A25="","",COUNTIF(Contributions_Tracker!A:A,Contribution_Plan!A25))</f>
        <v/>
      </c>
    </row>
    <row r="26" spans="7:20" x14ac:dyDescent="0.2">
      <c r="G26" s="34" t="str">
        <f>IF(Contribution_Plan!A26="","",__Variable_Other_Variables!$B$2)</f>
        <v/>
      </c>
      <c r="H26" s="6" t="str">
        <f ca="1">IF(E26=__Variable_Interval_Periods!$A$1,"N/A",IF(E26=__Variable_Interval_Periods!$A$2,T26/(TODAY()-F26),IF(E26=__Variable_Interval_Periods!$A$3,T26/((TODAY()-F26)/7),IF(E26=__Variable_Interval_Periods!$A$4,T26/(YEARFRAC(F26,TODAY())*12),IF(E26=__Variable_Interval_Periods!$A$5,T26/(YEARFRAC(F26,TODAY())*4),IF(E26=__Variable_Interval_Periods!$A$6,T26/(((TODAY()-F26)/(G26-F26))),""))))))</f>
        <v/>
      </c>
      <c r="I26" s="15" t="str">
        <f t="shared" ca="1" si="0"/>
        <v/>
      </c>
      <c r="K26" s="7" t="str">
        <f ca="1">IF(I26="","",IF(Contribution_Plan!I26&lt;0,IF(ABS(Contribution_Plan!I26)&lt;=ABS(Contribution_Plan!J26),__Variable_Status!$A$3,__Variable_Status!$A$4),IF(Contribution_Plan!I26=0,__Variable_Status!$A$3,IF(Contribution_Plan!I26&lt;=ABS(Contribution_Plan!J26),__Variable_Status!$A$3,__Variable_Status!$A$2))))</f>
        <v/>
      </c>
      <c r="M26" s="6" t="str">
        <f>IF(OR(O26="",O26=__Variable_Audience_Size!$A$1),O26,IF(OR(T26="",T26=0),0,O26/T26))</f>
        <v/>
      </c>
      <c r="N26" s="7" t="str">
        <f>IF(A26="","",IF(L26=__Variable_Status!$A$1,__Variable_Status!$A$1,IF(Contribution_Plan!M26&gt;Contribution_Plan!L26,__Variable_Status!$A$2,IF(Contribution_Plan!M26=Contribution_Plan!L26,__Variable_Status!$A$3,__Variable_Status!$A$4))))</f>
        <v/>
      </c>
      <c r="O26" s="6" t="str">
        <f>IF(A26="","",IF(AND(L26=__Variable_Audience_Size!$A$1,SUMIF(Contributions_Tracker!A:A,Contribution_Plan!A26,Contributions_Tracker!E:E)&lt;=0),L26,SUMIF(Contributions_Tracker!A:A,Contribution_Plan!A26,Contributions_Tracker!E:E)))</f>
        <v/>
      </c>
      <c r="P26" s="6" t="str">
        <f>IF(A26="","",IF(OR(T26=0,T26=""),0,Q26/T26))</f>
        <v/>
      </c>
      <c r="Q26" s="6" t="str">
        <f>IF(A26="","",SUMIF(Contributions_Tracker!A:A,Contribution_Plan!A26,Contributions_Tracker!D:D))</f>
        <v/>
      </c>
      <c r="R26" s="6" t="str">
        <f>IF(E26=__Variable_Interval_Periods!$A$1,"N/A",IF(E26=__Variable_Interval_Periods!$A$2,H26*(__Variable_Other_Variables!$B$2-Contribution_Plan!F26),IF(E26=__Variable_Interval_Periods!$A$3,H26*(__Variable_Other_Variables!$B$2-Contribution_Plan!F26)/7,IF(E26=__Variable_Interval_Periods!$A$4,H26*(YEARFRAC(F26,__Variable_Other_Variables!$B$2)*12),IF(E26=__Variable_Interval_Periods!$A$5,H26*(YEARFRAC(F26,__Variable_Other_Variables!$B$2)*4),IF(E26=__Variable_Interval_Periods!$A$6,H26,""))))))</f>
        <v/>
      </c>
      <c r="S26" s="6" t="str">
        <f>IF(E26=__Variable_Interval_Periods!$A$1,"N/A",IF(E26=__Variable_Interval_Periods!$A$2,D26*(__Variable_Other_Variables!$B$2-Contribution_Plan!F26),IF(E26=__Variable_Interval_Periods!$A$3,D26*(__Variable_Other_Variables!$B$2-Contribution_Plan!F26)/7,IF(E26=__Variable_Interval_Periods!$A$4,D26*(YEARFRAC(F26,__Variable_Other_Variables!$B$2)*12),IF(E26=__Variable_Interval_Periods!$A$5,D26*(YEARFRAC(F26,__Variable_Other_Variables!$B$2)*4),IF(E26=__Variable_Interval_Periods!$A$6,D26,""))))))</f>
        <v/>
      </c>
      <c r="T26" s="8" t="str">
        <f>IF(Contribution_Plan!A26="","",COUNTIF(Contributions_Tracker!A:A,Contribution_Plan!A26))</f>
        <v/>
      </c>
    </row>
    <row r="27" spans="7:20" x14ac:dyDescent="0.2">
      <c r="G27" s="34" t="str">
        <f>IF(Contribution_Plan!A27="","",__Variable_Other_Variables!$B$2)</f>
        <v/>
      </c>
      <c r="H27" s="6" t="str">
        <f ca="1">IF(E27=__Variable_Interval_Periods!$A$1,"N/A",IF(E27=__Variable_Interval_Periods!$A$2,T27/(TODAY()-F27),IF(E27=__Variable_Interval_Periods!$A$3,T27/((TODAY()-F27)/7),IF(E27=__Variable_Interval_Periods!$A$4,T27/(YEARFRAC(F27,TODAY())*12),IF(E27=__Variable_Interval_Periods!$A$5,T27/(YEARFRAC(F27,TODAY())*4),IF(E27=__Variable_Interval_Periods!$A$6,T27/(((TODAY()-F27)/(G27-F27))),""))))))</f>
        <v/>
      </c>
      <c r="I27" s="15" t="str">
        <f t="shared" ca="1" si="0"/>
        <v/>
      </c>
      <c r="K27" s="7" t="str">
        <f ca="1">IF(I27="","",IF(Contribution_Plan!I27&lt;0,IF(ABS(Contribution_Plan!I27)&lt;=ABS(Contribution_Plan!J27),__Variable_Status!$A$3,__Variable_Status!$A$4),IF(Contribution_Plan!I27=0,__Variable_Status!$A$3,IF(Contribution_Plan!I27&lt;=ABS(Contribution_Plan!J27),__Variable_Status!$A$3,__Variable_Status!$A$2))))</f>
        <v/>
      </c>
      <c r="M27" s="6" t="str">
        <f>IF(OR(O27="",O27=__Variable_Audience_Size!$A$1),O27,IF(OR(T27="",T27=0),0,O27/T27))</f>
        <v/>
      </c>
      <c r="N27" s="7" t="str">
        <f>IF(A27="","",IF(L27=__Variable_Status!$A$1,__Variable_Status!$A$1,IF(Contribution_Plan!M27&gt;Contribution_Plan!L27,__Variable_Status!$A$2,IF(Contribution_Plan!M27=Contribution_Plan!L27,__Variable_Status!$A$3,__Variable_Status!$A$4))))</f>
        <v/>
      </c>
      <c r="O27" s="6" t="str">
        <f>IF(A27="","",IF(AND(L27=__Variable_Audience_Size!$A$1,SUMIF(Contributions_Tracker!A:A,Contribution_Plan!A27,Contributions_Tracker!E:E)&lt;=0),L27,SUMIF(Contributions_Tracker!A:A,Contribution_Plan!A27,Contributions_Tracker!E:E)))</f>
        <v/>
      </c>
      <c r="P27" s="6" t="str">
        <f>IF(A27="","",IF(OR(T27=0,T27=""),0,Q27/T27))</f>
        <v/>
      </c>
      <c r="Q27" s="6" t="str">
        <f>IF(A27="","",SUMIF(Contributions_Tracker!A:A,Contribution_Plan!A27,Contributions_Tracker!D:D))</f>
        <v/>
      </c>
      <c r="R27" s="6" t="str">
        <f>IF(E27=__Variable_Interval_Periods!$A$1,"N/A",IF(E27=__Variable_Interval_Periods!$A$2,H27*(__Variable_Other_Variables!$B$2-Contribution_Plan!F27),IF(E27=__Variable_Interval_Periods!$A$3,H27*(__Variable_Other_Variables!$B$2-Contribution_Plan!F27)/7,IF(E27=__Variable_Interval_Periods!$A$4,H27*(YEARFRAC(F27,__Variable_Other_Variables!$B$2)*12),IF(E27=__Variable_Interval_Periods!$A$5,H27*(YEARFRAC(F27,__Variable_Other_Variables!$B$2)*4),IF(E27=__Variable_Interval_Periods!$A$6,H27,""))))))</f>
        <v/>
      </c>
      <c r="S27" s="6" t="str">
        <f>IF(E27=__Variable_Interval_Periods!$A$1,"N/A",IF(E27=__Variable_Interval_Periods!$A$2,D27*(__Variable_Other_Variables!$B$2-Contribution_Plan!F27),IF(E27=__Variable_Interval_Periods!$A$3,D27*(__Variable_Other_Variables!$B$2-Contribution_Plan!F27)/7,IF(E27=__Variable_Interval_Periods!$A$4,D27*(YEARFRAC(F27,__Variable_Other_Variables!$B$2)*12),IF(E27=__Variable_Interval_Periods!$A$5,D27*(YEARFRAC(F27,__Variable_Other_Variables!$B$2)*4),IF(E27=__Variable_Interval_Periods!$A$6,D27,""))))))</f>
        <v/>
      </c>
      <c r="T27" s="8" t="str">
        <f>IF(Contribution_Plan!A27="","",COUNTIF(Contributions_Tracker!A:A,Contribution_Plan!A27))</f>
        <v/>
      </c>
    </row>
    <row r="28" spans="7:20" x14ac:dyDescent="0.2">
      <c r="G28" s="34" t="str">
        <f>IF(Contribution_Plan!A28="","",__Variable_Other_Variables!$B$2)</f>
        <v/>
      </c>
      <c r="H28" s="6" t="str">
        <f ca="1">IF(E28=__Variable_Interval_Periods!$A$1,"N/A",IF(E28=__Variable_Interval_Periods!$A$2,T28/(TODAY()-F28),IF(E28=__Variable_Interval_Periods!$A$3,T28/((TODAY()-F28)/7),IF(E28=__Variable_Interval_Periods!$A$4,T28/(YEARFRAC(F28,TODAY())*12),IF(E28=__Variable_Interval_Periods!$A$5,T28/(YEARFRAC(F28,TODAY())*4),IF(E28=__Variable_Interval_Periods!$A$6,T28/(((TODAY()-F28)/(G28-F28))),""))))))</f>
        <v/>
      </c>
      <c r="I28" s="15" t="str">
        <f t="shared" ca="1" si="0"/>
        <v/>
      </c>
      <c r="K28" s="7" t="str">
        <f ca="1">IF(I28="","",IF(Contribution_Plan!I28&lt;0,IF(ABS(Contribution_Plan!I28)&lt;=ABS(Contribution_Plan!J28),__Variable_Status!$A$3,__Variable_Status!$A$4),IF(Contribution_Plan!I28=0,__Variable_Status!$A$3,IF(Contribution_Plan!I28&lt;=ABS(Contribution_Plan!J28),__Variable_Status!$A$3,__Variable_Status!$A$2))))</f>
        <v/>
      </c>
      <c r="M28" s="6" t="str">
        <f>IF(OR(O28="",O28=__Variable_Audience_Size!$A$1),O28,IF(OR(T28="",T28=0),0,O28/T28))</f>
        <v/>
      </c>
      <c r="N28" s="7" t="str">
        <f>IF(A28="","",IF(L28=__Variable_Status!$A$1,__Variable_Status!$A$1,IF(Contribution_Plan!M28&gt;Contribution_Plan!L28,__Variable_Status!$A$2,IF(Contribution_Plan!M28=Contribution_Plan!L28,__Variable_Status!$A$3,__Variable_Status!$A$4))))</f>
        <v/>
      </c>
      <c r="O28" s="6" t="str">
        <f>IF(A28="","",IF(AND(L28=__Variable_Audience_Size!$A$1,SUMIF(Contributions_Tracker!A:A,Contribution_Plan!A28,Contributions_Tracker!E:E)&lt;=0),L28,SUMIF(Contributions_Tracker!A:A,Contribution_Plan!A28,Contributions_Tracker!E:E)))</f>
        <v/>
      </c>
      <c r="P28" s="6" t="str">
        <f>IF(A28="","",IF(OR(T28=0,T28=""),0,Q28/T28))</f>
        <v/>
      </c>
      <c r="Q28" s="6" t="str">
        <f>IF(A28="","",SUMIF(Contributions_Tracker!A:A,Contribution_Plan!A28,Contributions_Tracker!D:D))</f>
        <v/>
      </c>
      <c r="R28" s="6" t="str">
        <f>IF(E28=__Variable_Interval_Periods!$A$1,"N/A",IF(E28=__Variable_Interval_Periods!$A$2,H28*(__Variable_Other_Variables!$B$2-Contribution_Plan!F28),IF(E28=__Variable_Interval_Periods!$A$3,H28*(__Variable_Other_Variables!$B$2-Contribution_Plan!F28)/7,IF(E28=__Variable_Interval_Periods!$A$4,H28*(YEARFRAC(F28,__Variable_Other_Variables!$B$2)*12),IF(E28=__Variable_Interval_Periods!$A$5,H28*(YEARFRAC(F28,__Variable_Other_Variables!$B$2)*4),IF(E28=__Variable_Interval_Periods!$A$6,H28,""))))))</f>
        <v/>
      </c>
      <c r="S28" s="6" t="str">
        <f>IF(E28=__Variable_Interval_Periods!$A$1,"N/A",IF(E28=__Variable_Interval_Periods!$A$2,D28*(__Variable_Other_Variables!$B$2-Contribution_Plan!F28),IF(E28=__Variable_Interval_Periods!$A$3,D28*(__Variable_Other_Variables!$B$2-Contribution_Plan!F28)/7,IF(E28=__Variable_Interval_Periods!$A$4,D28*(YEARFRAC(F28,__Variable_Other_Variables!$B$2)*12),IF(E28=__Variable_Interval_Periods!$A$5,D28*(YEARFRAC(F28,__Variable_Other_Variables!$B$2)*4),IF(E28=__Variable_Interval_Periods!$A$6,D28,""))))))</f>
        <v/>
      </c>
      <c r="T28" s="8" t="str">
        <f>IF(Contribution_Plan!A28="","",COUNTIF(Contributions_Tracker!A:A,Contribution_Plan!A28))</f>
        <v/>
      </c>
    </row>
    <row r="29" spans="7:20" x14ac:dyDescent="0.2">
      <c r="G29" s="34" t="str">
        <f>IF(Contribution_Plan!A29="","",__Variable_Other_Variables!$B$2)</f>
        <v/>
      </c>
      <c r="H29" s="6" t="str">
        <f ca="1">IF(E29=__Variable_Interval_Periods!$A$1,"N/A",IF(E29=__Variable_Interval_Periods!$A$2,T29/(TODAY()-F29),IF(E29=__Variable_Interval_Periods!$A$3,T29/((TODAY()-F29)/7),IF(E29=__Variable_Interval_Periods!$A$4,T29/(YEARFRAC(F29,TODAY())*12),IF(E29=__Variable_Interval_Periods!$A$5,T29/(YEARFRAC(F29,TODAY())*4),IF(E29=__Variable_Interval_Periods!$A$6,T29/(((TODAY()-F29)/(G29-F29))),""))))))</f>
        <v/>
      </c>
      <c r="I29" s="15" t="str">
        <f t="shared" ca="1" si="0"/>
        <v/>
      </c>
      <c r="K29" s="7" t="str">
        <f ca="1">IF(I29="","",IF(Contribution_Plan!I29&lt;0,IF(ABS(Contribution_Plan!I29)&lt;=ABS(Contribution_Plan!J29),__Variable_Status!$A$3,__Variable_Status!$A$4),IF(Contribution_Plan!I29=0,__Variable_Status!$A$3,IF(Contribution_Plan!I29&lt;=ABS(Contribution_Plan!J29),__Variable_Status!$A$3,__Variable_Status!$A$2))))</f>
        <v/>
      </c>
      <c r="M29" s="6" t="str">
        <f>IF(OR(O29="",O29=__Variable_Audience_Size!$A$1),O29,IF(OR(T29="",T29=0),0,O29/T29))</f>
        <v/>
      </c>
      <c r="N29" s="7" t="str">
        <f>IF(A29="","",IF(L29=__Variable_Status!$A$1,__Variable_Status!$A$1,IF(Contribution_Plan!M29&gt;Contribution_Plan!L29,__Variable_Status!$A$2,IF(Contribution_Plan!M29=Contribution_Plan!L29,__Variable_Status!$A$3,__Variable_Status!$A$4))))</f>
        <v/>
      </c>
      <c r="O29" s="6" t="str">
        <f>IF(A29="","",IF(AND(L29=__Variable_Audience_Size!$A$1,SUMIF(Contributions_Tracker!A:A,Contribution_Plan!A29,Contributions_Tracker!E:E)&lt;=0),L29,SUMIF(Contributions_Tracker!A:A,Contribution_Plan!A29,Contributions_Tracker!E:E)))</f>
        <v/>
      </c>
      <c r="P29" s="6" t="str">
        <f>IF(A29="","",IF(OR(T29=0,T29=""),0,Q29/T29))</f>
        <v/>
      </c>
      <c r="Q29" s="6" t="str">
        <f>IF(A29="","",SUMIF(Contributions_Tracker!A:A,Contribution_Plan!A29,Contributions_Tracker!D:D))</f>
        <v/>
      </c>
      <c r="R29" s="6" t="str">
        <f>IF(E29=__Variable_Interval_Periods!$A$1,"N/A",IF(E29=__Variable_Interval_Periods!$A$2,H29*(__Variable_Other_Variables!$B$2-Contribution_Plan!F29),IF(E29=__Variable_Interval_Periods!$A$3,H29*(__Variable_Other_Variables!$B$2-Contribution_Plan!F29)/7,IF(E29=__Variable_Interval_Periods!$A$4,H29*(YEARFRAC(F29,__Variable_Other_Variables!$B$2)*12),IF(E29=__Variable_Interval_Periods!$A$5,H29*(YEARFRAC(F29,__Variable_Other_Variables!$B$2)*4),IF(E29=__Variable_Interval_Periods!$A$6,H29,""))))))</f>
        <v/>
      </c>
      <c r="S29" s="6" t="str">
        <f>IF(E29=__Variable_Interval_Periods!$A$1,"N/A",IF(E29=__Variable_Interval_Periods!$A$2,D29*(__Variable_Other_Variables!$B$2-Contribution_Plan!F29),IF(E29=__Variable_Interval_Periods!$A$3,D29*(__Variable_Other_Variables!$B$2-Contribution_Plan!F29)/7,IF(E29=__Variable_Interval_Periods!$A$4,D29*(YEARFRAC(F29,__Variable_Other_Variables!$B$2)*12),IF(E29=__Variable_Interval_Periods!$A$5,D29*(YEARFRAC(F29,__Variable_Other_Variables!$B$2)*4),IF(E29=__Variable_Interval_Periods!$A$6,D29,""))))))</f>
        <v/>
      </c>
      <c r="T29" s="8" t="str">
        <f>IF(Contribution_Plan!A29="","",COUNTIF(Contributions_Tracker!A:A,Contribution_Plan!A29))</f>
        <v/>
      </c>
    </row>
    <row r="30" spans="7:20" x14ac:dyDescent="0.2">
      <c r="G30" s="34" t="str">
        <f>IF(Contribution_Plan!A30="","",__Variable_Other_Variables!$B$2)</f>
        <v/>
      </c>
      <c r="H30" s="6" t="str">
        <f ca="1">IF(E30=__Variable_Interval_Periods!$A$1,"N/A",IF(E30=__Variable_Interval_Periods!$A$2,T30/(TODAY()-F30),IF(E30=__Variable_Interval_Periods!$A$3,T30/((TODAY()-F30)/7),IF(E30=__Variable_Interval_Periods!$A$4,T30/(YEARFRAC(F30,TODAY())*12),IF(E30=__Variable_Interval_Periods!$A$5,T30/(YEARFRAC(F30,TODAY())*4),IF(E30=__Variable_Interval_Periods!$A$6,T30/(((TODAY()-F30)/(G30-F30))),""))))))</f>
        <v/>
      </c>
      <c r="I30" s="15" t="str">
        <f t="shared" ca="1" si="0"/>
        <v/>
      </c>
      <c r="K30" s="7" t="str">
        <f ca="1">IF(I30="","",IF(Contribution_Plan!I30&lt;0,IF(ABS(Contribution_Plan!I30)&lt;=ABS(Contribution_Plan!J30),__Variable_Status!$A$3,__Variable_Status!$A$4),IF(Contribution_Plan!I30=0,__Variable_Status!$A$3,IF(Contribution_Plan!I30&lt;=ABS(Contribution_Plan!J30),__Variable_Status!$A$3,__Variable_Status!$A$2))))</f>
        <v/>
      </c>
      <c r="M30" s="6" t="str">
        <f>IF(OR(O30="",O30=__Variable_Audience_Size!$A$1),O30,IF(OR(T30="",T30=0),0,O30/T30))</f>
        <v/>
      </c>
      <c r="N30" s="7" t="str">
        <f>IF(A30="","",IF(L30=__Variable_Status!$A$1,__Variable_Status!$A$1,IF(Contribution_Plan!M30&gt;Contribution_Plan!L30,__Variable_Status!$A$2,IF(Contribution_Plan!M30=Contribution_Plan!L30,__Variable_Status!$A$3,__Variable_Status!$A$4))))</f>
        <v/>
      </c>
      <c r="O30" s="6" t="str">
        <f>IF(A30="","",IF(AND(L30=__Variable_Audience_Size!$A$1,SUMIF(Contributions_Tracker!A:A,Contribution_Plan!A30,Contributions_Tracker!E:E)&lt;=0),L30,SUMIF(Contributions_Tracker!A:A,Contribution_Plan!A30,Contributions_Tracker!E:E)))</f>
        <v/>
      </c>
      <c r="P30" s="6" t="str">
        <f>IF(A30="","",IF(OR(T30=0,T30=""),0,Q30/T30))</f>
        <v/>
      </c>
      <c r="Q30" s="6" t="str">
        <f>IF(A30="","",SUMIF(Contributions_Tracker!A:A,Contribution_Plan!A30,Contributions_Tracker!D:D))</f>
        <v/>
      </c>
      <c r="R30" s="6" t="str">
        <f>IF(E30=__Variable_Interval_Periods!$A$1,"N/A",IF(E30=__Variable_Interval_Periods!$A$2,H30*(__Variable_Other_Variables!$B$2-Contribution_Plan!F30),IF(E30=__Variable_Interval_Periods!$A$3,H30*(__Variable_Other_Variables!$B$2-Contribution_Plan!F30)/7,IF(E30=__Variable_Interval_Periods!$A$4,H30*(YEARFRAC(F30,__Variable_Other_Variables!$B$2)*12),IF(E30=__Variable_Interval_Periods!$A$5,H30*(YEARFRAC(F30,__Variable_Other_Variables!$B$2)*4),IF(E30=__Variable_Interval_Periods!$A$6,H30,""))))))</f>
        <v/>
      </c>
      <c r="S30" s="6" t="str">
        <f>IF(E30=__Variable_Interval_Periods!$A$1,"N/A",IF(E30=__Variable_Interval_Periods!$A$2,D30*(__Variable_Other_Variables!$B$2-Contribution_Plan!F30),IF(E30=__Variable_Interval_Periods!$A$3,D30*(__Variable_Other_Variables!$B$2-Contribution_Plan!F30)/7,IF(E30=__Variable_Interval_Periods!$A$4,D30*(YEARFRAC(F30,__Variable_Other_Variables!$B$2)*12),IF(E30=__Variable_Interval_Periods!$A$5,D30*(YEARFRAC(F30,__Variable_Other_Variables!$B$2)*4),IF(E30=__Variable_Interval_Periods!$A$6,D30,""))))))</f>
        <v/>
      </c>
      <c r="T30" s="8" t="str">
        <f>IF(Contribution_Plan!A30="","",COUNTIF(Contributions_Tracker!A:A,Contribution_Plan!A30))</f>
        <v/>
      </c>
    </row>
    <row r="31" spans="7:20" x14ac:dyDescent="0.2">
      <c r="G31" s="34" t="str">
        <f>IF(Contribution_Plan!A31="","",__Variable_Other_Variables!$B$2)</f>
        <v/>
      </c>
      <c r="H31" s="6" t="str">
        <f ca="1">IF(E31=__Variable_Interval_Periods!$A$1,"N/A",IF(E31=__Variable_Interval_Periods!$A$2,T31/(TODAY()-F31),IF(E31=__Variable_Interval_Periods!$A$3,T31/((TODAY()-F31)/7),IF(E31=__Variable_Interval_Periods!$A$4,T31/(YEARFRAC(F31,TODAY())*12),IF(E31=__Variable_Interval_Periods!$A$5,T31/(YEARFRAC(F31,TODAY())*4),IF(E31=__Variable_Interval_Periods!$A$6,T31/(((TODAY()-F31)/(G31-F31))),""))))))</f>
        <v/>
      </c>
      <c r="I31" s="15" t="str">
        <f t="shared" ca="1" si="0"/>
        <v/>
      </c>
      <c r="K31" s="7" t="str">
        <f ca="1">IF(I31="","",IF(Contribution_Plan!I31&lt;0,IF(ABS(Contribution_Plan!I31)&lt;=ABS(Contribution_Plan!J31),__Variable_Status!$A$3,__Variable_Status!$A$4),IF(Contribution_Plan!I31=0,__Variable_Status!$A$3,IF(Contribution_Plan!I31&lt;=ABS(Contribution_Plan!J31),__Variable_Status!$A$3,__Variable_Status!$A$2))))</f>
        <v/>
      </c>
      <c r="M31" s="6" t="str">
        <f>IF(OR(O31="",O31=__Variable_Audience_Size!$A$1),O31,IF(OR(T31="",T31=0),0,O31/T31))</f>
        <v/>
      </c>
      <c r="N31" s="7" t="str">
        <f>IF(A31="","",IF(L31=__Variable_Status!$A$1,__Variable_Status!$A$1,IF(Contribution_Plan!M31&gt;Contribution_Plan!L31,__Variable_Status!$A$2,IF(Contribution_Plan!M31=Contribution_Plan!L31,__Variable_Status!$A$3,__Variable_Status!$A$4))))</f>
        <v/>
      </c>
      <c r="O31" s="6" t="str">
        <f>IF(A31="","",IF(AND(L31=__Variable_Audience_Size!$A$1,SUMIF(Contributions_Tracker!A:A,Contribution_Plan!A31,Contributions_Tracker!E:E)&lt;=0),L31,SUMIF(Contributions_Tracker!A:A,Contribution_Plan!A31,Contributions_Tracker!E:E)))</f>
        <v/>
      </c>
      <c r="P31" s="6" t="str">
        <f>IF(A31="","",IF(OR(T31=0,T31=""),0,Q31/T31))</f>
        <v/>
      </c>
      <c r="Q31" s="6" t="str">
        <f>IF(A31="","",SUMIF(Contributions_Tracker!A:A,Contribution_Plan!A31,Contributions_Tracker!D:D))</f>
        <v/>
      </c>
      <c r="R31" s="6" t="str">
        <f>IF(E31=__Variable_Interval_Periods!$A$1,"N/A",IF(E31=__Variable_Interval_Periods!$A$2,H31*(__Variable_Other_Variables!$B$2-Contribution_Plan!F31),IF(E31=__Variable_Interval_Periods!$A$3,H31*(__Variable_Other_Variables!$B$2-Contribution_Plan!F31)/7,IF(E31=__Variable_Interval_Periods!$A$4,H31*(YEARFRAC(F31,__Variable_Other_Variables!$B$2)*12),IF(E31=__Variable_Interval_Periods!$A$5,H31*(YEARFRAC(F31,__Variable_Other_Variables!$B$2)*4),IF(E31=__Variable_Interval_Periods!$A$6,H31,""))))))</f>
        <v/>
      </c>
      <c r="S31" s="6" t="str">
        <f>IF(E31=__Variable_Interval_Periods!$A$1,"N/A",IF(E31=__Variable_Interval_Periods!$A$2,D31*(__Variable_Other_Variables!$B$2-Contribution_Plan!F31),IF(E31=__Variable_Interval_Periods!$A$3,D31*(__Variable_Other_Variables!$B$2-Contribution_Plan!F31)/7,IF(E31=__Variable_Interval_Periods!$A$4,D31*(YEARFRAC(F31,__Variable_Other_Variables!$B$2)*12),IF(E31=__Variable_Interval_Periods!$A$5,D31*(YEARFRAC(F31,__Variable_Other_Variables!$B$2)*4),IF(E31=__Variable_Interval_Periods!$A$6,D31,""))))))</f>
        <v/>
      </c>
      <c r="T31" s="8" t="str">
        <f>IF(Contribution_Plan!A31="","",COUNTIF(Contributions_Tracker!A:A,Contribution_Plan!A31))</f>
        <v/>
      </c>
    </row>
    <row r="32" spans="7:20" x14ac:dyDescent="0.2">
      <c r="G32" s="34" t="str">
        <f>IF(Contribution_Plan!A32="","",__Variable_Other_Variables!$B$2)</f>
        <v/>
      </c>
      <c r="H32" s="6" t="str">
        <f ca="1">IF(E32=__Variable_Interval_Periods!$A$1,"N/A",IF(E32=__Variable_Interval_Periods!$A$2,T32/(TODAY()-F32),IF(E32=__Variable_Interval_Periods!$A$3,T32/((TODAY()-F32)/7),IF(E32=__Variable_Interval_Periods!$A$4,T32/(YEARFRAC(F32,TODAY())*12),IF(E32=__Variable_Interval_Periods!$A$5,T32/(YEARFRAC(F32,TODAY())*4),IF(E32=__Variable_Interval_Periods!$A$6,T32/(((TODAY()-F32)/(G32-F32))),""))))))</f>
        <v/>
      </c>
      <c r="I32" s="15" t="str">
        <f t="shared" ca="1" si="0"/>
        <v/>
      </c>
      <c r="K32" s="7" t="str">
        <f ca="1">IF(I32="","",IF(Contribution_Plan!I32&lt;0,IF(ABS(Contribution_Plan!I32)&lt;=ABS(Contribution_Plan!J32),__Variable_Status!$A$3,__Variable_Status!$A$4),IF(Contribution_Plan!I32=0,__Variable_Status!$A$3,IF(Contribution_Plan!I32&lt;=ABS(Contribution_Plan!J32),__Variable_Status!$A$3,__Variable_Status!$A$2))))</f>
        <v/>
      </c>
      <c r="M32" s="6" t="str">
        <f>IF(OR(O32="",O32=__Variable_Audience_Size!$A$1),O32,IF(OR(T32="",T32=0),0,O32/T32))</f>
        <v/>
      </c>
      <c r="N32" s="7" t="str">
        <f>IF(A32="","",IF(L32=__Variable_Status!$A$1,__Variable_Status!$A$1,IF(Contribution_Plan!M32&gt;Contribution_Plan!L32,__Variable_Status!$A$2,IF(Contribution_Plan!M32=Contribution_Plan!L32,__Variable_Status!$A$3,__Variable_Status!$A$4))))</f>
        <v/>
      </c>
      <c r="O32" s="6" t="str">
        <f>IF(A32="","",IF(AND(L32=__Variable_Audience_Size!$A$1,SUMIF(Contributions_Tracker!A:A,Contribution_Plan!A32,Contributions_Tracker!E:E)&lt;=0),L32,SUMIF(Contributions_Tracker!A:A,Contribution_Plan!A32,Contributions_Tracker!E:E)))</f>
        <v/>
      </c>
      <c r="P32" s="6" t="str">
        <f>IF(A32="","",IF(OR(T32=0,T32=""),0,Q32/T32))</f>
        <v/>
      </c>
      <c r="Q32" s="6" t="str">
        <f>IF(A32="","",SUMIF(Contributions_Tracker!A:A,Contribution_Plan!A32,Contributions_Tracker!D:D))</f>
        <v/>
      </c>
      <c r="R32" s="6" t="str">
        <f>IF(E32=__Variable_Interval_Periods!$A$1,"N/A",IF(E32=__Variable_Interval_Periods!$A$2,H32*(__Variable_Other_Variables!$B$2-Contribution_Plan!F32),IF(E32=__Variable_Interval_Periods!$A$3,H32*(__Variable_Other_Variables!$B$2-Contribution_Plan!F32)/7,IF(E32=__Variable_Interval_Periods!$A$4,H32*(YEARFRAC(F32,__Variable_Other_Variables!$B$2)*12),IF(E32=__Variable_Interval_Periods!$A$5,H32*(YEARFRAC(F32,__Variable_Other_Variables!$B$2)*4),IF(E32=__Variable_Interval_Periods!$A$6,H32,""))))))</f>
        <v/>
      </c>
      <c r="S32" s="6" t="str">
        <f>IF(E32=__Variable_Interval_Periods!$A$1,"N/A",IF(E32=__Variable_Interval_Periods!$A$2,D32*(__Variable_Other_Variables!$B$2-Contribution_Plan!F32),IF(E32=__Variable_Interval_Periods!$A$3,D32*(__Variable_Other_Variables!$B$2-Contribution_Plan!F32)/7,IF(E32=__Variable_Interval_Periods!$A$4,D32*(YEARFRAC(F32,__Variable_Other_Variables!$B$2)*12),IF(E32=__Variable_Interval_Periods!$A$5,D32*(YEARFRAC(F32,__Variable_Other_Variables!$B$2)*4),IF(E32=__Variable_Interval_Periods!$A$6,D32,""))))))</f>
        <v/>
      </c>
      <c r="T32" s="8" t="str">
        <f>IF(Contribution_Plan!A32="","",COUNTIF(Contributions_Tracker!A:A,Contribution_Plan!A32))</f>
        <v/>
      </c>
    </row>
    <row r="33" spans="7:20" x14ac:dyDescent="0.2">
      <c r="G33" s="34" t="str">
        <f>IF(Contribution_Plan!A33="","",__Variable_Other_Variables!$B$2)</f>
        <v/>
      </c>
      <c r="H33" s="6" t="str">
        <f ca="1">IF(E33=__Variable_Interval_Periods!$A$1,"N/A",IF(E33=__Variable_Interval_Periods!$A$2,T33/(TODAY()-F33),IF(E33=__Variable_Interval_Periods!$A$3,T33/((TODAY()-F33)/7),IF(E33=__Variable_Interval_Periods!$A$4,T33/(YEARFRAC(F33,TODAY())*12),IF(E33=__Variable_Interval_Periods!$A$5,T33/(YEARFRAC(F33,TODAY())*4),IF(E33=__Variable_Interval_Periods!$A$6,T33/(((TODAY()-F33)/(G33-F33))),""))))))</f>
        <v/>
      </c>
      <c r="I33" s="15" t="str">
        <f t="shared" ca="1" si="0"/>
        <v/>
      </c>
      <c r="K33" s="7" t="str">
        <f ca="1">IF(I33="","",IF(Contribution_Plan!I33&lt;0,IF(ABS(Contribution_Plan!I33)&lt;=ABS(Contribution_Plan!J33),__Variable_Status!$A$3,__Variable_Status!$A$4),IF(Contribution_Plan!I33=0,__Variable_Status!$A$3,IF(Contribution_Plan!I33&lt;=ABS(Contribution_Plan!J33),__Variable_Status!$A$3,__Variable_Status!$A$2))))</f>
        <v/>
      </c>
      <c r="M33" s="6" t="str">
        <f>IF(OR(O33="",O33=__Variable_Audience_Size!$A$1),O33,IF(OR(T33="",T33=0),0,O33/T33))</f>
        <v/>
      </c>
      <c r="N33" s="7" t="str">
        <f>IF(A33="","",IF(L33=__Variable_Status!$A$1,__Variable_Status!$A$1,IF(Contribution_Plan!M33&gt;Contribution_Plan!L33,__Variable_Status!$A$2,IF(Contribution_Plan!M33=Contribution_Plan!L33,__Variable_Status!$A$3,__Variable_Status!$A$4))))</f>
        <v/>
      </c>
      <c r="O33" s="6" t="str">
        <f>IF(A33="","",IF(AND(L33=__Variable_Audience_Size!$A$1,SUMIF(Contributions_Tracker!A:A,Contribution_Plan!A33,Contributions_Tracker!E:E)&lt;=0),L33,SUMIF(Contributions_Tracker!A:A,Contribution_Plan!A33,Contributions_Tracker!E:E)))</f>
        <v/>
      </c>
      <c r="P33" s="6" t="str">
        <f>IF(A33="","",IF(OR(T33=0,T33=""),0,Q33/T33))</f>
        <v/>
      </c>
      <c r="Q33" s="6" t="str">
        <f>IF(A33="","",SUMIF(Contributions_Tracker!A:A,Contribution_Plan!A33,Contributions_Tracker!D:D))</f>
        <v/>
      </c>
      <c r="R33" s="6" t="str">
        <f>IF(E33=__Variable_Interval_Periods!$A$1,"N/A",IF(E33=__Variable_Interval_Periods!$A$2,H33*(__Variable_Other_Variables!$B$2-Contribution_Plan!F33),IF(E33=__Variable_Interval_Periods!$A$3,H33*(__Variable_Other_Variables!$B$2-Contribution_Plan!F33)/7,IF(E33=__Variable_Interval_Periods!$A$4,H33*(YEARFRAC(F33,__Variable_Other_Variables!$B$2)*12),IF(E33=__Variable_Interval_Periods!$A$5,H33*(YEARFRAC(F33,__Variable_Other_Variables!$B$2)*4),IF(E33=__Variable_Interval_Periods!$A$6,H33,""))))))</f>
        <v/>
      </c>
      <c r="S33" s="6" t="str">
        <f>IF(E33=__Variable_Interval_Periods!$A$1,"N/A",IF(E33=__Variable_Interval_Periods!$A$2,D33*(__Variable_Other_Variables!$B$2-Contribution_Plan!F33),IF(E33=__Variable_Interval_Periods!$A$3,D33*(__Variable_Other_Variables!$B$2-Contribution_Plan!F33)/7,IF(E33=__Variable_Interval_Periods!$A$4,D33*(YEARFRAC(F33,__Variable_Other_Variables!$B$2)*12),IF(E33=__Variable_Interval_Periods!$A$5,D33*(YEARFRAC(F33,__Variable_Other_Variables!$B$2)*4),IF(E33=__Variable_Interval_Periods!$A$6,D33,""))))))</f>
        <v/>
      </c>
      <c r="T33" s="8" t="str">
        <f>IF(Contribution_Plan!A33="","",COUNTIF(Contributions_Tracker!A:A,Contribution_Plan!A33))</f>
        <v/>
      </c>
    </row>
    <row r="34" spans="7:20" x14ac:dyDescent="0.2">
      <c r="G34" s="34" t="str">
        <f>IF(Contribution_Plan!A34="","",__Variable_Other_Variables!$B$2)</f>
        <v/>
      </c>
      <c r="H34" s="6" t="str">
        <f ca="1">IF(E34=__Variable_Interval_Periods!$A$1,"N/A",IF(E34=__Variable_Interval_Periods!$A$2,T34/(TODAY()-F34),IF(E34=__Variable_Interval_Periods!$A$3,T34/((TODAY()-F34)/7),IF(E34=__Variable_Interval_Periods!$A$4,T34/(YEARFRAC(F34,TODAY())*12),IF(E34=__Variable_Interval_Periods!$A$5,T34/(YEARFRAC(F34,TODAY())*4),IF(E34=__Variable_Interval_Periods!$A$6,T34/(((TODAY()-F34)/(G34-F34))),""))))))</f>
        <v/>
      </c>
      <c r="I34" s="15" t="str">
        <f t="shared" ca="1" si="0"/>
        <v/>
      </c>
      <c r="K34" s="7" t="str">
        <f ca="1">IF(I34="","",IF(Contribution_Plan!I34&lt;0,IF(ABS(Contribution_Plan!I34)&lt;=ABS(Contribution_Plan!J34),__Variable_Status!$A$3,__Variable_Status!$A$4),IF(Contribution_Plan!I34=0,__Variable_Status!$A$3,IF(Contribution_Plan!I34&lt;=ABS(Contribution_Plan!J34),__Variable_Status!$A$3,__Variable_Status!$A$2))))</f>
        <v/>
      </c>
      <c r="M34" s="6" t="str">
        <f>IF(OR(O34="",O34=__Variable_Audience_Size!$A$1),O34,IF(OR(T34="",T34=0),0,O34/T34))</f>
        <v/>
      </c>
      <c r="N34" s="7" t="str">
        <f>IF(A34="","",IF(L34=__Variable_Status!$A$1,__Variable_Status!$A$1,IF(Contribution_Plan!M34&gt;Contribution_Plan!L34,__Variable_Status!$A$2,IF(Contribution_Plan!M34=Contribution_Plan!L34,__Variable_Status!$A$3,__Variable_Status!$A$4))))</f>
        <v/>
      </c>
      <c r="O34" s="6" t="str">
        <f>IF(A34="","",IF(AND(L34=__Variable_Audience_Size!$A$1,SUMIF(Contributions_Tracker!A:A,Contribution_Plan!A34,Contributions_Tracker!E:E)&lt;=0),L34,SUMIF(Contributions_Tracker!A:A,Contribution_Plan!A34,Contributions_Tracker!E:E)))</f>
        <v/>
      </c>
      <c r="P34" s="6" t="str">
        <f>IF(A34="","",IF(OR(T34=0,T34=""),0,Q34/T34))</f>
        <v/>
      </c>
      <c r="Q34" s="6" t="str">
        <f>IF(A34="","",SUMIF(Contributions_Tracker!A:A,Contribution_Plan!A34,Contributions_Tracker!D:D))</f>
        <v/>
      </c>
      <c r="R34" s="6" t="str">
        <f>IF(E34=__Variable_Interval_Periods!$A$1,"N/A",IF(E34=__Variable_Interval_Periods!$A$2,H34*(__Variable_Other_Variables!$B$2-Contribution_Plan!F34),IF(E34=__Variable_Interval_Periods!$A$3,H34*(__Variable_Other_Variables!$B$2-Contribution_Plan!F34)/7,IF(E34=__Variable_Interval_Periods!$A$4,H34*(YEARFRAC(F34,__Variable_Other_Variables!$B$2)*12),IF(E34=__Variable_Interval_Periods!$A$5,H34*(YEARFRAC(F34,__Variable_Other_Variables!$B$2)*4),IF(E34=__Variable_Interval_Periods!$A$6,H34,""))))))</f>
        <v/>
      </c>
      <c r="S34" s="6" t="str">
        <f>IF(E34=__Variable_Interval_Periods!$A$1,"N/A",IF(E34=__Variable_Interval_Periods!$A$2,D34*(__Variable_Other_Variables!$B$2-Contribution_Plan!F34),IF(E34=__Variable_Interval_Periods!$A$3,D34*(__Variable_Other_Variables!$B$2-Contribution_Plan!F34)/7,IF(E34=__Variable_Interval_Periods!$A$4,D34*(YEARFRAC(F34,__Variable_Other_Variables!$B$2)*12),IF(E34=__Variable_Interval_Periods!$A$5,D34*(YEARFRAC(F34,__Variable_Other_Variables!$B$2)*4),IF(E34=__Variable_Interval_Periods!$A$6,D34,""))))))</f>
        <v/>
      </c>
      <c r="T34" s="8" t="str">
        <f>IF(Contribution_Plan!A34="","",COUNTIF(Contributions_Tracker!A:A,Contribution_Plan!A34))</f>
        <v/>
      </c>
    </row>
    <row r="35" spans="7:20" x14ac:dyDescent="0.2">
      <c r="G35" s="34" t="str">
        <f>IF(Contribution_Plan!A35="","",__Variable_Other_Variables!$B$2)</f>
        <v/>
      </c>
      <c r="H35" s="6" t="str">
        <f ca="1">IF(E35=__Variable_Interval_Periods!$A$1,"N/A",IF(E35=__Variable_Interval_Periods!$A$2,T35/(TODAY()-F35),IF(E35=__Variable_Interval_Periods!$A$3,T35/((TODAY()-F35)/7),IF(E35=__Variable_Interval_Periods!$A$4,T35/(YEARFRAC(F35,TODAY())*12),IF(E35=__Variable_Interval_Periods!$A$5,T35/(YEARFRAC(F35,TODAY())*4),IF(E35=__Variable_Interval_Periods!$A$6,T35/(((TODAY()-F35)/(G35-F35))),""))))))</f>
        <v/>
      </c>
      <c r="I35" s="15" t="str">
        <f t="shared" ca="1" si="0"/>
        <v/>
      </c>
      <c r="K35" s="7" t="str">
        <f ca="1">IF(I35="","",IF(Contribution_Plan!I35&lt;0,IF(ABS(Contribution_Plan!I35)&lt;=ABS(Contribution_Plan!J35),__Variable_Status!$A$3,__Variable_Status!$A$4),IF(Contribution_Plan!I35=0,__Variable_Status!$A$3,IF(Contribution_Plan!I35&lt;=ABS(Contribution_Plan!J35),__Variable_Status!$A$3,__Variable_Status!$A$2))))</f>
        <v/>
      </c>
      <c r="M35" s="6" t="str">
        <f>IF(OR(O35="",O35=__Variable_Audience_Size!$A$1),O35,IF(OR(T35="",T35=0),0,O35/T35))</f>
        <v/>
      </c>
      <c r="N35" s="7" t="str">
        <f>IF(A35="","",IF(L35=__Variable_Status!$A$1,__Variable_Status!$A$1,IF(Contribution_Plan!M35&gt;Contribution_Plan!L35,__Variable_Status!$A$2,IF(Contribution_Plan!M35=Contribution_Plan!L35,__Variable_Status!$A$3,__Variable_Status!$A$4))))</f>
        <v/>
      </c>
      <c r="O35" s="6" t="str">
        <f>IF(A35="","",IF(AND(L35=__Variable_Audience_Size!$A$1,SUMIF(Contributions_Tracker!A:A,Contribution_Plan!A35,Contributions_Tracker!E:E)&lt;=0),L35,SUMIF(Contributions_Tracker!A:A,Contribution_Plan!A35,Contributions_Tracker!E:E)))</f>
        <v/>
      </c>
      <c r="P35" s="6" t="str">
        <f>IF(A35="","",IF(OR(T35=0,T35=""),0,Q35/T35))</f>
        <v/>
      </c>
      <c r="Q35" s="6" t="str">
        <f>IF(A35="","",SUMIF(Contributions_Tracker!A:A,Contribution_Plan!A35,Contributions_Tracker!D:D))</f>
        <v/>
      </c>
      <c r="R35" s="6" t="str">
        <f>IF(E35=__Variable_Interval_Periods!$A$1,"N/A",IF(E35=__Variable_Interval_Periods!$A$2,H35*(__Variable_Other_Variables!$B$2-Contribution_Plan!F35),IF(E35=__Variable_Interval_Periods!$A$3,H35*(__Variable_Other_Variables!$B$2-Contribution_Plan!F35)/7,IF(E35=__Variable_Interval_Periods!$A$4,H35*(YEARFRAC(F35,__Variable_Other_Variables!$B$2)*12),IF(E35=__Variable_Interval_Periods!$A$5,H35*(YEARFRAC(F35,__Variable_Other_Variables!$B$2)*4),IF(E35=__Variable_Interval_Periods!$A$6,H35,""))))))</f>
        <v/>
      </c>
      <c r="S35" s="6" t="str">
        <f>IF(E35=__Variable_Interval_Periods!$A$1,"N/A",IF(E35=__Variable_Interval_Periods!$A$2,D35*(__Variable_Other_Variables!$B$2-Contribution_Plan!F35),IF(E35=__Variable_Interval_Periods!$A$3,D35*(__Variable_Other_Variables!$B$2-Contribution_Plan!F35)/7,IF(E35=__Variable_Interval_Periods!$A$4,D35*(YEARFRAC(F35,__Variable_Other_Variables!$B$2)*12),IF(E35=__Variable_Interval_Periods!$A$5,D35*(YEARFRAC(F35,__Variable_Other_Variables!$B$2)*4),IF(E35=__Variable_Interval_Periods!$A$6,D35,""))))))</f>
        <v/>
      </c>
      <c r="T35" s="8" t="str">
        <f>IF(Contribution_Plan!A35="","",COUNTIF(Contributions_Tracker!A:A,Contribution_Plan!A35))</f>
        <v/>
      </c>
    </row>
    <row r="36" spans="7:20" x14ac:dyDescent="0.2">
      <c r="G36" s="34" t="str">
        <f>IF(Contribution_Plan!A36="","",__Variable_Other_Variables!$B$2)</f>
        <v/>
      </c>
      <c r="H36" s="6" t="str">
        <f ca="1">IF(E36=__Variable_Interval_Periods!$A$1,"N/A",IF(E36=__Variable_Interval_Periods!$A$2,T36/(TODAY()-F36),IF(E36=__Variable_Interval_Periods!$A$3,T36/((TODAY()-F36)/7),IF(E36=__Variable_Interval_Periods!$A$4,T36/(YEARFRAC(F36,TODAY())*12),IF(E36=__Variable_Interval_Periods!$A$5,T36/(YEARFRAC(F36,TODAY())*4),IF(E36=__Variable_Interval_Periods!$A$6,T36/(((TODAY()-F36)/(G36-F36))),""))))))</f>
        <v/>
      </c>
      <c r="I36" s="15" t="str">
        <f t="shared" ca="1" si="0"/>
        <v/>
      </c>
      <c r="K36" s="7" t="str">
        <f ca="1">IF(I36="","",IF(Contribution_Plan!I36&lt;0,IF(ABS(Contribution_Plan!I36)&lt;=ABS(Contribution_Plan!J36),__Variable_Status!$A$3,__Variable_Status!$A$4),IF(Contribution_Plan!I36=0,__Variable_Status!$A$3,IF(Contribution_Plan!I36&lt;=ABS(Contribution_Plan!J36),__Variable_Status!$A$3,__Variable_Status!$A$2))))</f>
        <v/>
      </c>
      <c r="M36" s="6" t="str">
        <f>IF(OR(O36="",O36=__Variable_Audience_Size!$A$1),O36,IF(OR(T36="",T36=0),0,O36/T36))</f>
        <v/>
      </c>
      <c r="N36" s="7" t="str">
        <f>IF(A36="","",IF(L36=__Variable_Status!$A$1,__Variable_Status!$A$1,IF(Contribution_Plan!M36&gt;Contribution_Plan!L36,__Variable_Status!$A$2,IF(Contribution_Plan!M36=Contribution_Plan!L36,__Variable_Status!$A$3,__Variable_Status!$A$4))))</f>
        <v/>
      </c>
      <c r="O36" s="6" t="str">
        <f>IF(A36="","",IF(AND(L36=__Variable_Audience_Size!$A$1,SUMIF(Contributions_Tracker!A:A,Contribution_Plan!A36,Contributions_Tracker!E:E)&lt;=0),L36,SUMIF(Contributions_Tracker!A:A,Contribution_Plan!A36,Contributions_Tracker!E:E)))</f>
        <v/>
      </c>
      <c r="P36" s="6" t="str">
        <f>IF(A36="","",IF(OR(T36=0,T36=""),0,Q36/T36))</f>
        <v/>
      </c>
      <c r="Q36" s="6" t="str">
        <f>IF(A36="","",SUMIF(Contributions_Tracker!A:A,Contribution_Plan!A36,Contributions_Tracker!D:D))</f>
        <v/>
      </c>
      <c r="R36" s="6" t="str">
        <f>IF(E36=__Variable_Interval_Periods!$A$1,"N/A",IF(E36=__Variable_Interval_Periods!$A$2,H36*(__Variable_Other_Variables!$B$2-Contribution_Plan!F36),IF(E36=__Variable_Interval_Periods!$A$3,H36*(__Variable_Other_Variables!$B$2-Contribution_Plan!F36)/7,IF(E36=__Variable_Interval_Periods!$A$4,H36*(YEARFRAC(F36,__Variable_Other_Variables!$B$2)*12),IF(E36=__Variable_Interval_Periods!$A$5,H36*(YEARFRAC(F36,__Variable_Other_Variables!$B$2)*4),IF(E36=__Variable_Interval_Periods!$A$6,H36,""))))))</f>
        <v/>
      </c>
      <c r="S36" s="6" t="str">
        <f>IF(E36=__Variable_Interval_Periods!$A$1,"N/A",IF(E36=__Variable_Interval_Periods!$A$2,D36*(__Variable_Other_Variables!$B$2-Contribution_Plan!F36),IF(E36=__Variable_Interval_Periods!$A$3,D36*(__Variable_Other_Variables!$B$2-Contribution_Plan!F36)/7,IF(E36=__Variable_Interval_Periods!$A$4,D36*(YEARFRAC(F36,__Variable_Other_Variables!$B$2)*12),IF(E36=__Variable_Interval_Periods!$A$5,D36*(YEARFRAC(F36,__Variable_Other_Variables!$B$2)*4),IF(E36=__Variable_Interval_Periods!$A$6,D36,""))))))</f>
        <v/>
      </c>
      <c r="T36" s="8" t="str">
        <f>IF(Contribution_Plan!A36="","",COUNTIF(Contributions_Tracker!A:A,Contribution_Plan!A36))</f>
        <v/>
      </c>
    </row>
    <row r="37" spans="7:20" x14ac:dyDescent="0.2">
      <c r="G37" s="34" t="str">
        <f>IF(Contribution_Plan!A37="","",__Variable_Other_Variables!$B$2)</f>
        <v/>
      </c>
      <c r="H37" s="6" t="str">
        <f ca="1">IF(E37=__Variable_Interval_Periods!$A$1,"N/A",IF(E37=__Variable_Interval_Periods!$A$2,T37/(TODAY()-F37),IF(E37=__Variable_Interval_Periods!$A$3,T37/((TODAY()-F37)/7),IF(E37=__Variable_Interval_Periods!$A$4,T37/(YEARFRAC(F37,TODAY())*12),IF(E37=__Variable_Interval_Periods!$A$5,T37/(YEARFRAC(F37,TODAY())*4),IF(E37=__Variable_Interval_Periods!$A$6,T37/(((TODAY()-F37)/(G37-F37))),""))))))</f>
        <v/>
      </c>
      <c r="I37" s="15" t="str">
        <f t="shared" ca="1" si="0"/>
        <v/>
      </c>
      <c r="K37" s="7" t="str">
        <f ca="1">IF(I37="","",IF(Contribution_Plan!I37&lt;0,IF(ABS(Contribution_Plan!I37)&lt;=ABS(Contribution_Plan!J37),__Variable_Status!$A$3,__Variable_Status!$A$4),IF(Contribution_Plan!I37=0,__Variable_Status!$A$3,IF(Contribution_Plan!I37&lt;=ABS(Contribution_Plan!J37),__Variable_Status!$A$3,__Variable_Status!$A$2))))</f>
        <v/>
      </c>
      <c r="M37" s="6" t="str">
        <f>IF(OR(O37="",O37=__Variable_Audience_Size!$A$1),O37,IF(OR(T37="",T37=0),0,O37/T37))</f>
        <v/>
      </c>
      <c r="N37" s="7" t="str">
        <f>IF(A37="","",IF(L37=__Variable_Status!$A$1,__Variable_Status!$A$1,IF(Contribution_Plan!M37&gt;Contribution_Plan!L37,__Variable_Status!$A$2,IF(Contribution_Plan!M37=Contribution_Plan!L37,__Variable_Status!$A$3,__Variable_Status!$A$4))))</f>
        <v/>
      </c>
      <c r="O37" s="6" t="str">
        <f>IF(A37="","",IF(AND(L37=__Variable_Audience_Size!$A$1,SUMIF(Contributions_Tracker!A:A,Contribution_Plan!A37,Contributions_Tracker!E:E)&lt;=0),L37,SUMIF(Contributions_Tracker!A:A,Contribution_Plan!A37,Contributions_Tracker!E:E)))</f>
        <v/>
      </c>
      <c r="P37" s="6" t="str">
        <f>IF(A37="","",IF(OR(T37=0,T37=""),0,Q37/T37))</f>
        <v/>
      </c>
      <c r="Q37" s="6" t="str">
        <f>IF(A37="","",SUMIF(Contributions_Tracker!A:A,Contribution_Plan!A37,Contributions_Tracker!D:D))</f>
        <v/>
      </c>
      <c r="R37" s="6" t="str">
        <f>IF(E37=__Variable_Interval_Periods!$A$1,"N/A",IF(E37=__Variable_Interval_Periods!$A$2,H37*(__Variable_Other_Variables!$B$2-Contribution_Plan!F37),IF(E37=__Variable_Interval_Periods!$A$3,H37*(__Variable_Other_Variables!$B$2-Contribution_Plan!F37)/7,IF(E37=__Variable_Interval_Periods!$A$4,H37*(YEARFRAC(F37,__Variable_Other_Variables!$B$2)*12),IF(E37=__Variable_Interval_Periods!$A$5,H37*(YEARFRAC(F37,__Variable_Other_Variables!$B$2)*4),IF(E37=__Variable_Interval_Periods!$A$6,H37,""))))))</f>
        <v/>
      </c>
      <c r="S37" s="6" t="str">
        <f>IF(E37=__Variable_Interval_Periods!$A$1,"N/A",IF(E37=__Variable_Interval_Periods!$A$2,D37*(__Variable_Other_Variables!$B$2-Contribution_Plan!F37),IF(E37=__Variable_Interval_Periods!$A$3,D37*(__Variable_Other_Variables!$B$2-Contribution_Plan!F37)/7,IF(E37=__Variable_Interval_Periods!$A$4,D37*(YEARFRAC(F37,__Variable_Other_Variables!$B$2)*12),IF(E37=__Variable_Interval_Periods!$A$5,D37*(YEARFRAC(F37,__Variable_Other_Variables!$B$2)*4),IF(E37=__Variable_Interval_Periods!$A$6,D37,""))))))</f>
        <v/>
      </c>
      <c r="T37" s="8" t="str">
        <f>IF(Contribution_Plan!A37="","",COUNTIF(Contributions_Tracker!A:A,Contribution_Plan!A37))</f>
        <v/>
      </c>
    </row>
    <row r="38" spans="7:20" x14ac:dyDescent="0.2">
      <c r="G38" s="34" t="str">
        <f>IF(Contribution_Plan!A38="","",__Variable_Other_Variables!$B$2)</f>
        <v/>
      </c>
      <c r="H38" s="6" t="str">
        <f ca="1">IF(E38=__Variable_Interval_Periods!$A$1,"N/A",IF(E38=__Variable_Interval_Periods!$A$2,T38/(TODAY()-F38),IF(E38=__Variable_Interval_Periods!$A$3,T38/((TODAY()-F38)/7),IF(E38=__Variable_Interval_Periods!$A$4,T38/(YEARFRAC(F38,TODAY())*12),IF(E38=__Variable_Interval_Periods!$A$5,T38/(YEARFRAC(F38,TODAY())*4),IF(E38=__Variable_Interval_Periods!$A$6,T38/(((TODAY()-F38)/(G38-F38))),""))))))</f>
        <v/>
      </c>
      <c r="I38" s="15" t="str">
        <f t="shared" ca="1" si="0"/>
        <v/>
      </c>
      <c r="K38" s="7" t="str">
        <f ca="1">IF(I38="","",IF(Contribution_Plan!I38&lt;0,IF(ABS(Contribution_Plan!I38)&lt;=ABS(Contribution_Plan!J38),__Variable_Status!$A$3,__Variable_Status!$A$4),IF(Contribution_Plan!I38=0,__Variable_Status!$A$3,IF(Contribution_Plan!I38&lt;=ABS(Contribution_Plan!J38),__Variable_Status!$A$3,__Variable_Status!$A$2))))</f>
        <v/>
      </c>
      <c r="M38" s="6" t="str">
        <f>IF(OR(O38="",O38=__Variable_Audience_Size!$A$1),O38,IF(OR(T38="",T38=0),0,O38/T38))</f>
        <v/>
      </c>
      <c r="N38" s="7" t="str">
        <f>IF(A38="","",IF(L38=__Variable_Status!$A$1,__Variable_Status!$A$1,IF(Contribution_Plan!M38&gt;Contribution_Plan!L38,__Variable_Status!$A$2,IF(Contribution_Plan!M38=Contribution_Plan!L38,__Variable_Status!$A$3,__Variable_Status!$A$4))))</f>
        <v/>
      </c>
      <c r="O38" s="6" t="str">
        <f>IF(A38="","",IF(AND(L38=__Variable_Audience_Size!$A$1,SUMIF(Contributions_Tracker!A:A,Contribution_Plan!A38,Contributions_Tracker!E:E)&lt;=0),L38,SUMIF(Contributions_Tracker!A:A,Contribution_Plan!A38,Contributions_Tracker!E:E)))</f>
        <v/>
      </c>
      <c r="P38" s="6" t="str">
        <f>IF(A38="","",IF(OR(T38=0,T38=""),0,Q38/T38))</f>
        <v/>
      </c>
      <c r="Q38" s="6" t="str">
        <f>IF(A38="","",SUMIF(Contributions_Tracker!A:A,Contribution_Plan!A38,Contributions_Tracker!D:D))</f>
        <v/>
      </c>
      <c r="R38" s="6" t="str">
        <f>IF(E38=__Variable_Interval_Periods!$A$1,"N/A",IF(E38=__Variable_Interval_Periods!$A$2,H38*(__Variable_Other_Variables!$B$2-Contribution_Plan!F38),IF(E38=__Variable_Interval_Periods!$A$3,H38*(__Variable_Other_Variables!$B$2-Contribution_Plan!F38)/7,IF(E38=__Variable_Interval_Periods!$A$4,H38*(YEARFRAC(F38,__Variable_Other_Variables!$B$2)*12),IF(E38=__Variable_Interval_Periods!$A$5,H38*(YEARFRAC(F38,__Variable_Other_Variables!$B$2)*4),IF(E38=__Variable_Interval_Periods!$A$6,H38,""))))))</f>
        <v/>
      </c>
      <c r="S38" s="6" t="str">
        <f>IF(E38=__Variable_Interval_Periods!$A$1,"N/A",IF(E38=__Variable_Interval_Periods!$A$2,D38*(__Variable_Other_Variables!$B$2-Contribution_Plan!F38),IF(E38=__Variable_Interval_Periods!$A$3,D38*(__Variable_Other_Variables!$B$2-Contribution_Plan!F38)/7,IF(E38=__Variable_Interval_Periods!$A$4,D38*(YEARFRAC(F38,__Variable_Other_Variables!$B$2)*12),IF(E38=__Variable_Interval_Periods!$A$5,D38*(YEARFRAC(F38,__Variable_Other_Variables!$B$2)*4),IF(E38=__Variable_Interval_Periods!$A$6,D38,""))))))</f>
        <v/>
      </c>
      <c r="T38" s="8" t="str">
        <f>IF(Contribution_Plan!A38="","",COUNTIF(Contributions_Tracker!A:A,Contribution_Plan!A38))</f>
        <v/>
      </c>
    </row>
    <row r="39" spans="7:20" x14ac:dyDescent="0.2">
      <c r="G39" s="34" t="str">
        <f>IF(Contribution_Plan!A39="","",__Variable_Other_Variables!$B$2)</f>
        <v/>
      </c>
      <c r="H39" s="6" t="str">
        <f ca="1">IF(E39=__Variable_Interval_Periods!$A$1,"N/A",IF(E39=__Variable_Interval_Periods!$A$2,T39/(TODAY()-F39),IF(E39=__Variable_Interval_Periods!$A$3,T39/((TODAY()-F39)/7),IF(E39=__Variable_Interval_Periods!$A$4,T39/(YEARFRAC(F39,TODAY())*12),IF(E39=__Variable_Interval_Periods!$A$5,T39/(YEARFRAC(F39,TODAY())*4),IF(E39=__Variable_Interval_Periods!$A$6,T39/(((TODAY()-F39)/(G39-F39))),""))))))</f>
        <v/>
      </c>
      <c r="I39" s="15" t="str">
        <f t="shared" ca="1" si="0"/>
        <v/>
      </c>
      <c r="K39" s="7" t="str">
        <f ca="1">IF(I39="","",IF(Contribution_Plan!I39&lt;0,IF(ABS(Contribution_Plan!I39)&lt;=ABS(Contribution_Plan!J39),__Variable_Status!$A$3,__Variable_Status!$A$4),IF(Contribution_Plan!I39=0,__Variable_Status!$A$3,IF(Contribution_Plan!I39&lt;=ABS(Contribution_Plan!J39),__Variable_Status!$A$3,__Variable_Status!$A$2))))</f>
        <v/>
      </c>
      <c r="M39" s="6" t="str">
        <f>IF(OR(O39="",O39=__Variable_Audience_Size!$A$1),O39,IF(OR(T39="",T39=0),0,O39/T39))</f>
        <v/>
      </c>
      <c r="N39" s="7" t="str">
        <f>IF(A39="","",IF(L39=__Variable_Status!$A$1,__Variable_Status!$A$1,IF(Contribution_Plan!M39&gt;Contribution_Plan!L39,__Variable_Status!$A$2,IF(Contribution_Plan!M39=Contribution_Plan!L39,__Variable_Status!$A$3,__Variable_Status!$A$4))))</f>
        <v/>
      </c>
      <c r="O39" s="6" t="str">
        <f>IF(A39="","",IF(AND(L39=__Variable_Audience_Size!$A$1,SUMIF(Contributions_Tracker!A:A,Contribution_Plan!A39,Contributions_Tracker!E:E)&lt;=0),L39,SUMIF(Contributions_Tracker!A:A,Contribution_Plan!A39,Contributions_Tracker!E:E)))</f>
        <v/>
      </c>
      <c r="P39" s="6" t="str">
        <f>IF(A39="","",IF(OR(T39=0,T39=""),0,Q39/T39))</f>
        <v/>
      </c>
      <c r="Q39" s="6" t="str">
        <f>IF(A39="","",SUMIF(Contributions_Tracker!A:A,Contribution_Plan!A39,Contributions_Tracker!D:D))</f>
        <v/>
      </c>
      <c r="R39" s="6" t="str">
        <f>IF(E39=__Variable_Interval_Periods!$A$1,"N/A",IF(E39=__Variable_Interval_Periods!$A$2,H39*(__Variable_Other_Variables!$B$2-Contribution_Plan!F39),IF(E39=__Variable_Interval_Periods!$A$3,H39*(__Variable_Other_Variables!$B$2-Contribution_Plan!F39)/7,IF(E39=__Variable_Interval_Periods!$A$4,H39*(YEARFRAC(F39,__Variable_Other_Variables!$B$2)*12),IF(E39=__Variable_Interval_Periods!$A$5,H39*(YEARFRAC(F39,__Variable_Other_Variables!$B$2)*4),IF(E39=__Variable_Interval_Periods!$A$6,H39,""))))))</f>
        <v/>
      </c>
      <c r="S39" s="6" t="str">
        <f>IF(E39=__Variable_Interval_Periods!$A$1,"N/A",IF(E39=__Variable_Interval_Periods!$A$2,D39*(__Variable_Other_Variables!$B$2-Contribution_Plan!F39),IF(E39=__Variable_Interval_Periods!$A$3,D39*(__Variable_Other_Variables!$B$2-Contribution_Plan!F39)/7,IF(E39=__Variable_Interval_Periods!$A$4,D39*(YEARFRAC(F39,__Variable_Other_Variables!$B$2)*12),IF(E39=__Variable_Interval_Periods!$A$5,D39*(YEARFRAC(F39,__Variable_Other_Variables!$B$2)*4),IF(E39=__Variable_Interval_Periods!$A$6,D39,""))))))</f>
        <v/>
      </c>
      <c r="T39" s="8" t="str">
        <f>IF(Contribution_Plan!A39="","",COUNTIF(Contributions_Tracker!A:A,Contribution_Plan!A39))</f>
        <v/>
      </c>
    </row>
    <row r="40" spans="7:20" x14ac:dyDescent="0.2">
      <c r="G40" s="34" t="str">
        <f>IF(Contribution_Plan!A40="","",__Variable_Other_Variables!$B$2)</f>
        <v/>
      </c>
      <c r="H40" s="6" t="str">
        <f ca="1">IF(E40=__Variable_Interval_Periods!$A$1,"N/A",IF(E40=__Variable_Interval_Periods!$A$2,T40/(TODAY()-F40),IF(E40=__Variable_Interval_Periods!$A$3,T40/((TODAY()-F40)/7),IF(E40=__Variable_Interval_Periods!$A$4,T40/(YEARFRAC(F40,TODAY())*12),IF(E40=__Variable_Interval_Periods!$A$5,T40/(YEARFRAC(F40,TODAY())*4),IF(E40=__Variable_Interval_Periods!$A$6,T40/(((TODAY()-F40)/(G40-F40))),""))))))</f>
        <v/>
      </c>
      <c r="I40" s="15" t="str">
        <f t="shared" ca="1" si="0"/>
        <v/>
      </c>
      <c r="K40" s="7" t="str">
        <f ca="1">IF(I40="","",IF(Contribution_Plan!I40&lt;0,IF(ABS(Contribution_Plan!I40)&lt;=ABS(Contribution_Plan!J40),__Variable_Status!$A$3,__Variable_Status!$A$4),IF(Contribution_Plan!I40=0,__Variable_Status!$A$3,IF(Contribution_Plan!I40&lt;=ABS(Contribution_Plan!J40),__Variable_Status!$A$3,__Variable_Status!$A$2))))</f>
        <v/>
      </c>
      <c r="M40" s="6" t="str">
        <f>IF(OR(O40="",O40=__Variable_Audience_Size!$A$1),O40,IF(OR(T40="",T40=0),0,O40/T40))</f>
        <v/>
      </c>
      <c r="N40" s="7" t="str">
        <f>IF(A40="","",IF(L40=__Variable_Status!$A$1,__Variable_Status!$A$1,IF(Contribution_Plan!M40&gt;Contribution_Plan!L40,__Variable_Status!$A$2,IF(Contribution_Plan!M40=Contribution_Plan!L40,__Variable_Status!$A$3,__Variable_Status!$A$4))))</f>
        <v/>
      </c>
      <c r="O40" s="6" t="str">
        <f>IF(A40="","",IF(AND(L40=__Variable_Audience_Size!$A$1,SUMIF(Contributions_Tracker!A:A,Contribution_Plan!A40,Contributions_Tracker!E:E)&lt;=0),L40,SUMIF(Contributions_Tracker!A:A,Contribution_Plan!A40,Contributions_Tracker!E:E)))</f>
        <v/>
      </c>
      <c r="P40" s="6" t="str">
        <f>IF(A40="","",IF(OR(T40=0,T40=""),0,Q40/T40))</f>
        <v/>
      </c>
      <c r="Q40" s="6" t="str">
        <f>IF(A40="","",SUMIF(Contributions_Tracker!A:A,Contribution_Plan!A40,Contributions_Tracker!D:D))</f>
        <v/>
      </c>
      <c r="R40" s="6" t="str">
        <f>IF(E40=__Variable_Interval_Periods!$A$1,"N/A",IF(E40=__Variable_Interval_Periods!$A$2,H40*(__Variable_Other_Variables!$B$2-Contribution_Plan!F40),IF(E40=__Variable_Interval_Periods!$A$3,H40*(__Variable_Other_Variables!$B$2-Contribution_Plan!F40)/7,IF(E40=__Variable_Interval_Periods!$A$4,H40*(YEARFRAC(F40,__Variable_Other_Variables!$B$2)*12),IF(E40=__Variable_Interval_Periods!$A$5,H40*(YEARFRAC(F40,__Variable_Other_Variables!$B$2)*4),IF(E40=__Variable_Interval_Periods!$A$6,H40,""))))))</f>
        <v/>
      </c>
      <c r="S40" s="6" t="str">
        <f>IF(E40=__Variable_Interval_Periods!$A$1,"N/A",IF(E40=__Variable_Interval_Periods!$A$2,D40*(__Variable_Other_Variables!$B$2-Contribution_Plan!F40),IF(E40=__Variable_Interval_Periods!$A$3,D40*(__Variable_Other_Variables!$B$2-Contribution_Plan!F40)/7,IF(E40=__Variable_Interval_Periods!$A$4,D40*(YEARFRAC(F40,__Variable_Other_Variables!$B$2)*12),IF(E40=__Variable_Interval_Periods!$A$5,D40*(YEARFRAC(F40,__Variable_Other_Variables!$B$2)*4),IF(E40=__Variable_Interval_Periods!$A$6,D40,""))))))</f>
        <v/>
      </c>
      <c r="T40" s="8" t="str">
        <f>IF(Contribution_Plan!A40="","",COUNTIF(Contributions_Tracker!A:A,Contribution_Plan!A40))</f>
        <v/>
      </c>
    </row>
    <row r="41" spans="7:20" x14ac:dyDescent="0.2">
      <c r="G41" s="34" t="str">
        <f>IF(Contribution_Plan!A41="","",__Variable_Other_Variables!$B$2)</f>
        <v/>
      </c>
      <c r="H41" s="6" t="str">
        <f ca="1">IF(E41=__Variable_Interval_Periods!$A$1,"N/A",IF(E41=__Variable_Interval_Periods!$A$2,T41/(TODAY()-F41),IF(E41=__Variable_Interval_Periods!$A$3,T41/((TODAY()-F41)/7),IF(E41=__Variable_Interval_Periods!$A$4,T41/(YEARFRAC(F41,TODAY())*12),IF(E41=__Variable_Interval_Periods!$A$5,T41/(YEARFRAC(F41,TODAY())*4),IF(E41=__Variable_Interval_Periods!$A$6,T41/(((TODAY()-F41)/(G41-F41))),""))))))</f>
        <v/>
      </c>
      <c r="I41" s="15" t="str">
        <f t="shared" ca="1" si="0"/>
        <v/>
      </c>
      <c r="K41" s="7" t="str">
        <f ca="1">IF(I41="","",IF(Contribution_Plan!I41&lt;0,IF(ABS(Contribution_Plan!I41)&lt;=ABS(Contribution_Plan!J41),__Variable_Status!$A$3,__Variable_Status!$A$4),IF(Contribution_Plan!I41=0,__Variable_Status!$A$3,IF(Contribution_Plan!I41&lt;=ABS(Contribution_Plan!J41),__Variable_Status!$A$3,__Variable_Status!$A$2))))</f>
        <v/>
      </c>
      <c r="M41" s="6" t="str">
        <f>IF(OR(O41="",O41=__Variable_Audience_Size!$A$1),O41,IF(OR(T41="",T41=0),0,O41/T41))</f>
        <v/>
      </c>
      <c r="N41" s="7" t="str">
        <f>IF(A41="","",IF(L41=__Variable_Status!$A$1,__Variable_Status!$A$1,IF(Contribution_Plan!M41&gt;Contribution_Plan!L41,__Variable_Status!$A$2,IF(Contribution_Plan!M41=Contribution_Plan!L41,__Variable_Status!$A$3,__Variable_Status!$A$4))))</f>
        <v/>
      </c>
      <c r="O41" s="6" t="str">
        <f>IF(A41="","",IF(AND(L41=__Variable_Audience_Size!$A$1,SUMIF(Contributions_Tracker!A:A,Contribution_Plan!A41,Contributions_Tracker!E:E)&lt;=0),L41,SUMIF(Contributions_Tracker!A:A,Contribution_Plan!A41,Contributions_Tracker!E:E)))</f>
        <v/>
      </c>
      <c r="P41" s="6" t="str">
        <f>IF(A41="","",IF(OR(T41=0,T41=""),0,Q41/T41))</f>
        <v/>
      </c>
      <c r="Q41" s="6" t="str">
        <f>IF(A41="","",SUMIF(Contributions_Tracker!A:A,Contribution_Plan!A41,Contributions_Tracker!D:D))</f>
        <v/>
      </c>
      <c r="R41" s="6" t="str">
        <f>IF(E41=__Variable_Interval_Periods!$A$1,"N/A",IF(E41=__Variable_Interval_Periods!$A$2,H41*(__Variable_Other_Variables!$B$2-Contribution_Plan!F41),IF(E41=__Variable_Interval_Periods!$A$3,H41*(__Variable_Other_Variables!$B$2-Contribution_Plan!F41)/7,IF(E41=__Variable_Interval_Periods!$A$4,H41*(YEARFRAC(F41,__Variable_Other_Variables!$B$2)*12),IF(E41=__Variable_Interval_Periods!$A$5,H41*(YEARFRAC(F41,__Variable_Other_Variables!$B$2)*4),IF(E41=__Variable_Interval_Periods!$A$6,H41,""))))))</f>
        <v/>
      </c>
      <c r="S41" s="6" t="str">
        <f>IF(E41=__Variable_Interval_Periods!$A$1,"N/A",IF(E41=__Variable_Interval_Periods!$A$2,D41*(__Variable_Other_Variables!$B$2-Contribution_Plan!F41),IF(E41=__Variable_Interval_Periods!$A$3,D41*(__Variable_Other_Variables!$B$2-Contribution_Plan!F41)/7,IF(E41=__Variable_Interval_Periods!$A$4,D41*(YEARFRAC(F41,__Variable_Other_Variables!$B$2)*12),IF(E41=__Variable_Interval_Periods!$A$5,D41*(YEARFRAC(F41,__Variable_Other_Variables!$B$2)*4),IF(E41=__Variable_Interval_Periods!$A$6,D41,""))))))</f>
        <v/>
      </c>
      <c r="T41" s="8" t="str">
        <f>IF(Contribution_Plan!A41="","",COUNTIF(Contributions_Tracker!A:A,Contribution_Plan!A41))</f>
        <v/>
      </c>
    </row>
    <row r="42" spans="7:20" x14ac:dyDescent="0.2">
      <c r="G42" s="34" t="str">
        <f>IF(Contribution_Plan!A42="","",__Variable_Other_Variables!$B$2)</f>
        <v/>
      </c>
      <c r="H42" s="6" t="str">
        <f ca="1">IF(E42=__Variable_Interval_Periods!$A$1,"N/A",IF(E42=__Variable_Interval_Periods!$A$2,T42/(TODAY()-F42),IF(E42=__Variable_Interval_Periods!$A$3,T42/((TODAY()-F42)/7),IF(E42=__Variable_Interval_Periods!$A$4,T42/(YEARFRAC(F42,TODAY())*12),IF(E42=__Variable_Interval_Periods!$A$5,T42/(YEARFRAC(F42,TODAY())*4),IF(E42=__Variable_Interval_Periods!$A$6,T42/(((TODAY()-F42)/(G42-F42))),""))))))</f>
        <v/>
      </c>
      <c r="I42" s="15" t="str">
        <f t="shared" ca="1" si="0"/>
        <v/>
      </c>
      <c r="K42" s="7" t="str">
        <f ca="1">IF(I42="","",IF(Contribution_Plan!I42&lt;0,IF(ABS(Contribution_Plan!I42)&lt;=ABS(Contribution_Plan!J42),__Variable_Status!$A$3,__Variable_Status!$A$4),IF(Contribution_Plan!I42=0,__Variable_Status!$A$3,IF(Contribution_Plan!I42&lt;=ABS(Contribution_Plan!J42),__Variable_Status!$A$3,__Variable_Status!$A$2))))</f>
        <v/>
      </c>
      <c r="M42" s="6" t="str">
        <f>IF(OR(O42="",O42=__Variable_Audience_Size!$A$1),O42,IF(OR(T42="",T42=0),0,O42/T42))</f>
        <v/>
      </c>
      <c r="N42" s="7" t="str">
        <f>IF(A42="","",IF(L42=__Variable_Status!$A$1,__Variable_Status!$A$1,IF(Contribution_Plan!M42&gt;Contribution_Plan!L42,__Variable_Status!$A$2,IF(Contribution_Plan!M42=Contribution_Plan!L42,__Variable_Status!$A$3,__Variable_Status!$A$4))))</f>
        <v/>
      </c>
      <c r="O42" s="6" t="str">
        <f>IF(A42="","",IF(AND(L42=__Variable_Audience_Size!$A$1,SUMIF(Contributions_Tracker!A:A,Contribution_Plan!A42,Contributions_Tracker!E:E)&lt;=0),L42,SUMIF(Contributions_Tracker!A:A,Contribution_Plan!A42,Contributions_Tracker!E:E)))</f>
        <v/>
      </c>
      <c r="P42" s="6" t="str">
        <f>IF(A42="","",IF(OR(T42=0,T42=""),0,Q42/T42))</f>
        <v/>
      </c>
      <c r="Q42" s="6" t="str">
        <f>IF(A42="","",SUMIF(Contributions_Tracker!A:A,Contribution_Plan!A42,Contributions_Tracker!D:D))</f>
        <v/>
      </c>
      <c r="R42" s="6" t="str">
        <f>IF(E42=__Variable_Interval_Periods!$A$1,"N/A",IF(E42=__Variable_Interval_Periods!$A$2,H42*(__Variable_Other_Variables!$B$2-Contribution_Plan!F42),IF(E42=__Variable_Interval_Periods!$A$3,H42*(__Variable_Other_Variables!$B$2-Contribution_Plan!F42)/7,IF(E42=__Variable_Interval_Periods!$A$4,H42*(YEARFRAC(F42,__Variable_Other_Variables!$B$2)*12),IF(E42=__Variable_Interval_Periods!$A$5,H42*(YEARFRAC(F42,__Variable_Other_Variables!$B$2)*4),IF(E42=__Variable_Interval_Periods!$A$6,H42,""))))))</f>
        <v/>
      </c>
      <c r="S42" s="6" t="str">
        <f>IF(E42=__Variable_Interval_Periods!$A$1,"N/A",IF(E42=__Variable_Interval_Periods!$A$2,D42*(__Variable_Other_Variables!$B$2-Contribution_Plan!F42),IF(E42=__Variable_Interval_Periods!$A$3,D42*(__Variable_Other_Variables!$B$2-Contribution_Plan!F42)/7,IF(E42=__Variable_Interval_Periods!$A$4,D42*(YEARFRAC(F42,__Variable_Other_Variables!$B$2)*12),IF(E42=__Variable_Interval_Periods!$A$5,D42*(YEARFRAC(F42,__Variable_Other_Variables!$B$2)*4),IF(E42=__Variable_Interval_Periods!$A$6,D42,""))))))</f>
        <v/>
      </c>
      <c r="T42" s="8" t="str">
        <f>IF(Contribution_Plan!A42="","",COUNTIF(Contributions_Tracker!A:A,Contribution_Plan!A42))</f>
        <v/>
      </c>
    </row>
    <row r="43" spans="7:20" x14ac:dyDescent="0.2">
      <c r="G43" s="34" t="str">
        <f>IF(Contribution_Plan!A43="","",__Variable_Other_Variables!$B$2)</f>
        <v/>
      </c>
      <c r="H43" s="6" t="str">
        <f ca="1">IF(E43=__Variable_Interval_Periods!$A$1,"N/A",IF(E43=__Variable_Interval_Periods!$A$2,T43/(TODAY()-F43),IF(E43=__Variable_Interval_Periods!$A$3,T43/((TODAY()-F43)/7),IF(E43=__Variable_Interval_Periods!$A$4,T43/(YEARFRAC(F43,TODAY())*12),IF(E43=__Variable_Interval_Periods!$A$5,T43/(YEARFRAC(F43,TODAY())*4),IF(E43=__Variable_Interval_Periods!$A$6,T43/(((TODAY()-F43)/(G43-F43))),""))))))</f>
        <v/>
      </c>
      <c r="I43" s="15" t="str">
        <f t="shared" ca="1" si="0"/>
        <v/>
      </c>
      <c r="K43" s="7" t="str">
        <f ca="1">IF(I43="","",IF(Contribution_Plan!I43&lt;0,IF(ABS(Contribution_Plan!I43)&lt;=ABS(Contribution_Plan!J43),__Variable_Status!$A$3,__Variable_Status!$A$4),IF(Contribution_Plan!I43=0,__Variable_Status!$A$3,IF(Contribution_Plan!I43&lt;=ABS(Contribution_Plan!J43),__Variable_Status!$A$3,__Variable_Status!$A$2))))</f>
        <v/>
      </c>
      <c r="M43" s="6" t="str">
        <f>IF(OR(O43="",O43=__Variable_Audience_Size!$A$1),O43,IF(OR(T43="",T43=0),0,O43/T43))</f>
        <v/>
      </c>
      <c r="N43" s="7" t="str">
        <f>IF(A43="","",IF(L43=__Variable_Status!$A$1,__Variable_Status!$A$1,IF(Contribution_Plan!M43&gt;Contribution_Plan!L43,__Variable_Status!$A$2,IF(Contribution_Plan!M43=Contribution_Plan!L43,__Variable_Status!$A$3,__Variable_Status!$A$4))))</f>
        <v/>
      </c>
      <c r="O43" s="6" t="str">
        <f>IF(A43="","",IF(AND(L43=__Variable_Audience_Size!$A$1,SUMIF(Contributions_Tracker!A:A,Contribution_Plan!A43,Contributions_Tracker!E:E)&lt;=0),L43,SUMIF(Contributions_Tracker!A:A,Contribution_Plan!A43,Contributions_Tracker!E:E)))</f>
        <v/>
      </c>
      <c r="P43" s="6" t="str">
        <f>IF(A43="","",IF(OR(T43=0,T43=""),0,Q43/T43))</f>
        <v/>
      </c>
      <c r="Q43" s="6" t="str">
        <f>IF(A43="","",SUMIF(Contributions_Tracker!A:A,Contribution_Plan!A43,Contributions_Tracker!D:D))</f>
        <v/>
      </c>
      <c r="R43" s="6" t="str">
        <f>IF(E43=__Variable_Interval_Periods!$A$1,"N/A",IF(E43=__Variable_Interval_Periods!$A$2,H43*(__Variable_Other_Variables!$B$2-Contribution_Plan!F43),IF(E43=__Variable_Interval_Periods!$A$3,H43*(__Variable_Other_Variables!$B$2-Contribution_Plan!F43)/7,IF(E43=__Variable_Interval_Periods!$A$4,H43*(YEARFRAC(F43,__Variable_Other_Variables!$B$2)*12),IF(E43=__Variable_Interval_Periods!$A$5,H43*(YEARFRAC(F43,__Variable_Other_Variables!$B$2)*4),IF(E43=__Variable_Interval_Periods!$A$6,H43,""))))))</f>
        <v/>
      </c>
      <c r="S43" s="6" t="str">
        <f>IF(E43=__Variable_Interval_Periods!$A$1,"N/A",IF(E43=__Variable_Interval_Periods!$A$2,D43*(__Variable_Other_Variables!$B$2-Contribution_Plan!F43),IF(E43=__Variable_Interval_Periods!$A$3,D43*(__Variable_Other_Variables!$B$2-Contribution_Plan!F43)/7,IF(E43=__Variable_Interval_Periods!$A$4,D43*(YEARFRAC(F43,__Variable_Other_Variables!$B$2)*12),IF(E43=__Variable_Interval_Periods!$A$5,D43*(YEARFRAC(F43,__Variable_Other_Variables!$B$2)*4),IF(E43=__Variable_Interval_Periods!$A$6,D43,""))))))</f>
        <v/>
      </c>
      <c r="T43" s="8" t="str">
        <f>IF(Contribution_Plan!A43="","",COUNTIF(Contributions_Tracker!A:A,Contribution_Plan!A43))</f>
        <v/>
      </c>
    </row>
    <row r="44" spans="7:20" x14ac:dyDescent="0.2">
      <c r="G44" s="34" t="str">
        <f>IF(Contribution_Plan!A44="","",__Variable_Other_Variables!$B$2)</f>
        <v/>
      </c>
      <c r="H44" s="6" t="str">
        <f ca="1">IF(E44=__Variable_Interval_Periods!$A$1,"N/A",IF(E44=__Variable_Interval_Periods!$A$2,T44/(TODAY()-F44),IF(E44=__Variable_Interval_Periods!$A$3,T44/((TODAY()-F44)/7),IF(E44=__Variable_Interval_Periods!$A$4,T44/(YEARFRAC(F44,TODAY())*12),IF(E44=__Variable_Interval_Periods!$A$5,T44/(YEARFRAC(F44,TODAY())*4),IF(E44=__Variable_Interval_Periods!$A$6,T44/(((TODAY()-F44)/(G44-F44))),""))))))</f>
        <v/>
      </c>
      <c r="I44" s="15" t="str">
        <f t="shared" ca="1" si="0"/>
        <v/>
      </c>
      <c r="K44" s="7" t="str">
        <f ca="1">IF(I44="","",IF(Contribution_Plan!I44&lt;0,IF(ABS(Contribution_Plan!I44)&lt;=ABS(Contribution_Plan!J44),__Variable_Status!$A$3,__Variable_Status!$A$4),IF(Contribution_Plan!I44=0,__Variable_Status!$A$3,IF(Contribution_Plan!I44&lt;=ABS(Contribution_Plan!J44),__Variable_Status!$A$3,__Variable_Status!$A$2))))</f>
        <v/>
      </c>
      <c r="M44" s="6" t="str">
        <f>IF(OR(O44="",O44=__Variable_Audience_Size!$A$1),O44,IF(OR(T44="",T44=0),0,O44/T44))</f>
        <v/>
      </c>
      <c r="N44" s="7" t="str">
        <f>IF(A44="","",IF(L44=__Variable_Status!$A$1,__Variable_Status!$A$1,IF(Contribution_Plan!M44&gt;Contribution_Plan!L44,__Variable_Status!$A$2,IF(Contribution_Plan!M44=Contribution_Plan!L44,__Variable_Status!$A$3,__Variable_Status!$A$4))))</f>
        <v/>
      </c>
      <c r="O44" s="6" t="str">
        <f>IF(A44="","",IF(AND(L44=__Variable_Audience_Size!$A$1,SUMIF(Contributions_Tracker!A:A,Contribution_Plan!A44,Contributions_Tracker!E:E)&lt;=0),L44,SUMIF(Contributions_Tracker!A:A,Contribution_Plan!A44,Contributions_Tracker!E:E)))</f>
        <v/>
      </c>
      <c r="P44" s="6" t="str">
        <f>IF(A44="","",IF(OR(T44=0,T44=""),0,Q44/T44))</f>
        <v/>
      </c>
      <c r="Q44" s="6" t="str">
        <f>IF(A44="","",SUMIF(Contributions_Tracker!A:A,Contribution_Plan!A44,Contributions_Tracker!D:D))</f>
        <v/>
      </c>
      <c r="R44" s="6" t="str">
        <f>IF(E44=__Variable_Interval_Periods!$A$1,"N/A",IF(E44=__Variable_Interval_Periods!$A$2,H44*(__Variable_Other_Variables!$B$2-Contribution_Plan!F44),IF(E44=__Variable_Interval_Periods!$A$3,H44*(__Variable_Other_Variables!$B$2-Contribution_Plan!F44)/7,IF(E44=__Variable_Interval_Periods!$A$4,H44*(YEARFRAC(F44,__Variable_Other_Variables!$B$2)*12),IF(E44=__Variable_Interval_Periods!$A$5,H44*(YEARFRAC(F44,__Variable_Other_Variables!$B$2)*4),IF(E44=__Variable_Interval_Periods!$A$6,H44,""))))))</f>
        <v/>
      </c>
      <c r="S44" s="6" t="str">
        <f>IF(E44=__Variable_Interval_Periods!$A$1,"N/A",IF(E44=__Variable_Interval_Periods!$A$2,D44*(__Variable_Other_Variables!$B$2-Contribution_Plan!F44),IF(E44=__Variable_Interval_Periods!$A$3,D44*(__Variable_Other_Variables!$B$2-Contribution_Plan!F44)/7,IF(E44=__Variable_Interval_Periods!$A$4,D44*(YEARFRAC(F44,__Variable_Other_Variables!$B$2)*12),IF(E44=__Variable_Interval_Periods!$A$5,D44*(YEARFRAC(F44,__Variable_Other_Variables!$B$2)*4),IF(E44=__Variable_Interval_Periods!$A$6,D44,""))))))</f>
        <v/>
      </c>
      <c r="T44" s="8" t="str">
        <f>IF(Contribution_Plan!A44="","",COUNTIF(Contributions_Tracker!A:A,Contribution_Plan!A44))</f>
        <v/>
      </c>
    </row>
    <row r="45" spans="7:20" x14ac:dyDescent="0.2">
      <c r="G45" s="34" t="str">
        <f>IF(Contribution_Plan!A45="","",__Variable_Other_Variables!$B$2)</f>
        <v/>
      </c>
      <c r="H45" s="6" t="str">
        <f ca="1">IF(E45=__Variable_Interval_Periods!$A$1,"N/A",IF(E45=__Variable_Interval_Periods!$A$2,T45/(TODAY()-F45),IF(E45=__Variable_Interval_Periods!$A$3,T45/((TODAY()-F45)/7),IF(E45=__Variable_Interval_Periods!$A$4,T45/(YEARFRAC(F45,TODAY())*12),IF(E45=__Variable_Interval_Periods!$A$5,T45/(YEARFRAC(F45,TODAY())*4),IF(E45=__Variable_Interval_Periods!$A$6,T45/(((TODAY()-F45)/(G45-F45))),""))))))</f>
        <v/>
      </c>
      <c r="I45" s="15" t="str">
        <f t="shared" ca="1" si="0"/>
        <v/>
      </c>
      <c r="K45" s="7" t="str">
        <f ca="1">IF(I45="","",IF(Contribution_Plan!I45&lt;0,IF(ABS(Contribution_Plan!I45)&lt;=ABS(Contribution_Plan!J45),__Variable_Status!$A$3,__Variable_Status!$A$4),IF(Contribution_Plan!I45=0,__Variable_Status!$A$3,IF(Contribution_Plan!I45&lt;=ABS(Contribution_Plan!J45),__Variable_Status!$A$3,__Variable_Status!$A$2))))</f>
        <v/>
      </c>
      <c r="M45" s="6" t="str">
        <f>IF(OR(O45="",O45=__Variable_Audience_Size!$A$1),O45,IF(OR(T45="",T45=0),0,O45/T45))</f>
        <v/>
      </c>
      <c r="N45" s="7" t="str">
        <f>IF(A45="","",IF(L45=__Variable_Status!$A$1,__Variable_Status!$A$1,IF(Contribution_Plan!M45&gt;Contribution_Plan!L45,__Variable_Status!$A$2,IF(Contribution_Plan!M45=Contribution_Plan!L45,__Variable_Status!$A$3,__Variable_Status!$A$4))))</f>
        <v/>
      </c>
      <c r="O45" s="6" t="str">
        <f>IF(A45="","",IF(AND(L45=__Variable_Audience_Size!$A$1,SUMIF(Contributions_Tracker!A:A,Contribution_Plan!A45,Contributions_Tracker!E:E)&lt;=0),L45,SUMIF(Contributions_Tracker!A:A,Contribution_Plan!A45,Contributions_Tracker!E:E)))</f>
        <v/>
      </c>
      <c r="P45" s="6" t="str">
        <f>IF(A45="","",IF(OR(T45=0,T45=""),0,Q45/T45))</f>
        <v/>
      </c>
      <c r="Q45" s="6" t="str">
        <f>IF(A45="","",SUMIF(Contributions_Tracker!A:A,Contribution_Plan!A45,Contributions_Tracker!D:D))</f>
        <v/>
      </c>
      <c r="R45" s="6" t="str">
        <f>IF(E45=__Variable_Interval_Periods!$A$1,"N/A",IF(E45=__Variable_Interval_Periods!$A$2,H45*(__Variable_Other_Variables!$B$2-Contribution_Plan!F45),IF(E45=__Variable_Interval_Periods!$A$3,H45*(__Variable_Other_Variables!$B$2-Contribution_Plan!F45)/7,IF(E45=__Variable_Interval_Periods!$A$4,H45*(YEARFRAC(F45,__Variable_Other_Variables!$B$2)*12),IF(E45=__Variable_Interval_Periods!$A$5,H45*(YEARFRAC(F45,__Variable_Other_Variables!$B$2)*4),IF(E45=__Variable_Interval_Periods!$A$6,H45,""))))))</f>
        <v/>
      </c>
      <c r="S45" s="6" t="str">
        <f>IF(E45=__Variable_Interval_Periods!$A$1,"N/A",IF(E45=__Variable_Interval_Periods!$A$2,D45*(__Variable_Other_Variables!$B$2-Contribution_Plan!F45),IF(E45=__Variable_Interval_Periods!$A$3,D45*(__Variable_Other_Variables!$B$2-Contribution_Plan!F45)/7,IF(E45=__Variable_Interval_Periods!$A$4,D45*(YEARFRAC(F45,__Variable_Other_Variables!$B$2)*12),IF(E45=__Variable_Interval_Periods!$A$5,D45*(YEARFRAC(F45,__Variable_Other_Variables!$B$2)*4),IF(E45=__Variable_Interval_Periods!$A$6,D45,""))))))</f>
        <v/>
      </c>
      <c r="T45" s="8" t="str">
        <f>IF(Contribution_Plan!A45="","",COUNTIF(Contributions_Tracker!A:A,Contribution_Plan!A45))</f>
        <v/>
      </c>
    </row>
    <row r="46" spans="7:20" x14ac:dyDescent="0.2">
      <c r="G46" s="34" t="str">
        <f>IF(Contribution_Plan!A46="","",__Variable_Other_Variables!$B$2)</f>
        <v/>
      </c>
      <c r="H46" s="6" t="str">
        <f ca="1">IF(E46=__Variable_Interval_Periods!$A$1,"N/A",IF(E46=__Variable_Interval_Periods!$A$2,T46/(TODAY()-F46),IF(E46=__Variable_Interval_Periods!$A$3,T46/((TODAY()-F46)/7),IF(E46=__Variable_Interval_Periods!$A$4,T46/(YEARFRAC(F46,TODAY())*12),IF(E46=__Variable_Interval_Periods!$A$5,T46/(YEARFRAC(F46,TODAY())*4),IF(E46=__Variable_Interval_Periods!$A$6,T46/(((TODAY()-F46)/(G46-F46))),""))))))</f>
        <v/>
      </c>
      <c r="I46" s="15" t="str">
        <f t="shared" ca="1" si="0"/>
        <v/>
      </c>
      <c r="K46" s="7" t="str">
        <f ca="1">IF(I46="","",IF(Contribution_Plan!I46&lt;0,IF(ABS(Contribution_Plan!I46)&lt;=ABS(Contribution_Plan!J46),__Variable_Status!$A$3,__Variable_Status!$A$4),IF(Contribution_Plan!I46=0,__Variable_Status!$A$3,IF(Contribution_Plan!I46&lt;=ABS(Contribution_Plan!J46),__Variable_Status!$A$3,__Variable_Status!$A$2))))</f>
        <v/>
      </c>
      <c r="M46" s="6" t="str">
        <f>IF(OR(O46="",O46=__Variable_Audience_Size!$A$1),O46,IF(OR(T46="",T46=0),0,O46/T46))</f>
        <v/>
      </c>
      <c r="N46" s="7" t="str">
        <f>IF(A46="","",IF(L46=__Variable_Status!$A$1,__Variable_Status!$A$1,IF(Contribution_Plan!M46&gt;Contribution_Plan!L46,__Variable_Status!$A$2,IF(Contribution_Plan!M46=Contribution_Plan!L46,__Variable_Status!$A$3,__Variable_Status!$A$4))))</f>
        <v/>
      </c>
      <c r="O46" s="6" t="str">
        <f>IF(A46="","",IF(AND(L46=__Variable_Audience_Size!$A$1,SUMIF(Contributions_Tracker!A:A,Contribution_Plan!A46,Contributions_Tracker!E:E)&lt;=0),L46,SUMIF(Contributions_Tracker!A:A,Contribution_Plan!A46,Contributions_Tracker!E:E)))</f>
        <v/>
      </c>
      <c r="P46" s="6" t="str">
        <f>IF(A46="","",IF(OR(T46=0,T46=""),0,Q46/T46))</f>
        <v/>
      </c>
      <c r="Q46" s="6" t="str">
        <f>IF(A46="","",SUMIF(Contributions_Tracker!A:A,Contribution_Plan!A46,Contributions_Tracker!D:D))</f>
        <v/>
      </c>
      <c r="R46" s="6" t="str">
        <f>IF(E46=__Variable_Interval_Periods!$A$1,"N/A",IF(E46=__Variable_Interval_Periods!$A$2,H46*(__Variable_Other_Variables!$B$2-Contribution_Plan!F46),IF(E46=__Variable_Interval_Periods!$A$3,H46*(__Variable_Other_Variables!$B$2-Contribution_Plan!F46)/7,IF(E46=__Variable_Interval_Periods!$A$4,H46*(YEARFRAC(F46,__Variable_Other_Variables!$B$2)*12),IF(E46=__Variable_Interval_Periods!$A$5,H46*(YEARFRAC(F46,__Variable_Other_Variables!$B$2)*4),IF(E46=__Variable_Interval_Periods!$A$6,H46,""))))))</f>
        <v/>
      </c>
      <c r="S46" s="6" t="str">
        <f>IF(E46=__Variable_Interval_Periods!$A$1,"N/A",IF(E46=__Variable_Interval_Periods!$A$2,D46*(__Variable_Other_Variables!$B$2-Contribution_Plan!F46),IF(E46=__Variable_Interval_Periods!$A$3,D46*(__Variable_Other_Variables!$B$2-Contribution_Plan!F46)/7,IF(E46=__Variable_Interval_Periods!$A$4,D46*(YEARFRAC(F46,__Variable_Other_Variables!$B$2)*12),IF(E46=__Variable_Interval_Periods!$A$5,D46*(YEARFRAC(F46,__Variable_Other_Variables!$B$2)*4),IF(E46=__Variable_Interval_Periods!$A$6,D46,""))))))</f>
        <v/>
      </c>
      <c r="T46" s="8" t="str">
        <f>IF(Contribution_Plan!A46="","",COUNTIF(Contributions_Tracker!A:A,Contribution_Plan!A46))</f>
        <v/>
      </c>
    </row>
    <row r="47" spans="7:20" x14ac:dyDescent="0.2">
      <c r="G47" s="34" t="str">
        <f>IF(Contribution_Plan!A47="","",__Variable_Other_Variables!$B$2)</f>
        <v/>
      </c>
      <c r="H47" s="6" t="str">
        <f ca="1">IF(E47=__Variable_Interval_Periods!$A$1,"N/A",IF(E47=__Variable_Interval_Periods!$A$2,T47/(TODAY()-F47),IF(E47=__Variable_Interval_Periods!$A$3,T47/((TODAY()-F47)/7),IF(E47=__Variable_Interval_Periods!$A$4,T47/(YEARFRAC(F47,TODAY())*12),IF(E47=__Variable_Interval_Periods!$A$5,T47/(YEARFRAC(F47,TODAY())*4),IF(E47=__Variable_Interval_Periods!$A$6,T47/(((TODAY()-F47)/(G47-F47))),""))))))</f>
        <v/>
      </c>
      <c r="I47" s="15" t="str">
        <f t="shared" ca="1" si="0"/>
        <v/>
      </c>
      <c r="K47" s="7" t="str">
        <f ca="1">IF(I47="","",IF(Contribution_Plan!I47&lt;0,IF(ABS(Contribution_Plan!I47)&lt;=ABS(Contribution_Plan!J47),__Variable_Status!$A$3,__Variable_Status!$A$4),IF(Contribution_Plan!I47=0,__Variable_Status!$A$3,IF(Contribution_Plan!I47&lt;=ABS(Contribution_Plan!J47),__Variable_Status!$A$3,__Variable_Status!$A$2))))</f>
        <v/>
      </c>
      <c r="M47" s="6" t="str">
        <f>IF(OR(O47="",O47=__Variable_Audience_Size!$A$1),O47,IF(OR(T47="",T47=0),0,O47/T47))</f>
        <v/>
      </c>
      <c r="N47" s="7" t="str">
        <f>IF(A47="","",IF(L47=__Variable_Status!$A$1,__Variable_Status!$A$1,IF(Contribution_Plan!M47&gt;Contribution_Plan!L47,__Variable_Status!$A$2,IF(Contribution_Plan!M47=Contribution_Plan!L47,__Variable_Status!$A$3,__Variable_Status!$A$4))))</f>
        <v/>
      </c>
      <c r="O47" s="6" t="str">
        <f>IF(A47="","",IF(AND(L47=__Variable_Audience_Size!$A$1,SUMIF(Contributions_Tracker!A:A,Contribution_Plan!A47,Contributions_Tracker!E:E)&lt;=0),L47,SUMIF(Contributions_Tracker!A:A,Contribution_Plan!A47,Contributions_Tracker!E:E)))</f>
        <v/>
      </c>
      <c r="P47" s="6" t="str">
        <f>IF(A47="","",IF(OR(T47=0,T47=""),0,Q47/T47))</f>
        <v/>
      </c>
      <c r="Q47" s="6" t="str">
        <f>IF(A47="","",SUMIF(Contributions_Tracker!A:A,Contribution_Plan!A47,Contributions_Tracker!D:D))</f>
        <v/>
      </c>
      <c r="R47" s="6" t="str">
        <f>IF(E47=__Variable_Interval_Periods!$A$1,"N/A",IF(E47=__Variable_Interval_Periods!$A$2,H47*(__Variable_Other_Variables!$B$2-Contribution_Plan!F47),IF(E47=__Variable_Interval_Periods!$A$3,H47*(__Variable_Other_Variables!$B$2-Contribution_Plan!F47)/7,IF(E47=__Variable_Interval_Periods!$A$4,H47*(YEARFRAC(F47,__Variable_Other_Variables!$B$2)*12),IF(E47=__Variable_Interval_Periods!$A$5,H47*(YEARFRAC(F47,__Variable_Other_Variables!$B$2)*4),IF(E47=__Variable_Interval_Periods!$A$6,H47,""))))))</f>
        <v/>
      </c>
      <c r="S47" s="6" t="str">
        <f>IF(E47=__Variable_Interval_Periods!$A$1,"N/A",IF(E47=__Variable_Interval_Periods!$A$2,D47*(__Variable_Other_Variables!$B$2-Contribution_Plan!F47),IF(E47=__Variable_Interval_Periods!$A$3,D47*(__Variable_Other_Variables!$B$2-Contribution_Plan!F47)/7,IF(E47=__Variable_Interval_Periods!$A$4,D47*(YEARFRAC(F47,__Variable_Other_Variables!$B$2)*12),IF(E47=__Variable_Interval_Periods!$A$5,D47*(YEARFRAC(F47,__Variable_Other_Variables!$B$2)*4),IF(E47=__Variable_Interval_Periods!$A$6,D47,""))))))</f>
        <v/>
      </c>
      <c r="T47" s="8" t="str">
        <f>IF(Contribution_Plan!A47="","",COUNTIF(Contributions_Tracker!A:A,Contribution_Plan!A47))</f>
        <v/>
      </c>
    </row>
    <row r="48" spans="7:20" x14ac:dyDescent="0.2">
      <c r="G48" s="34" t="str">
        <f>IF(Contribution_Plan!A48="","",__Variable_Other_Variables!$B$2)</f>
        <v/>
      </c>
      <c r="H48" s="6" t="str">
        <f ca="1">IF(E48=__Variable_Interval_Periods!$A$1,"N/A",IF(E48=__Variable_Interval_Periods!$A$2,T48/(TODAY()-F48),IF(E48=__Variable_Interval_Periods!$A$3,T48/((TODAY()-F48)/7),IF(E48=__Variable_Interval_Periods!$A$4,T48/(YEARFRAC(F48,TODAY())*12),IF(E48=__Variable_Interval_Periods!$A$5,T48/(YEARFRAC(F48,TODAY())*4),IF(E48=__Variable_Interval_Periods!$A$6,T48/(((TODAY()-F48)/(G48-F48))),""))))))</f>
        <v/>
      </c>
      <c r="I48" s="15" t="str">
        <f t="shared" ca="1" si="0"/>
        <v/>
      </c>
      <c r="K48" s="7" t="str">
        <f ca="1">IF(I48="","",IF(Contribution_Plan!I48&lt;0,IF(ABS(Contribution_Plan!I48)&lt;=ABS(Contribution_Plan!J48),__Variable_Status!$A$3,__Variable_Status!$A$4),IF(Contribution_Plan!I48=0,__Variable_Status!$A$3,IF(Contribution_Plan!I48&lt;=ABS(Contribution_Plan!J48),__Variable_Status!$A$3,__Variable_Status!$A$2))))</f>
        <v/>
      </c>
      <c r="M48" s="6" t="str">
        <f>IF(OR(O48="",O48=__Variable_Audience_Size!$A$1),O48,IF(OR(T48="",T48=0),0,O48/T48))</f>
        <v/>
      </c>
      <c r="N48" s="7" t="str">
        <f>IF(A48="","",IF(L48=__Variable_Status!$A$1,__Variable_Status!$A$1,IF(Contribution_Plan!M48&gt;Contribution_Plan!L48,__Variable_Status!$A$2,IF(Contribution_Plan!M48=Contribution_Plan!L48,__Variable_Status!$A$3,__Variable_Status!$A$4))))</f>
        <v/>
      </c>
      <c r="O48" s="6" t="str">
        <f>IF(A48="","",IF(AND(L48=__Variable_Audience_Size!$A$1,SUMIF(Contributions_Tracker!A:A,Contribution_Plan!A48,Contributions_Tracker!E:E)&lt;=0),L48,SUMIF(Contributions_Tracker!A:A,Contribution_Plan!A48,Contributions_Tracker!E:E)))</f>
        <v/>
      </c>
      <c r="P48" s="6" t="str">
        <f>IF(A48="","",IF(OR(T48=0,T48=""),0,Q48/T48))</f>
        <v/>
      </c>
      <c r="Q48" s="6" t="str">
        <f>IF(A48="","",SUMIF(Contributions_Tracker!A:A,Contribution_Plan!A48,Contributions_Tracker!D:D))</f>
        <v/>
      </c>
      <c r="R48" s="6" t="str">
        <f>IF(E48=__Variable_Interval_Periods!$A$1,"N/A",IF(E48=__Variable_Interval_Periods!$A$2,H48*(__Variable_Other_Variables!$B$2-Contribution_Plan!F48),IF(E48=__Variable_Interval_Periods!$A$3,H48*(__Variable_Other_Variables!$B$2-Contribution_Plan!F48)/7,IF(E48=__Variable_Interval_Periods!$A$4,H48*(YEARFRAC(F48,__Variable_Other_Variables!$B$2)*12),IF(E48=__Variable_Interval_Periods!$A$5,H48*(YEARFRAC(F48,__Variable_Other_Variables!$B$2)*4),IF(E48=__Variable_Interval_Periods!$A$6,H48,""))))))</f>
        <v/>
      </c>
      <c r="S48" s="6" t="str">
        <f>IF(E48=__Variable_Interval_Periods!$A$1,"N/A",IF(E48=__Variable_Interval_Periods!$A$2,D48*(__Variable_Other_Variables!$B$2-Contribution_Plan!F48),IF(E48=__Variable_Interval_Periods!$A$3,D48*(__Variable_Other_Variables!$B$2-Contribution_Plan!F48)/7,IF(E48=__Variable_Interval_Periods!$A$4,D48*(YEARFRAC(F48,__Variable_Other_Variables!$B$2)*12),IF(E48=__Variable_Interval_Periods!$A$5,D48*(YEARFRAC(F48,__Variable_Other_Variables!$B$2)*4),IF(E48=__Variable_Interval_Periods!$A$6,D48,""))))))</f>
        <v/>
      </c>
      <c r="T48" s="8" t="str">
        <f>IF(Contribution_Plan!A48="","",COUNTIF(Contributions_Tracker!A:A,Contribution_Plan!A48))</f>
        <v/>
      </c>
    </row>
    <row r="49" spans="7:20" x14ac:dyDescent="0.2">
      <c r="G49" s="34" t="str">
        <f>IF(Contribution_Plan!A49="","",__Variable_Other_Variables!$B$2)</f>
        <v/>
      </c>
      <c r="H49" s="6" t="str">
        <f ca="1">IF(E49=__Variable_Interval_Periods!$A$1,"N/A",IF(E49=__Variable_Interval_Periods!$A$2,T49/(TODAY()-F49),IF(E49=__Variable_Interval_Periods!$A$3,T49/((TODAY()-F49)/7),IF(E49=__Variable_Interval_Periods!$A$4,T49/(YEARFRAC(F49,TODAY())*12),IF(E49=__Variable_Interval_Periods!$A$5,T49/(YEARFRAC(F49,TODAY())*4),IF(E49=__Variable_Interval_Periods!$A$6,T49/(((TODAY()-F49)/(G49-F49))),""))))))</f>
        <v/>
      </c>
      <c r="I49" s="15" t="str">
        <f t="shared" ca="1" si="0"/>
        <v/>
      </c>
      <c r="K49" s="7" t="str">
        <f ca="1">IF(I49="","",IF(Contribution_Plan!I49&lt;0,IF(ABS(Contribution_Plan!I49)&lt;=ABS(Contribution_Plan!J49),__Variable_Status!$A$3,__Variable_Status!$A$4),IF(Contribution_Plan!I49=0,__Variable_Status!$A$3,IF(Contribution_Plan!I49&lt;=ABS(Contribution_Plan!J49),__Variable_Status!$A$3,__Variable_Status!$A$2))))</f>
        <v/>
      </c>
      <c r="M49" s="6" t="str">
        <f>IF(OR(O49="",O49=__Variable_Audience_Size!$A$1),O49,IF(OR(T49="",T49=0),0,O49/T49))</f>
        <v/>
      </c>
      <c r="N49" s="7" t="str">
        <f>IF(A49="","",IF(L49=__Variable_Status!$A$1,__Variable_Status!$A$1,IF(Contribution_Plan!M49&gt;Contribution_Plan!L49,__Variable_Status!$A$2,IF(Contribution_Plan!M49=Contribution_Plan!L49,__Variable_Status!$A$3,__Variable_Status!$A$4))))</f>
        <v/>
      </c>
      <c r="O49" s="6" t="str">
        <f>IF(A49="","",IF(AND(L49=__Variable_Audience_Size!$A$1,SUMIF(Contributions_Tracker!A:A,Contribution_Plan!A49,Contributions_Tracker!E:E)&lt;=0),L49,SUMIF(Contributions_Tracker!A:A,Contribution_Plan!A49,Contributions_Tracker!E:E)))</f>
        <v/>
      </c>
      <c r="P49" s="6" t="str">
        <f>IF(A49="","",IF(OR(T49=0,T49=""),0,Q49/T49))</f>
        <v/>
      </c>
      <c r="Q49" s="6" t="str">
        <f>IF(A49="","",SUMIF(Contributions_Tracker!A:A,Contribution_Plan!A49,Contributions_Tracker!D:D))</f>
        <v/>
      </c>
      <c r="R49" s="6" t="str">
        <f>IF(E49=__Variable_Interval_Periods!$A$1,"N/A",IF(E49=__Variable_Interval_Periods!$A$2,H49*(__Variable_Other_Variables!$B$2-Contribution_Plan!F49),IF(E49=__Variable_Interval_Periods!$A$3,H49*(__Variable_Other_Variables!$B$2-Contribution_Plan!F49)/7,IF(E49=__Variable_Interval_Periods!$A$4,H49*(YEARFRAC(F49,__Variable_Other_Variables!$B$2)*12),IF(E49=__Variable_Interval_Periods!$A$5,H49*(YEARFRAC(F49,__Variable_Other_Variables!$B$2)*4),IF(E49=__Variable_Interval_Periods!$A$6,H49,""))))))</f>
        <v/>
      </c>
      <c r="S49" s="6" t="str">
        <f>IF(E49=__Variable_Interval_Periods!$A$1,"N/A",IF(E49=__Variable_Interval_Periods!$A$2,D49*(__Variable_Other_Variables!$B$2-Contribution_Plan!F49),IF(E49=__Variable_Interval_Periods!$A$3,D49*(__Variable_Other_Variables!$B$2-Contribution_Plan!F49)/7,IF(E49=__Variable_Interval_Periods!$A$4,D49*(YEARFRAC(F49,__Variable_Other_Variables!$B$2)*12),IF(E49=__Variable_Interval_Periods!$A$5,D49*(YEARFRAC(F49,__Variable_Other_Variables!$B$2)*4),IF(E49=__Variable_Interval_Periods!$A$6,D49,""))))))</f>
        <v/>
      </c>
      <c r="T49" s="8" t="str">
        <f>IF(Contribution_Plan!A49="","",COUNTIF(Contributions_Tracker!A:A,Contribution_Plan!A49))</f>
        <v/>
      </c>
    </row>
    <row r="50" spans="7:20" x14ac:dyDescent="0.2">
      <c r="G50" s="34" t="str">
        <f>IF(Contribution_Plan!A50="","",__Variable_Other_Variables!$B$2)</f>
        <v/>
      </c>
      <c r="H50" s="6" t="str">
        <f ca="1">IF(E50=__Variable_Interval_Periods!$A$1,"N/A",IF(E50=__Variable_Interval_Periods!$A$2,T50/(TODAY()-F50),IF(E50=__Variable_Interval_Periods!$A$3,T50/((TODAY()-F50)/7),IF(E50=__Variable_Interval_Periods!$A$4,T50/(YEARFRAC(F50,TODAY())*12),IF(E50=__Variable_Interval_Periods!$A$5,T50/(YEARFRAC(F50,TODAY())*4),IF(E50=__Variable_Interval_Periods!$A$6,T50/(((TODAY()-F50)/(G50-F50))),""))))))</f>
        <v/>
      </c>
      <c r="I50" s="15" t="str">
        <f t="shared" ca="1" si="0"/>
        <v/>
      </c>
      <c r="K50" s="7" t="str">
        <f ca="1">IF(I50="","",IF(Contribution_Plan!I50&lt;0,IF(ABS(Contribution_Plan!I50)&lt;=ABS(Contribution_Plan!J50),__Variable_Status!$A$3,__Variable_Status!$A$4),IF(Contribution_Plan!I50=0,__Variable_Status!$A$3,IF(Contribution_Plan!I50&lt;=ABS(Contribution_Plan!J50),__Variable_Status!$A$3,__Variable_Status!$A$2))))</f>
        <v/>
      </c>
      <c r="M50" s="6" t="str">
        <f>IF(OR(O50="",O50=__Variable_Audience_Size!$A$1),O50,IF(OR(T50="",T50=0),0,O50/T50))</f>
        <v/>
      </c>
      <c r="N50" s="7" t="str">
        <f>IF(A50="","",IF(L50=__Variable_Status!$A$1,__Variable_Status!$A$1,IF(Contribution_Plan!M50&gt;Contribution_Plan!L50,__Variable_Status!$A$2,IF(Contribution_Plan!M50=Contribution_Plan!L50,__Variable_Status!$A$3,__Variable_Status!$A$4))))</f>
        <v/>
      </c>
      <c r="O50" s="6" t="str">
        <f>IF(A50="","",IF(AND(L50=__Variable_Audience_Size!$A$1,SUMIF(Contributions_Tracker!A:A,Contribution_Plan!A50,Contributions_Tracker!E:E)&lt;=0),L50,SUMIF(Contributions_Tracker!A:A,Contribution_Plan!A50,Contributions_Tracker!E:E)))</f>
        <v/>
      </c>
      <c r="P50" s="6" t="str">
        <f>IF(A50="","",IF(OR(T50=0,T50=""),0,Q50/T50))</f>
        <v/>
      </c>
      <c r="Q50" s="6" t="str">
        <f>IF(A50="","",SUMIF(Contributions_Tracker!A:A,Contribution_Plan!A50,Contributions_Tracker!D:D))</f>
        <v/>
      </c>
      <c r="R50" s="6" t="str">
        <f>IF(E50=__Variable_Interval_Periods!$A$1,"N/A",IF(E50=__Variable_Interval_Periods!$A$2,H50*(__Variable_Other_Variables!$B$2-Contribution_Plan!F50),IF(E50=__Variable_Interval_Periods!$A$3,H50*(__Variable_Other_Variables!$B$2-Contribution_Plan!F50)/7,IF(E50=__Variable_Interval_Periods!$A$4,H50*(YEARFRAC(F50,__Variable_Other_Variables!$B$2)*12),IF(E50=__Variable_Interval_Periods!$A$5,H50*(YEARFRAC(F50,__Variable_Other_Variables!$B$2)*4),IF(E50=__Variable_Interval_Periods!$A$6,H50,""))))))</f>
        <v/>
      </c>
      <c r="S50" s="6" t="str">
        <f>IF(E50=__Variable_Interval_Periods!$A$1,"N/A",IF(E50=__Variable_Interval_Periods!$A$2,D50*(__Variable_Other_Variables!$B$2-Contribution_Plan!F50),IF(E50=__Variable_Interval_Periods!$A$3,D50*(__Variable_Other_Variables!$B$2-Contribution_Plan!F50)/7,IF(E50=__Variable_Interval_Periods!$A$4,D50*(YEARFRAC(F50,__Variable_Other_Variables!$B$2)*12),IF(E50=__Variable_Interval_Periods!$A$5,D50*(YEARFRAC(F50,__Variable_Other_Variables!$B$2)*4),IF(E50=__Variable_Interval_Periods!$A$6,D50,""))))))</f>
        <v/>
      </c>
      <c r="T50" s="8" t="str">
        <f>IF(Contribution_Plan!A50="","",COUNTIF(Contributions_Tracker!A:A,Contribution_Plan!A50))</f>
        <v/>
      </c>
    </row>
    <row r="51" spans="7:20" x14ac:dyDescent="0.2">
      <c r="G51" s="34" t="str">
        <f>IF(Contribution_Plan!A51="","",__Variable_Other_Variables!$B$2)</f>
        <v/>
      </c>
      <c r="H51" s="6" t="str">
        <f ca="1">IF(E51=__Variable_Interval_Periods!$A$1,"N/A",IF(E51=__Variable_Interval_Periods!$A$2,T51/(TODAY()-F51),IF(E51=__Variable_Interval_Periods!$A$3,T51/((TODAY()-F51)/7),IF(E51=__Variable_Interval_Periods!$A$4,T51/(YEARFRAC(F51,TODAY())*12),IF(E51=__Variable_Interval_Periods!$A$5,T51/(YEARFRAC(F51,TODAY())*4),IF(E51=__Variable_Interval_Periods!$A$6,T51/(((TODAY()-F51)/(G51-F51))),""))))))</f>
        <v/>
      </c>
      <c r="I51" s="15" t="str">
        <f t="shared" ca="1" si="0"/>
        <v/>
      </c>
      <c r="K51" s="7" t="str">
        <f ca="1">IF(I51="","",IF(Contribution_Plan!I51&lt;0,IF(ABS(Contribution_Plan!I51)&lt;=ABS(Contribution_Plan!J51),__Variable_Status!$A$3,__Variable_Status!$A$4),IF(Contribution_Plan!I51=0,__Variable_Status!$A$3,IF(Contribution_Plan!I51&lt;=ABS(Contribution_Plan!J51),__Variable_Status!$A$3,__Variable_Status!$A$2))))</f>
        <v/>
      </c>
      <c r="M51" s="6" t="str">
        <f>IF(OR(O51="",O51=__Variable_Audience_Size!$A$1),O51,IF(OR(T51="",T51=0),0,O51/T51))</f>
        <v/>
      </c>
      <c r="N51" s="7" t="str">
        <f>IF(A51="","",IF(L51=__Variable_Status!$A$1,__Variable_Status!$A$1,IF(Contribution_Plan!M51&gt;Contribution_Plan!L51,__Variable_Status!$A$2,IF(Contribution_Plan!M51=Contribution_Plan!L51,__Variable_Status!$A$3,__Variable_Status!$A$4))))</f>
        <v/>
      </c>
      <c r="O51" s="6" t="str">
        <f>IF(A51="","",IF(AND(L51=__Variable_Audience_Size!$A$1,SUMIF(Contributions_Tracker!A:A,Contribution_Plan!A51,Contributions_Tracker!E:E)&lt;=0),L51,SUMIF(Contributions_Tracker!A:A,Contribution_Plan!A51,Contributions_Tracker!E:E)))</f>
        <v/>
      </c>
      <c r="P51" s="6" t="str">
        <f>IF(A51="","",IF(OR(T51=0,T51=""),0,Q51/T51))</f>
        <v/>
      </c>
      <c r="Q51" s="6" t="str">
        <f>IF(A51="","",SUMIF(Contributions_Tracker!A:A,Contribution_Plan!A51,Contributions_Tracker!D:D))</f>
        <v/>
      </c>
      <c r="R51" s="6" t="str">
        <f>IF(E51=__Variable_Interval_Periods!$A$1,"N/A",IF(E51=__Variable_Interval_Periods!$A$2,H51*(__Variable_Other_Variables!$B$2-Contribution_Plan!F51),IF(E51=__Variable_Interval_Periods!$A$3,H51*(__Variable_Other_Variables!$B$2-Contribution_Plan!F51)/7,IF(E51=__Variable_Interval_Periods!$A$4,H51*(YEARFRAC(F51,__Variable_Other_Variables!$B$2)*12),IF(E51=__Variable_Interval_Periods!$A$5,H51*(YEARFRAC(F51,__Variable_Other_Variables!$B$2)*4),IF(E51=__Variable_Interval_Periods!$A$6,H51,""))))))</f>
        <v/>
      </c>
      <c r="S51" s="6" t="str">
        <f>IF(E51=__Variable_Interval_Periods!$A$1,"N/A",IF(E51=__Variable_Interval_Periods!$A$2,D51*(__Variable_Other_Variables!$B$2-Contribution_Plan!F51),IF(E51=__Variable_Interval_Periods!$A$3,D51*(__Variable_Other_Variables!$B$2-Contribution_Plan!F51)/7,IF(E51=__Variable_Interval_Periods!$A$4,D51*(YEARFRAC(F51,__Variable_Other_Variables!$B$2)*12),IF(E51=__Variable_Interval_Periods!$A$5,D51*(YEARFRAC(F51,__Variable_Other_Variables!$B$2)*4),IF(E51=__Variable_Interval_Periods!$A$6,D51,""))))))</f>
        <v/>
      </c>
      <c r="T51" s="8" t="str">
        <f>IF(Contribution_Plan!A51="","",COUNTIF(Contributions_Tracker!A:A,Contribution_Plan!A51))</f>
        <v/>
      </c>
    </row>
    <row r="52" spans="7:20" x14ac:dyDescent="0.2">
      <c r="G52" s="34" t="str">
        <f>IF(Contribution_Plan!A52="","",__Variable_Other_Variables!$B$2)</f>
        <v/>
      </c>
      <c r="H52" s="6" t="str">
        <f ca="1">IF(E52=__Variable_Interval_Periods!$A$1,"N/A",IF(E52=__Variable_Interval_Periods!$A$2,T52/(TODAY()-F52),IF(E52=__Variable_Interval_Periods!$A$3,T52/((TODAY()-F52)/7),IF(E52=__Variable_Interval_Periods!$A$4,T52/(YEARFRAC(F52,TODAY())*12),IF(E52=__Variable_Interval_Periods!$A$5,T52/(YEARFRAC(F52,TODAY())*4),IF(E52=__Variable_Interval_Periods!$A$6,T52/(((TODAY()-F52)/(G52-F52))),""))))))</f>
        <v/>
      </c>
      <c r="I52" s="15" t="str">
        <f t="shared" ca="1" si="0"/>
        <v/>
      </c>
      <c r="K52" s="7" t="str">
        <f ca="1">IF(I52="","",IF(Contribution_Plan!I52&lt;0,IF(ABS(Contribution_Plan!I52)&lt;=ABS(Contribution_Plan!J52),__Variable_Status!$A$3,__Variable_Status!$A$4),IF(Contribution_Plan!I52=0,__Variable_Status!$A$3,IF(Contribution_Plan!I52&lt;=ABS(Contribution_Plan!J52),__Variable_Status!$A$3,__Variable_Status!$A$2))))</f>
        <v/>
      </c>
      <c r="M52" s="6" t="str">
        <f>IF(OR(O52="",O52=__Variable_Audience_Size!$A$1),O52,IF(OR(T52="",T52=0),0,O52/T52))</f>
        <v/>
      </c>
      <c r="N52" s="7" t="str">
        <f>IF(A52="","",IF(L52=__Variable_Status!$A$1,__Variable_Status!$A$1,IF(Contribution_Plan!M52&gt;Contribution_Plan!L52,__Variable_Status!$A$2,IF(Contribution_Plan!M52=Contribution_Plan!L52,__Variable_Status!$A$3,__Variable_Status!$A$4))))</f>
        <v/>
      </c>
      <c r="O52" s="6" t="str">
        <f>IF(A52="","",IF(AND(L52=__Variable_Audience_Size!$A$1,SUMIF(Contributions_Tracker!A:A,Contribution_Plan!A52,Contributions_Tracker!E:E)&lt;=0),L52,SUMIF(Contributions_Tracker!A:A,Contribution_Plan!A52,Contributions_Tracker!E:E)))</f>
        <v/>
      </c>
      <c r="P52" s="6" t="str">
        <f>IF(A52="","",IF(OR(T52=0,T52=""),0,Q52/T52))</f>
        <v/>
      </c>
      <c r="Q52" s="6" t="str">
        <f>IF(A52="","",SUMIF(Contributions_Tracker!A:A,Contribution_Plan!A52,Contributions_Tracker!D:D))</f>
        <v/>
      </c>
      <c r="R52" s="6" t="str">
        <f>IF(E52=__Variable_Interval_Periods!$A$1,"N/A",IF(E52=__Variable_Interval_Periods!$A$2,H52*(__Variable_Other_Variables!$B$2-Contribution_Plan!F52),IF(E52=__Variable_Interval_Periods!$A$3,H52*(__Variable_Other_Variables!$B$2-Contribution_Plan!F52)/7,IF(E52=__Variable_Interval_Periods!$A$4,H52*(YEARFRAC(F52,__Variable_Other_Variables!$B$2)*12),IF(E52=__Variable_Interval_Periods!$A$5,H52*(YEARFRAC(F52,__Variable_Other_Variables!$B$2)*4),IF(E52=__Variable_Interval_Periods!$A$6,H52,""))))))</f>
        <v/>
      </c>
      <c r="S52" s="6" t="str">
        <f>IF(E52=__Variable_Interval_Periods!$A$1,"N/A",IF(E52=__Variable_Interval_Periods!$A$2,D52*(__Variable_Other_Variables!$B$2-Contribution_Plan!F52),IF(E52=__Variable_Interval_Periods!$A$3,D52*(__Variable_Other_Variables!$B$2-Contribution_Plan!F52)/7,IF(E52=__Variable_Interval_Periods!$A$4,D52*(YEARFRAC(F52,__Variable_Other_Variables!$B$2)*12),IF(E52=__Variable_Interval_Periods!$A$5,D52*(YEARFRAC(F52,__Variable_Other_Variables!$B$2)*4),IF(E52=__Variable_Interval_Periods!$A$6,D52,""))))))</f>
        <v/>
      </c>
      <c r="T52" s="8" t="str">
        <f>IF(Contribution_Plan!A52="","",COUNTIF(Contributions_Tracker!A:A,Contribution_Plan!A52))</f>
        <v/>
      </c>
    </row>
    <row r="53" spans="7:20" x14ac:dyDescent="0.2">
      <c r="G53" s="34" t="str">
        <f>IF(Contribution_Plan!A53="","",__Variable_Other_Variables!$B$2)</f>
        <v/>
      </c>
      <c r="H53" s="6" t="str">
        <f ca="1">IF(E53=__Variable_Interval_Periods!$A$1,"N/A",IF(E53=__Variable_Interval_Periods!$A$2,T53/(TODAY()-F53),IF(E53=__Variable_Interval_Periods!$A$3,T53/((TODAY()-F53)/7),IF(E53=__Variable_Interval_Periods!$A$4,T53/(YEARFRAC(F53,TODAY())*12),IF(E53=__Variable_Interval_Periods!$A$5,T53/(YEARFRAC(F53,TODAY())*4),IF(E53=__Variable_Interval_Periods!$A$6,T53/(((TODAY()-F53)/(G53-F53))),""))))))</f>
        <v/>
      </c>
      <c r="I53" s="15" t="str">
        <f t="shared" ca="1" si="0"/>
        <v/>
      </c>
      <c r="K53" s="7" t="str">
        <f ca="1">IF(I53="","",IF(Contribution_Plan!I53&lt;0,IF(ABS(Contribution_Plan!I53)&lt;=ABS(Contribution_Plan!J53),__Variable_Status!$A$3,__Variable_Status!$A$4),IF(Contribution_Plan!I53=0,__Variable_Status!$A$3,IF(Contribution_Plan!I53&lt;=ABS(Contribution_Plan!J53),__Variable_Status!$A$3,__Variable_Status!$A$2))))</f>
        <v/>
      </c>
      <c r="M53" s="6" t="str">
        <f>IF(OR(O53="",O53=__Variable_Audience_Size!$A$1),O53,IF(OR(T53="",T53=0),0,O53/T53))</f>
        <v/>
      </c>
      <c r="N53" s="7" t="str">
        <f>IF(A53="","",IF(L53=__Variable_Status!$A$1,__Variable_Status!$A$1,IF(Contribution_Plan!M53&gt;Contribution_Plan!L53,__Variable_Status!$A$2,IF(Contribution_Plan!M53=Contribution_Plan!L53,__Variable_Status!$A$3,__Variable_Status!$A$4))))</f>
        <v/>
      </c>
      <c r="O53" s="6" t="str">
        <f>IF(A53="","",IF(AND(L53=__Variable_Audience_Size!$A$1,SUMIF(Contributions_Tracker!A:A,Contribution_Plan!A53,Contributions_Tracker!E:E)&lt;=0),L53,SUMIF(Contributions_Tracker!A:A,Contribution_Plan!A53,Contributions_Tracker!E:E)))</f>
        <v/>
      </c>
      <c r="P53" s="6" t="str">
        <f>IF(A53="","",IF(OR(T53=0,T53=""),0,Q53/T53))</f>
        <v/>
      </c>
      <c r="Q53" s="6" t="str">
        <f>IF(A53="","",SUMIF(Contributions_Tracker!A:A,Contribution_Plan!A53,Contributions_Tracker!D:D))</f>
        <v/>
      </c>
      <c r="R53" s="6" t="str">
        <f>IF(E53=__Variable_Interval_Periods!$A$1,"N/A",IF(E53=__Variable_Interval_Periods!$A$2,H53*(__Variable_Other_Variables!$B$2-Contribution_Plan!F53),IF(E53=__Variable_Interval_Periods!$A$3,H53*(__Variable_Other_Variables!$B$2-Contribution_Plan!F53)/7,IF(E53=__Variable_Interval_Periods!$A$4,H53*(YEARFRAC(F53,__Variable_Other_Variables!$B$2)*12),IF(E53=__Variable_Interval_Periods!$A$5,H53*(YEARFRAC(F53,__Variable_Other_Variables!$B$2)*4),IF(E53=__Variable_Interval_Periods!$A$6,H53,""))))))</f>
        <v/>
      </c>
      <c r="S53" s="6" t="str">
        <f>IF(E53=__Variable_Interval_Periods!$A$1,"N/A",IF(E53=__Variable_Interval_Periods!$A$2,D53*(__Variable_Other_Variables!$B$2-Contribution_Plan!F53),IF(E53=__Variable_Interval_Periods!$A$3,D53*(__Variable_Other_Variables!$B$2-Contribution_Plan!F53)/7,IF(E53=__Variable_Interval_Periods!$A$4,D53*(YEARFRAC(F53,__Variable_Other_Variables!$B$2)*12),IF(E53=__Variable_Interval_Periods!$A$5,D53*(YEARFRAC(F53,__Variable_Other_Variables!$B$2)*4),IF(E53=__Variable_Interval_Periods!$A$6,D53,""))))))</f>
        <v/>
      </c>
      <c r="T53" s="8" t="str">
        <f>IF(Contribution_Plan!A53="","",COUNTIF(Contributions_Tracker!A:A,Contribution_Plan!A53))</f>
        <v/>
      </c>
    </row>
    <row r="54" spans="7:20" x14ac:dyDescent="0.2">
      <c r="G54" s="34" t="str">
        <f>IF(Contribution_Plan!A54="","",__Variable_Other_Variables!$B$2)</f>
        <v/>
      </c>
      <c r="H54" s="6" t="str">
        <f ca="1">IF(E54=__Variable_Interval_Periods!$A$1,"N/A",IF(E54=__Variable_Interval_Periods!$A$2,T54/(TODAY()-F54),IF(E54=__Variable_Interval_Periods!$A$3,T54/((TODAY()-F54)/7),IF(E54=__Variable_Interval_Periods!$A$4,T54/(YEARFRAC(F54,TODAY())*12),IF(E54=__Variable_Interval_Periods!$A$5,T54/(YEARFRAC(F54,TODAY())*4),IF(E54=__Variable_Interval_Periods!$A$6,T54/(((TODAY()-F54)/(G54-F54))),""))))))</f>
        <v/>
      </c>
      <c r="I54" s="15" t="str">
        <f t="shared" ca="1" si="0"/>
        <v/>
      </c>
      <c r="K54" s="7" t="str">
        <f ca="1">IF(I54="","",IF(Contribution_Plan!I54&lt;0,IF(ABS(Contribution_Plan!I54)&lt;=ABS(Contribution_Plan!J54),__Variable_Status!$A$3,__Variable_Status!$A$4),IF(Contribution_Plan!I54=0,__Variable_Status!$A$3,IF(Contribution_Plan!I54&lt;=ABS(Contribution_Plan!J54),__Variable_Status!$A$3,__Variable_Status!$A$2))))</f>
        <v/>
      </c>
      <c r="M54" s="6" t="str">
        <f>IF(OR(O54="",O54=__Variable_Audience_Size!$A$1),O54,IF(OR(T54="",T54=0),0,O54/T54))</f>
        <v/>
      </c>
      <c r="N54" s="7" t="str">
        <f>IF(A54="","",IF(L54=__Variable_Status!$A$1,__Variable_Status!$A$1,IF(Contribution_Plan!M54&gt;Contribution_Plan!L54,__Variable_Status!$A$2,IF(Contribution_Plan!M54=Contribution_Plan!L54,__Variable_Status!$A$3,__Variable_Status!$A$4))))</f>
        <v/>
      </c>
      <c r="O54" s="6" t="str">
        <f>IF(A54="","",IF(AND(L54=__Variable_Audience_Size!$A$1,SUMIF(Contributions_Tracker!A:A,Contribution_Plan!A54,Contributions_Tracker!E:E)&lt;=0),L54,SUMIF(Contributions_Tracker!A:A,Contribution_Plan!A54,Contributions_Tracker!E:E)))</f>
        <v/>
      </c>
      <c r="P54" s="6" t="str">
        <f>IF(A54="","",IF(OR(T54=0,T54=""),0,Q54/T54))</f>
        <v/>
      </c>
      <c r="Q54" s="6" t="str">
        <f>IF(A54="","",SUMIF(Contributions_Tracker!A:A,Contribution_Plan!A54,Contributions_Tracker!D:D))</f>
        <v/>
      </c>
      <c r="R54" s="6" t="str">
        <f>IF(E54=__Variable_Interval_Periods!$A$1,"N/A",IF(E54=__Variable_Interval_Periods!$A$2,H54*(__Variable_Other_Variables!$B$2-Contribution_Plan!F54),IF(E54=__Variable_Interval_Periods!$A$3,H54*(__Variable_Other_Variables!$B$2-Contribution_Plan!F54)/7,IF(E54=__Variable_Interval_Periods!$A$4,H54*(YEARFRAC(F54,__Variable_Other_Variables!$B$2)*12),IF(E54=__Variable_Interval_Periods!$A$5,H54*(YEARFRAC(F54,__Variable_Other_Variables!$B$2)*4),IF(E54=__Variable_Interval_Periods!$A$6,H54,""))))))</f>
        <v/>
      </c>
      <c r="S54" s="6" t="str">
        <f>IF(E54=__Variable_Interval_Periods!$A$1,"N/A",IF(E54=__Variable_Interval_Periods!$A$2,D54*(__Variable_Other_Variables!$B$2-Contribution_Plan!F54),IF(E54=__Variable_Interval_Periods!$A$3,D54*(__Variable_Other_Variables!$B$2-Contribution_Plan!F54)/7,IF(E54=__Variable_Interval_Periods!$A$4,D54*(YEARFRAC(F54,__Variable_Other_Variables!$B$2)*12),IF(E54=__Variable_Interval_Periods!$A$5,D54*(YEARFRAC(F54,__Variable_Other_Variables!$B$2)*4),IF(E54=__Variable_Interval_Periods!$A$6,D54,""))))))</f>
        <v/>
      </c>
      <c r="T54" s="8" t="str">
        <f>IF(Contribution_Plan!A54="","",COUNTIF(Contributions_Tracker!A:A,Contribution_Plan!A54))</f>
        <v/>
      </c>
    </row>
    <row r="55" spans="7:20" x14ac:dyDescent="0.2">
      <c r="G55" s="34" t="str">
        <f>IF(Contribution_Plan!A55="","",__Variable_Other_Variables!$B$2)</f>
        <v/>
      </c>
      <c r="H55" s="6" t="str">
        <f ca="1">IF(E55=__Variable_Interval_Periods!$A$1,"N/A",IF(E55=__Variable_Interval_Periods!$A$2,T55/(TODAY()-F55),IF(E55=__Variable_Interval_Periods!$A$3,T55/((TODAY()-F55)/7),IF(E55=__Variable_Interval_Periods!$A$4,T55/(YEARFRAC(F55,TODAY())*12),IF(E55=__Variable_Interval_Periods!$A$5,T55/(YEARFRAC(F55,TODAY())*4),IF(E55=__Variable_Interval_Periods!$A$6,T55/(((TODAY()-F55)/(G55-F55))),""))))))</f>
        <v/>
      </c>
      <c r="I55" s="15" t="str">
        <f t="shared" ca="1" si="0"/>
        <v/>
      </c>
      <c r="K55" s="7" t="str">
        <f ca="1">IF(I55="","",IF(Contribution_Plan!I55&lt;0,IF(ABS(Contribution_Plan!I55)&lt;=ABS(Contribution_Plan!J55),__Variable_Status!$A$3,__Variable_Status!$A$4),IF(Contribution_Plan!I55=0,__Variable_Status!$A$3,IF(Contribution_Plan!I55&lt;=ABS(Contribution_Plan!J55),__Variable_Status!$A$3,__Variable_Status!$A$2))))</f>
        <v/>
      </c>
      <c r="M55" s="6" t="str">
        <f>IF(OR(O55="",O55=__Variable_Audience_Size!$A$1),O55,IF(OR(T55="",T55=0),0,O55/T55))</f>
        <v/>
      </c>
      <c r="N55" s="7" t="str">
        <f>IF(A55="","",IF(L55=__Variable_Status!$A$1,__Variable_Status!$A$1,IF(Contribution_Plan!M55&gt;Contribution_Plan!L55,__Variable_Status!$A$2,IF(Contribution_Plan!M55=Contribution_Plan!L55,__Variable_Status!$A$3,__Variable_Status!$A$4))))</f>
        <v/>
      </c>
      <c r="O55" s="6" t="str">
        <f>IF(A55="","",IF(AND(L55=__Variable_Audience_Size!$A$1,SUMIF(Contributions_Tracker!A:A,Contribution_Plan!A55,Contributions_Tracker!E:E)&lt;=0),L55,SUMIF(Contributions_Tracker!A:A,Contribution_Plan!A55,Contributions_Tracker!E:E)))</f>
        <v/>
      </c>
      <c r="P55" s="6" t="str">
        <f>IF(A55="","",IF(OR(T55=0,T55=""),0,Q55/T55))</f>
        <v/>
      </c>
      <c r="Q55" s="6" t="str">
        <f>IF(A55="","",SUMIF(Contributions_Tracker!A:A,Contribution_Plan!A55,Contributions_Tracker!D:D))</f>
        <v/>
      </c>
      <c r="R55" s="6" t="str">
        <f>IF(E55=__Variable_Interval_Periods!$A$1,"N/A",IF(E55=__Variable_Interval_Periods!$A$2,H55*(__Variable_Other_Variables!$B$2-Contribution_Plan!F55),IF(E55=__Variable_Interval_Periods!$A$3,H55*(__Variable_Other_Variables!$B$2-Contribution_Plan!F55)/7,IF(E55=__Variable_Interval_Periods!$A$4,H55*(YEARFRAC(F55,__Variable_Other_Variables!$B$2)*12),IF(E55=__Variable_Interval_Periods!$A$5,H55*(YEARFRAC(F55,__Variable_Other_Variables!$B$2)*4),IF(E55=__Variable_Interval_Periods!$A$6,H55,""))))))</f>
        <v/>
      </c>
      <c r="S55" s="6" t="str">
        <f>IF(E55=__Variable_Interval_Periods!$A$1,"N/A",IF(E55=__Variable_Interval_Periods!$A$2,D55*(__Variable_Other_Variables!$B$2-Contribution_Plan!F55),IF(E55=__Variable_Interval_Periods!$A$3,D55*(__Variable_Other_Variables!$B$2-Contribution_Plan!F55)/7,IF(E55=__Variable_Interval_Periods!$A$4,D55*(YEARFRAC(F55,__Variable_Other_Variables!$B$2)*12),IF(E55=__Variable_Interval_Periods!$A$5,D55*(YEARFRAC(F55,__Variable_Other_Variables!$B$2)*4),IF(E55=__Variable_Interval_Periods!$A$6,D55,""))))))</f>
        <v/>
      </c>
      <c r="T55" s="8" t="str">
        <f>IF(Contribution_Plan!A55="","",COUNTIF(Contributions_Tracker!A:A,Contribution_Plan!A55))</f>
        <v/>
      </c>
    </row>
    <row r="56" spans="7:20" x14ac:dyDescent="0.2">
      <c r="G56" s="34" t="str">
        <f>IF(Contribution_Plan!A56="","",__Variable_Other_Variables!$B$2)</f>
        <v/>
      </c>
      <c r="H56" s="6" t="str">
        <f ca="1">IF(E56=__Variable_Interval_Periods!$A$1,"N/A",IF(E56=__Variable_Interval_Periods!$A$2,T56/(TODAY()-F56),IF(E56=__Variable_Interval_Periods!$A$3,T56/((TODAY()-F56)/7),IF(E56=__Variable_Interval_Periods!$A$4,T56/(YEARFRAC(F56,TODAY())*12),IF(E56=__Variable_Interval_Periods!$A$5,T56/(YEARFRAC(F56,TODAY())*4),IF(E56=__Variable_Interval_Periods!$A$6,T56/(((TODAY()-F56)/(G56-F56))),""))))))</f>
        <v/>
      </c>
      <c r="I56" s="15" t="str">
        <f t="shared" ca="1" si="0"/>
        <v/>
      </c>
      <c r="K56" s="7" t="str">
        <f ca="1">IF(I56="","",IF(Contribution_Plan!I56&lt;0,IF(ABS(Contribution_Plan!I56)&lt;=ABS(Contribution_Plan!J56),__Variable_Status!$A$3,__Variable_Status!$A$4),IF(Contribution_Plan!I56=0,__Variable_Status!$A$3,IF(Contribution_Plan!I56&lt;=ABS(Contribution_Plan!J56),__Variable_Status!$A$3,__Variable_Status!$A$2))))</f>
        <v/>
      </c>
      <c r="M56" s="6" t="str">
        <f>IF(OR(O56="",O56=__Variable_Audience_Size!$A$1),O56,IF(OR(T56="",T56=0),0,O56/T56))</f>
        <v/>
      </c>
      <c r="N56" s="7" t="str">
        <f>IF(A56="","",IF(L56=__Variable_Status!$A$1,__Variable_Status!$A$1,IF(Contribution_Plan!M56&gt;Contribution_Plan!L56,__Variable_Status!$A$2,IF(Contribution_Plan!M56=Contribution_Plan!L56,__Variable_Status!$A$3,__Variable_Status!$A$4))))</f>
        <v/>
      </c>
      <c r="O56" s="6" t="str">
        <f>IF(A56="","",IF(AND(L56=__Variable_Audience_Size!$A$1,SUMIF(Contributions_Tracker!A:A,Contribution_Plan!A56,Contributions_Tracker!E:E)&lt;=0),L56,SUMIF(Contributions_Tracker!A:A,Contribution_Plan!A56,Contributions_Tracker!E:E)))</f>
        <v/>
      </c>
      <c r="P56" s="6" t="str">
        <f>IF(A56="","",IF(OR(T56=0,T56=""),0,Q56/T56))</f>
        <v/>
      </c>
      <c r="Q56" s="6" t="str">
        <f>IF(A56="","",SUMIF(Contributions_Tracker!A:A,Contribution_Plan!A56,Contributions_Tracker!D:D))</f>
        <v/>
      </c>
      <c r="R56" s="6" t="str">
        <f>IF(E56=__Variable_Interval_Periods!$A$1,"N/A",IF(E56=__Variable_Interval_Periods!$A$2,H56*(__Variable_Other_Variables!$B$2-Contribution_Plan!F56),IF(E56=__Variable_Interval_Periods!$A$3,H56*(__Variable_Other_Variables!$B$2-Contribution_Plan!F56)/7,IF(E56=__Variable_Interval_Periods!$A$4,H56*(YEARFRAC(F56,__Variable_Other_Variables!$B$2)*12),IF(E56=__Variable_Interval_Periods!$A$5,H56*(YEARFRAC(F56,__Variable_Other_Variables!$B$2)*4),IF(E56=__Variable_Interval_Periods!$A$6,H56,""))))))</f>
        <v/>
      </c>
      <c r="S56" s="6" t="str">
        <f>IF(E56=__Variable_Interval_Periods!$A$1,"N/A",IF(E56=__Variable_Interval_Periods!$A$2,D56*(__Variable_Other_Variables!$B$2-Contribution_Plan!F56),IF(E56=__Variable_Interval_Periods!$A$3,D56*(__Variable_Other_Variables!$B$2-Contribution_Plan!F56)/7,IF(E56=__Variable_Interval_Periods!$A$4,D56*(YEARFRAC(F56,__Variable_Other_Variables!$B$2)*12),IF(E56=__Variable_Interval_Periods!$A$5,D56*(YEARFRAC(F56,__Variable_Other_Variables!$B$2)*4),IF(E56=__Variable_Interval_Periods!$A$6,D56,""))))))</f>
        <v/>
      </c>
      <c r="T56" s="8" t="str">
        <f>IF(Contribution_Plan!A56="","",COUNTIF(Contributions_Tracker!A:A,Contribution_Plan!A56))</f>
        <v/>
      </c>
    </row>
    <row r="57" spans="7:20" x14ac:dyDescent="0.2">
      <c r="G57" s="34" t="str">
        <f>IF(Contribution_Plan!A57="","",__Variable_Other_Variables!$B$2)</f>
        <v/>
      </c>
      <c r="H57" s="6" t="str">
        <f ca="1">IF(E57=__Variable_Interval_Periods!$A$1,"N/A",IF(E57=__Variable_Interval_Periods!$A$2,T57/(TODAY()-F57),IF(E57=__Variable_Interval_Periods!$A$3,T57/((TODAY()-F57)/7),IF(E57=__Variable_Interval_Periods!$A$4,T57/(YEARFRAC(F57,TODAY())*12),IF(E57=__Variable_Interval_Periods!$A$5,T57/(YEARFRAC(F57,TODAY())*4),IF(E57=__Variable_Interval_Periods!$A$6,T57/(((TODAY()-F57)/(G57-F57))),""))))))</f>
        <v/>
      </c>
      <c r="I57" s="15" t="str">
        <f t="shared" ca="1" si="0"/>
        <v/>
      </c>
      <c r="K57" s="7" t="str">
        <f ca="1">IF(I57="","",IF(Contribution_Plan!I57&lt;0,IF(ABS(Contribution_Plan!I57)&lt;=ABS(Contribution_Plan!J57),__Variable_Status!$A$3,__Variable_Status!$A$4),IF(Contribution_Plan!I57=0,__Variable_Status!$A$3,IF(Contribution_Plan!I57&lt;=ABS(Contribution_Plan!J57),__Variable_Status!$A$3,__Variable_Status!$A$2))))</f>
        <v/>
      </c>
      <c r="M57" s="6" t="str">
        <f>IF(OR(O57="",O57=__Variable_Audience_Size!$A$1),O57,IF(OR(T57="",T57=0),0,O57/T57))</f>
        <v/>
      </c>
      <c r="N57" s="7" t="str">
        <f>IF(A57="","",IF(L57=__Variable_Status!$A$1,__Variable_Status!$A$1,IF(Contribution_Plan!M57&gt;Contribution_Plan!L57,__Variable_Status!$A$2,IF(Contribution_Plan!M57=Contribution_Plan!L57,__Variable_Status!$A$3,__Variable_Status!$A$4))))</f>
        <v/>
      </c>
      <c r="O57" s="6" t="str">
        <f>IF(A57="","",IF(AND(L57=__Variable_Audience_Size!$A$1,SUMIF(Contributions_Tracker!A:A,Contribution_Plan!A57,Contributions_Tracker!E:E)&lt;=0),L57,SUMIF(Contributions_Tracker!A:A,Contribution_Plan!A57,Contributions_Tracker!E:E)))</f>
        <v/>
      </c>
      <c r="P57" s="6" t="str">
        <f>IF(A57="","",IF(OR(T57=0,T57=""),0,Q57/T57))</f>
        <v/>
      </c>
      <c r="Q57" s="6" t="str">
        <f>IF(A57="","",SUMIF(Contributions_Tracker!A:A,Contribution_Plan!A57,Contributions_Tracker!D:D))</f>
        <v/>
      </c>
      <c r="R57" s="6" t="str">
        <f>IF(E57=__Variable_Interval_Periods!$A$1,"N/A",IF(E57=__Variable_Interval_Periods!$A$2,H57*(__Variable_Other_Variables!$B$2-Contribution_Plan!F57),IF(E57=__Variable_Interval_Periods!$A$3,H57*(__Variable_Other_Variables!$B$2-Contribution_Plan!F57)/7,IF(E57=__Variable_Interval_Periods!$A$4,H57*(YEARFRAC(F57,__Variable_Other_Variables!$B$2)*12),IF(E57=__Variable_Interval_Periods!$A$5,H57*(YEARFRAC(F57,__Variable_Other_Variables!$B$2)*4),IF(E57=__Variable_Interval_Periods!$A$6,H57,""))))))</f>
        <v/>
      </c>
      <c r="S57" s="6" t="str">
        <f>IF(E57=__Variable_Interval_Periods!$A$1,"N/A",IF(E57=__Variable_Interval_Periods!$A$2,D57*(__Variable_Other_Variables!$B$2-Contribution_Plan!F57),IF(E57=__Variable_Interval_Periods!$A$3,D57*(__Variable_Other_Variables!$B$2-Contribution_Plan!F57)/7,IF(E57=__Variable_Interval_Periods!$A$4,D57*(YEARFRAC(F57,__Variable_Other_Variables!$B$2)*12),IF(E57=__Variable_Interval_Periods!$A$5,D57*(YEARFRAC(F57,__Variable_Other_Variables!$B$2)*4),IF(E57=__Variable_Interval_Periods!$A$6,D57,""))))))</f>
        <v/>
      </c>
      <c r="T57" s="8" t="str">
        <f>IF(Contribution_Plan!A57="","",COUNTIF(Contributions_Tracker!A:A,Contribution_Plan!A57))</f>
        <v/>
      </c>
    </row>
    <row r="58" spans="7:20" x14ac:dyDescent="0.2">
      <c r="G58" s="34" t="str">
        <f>IF(Contribution_Plan!A58="","",__Variable_Other_Variables!$B$2)</f>
        <v/>
      </c>
      <c r="H58" s="6" t="str">
        <f ca="1">IF(E58=__Variable_Interval_Periods!$A$1,"N/A",IF(E58=__Variable_Interval_Periods!$A$2,T58/(TODAY()-F58),IF(E58=__Variable_Interval_Periods!$A$3,T58/((TODAY()-F58)/7),IF(E58=__Variable_Interval_Periods!$A$4,T58/(YEARFRAC(F58,TODAY())*12),IF(E58=__Variable_Interval_Periods!$A$5,T58/(YEARFRAC(F58,TODAY())*4),IF(E58=__Variable_Interval_Periods!$A$6,T58/(((TODAY()-F58)/(G58-F58))),""))))))</f>
        <v/>
      </c>
      <c r="I58" s="15" t="str">
        <f t="shared" ca="1" si="0"/>
        <v/>
      </c>
      <c r="K58" s="7" t="str">
        <f ca="1">IF(I58="","",IF(Contribution_Plan!I58&lt;0,IF(ABS(Contribution_Plan!I58)&lt;=ABS(Contribution_Plan!J58),__Variable_Status!$A$3,__Variable_Status!$A$4),IF(Contribution_Plan!I58=0,__Variable_Status!$A$3,IF(Contribution_Plan!I58&lt;=ABS(Contribution_Plan!J58),__Variable_Status!$A$3,__Variable_Status!$A$2))))</f>
        <v/>
      </c>
      <c r="M58" s="6" t="str">
        <f>IF(OR(O58="",O58=__Variable_Audience_Size!$A$1),O58,IF(OR(T58="",T58=0),0,O58/T58))</f>
        <v/>
      </c>
      <c r="N58" s="7" t="str">
        <f>IF(A58="","",IF(L58=__Variable_Status!$A$1,__Variable_Status!$A$1,IF(Contribution_Plan!M58&gt;Contribution_Plan!L58,__Variable_Status!$A$2,IF(Contribution_Plan!M58=Contribution_Plan!L58,__Variable_Status!$A$3,__Variable_Status!$A$4))))</f>
        <v/>
      </c>
      <c r="O58" s="6" t="str">
        <f>IF(A58="","",IF(AND(L58=__Variable_Audience_Size!$A$1,SUMIF(Contributions_Tracker!A:A,Contribution_Plan!A58,Contributions_Tracker!E:E)&lt;=0),L58,SUMIF(Contributions_Tracker!A:A,Contribution_Plan!A58,Contributions_Tracker!E:E)))</f>
        <v/>
      </c>
      <c r="P58" s="6" t="str">
        <f>IF(A58="","",IF(OR(T58=0,T58=""),0,Q58/T58))</f>
        <v/>
      </c>
      <c r="Q58" s="6" t="str">
        <f>IF(A58="","",SUMIF(Contributions_Tracker!A:A,Contribution_Plan!A58,Contributions_Tracker!D:D))</f>
        <v/>
      </c>
      <c r="R58" s="6" t="str">
        <f>IF(E58=__Variable_Interval_Periods!$A$1,"N/A",IF(E58=__Variable_Interval_Periods!$A$2,H58*(__Variable_Other_Variables!$B$2-Contribution_Plan!F58),IF(E58=__Variable_Interval_Periods!$A$3,H58*(__Variable_Other_Variables!$B$2-Contribution_Plan!F58)/7,IF(E58=__Variable_Interval_Periods!$A$4,H58*(YEARFRAC(F58,__Variable_Other_Variables!$B$2)*12),IF(E58=__Variable_Interval_Periods!$A$5,H58*(YEARFRAC(F58,__Variable_Other_Variables!$B$2)*4),IF(E58=__Variable_Interval_Periods!$A$6,H58,""))))))</f>
        <v/>
      </c>
      <c r="S58" s="6" t="str">
        <f>IF(E58=__Variable_Interval_Periods!$A$1,"N/A",IF(E58=__Variable_Interval_Periods!$A$2,D58*(__Variable_Other_Variables!$B$2-Contribution_Plan!F58),IF(E58=__Variable_Interval_Periods!$A$3,D58*(__Variable_Other_Variables!$B$2-Contribution_Plan!F58)/7,IF(E58=__Variable_Interval_Periods!$A$4,D58*(YEARFRAC(F58,__Variable_Other_Variables!$B$2)*12),IF(E58=__Variable_Interval_Periods!$A$5,D58*(YEARFRAC(F58,__Variable_Other_Variables!$B$2)*4),IF(E58=__Variable_Interval_Periods!$A$6,D58,""))))))</f>
        <v/>
      </c>
      <c r="T58" s="8" t="str">
        <f>IF(Contribution_Plan!A58="","",COUNTIF(Contributions_Tracker!A:A,Contribution_Plan!A58))</f>
        <v/>
      </c>
    </row>
    <row r="59" spans="7:20" x14ac:dyDescent="0.2">
      <c r="G59" s="34" t="str">
        <f>IF(Contribution_Plan!A59="","",__Variable_Other_Variables!$B$2)</f>
        <v/>
      </c>
      <c r="H59" s="6" t="str">
        <f ca="1">IF(E59=__Variable_Interval_Periods!$A$1,"N/A",IF(E59=__Variable_Interval_Periods!$A$2,T59/(TODAY()-F59),IF(E59=__Variable_Interval_Periods!$A$3,T59/((TODAY()-F59)/7),IF(E59=__Variable_Interval_Periods!$A$4,T59/(YEARFRAC(F59,TODAY())*12),IF(E59=__Variable_Interval_Periods!$A$5,T59/(YEARFRAC(F59,TODAY())*4),IF(E59=__Variable_Interval_Periods!$A$6,T59/(((TODAY()-F59)/(G59-F59))),""))))))</f>
        <v/>
      </c>
      <c r="I59" s="15" t="str">
        <f t="shared" ca="1" si="0"/>
        <v/>
      </c>
      <c r="K59" s="7" t="str">
        <f ca="1">IF(I59="","",IF(Contribution_Plan!I59&lt;0,IF(ABS(Contribution_Plan!I59)&lt;=ABS(Contribution_Plan!J59),__Variable_Status!$A$3,__Variable_Status!$A$4),IF(Contribution_Plan!I59=0,__Variable_Status!$A$3,IF(Contribution_Plan!I59&lt;=ABS(Contribution_Plan!J59),__Variable_Status!$A$3,__Variable_Status!$A$2))))</f>
        <v/>
      </c>
      <c r="M59" s="6" t="str">
        <f>IF(OR(O59="",O59=__Variable_Audience_Size!$A$1),O59,IF(OR(T59="",T59=0),0,O59/T59))</f>
        <v/>
      </c>
      <c r="N59" s="7" t="str">
        <f>IF(A59="","",IF(L59=__Variable_Status!$A$1,__Variable_Status!$A$1,IF(Contribution_Plan!M59&gt;Contribution_Plan!L59,__Variable_Status!$A$2,IF(Contribution_Plan!M59=Contribution_Plan!L59,__Variable_Status!$A$3,__Variable_Status!$A$4))))</f>
        <v/>
      </c>
      <c r="O59" s="6" t="str">
        <f>IF(A59="","",IF(AND(L59=__Variable_Audience_Size!$A$1,SUMIF(Contributions_Tracker!A:A,Contribution_Plan!A59,Contributions_Tracker!E:E)&lt;=0),L59,SUMIF(Contributions_Tracker!A:A,Contribution_Plan!A59,Contributions_Tracker!E:E)))</f>
        <v/>
      </c>
      <c r="P59" s="6" t="str">
        <f>IF(A59="","",IF(OR(T59=0,T59=""),0,Q59/T59))</f>
        <v/>
      </c>
      <c r="Q59" s="6" t="str">
        <f>IF(A59="","",SUMIF(Contributions_Tracker!A:A,Contribution_Plan!A59,Contributions_Tracker!D:D))</f>
        <v/>
      </c>
      <c r="R59" s="6" t="str">
        <f>IF(E59=__Variable_Interval_Periods!$A$1,"N/A",IF(E59=__Variable_Interval_Periods!$A$2,H59*(__Variable_Other_Variables!$B$2-Contribution_Plan!F59),IF(E59=__Variable_Interval_Periods!$A$3,H59*(__Variable_Other_Variables!$B$2-Contribution_Plan!F59)/7,IF(E59=__Variable_Interval_Periods!$A$4,H59*(YEARFRAC(F59,__Variable_Other_Variables!$B$2)*12),IF(E59=__Variable_Interval_Periods!$A$5,H59*(YEARFRAC(F59,__Variable_Other_Variables!$B$2)*4),IF(E59=__Variable_Interval_Periods!$A$6,H59,""))))))</f>
        <v/>
      </c>
      <c r="S59" s="6" t="str">
        <f>IF(E59=__Variable_Interval_Periods!$A$1,"N/A",IF(E59=__Variable_Interval_Periods!$A$2,D59*(__Variable_Other_Variables!$B$2-Contribution_Plan!F59),IF(E59=__Variable_Interval_Periods!$A$3,D59*(__Variable_Other_Variables!$B$2-Contribution_Plan!F59)/7,IF(E59=__Variable_Interval_Periods!$A$4,D59*(YEARFRAC(F59,__Variable_Other_Variables!$B$2)*12),IF(E59=__Variable_Interval_Periods!$A$5,D59*(YEARFRAC(F59,__Variable_Other_Variables!$B$2)*4),IF(E59=__Variable_Interval_Periods!$A$6,D59,""))))))</f>
        <v/>
      </c>
      <c r="T59" s="8" t="str">
        <f>IF(Contribution_Plan!A59="","",COUNTIF(Contributions_Tracker!A:A,Contribution_Plan!A59))</f>
        <v/>
      </c>
    </row>
    <row r="60" spans="7:20" x14ac:dyDescent="0.2">
      <c r="G60" s="34" t="str">
        <f>IF(Contribution_Plan!A60="","",__Variable_Other_Variables!$B$2)</f>
        <v/>
      </c>
      <c r="H60" s="6" t="str">
        <f ca="1">IF(E60=__Variable_Interval_Periods!$A$1,"N/A",IF(E60=__Variable_Interval_Periods!$A$2,T60/(TODAY()-F60),IF(E60=__Variable_Interval_Periods!$A$3,T60/((TODAY()-F60)/7),IF(E60=__Variable_Interval_Periods!$A$4,T60/(YEARFRAC(F60,TODAY())*12),IF(E60=__Variable_Interval_Periods!$A$5,T60/(YEARFRAC(F60,TODAY())*4),IF(E60=__Variable_Interval_Periods!$A$6,T60/(((TODAY()-F60)/(G60-F60))),""))))))</f>
        <v/>
      </c>
      <c r="I60" s="15" t="str">
        <f t="shared" ca="1" si="0"/>
        <v/>
      </c>
      <c r="K60" s="7" t="str">
        <f ca="1">IF(I60="","",IF(Contribution_Plan!I60&lt;0,IF(ABS(Contribution_Plan!I60)&lt;=ABS(Contribution_Plan!J60),__Variable_Status!$A$3,__Variable_Status!$A$4),IF(Contribution_Plan!I60=0,__Variable_Status!$A$3,IF(Contribution_Plan!I60&lt;=ABS(Contribution_Plan!J60),__Variable_Status!$A$3,__Variable_Status!$A$2))))</f>
        <v/>
      </c>
      <c r="M60" s="6" t="str">
        <f>IF(OR(O60="",O60=__Variable_Audience_Size!$A$1),O60,IF(OR(T60="",T60=0),0,O60/T60))</f>
        <v/>
      </c>
      <c r="N60" s="7" t="str">
        <f>IF(A60="","",IF(L60=__Variable_Status!$A$1,__Variable_Status!$A$1,IF(Contribution_Plan!M60&gt;Contribution_Plan!L60,__Variable_Status!$A$2,IF(Contribution_Plan!M60=Contribution_Plan!L60,__Variable_Status!$A$3,__Variable_Status!$A$4))))</f>
        <v/>
      </c>
      <c r="O60" s="6" t="str">
        <f>IF(A60="","",IF(AND(L60=__Variable_Audience_Size!$A$1,SUMIF(Contributions_Tracker!A:A,Contribution_Plan!A60,Contributions_Tracker!E:E)&lt;=0),L60,SUMIF(Contributions_Tracker!A:A,Contribution_Plan!A60,Contributions_Tracker!E:E)))</f>
        <v/>
      </c>
      <c r="P60" s="6" t="str">
        <f>IF(A60="","",IF(OR(T60=0,T60=""),0,Q60/T60))</f>
        <v/>
      </c>
      <c r="Q60" s="6" t="str">
        <f>IF(A60="","",SUMIF(Contributions_Tracker!A:A,Contribution_Plan!A60,Contributions_Tracker!D:D))</f>
        <v/>
      </c>
      <c r="R60" s="6" t="str">
        <f>IF(E60=__Variable_Interval_Periods!$A$1,"N/A",IF(E60=__Variable_Interval_Periods!$A$2,H60*(__Variable_Other_Variables!$B$2-Contribution_Plan!F60),IF(E60=__Variable_Interval_Periods!$A$3,H60*(__Variable_Other_Variables!$B$2-Contribution_Plan!F60)/7,IF(E60=__Variable_Interval_Periods!$A$4,H60*(YEARFRAC(F60,__Variable_Other_Variables!$B$2)*12),IF(E60=__Variable_Interval_Periods!$A$5,H60*(YEARFRAC(F60,__Variable_Other_Variables!$B$2)*4),IF(E60=__Variable_Interval_Periods!$A$6,H60,""))))))</f>
        <v/>
      </c>
      <c r="S60" s="6" t="str">
        <f>IF(E60=__Variable_Interval_Periods!$A$1,"N/A",IF(E60=__Variable_Interval_Periods!$A$2,D60*(__Variable_Other_Variables!$B$2-Contribution_Plan!F60),IF(E60=__Variable_Interval_Periods!$A$3,D60*(__Variable_Other_Variables!$B$2-Contribution_Plan!F60)/7,IF(E60=__Variable_Interval_Periods!$A$4,D60*(YEARFRAC(F60,__Variable_Other_Variables!$B$2)*12),IF(E60=__Variable_Interval_Periods!$A$5,D60*(YEARFRAC(F60,__Variable_Other_Variables!$B$2)*4),IF(E60=__Variable_Interval_Periods!$A$6,D60,""))))))</f>
        <v/>
      </c>
      <c r="T60" s="8" t="str">
        <f>IF(Contribution_Plan!A60="","",COUNTIF(Contributions_Tracker!A:A,Contribution_Plan!A60))</f>
        <v/>
      </c>
    </row>
    <row r="61" spans="7:20" x14ac:dyDescent="0.2">
      <c r="G61" s="34" t="str">
        <f>IF(Contribution_Plan!A61="","",__Variable_Other_Variables!$B$2)</f>
        <v/>
      </c>
      <c r="H61" s="6" t="str">
        <f ca="1">IF(E61=__Variable_Interval_Periods!$A$1,"N/A",IF(E61=__Variable_Interval_Periods!$A$2,T61/(TODAY()-F61),IF(E61=__Variable_Interval_Periods!$A$3,T61/((TODAY()-F61)/7),IF(E61=__Variable_Interval_Periods!$A$4,T61/(YEARFRAC(F61,TODAY())*12),IF(E61=__Variable_Interval_Periods!$A$5,T61/(YEARFRAC(F61,TODAY())*4),IF(E61=__Variable_Interval_Periods!$A$6,T61/(((TODAY()-F61)/(G61-F61))),""))))))</f>
        <v/>
      </c>
      <c r="I61" s="15" t="str">
        <f t="shared" ca="1" si="0"/>
        <v/>
      </c>
      <c r="K61" s="7" t="str">
        <f ca="1">IF(I61="","",IF(Contribution_Plan!I61&lt;0,IF(ABS(Contribution_Plan!I61)&lt;=ABS(Contribution_Plan!J61),__Variable_Status!$A$3,__Variable_Status!$A$4),IF(Contribution_Plan!I61=0,__Variable_Status!$A$3,IF(Contribution_Plan!I61&lt;=ABS(Contribution_Plan!J61),__Variable_Status!$A$3,__Variable_Status!$A$2))))</f>
        <v/>
      </c>
      <c r="M61" s="6" t="str">
        <f>IF(OR(O61="",O61=__Variable_Audience_Size!$A$1),O61,IF(OR(T61="",T61=0),0,O61/T61))</f>
        <v/>
      </c>
      <c r="N61" s="7" t="str">
        <f>IF(A61="","",IF(L61=__Variable_Status!$A$1,__Variable_Status!$A$1,IF(Contribution_Plan!M61&gt;Contribution_Plan!L61,__Variable_Status!$A$2,IF(Contribution_Plan!M61=Contribution_Plan!L61,__Variable_Status!$A$3,__Variable_Status!$A$4))))</f>
        <v/>
      </c>
      <c r="O61" s="6" t="str">
        <f>IF(A61="","",IF(AND(L61=__Variable_Audience_Size!$A$1,SUMIF(Contributions_Tracker!A:A,Contribution_Plan!A61,Contributions_Tracker!E:E)&lt;=0),L61,SUMIF(Contributions_Tracker!A:A,Contribution_Plan!A61,Contributions_Tracker!E:E)))</f>
        <v/>
      </c>
      <c r="P61" s="6" t="str">
        <f>IF(A61="","",IF(OR(T61=0,T61=""),0,Q61/T61))</f>
        <v/>
      </c>
      <c r="Q61" s="6" t="str">
        <f>IF(A61="","",SUMIF(Contributions_Tracker!A:A,Contribution_Plan!A61,Contributions_Tracker!D:D))</f>
        <v/>
      </c>
      <c r="R61" s="6" t="str">
        <f>IF(E61=__Variable_Interval_Periods!$A$1,"N/A",IF(E61=__Variable_Interval_Periods!$A$2,H61*(__Variable_Other_Variables!$B$2-Contribution_Plan!F61),IF(E61=__Variable_Interval_Periods!$A$3,H61*(__Variable_Other_Variables!$B$2-Contribution_Plan!F61)/7,IF(E61=__Variable_Interval_Periods!$A$4,H61*(YEARFRAC(F61,__Variable_Other_Variables!$B$2)*12),IF(E61=__Variable_Interval_Periods!$A$5,H61*(YEARFRAC(F61,__Variable_Other_Variables!$B$2)*4),IF(E61=__Variable_Interval_Periods!$A$6,H61,""))))))</f>
        <v/>
      </c>
      <c r="S61" s="6" t="str">
        <f>IF(E61=__Variable_Interval_Periods!$A$1,"N/A",IF(E61=__Variable_Interval_Periods!$A$2,D61*(__Variable_Other_Variables!$B$2-Contribution_Plan!F61),IF(E61=__Variable_Interval_Periods!$A$3,D61*(__Variable_Other_Variables!$B$2-Contribution_Plan!F61)/7,IF(E61=__Variable_Interval_Periods!$A$4,D61*(YEARFRAC(F61,__Variable_Other_Variables!$B$2)*12),IF(E61=__Variable_Interval_Periods!$A$5,D61*(YEARFRAC(F61,__Variable_Other_Variables!$B$2)*4),IF(E61=__Variable_Interval_Periods!$A$6,D61,""))))))</f>
        <v/>
      </c>
      <c r="T61" s="8" t="str">
        <f>IF(Contribution_Plan!A61="","",COUNTIF(Contributions_Tracker!A:A,Contribution_Plan!A61))</f>
        <v/>
      </c>
    </row>
    <row r="62" spans="7:20" x14ac:dyDescent="0.2">
      <c r="G62" s="34" t="str">
        <f>IF(Contribution_Plan!A62="","",__Variable_Other_Variables!$B$2)</f>
        <v/>
      </c>
      <c r="H62" s="6" t="str">
        <f ca="1">IF(E62=__Variable_Interval_Periods!$A$1,"N/A",IF(E62=__Variable_Interval_Periods!$A$2,T62/(TODAY()-F62),IF(E62=__Variable_Interval_Periods!$A$3,T62/((TODAY()-F62)/7),IF(E62=__Variable_Interval_Periods!$A$4,T62/(YEARFRAC(F62,TODAY())*12),IF(E62=__Variable_Interval_Periods!$A$5,T62/(YEARFRAC(F62,TODAY())*4),IF(E62=__Variable_Interval_Periods!$A$6,T62/(((TODAY()-F62)/(G62-F62))),""))))))</f>
        <v/>
      </c>
      <c r="I62" s="15" t="str">
        <f t="shared" ca="1" si="0"/>
        <v/>
      </c>
      <c r="K62" s="7" t="str">
        <f ca="1">IF(I62="","",IF(Contribution_Plan!I62&lt;0,IF(ABS(Contribution_Plan!I62)&lt;=ABS(Contribution_Plan!J62),__Variable_Status!$A$3,__Variable_Status!$A$4),IF(Contribution_Plan!I62=0,__Variable_Status!$A$3,IF(Contribution_Plan!I62&lt;=ABS(Contribution_Plan!J62),__Variable_Status!$A$3,__Variable_Status!$A$2))))</f>
        <v/>
      </c>
      <c r="M62" s="6" t="str">
        <f>IF(OR(O62="",O62=__Variable_Audience_Size!$A$1),O62,IF(OR(T62="",T62=0),0,O62/T62))</f>
        <v/>
      </c>
      <c r="N62" s="7" t="str">
        <f>IF(A62="","",IF(L62=__Variable_Status!$A$1,__Variable_Status!$A$1,IF(Contribution_Plan!M62&gt;Contribution_Plan!L62,__Variable_Status!$A$2,IF(Contribution_Plan!M62=Contribution_Plan!L62,__Variable_Status!$A$3,__Variable_Status!$A$4))))</f>
        <v/>
      </c>
      <c r="O62" s="6" t="str">
        <f>IF(A62="","",IF(AND(L62=__Variable_Audience_Size!$A$1,SUMIF(Contributions_Tracker!A:A,Contribution_Plan!A62,Contributions_Tracker!E:E)&lt;=0),L62,SUMIF(Contributions_Tracker!A:A,Contribution_Plan!A62,Contributions_Tracker!E:E)))</f>
        <v/>
      </c>
      <c r="P62" s="6" t="str">
        <f>IF(A62="","",IF(OR(T62=0,T62=""),0,Q62/T62))</f>
        <v/>
      </c>
      <c r="Q62" s="6" t="str">
        <f>IF(A62="","",SUMIF(Contributions_Tracker!A:A,Contribution_Plan!A62,Contributions_Tracker!D:D))</f>
        <v/>
      </c>
      <c r="R62" s="6" t="str">
        <f>IF(E62=__Variable_Interval_Periods!$A$1,"N/A",IF(E62=__Variable_Interval_Periods!$A$2,H62*(__Variable_Other_Variables!$B$2-Contribution_Plan!F62),IF(E62=__Variable_Interval_Periods!$A$3,H62*(__Variable_Other_Variables!$B$2-Contribution_Plan!F62)/7,IF(E62=__Variable_Interval_Periods!$A$4,H62*(YEARFRAC(F62,__Variable_Other_Variables!$B$2)*12),IF(E62=__Variable_Interval_Periods!$A$5,H62*(YEARFRAC(F62,__Variable_Other_Variables!$B$2)*4),IF(E62=__Variable_Interval_Periods!$A$6,H62,""))))))</f>
        <v/>
      </c>
      <c r="S62" s="6" t="str">
        <f>IF(E62=__Variable_Interval_Periods!$A$1,"N/A",IF(E62=__Variable_Interval_Periods!$A$2,D62*(__Variable_Other_Variables!$B$2-Contribution_Plan!F62),IF(E62=__Variable_Interval_Periods!$A$3,D62*(__Variable_Other_Variables!$B$2-Contribution_Plan!F62)/7,IF(E62=__Variable_Interval_Periods!$A$4,D62*(YEARFRAC(F62,__Variable_Other_Variables!$B$2)*12),IF(E62=__Variable_Interval_Periods!$A$5,D62*(YEARFRAC(F62,__Variable_Other_Variables!$B$2)*4),IF(E62=__Variable_Interval_Periods!$A$6,D62,""))))))</f>
        <v/>
      </c>
      <c r="T62" s="8" t="str">
        <f>IF(Contribution_Plan!A62="","",COUNTIF(Contributions_Tracker!A:A,Contribution_Plan!A62))</f>
        <v/>
      </c>
    </row>
    <row r="63" spans="7:20" x14ac:dyDescent="0.2">
      <c r="G63" s="34" t="str">
        <f>IF(Contribution_Plan!A63="","",__Variable_Other_Variables!$B$2)</f>
        <v/>
      </c>
      <c r="H63" s="6" t="str">
        <f ca="1">IF(E63=__Variable_Interval_Periods!$A$1,"N/A",IF(E63=__Variable_Interval_Periods!$A$2,T63/(TODAY()-F63),IF(E63=__Variable_Interval_Periods!$A$3,T63/((TODAY()-F63)/7),IF(E63=__Variable_Interval_Periods!$A$4,T63/(YEARFRAC(F63,TODAY())*12),IF(E63=__Variable_Interval_Periods!$A$5,T63/(YEARFRAC(F63,TODAY())*4),IF(E63=__Variable_Interval_Periods!$A$6,T63/(((TODAY()-F63)/(G63-F63))),""))))))</f>
        <v/>
      </c>
      <c r="I63" s="15" t="str">
        <f t="shared" ca="1" si="0"/>
        <v/>
      </c>
      <c r="K63" s="7" t="str">
        <f ca="1">IF(I63="","",IF(Contribution_Plan!I63&lt;0,IF(ABS(Contribution_Plan!I63)&lt;=ABS(Contribution_Plan!J63),__Variable_Status!$A$3,__Variable_Status!$A$4),IF(Contribution_Plan!I63=0,__Variable_Status!$A$3,IF(Contribution_Plan!I63&lt;=ABS(Contribution_Plan!J63),__Variable_Status!$A$3,__Variable_Status!$A$2))))</f>
        <v/>
      </c>
      <c r="M63" s="6" t="str">
        <f>IF(OR(O63="",O63=__Variable_Audience_Size!$A$1),O63,IF(OR(T63="",T63=0),0,O63/T63))</f>
        <v/>
      </c>
      <c r="N63" s="7" t="str">
        <f>IF(A63="","",IF(L63=__Variable_Status!$A$1,__Variable_Status!$A$1,IF(Contribution_Plan!M63&gt;Contribution_Plan!L63,__Variable_Status!$A$2,IF(Contribution_Plan!M63=Contribution_Plan!L63,__Variable_Status!$A$3,__Variable_Status!$A$4))))</f>
        <v/>
      </c>
      <c r="O63" s="6" t="str">
        <f>IF(A63="","",IF(AND(L63=__Variable_Audience_Size!$A$1,SUMIF(Contributions_Tracker!A:A,Contribution_Plan!A63,Contributions_Tracker!E:E)&lt;=0),L63,SUMIF(Contributions_Tracker!A:A,Contribution_Plan!A63,Contributions_Tracker!E:E)))</f>
        <v/>
      </c>
      <c r="P63" s="6" t="str">
        <f>IF(A63="","",IF(OR(T63=0,T63=""),0,Q63/T63))</f>
        <v/>
      </c>
      <c r="Q63" s="6" t="str">
        <f>IF(A63="","",SUMIF(Contributions_Tracker!A:A,Contribution_Plan!A63,Contributions_Tracker!D:D))</f>
        <v/>
      </c>
      <c r="R63" s="6" t="str">
        <f>IF(E63=__Variable_Interval_Periods!$A$1,"N/A",IF(E63=__Variable_Interval_Periods!$A$2,H63*(__Variable_Other_Variables!$B$2-Contribution_Plan!F63),IF(E63=__Variable_Interval_Periods!$A$3,H63*(__Variable_Other_Variables!$B$2-Contribution_Plan!F63)/7,IF(E63=__Variable_Interval_Periods!$A$4,H63*(YEARFRAC(F63,__Variable_Other_Variables!$B$2)*12),IF(E63=__Variable_Interval_Periods!$A$5,H63*(YEARFRAC(F63,__Variable_Other_Variables!$B$2)*4),IF(E63=__Variable_Interval_Periods!$A$6,H63,""))))))</f>
        <v/>
      </c>
      <c r="S63" s="6" t="str">
        <f>IF(E63=__Variable_Interval_Periods!$A$1,"N/A",IF(E63=__Variable_Interval_Periods!$A$2,D63*(__Variable_Other_Variables!$B$2-Contribution_Plan!F63),IF(E63=__Variable_Interval_Periods!$A$3,D63*(__Variable_Other_Variables!$B$2-Contribution_Plan!F63)/7,IF(E63=__Variable_Interval_Periods!$A$4,D63*(YEARFRAC(F63,__Variable_Other_Variables!$B$2)*12),IF(E63=__Variable_Interval_Periods!$A$5,D63*(YEARFRAC(F63,__Variable_Other_Variables!$B$2)*4),IF(E63=__Variable_Interval_Periods!$A$6,D63,""))))))</f>
        <v/>
      </c>
      <c r="T63" s="8" t="str">
        <f>IF(Contribution_Plan!A63="","",COUNTIF(Contributions_Tracker!A:A,Contribution_Plan!A63))</f>
        <v/>
      </c>
    </row>
    <row r="64" spans="7:20" x14ac:dyDescent="0.2">
      <c r="G64" s="34" t="str">
        <f>IF(Contribution_Plan!A64="","",__Variable_Other_Variables!$B$2)</f>
        <v/>
      </c>
      <c r="H64" s="6" t="str">
        <f ca="1">IF(E64=__Variable_Interval_Periods!$A$1,"N/A",IF(E64=__Variable_Interval_Periods!$A$2,T64/(TODAY()-F64),IF(E64=__Variable_Interval_Periods!$A$3,T64/((TODAY()-F64)/7),IF(E64=__Variable_Interval_Periods!$A$4,T64/(YEARFRAC(F64,TODAY())*12),IF(E64=__Variable_Interval_Periods!$A$5,T64/(YEARFRAC(F64,TODAY())*4),IF(E64=__Variable_Interval_Periods!$A$6,T64/(((TODAY()-F64)/(G64-F64))),""))))))</f>
        <v/>
      </c>
      <c r="I64" s="15" t="str">
        <f t="shared" ca="1" si="0"/>
        <v/>
      </c>
      <c r="K64" s="7" t="str">
        <f ca="1">IF(I64="","",IF(Contribution_Plan!I64&lt;0,IF(ABS(Contribution_Plan!I64)&lt;=ABS(Contribution_Plan!J64),__Variable_Status!$A$3,__Variable_Status!$A$4),IF(Contribution_Plan!I64=0,__Variable_Status!$A$3,IF(Contribution_Plan!I64&lt;=ABS(Contribution_Plan!J64),__Variable_Status!$A$3,__Variable_Status!$A$2))))</f>
        <v/>
      </c>
      <c r="M64" s="6" t="str">
        <f>IF(OR(O64="",O64=__Variable_Audience_Size!$A$1),O64,IF(OR(T64="",T64=0),0,O64/T64))</f>
        <v/>
      </c>
      <c r="N64" s="7" t="str">
        <f>IF(A64="","",IF(L64=__Variable_Status!$A$1,__Variable_Status!$A$1,IF(Contribution_Plan!M64&gt;Contribution_Plan!L64,__Variable_Status!$A$2,IF(Contribution_Plan!M64=Contribution_Plan!L64,__Variable_Status!$A$3,__Variable_Status!$A$4))))</f>
        <v/>
      </c>
      <c r="O64" s="6" t="str">
        <f>IF(A64="","",IF(AND(L64=__Variable_Audience_Size!$A$1,SUMIF(Contributions_Tracker!A:A,Contribution_Plan!A64,Contributions_Tracker!E:E)&lt;=0),L64,SUMIF(Contributions_Tracker!A:A,Contribution_Plan!A64,Contributions_Tracker!E:E)))</f>
        <v/>
      </c>
      <c r="P64" s="6" t="str">
        <f>IF(A64="","",IF(OR(T64=0,T64=""),0,Q64/T64))</f>
        <v/>
      </c>
      <c r="Q64" s="6" t="str">
        <f>IF(A64="","",SUMIF(Contributions_Tracker!A:A,Contribution_Plan!A64,Contributions_Tracker!D:D))</f>
        <v/>
      </c>
      <c r="R64" s="6" t="str">
        <f>IF(E64=__Variable_Interval_Periods!$A$1,"N/A",IF(E64=__Variable_Interval_Periods!$A$2,H64*(__Variable_Other_Variables!$B$2-Contribution_Plan!F64),IF(E64=__Variable_Interval_Periods!$A$3,H64*(__Variable_Other_Variables!$B$2-Contribution_Plan!F64)/7,IF(E64=__Variable_Interval_Periods!$A$4,H64*(YEARFRAC(F64,__Variable_Other_Variables!$B$2)*12),IF(E64=__Variable_Interval_Periods!$A$5,H64*(YEARFRAC(F64,__Variable_Other_Variables!$B$2)*4),IF(E64=__Variable_Interval_Periods!$A$6,H64,""))))))</f>
        <v/>
      </c>
      <c r="S64" s="6" t="str">
        <f>IF(E64=__Variable_Interval_Periods!$A$1,"N/A",IF(E64=__Variable_Interval_Periods!$A$2,D64*(__Variable_Other_Variables!$B$2-Contribution_Plan!F64),IF(E64=__Variable_Interval_Periods!$A$3,D64*(__Variable_Other_Variables!$B$2-Contribution_Plan!F64)/7,IF(E64=__Variable_Interval_Periods!$A$4,D64*(YEARFRAC(F64,__Variable_Other_Variables!$B$2)*12),IF(E64=__Variable_Interval_Periods!$A$5,D64*(YEARFRAC(F64,__Variable_Other_Variables!$B$2)*4),IF(E64=__Variable_Interval_Periods!$A$6,D64,""))))))</f>
        <v/>
      </c>
      <c r="T64" s="8" t="str">
        <f>IF(Contribution_Plan!A64="","",COUNTIF(Contributions_Tracker!A:A,Contribution_Plan!A64))</f>
        <v/>
      </c>
    </row>
    <row r="65" spans="7:20" x14ac:dyDescent="0.2">
      <c r="G65" s="34" t="str">
        <f>IF(Contribution_Plan!A65="","",__Variable_Other_Variables!$B$2)</f>
        <v/>
      </c>
      <c r="H65" s="6" t="str">
        <f ca="1">IF(E65=__Variable_Interval_Periods!$A$1,"N/A",IF(E65=__Variable_Interval_Periods!$A$2,T65/(TODAY()-F65),IF(E65=__Variable_Interval_Periods!$A$3,T65/((TODAY()-F65)/7),IF(E65=__Variable_Interval_Periods!$A$4,T65/(YEARFRAC(F65,TODAY())*12),IF(E65=__Variable_Interval_Periods!$A$5,T65/(YEARFRAC(F65,TODAY())*4),IF(E65=__Variable_Interval_Periods!$A$6,T65/(((TODAY()-F65)/(G65-F65))),""))))))</f>
        <v/>
      </c>
      <c r="I65" s="15" t="str">
        <f t="shared" ca="1" si="0"/>
        <v/>
      </c>
      <c r="K65" s="7" t="str">
        <f ca="1">IF(I65="","",IF(Contribution_Plan!I65&lt;0,IF(ABS(Contribution_Plan!I65)&lt;=ABS(Contribution_Plan!J65),__Variable_Status!$A$3,__Variable_Status!$A$4),IF(Contribution_Plan!I65=0,__Variable_Status!$A$3,IF(Contribution_Plan!I65&lt;=ABS(Contribution_Plan!J65),__Variable_Status!$A$3,__Variable_Status!$A$2))))</f>
        <v/>
      </c>
      <c r="M65" s="6" t="str">
        <f>IF(OR(O65="",O65=__Variable_Audience_Size!$A$1),O65,IF(OR(T65="",T65=0),0,O65/T65))</f>
        <v/>
      </c>
      <c r="N65" s="7" t="str">
        <f>IF(A65="","",IF(L65=__Variable_Status!$A$1,__Variable_Status!$A$1,IF(Contribution_Plan!M65&gt;Contribution_Plan!L65,__Variable_Status!$A$2,IF(Contribution_Plan!M65=Contribution_Plan!L65,__Variable_Status!$A$3,__Variable_Status!$A$4))))</f>
        <v/>
      </c>
      <c r="O65" s="6" t="str">
        <f>IF(A65="","",IF(AND(L65=__Variable_Audience_Size!$A$1,SUMIF(Contributions_Tracker!A:A,Contribution_Plan!A65,Contributions_Tracker!E:E)&lt;=0),L65,SUMIF(Contributions_Tracker!A:A,Contribution_Plan!A65,Contributions_Tracker!E:E)))</f>
        <v/>
      </c>
      <c r="P65" s="6" t="str">
        <f>IF(A65="","",IF(OR(T65=0,T65=""),0,Q65/T65))</f>
        <v/>
      </c>
      <c r="Q65" s="6" t="str">
        <f>IF(A65="","",SUMIF(Contributions_Tracker!A:A,Contribution_Plan!A65,Contributions_Tracker!D:D))</f>
        <v/>
      </c>
      <c r="R65" s="6" t="str">
        <f>IF(E65=__Variable_Interval_Periods!$A$1,"N/A",IF(E65=__Variable_Interval_Periods!$A$2,H65*(__Variable_Other_Variables!$B$2-Contribution_Plan!F65),IF(E65=__Variable_Interval_Periods!$A$3,H65*(__Variable_Other_Variables!$B$2-Contribution_Plan!F65)/7,IF(E65=__Variable_Interval_Periods!$A$4,H65*(YEARFRAC(F65,__Variable_Other_Variables!$B$2)*12),IF(E65=__Variable_Interval_Periods!$A$5,H65*(YEARFRAC(F65,__Variable_Other_Variables!$B$2)*4),IF(E65=__Variable_Interval_Periods!$A$6,H65,""))))))</f>
        <v/>
      </c>
      <c r="S65" s="6" t="str">
        <f>IF(E65=__Variable_Interval_Periods!$A$1,"N/A",IF(E65=__Variable_Interval_Periods!$A$2,D65*(__Variable_Other_Variables!$B$2-Contribution_Plan!F65),IF(E65=__Variable_Interval_Periods!$A$3,D65*(__Variable_Other_Variables!$B$2-Contribution_Plan!F65)/7,IF(E65=__Variable_Interval_Periods!$A$4,D65*(YEARFRAC(F65,__Variable_Other_Variables!$B$2)*12),IF(E65=__Variable_Interval_Periods!$A$5,D65*(YEARFRAC(F65,__Variable_Other_Variables!$B$2)*4),IF(E65=__Variable_Interval_Periods!$A$6,D65,""))))))</f>
        <v/>
      </c>
      <c r="T65" s="8" t="str">
        <f>IF(Contribution_Plan!A65="","",COUNTIF(Contributions_Tracker!A:A,Contribution_Plan!A65))</f>
        <v/>
      </c>
    </row>
    <row r="66" spans="7:20" x14ac:dyDescent="0.2">
      <c r="G66" s="34" t="str">
        <f>IF(Contribution_Plan!A66="","",__Variable_Other_Variables!$B$2)</f>
        <v/>
      </c>
      <c r="H66" s="6" t="str">
        <f ca="1">IF(E66=__Variable_Interval_Periods!$A$1,"N/A",IF(E66=__Variable_Interval_Periods!$A$2,T66/(TODAY()-F66),IF(E66=__Variable_Interval_Periods!$A$3,T66/((TODAY()-F66)/7),IF(E66=__Variable_Interval_Periods!$A$4,T66/(YEARFRAC(F66,TODAY())*12),IF(E66=__Variable_Interval_Periods!$A$5,T66/(YEARFRAC(F66,TODAY())*4),IF(E66=__Variable_Interval_Periods!$A$6,T66/(((TODAY()-F66)/(G66-F66))),""))))))</f>
        <v/>
      </c>
      <c r="I66" s="15" t="str">
        <f t="shared" ca="1" si="0"/>
        <v/>
      </c>
      <c r="K66" s="7" t="str">
        <f ca="1">IF(I66="","",IF(Contribution_Plan!I66&lt;0,IF(ABS(Contribution_Plan!I66)&lt;=ABS(Contribution_Plan!J66),__Variable_Status!$A$3,__Variable_Status!$A$4),IF(Contribution_Plan!I66=0,__Variable_Status!$A$3,IF(Contribution_Plan!I66&lt;=ABS(Contribution_Plan!J66),__Variable_Status!$A$3,__Variable_Status!$A$2))))</f>
        <v/>
      </c>
      <c r="M66" s="6" t="str">
        <f>IF(OR(O66="",O66=__Variable_Audience_Size!$A$1),O66,IF(OR(T66="",T66=0),0,O66/T66))</f>
        <v/>
      </c>
      <c r="N66" s="7" t="str">
        <f>IF(A66="","",IF(L66=__Variable_Status!$A$1,__Variable_Status!$A$1,IF(Contribution_Plan!M66&gt;Contribution_Plan!L66,__Variable_Status!$A$2,IF(Contribution_Plan!M66=Contribution_Plan!L66,__Variable_Status!$A$3,__Variable_Status!$A$4))))</f>
        <v/>
      </c>
      <c r="O66" s="6" t="str">
        <f>IF(A66="","",IF(AND(L66=__Variable_Audience_Size!$A$1,SUMIF(Contributions_Tracker!A:A,Contribution_Plan!A66,Contributions_Tracker!E:E)&lt;=0),L66,SUMIF(Contributions_Tracker!A:A,Contribution_Plan!A66,Contributions_Tracker!E:E)))</f>
        <v/>
      </c>
      <c r="P66" s="6" t="str">
        <f>IF(A66="","",IF(OR(T66=0,T66=""),0,Q66/T66))</f>
        <v/>
      </c>
      <c r="Q66" s="6" t="str">
        <f>IF(A66="","",SUMIF(Contributions_Tracker!A:A,Contribution_Plan!A66,Contributions_Tracker!D:D))</f>
        <v/>
      </c>
      <c r="R66" s="6" t="str">
        <f>IF(E66=__Variable_Interval_Periods!$A$1,"N/A",IF(E66=__Variable_Interval_Periods!$A$2,H66*(__Variable_Other_Variables!$B$2-Contribution_Plan!F66),IF(E66=__Variable_Interval_Periods!$A$3,H66*(__Variable_Other_Variables!$B$2-Contribution_Plan!F66)/7,IF(E66=__Variable_Interval_Periods!$A$4,H66*(YEARFRAC(F66,__Variable_Other_Variables!$B$2)*12),IF(E66=__Variable_Interval_Periods!$A$5,H66*(YEARFRAC(F66,__Variable_Other_Variables!$B$2)*4),IF(E66=__Variable_Interval_Periods!$A$6,H66,""))))))</f>
        <v/>
      </c>
      <c r="S66" s="6" t="str">
        <f>IF(E66=__Variable_Interval_Periods!$A$1,"N/A",IF(E66=__Variable_Interval_Periods!$A$2,D66*(__Variable_Other_Variables!$B$2-Contribution_Plan!F66),IF(E66=__Variable_Interval_Periods!$A$3,D66*(__Variable_Other_Variables!$B$2-Contribution_Plan!F66)/7,IF(E66=__Variable_Interval_Periods!$A$4,D66*(YEARFRAC(F66,__Variable_Other_Variables!$B$2)*12),IF(E66=__Variable_Interval_Periods!$A$5,D66*(YEARFRAC(F66,__Variable_Other_Variables!$B$2)*4),IF(E66=__Variable_Interval_Periods!$A$6,D66,""))))))</f>
        <v/>
      </c>
      <c r="T66" s="8" t="str">
        <f>IF(Contribution_Plan!A66="","",COUNTIF(Contributions_Tracker!A:A,Contribution_Plan!A66))</f>
        <v/>
      </c>
    </row>
    <row r="67" spans="7:20" x14ac:dyDescent="0.2">
      <c r="G67" s="34" t="str">
        <f>IF(Contribution_Plan!A67="","",__Variable_Other_Variables!$B$2)</f>
        <v/>
      </c>
      <c r="H67" s="6" t="str">
        <f ca="1">IF(E67=__Variable_Interval_Periods!$A$1,"N/A",IF(E67=__Variable_Interval_Periods!$A$2,T67/(TODAY()-F67),IF(E67=__Variable_Interval_Periods!$A$3,T67/((TODAY()-F67)/7),IF(E67=__Variable_Interval_Periods!$A$4,T67/(YEARFRAC(F67,TODAY())*12),IF(E67=__Variable_Interval_Periods!$A$5,T67/(YEARFRAC(F67,TODAY())*4),IF(E67=__Variable_Interval_Periods!$A$6,T67/(((TODAY()-F67)/(G67-F67))),""))))))</f>
        <v/>
      </c>
      <c r="I67" s="15" t="str">
        <f t="shared" ca="1" si="0"/>
        <v/>
      </c>
      <c r="K67" s="7" t="str">
        <f ca="1">IF(I67="","",IF(Contribution_Plan!I67&lt;0,IF(ABS(Contribution_Plan!I67)&lt;=ABS(Contribution_Plan!J67),__Variable_Status!$A$3,__Variable_Status!$A$4),IF(Contribution_Plan!I67=0,__Variable_Status!$A$3,IF(Contribution_Plan!I67&lt;=ABS(Contribution_Plan!J67),__Variable_Status!$A$3,__Variable_Status!$A$2))))</f>
        <v/>
      </c>
      <c r="M67" s="6" t="str">
        <f>IF(OR(O67="",O67=__Variable_Audience_Size!$A$1),O67,IF(OR(T67="",T67=0),0,O67/T67))</f>
        <v/>
      </c>
      <c r="N67" s="7" t="str">
        <f>IF(A67="","",IF(L67=__Variable_Status!$A$1,__Variable_Status!$A$1,IF(Contribution_Plan!M67&gt;Contribution_Plan!L67,__Variable_Status!$A$2,IF(Contribution_Plan!M67=Contribution_Plan!L67,__Variable_Status!$A$3,__Variable_Status!$A$4))))</f>
        <v/>
      </c>
      <c r="O67" s="6" t="str">
        <f>IF(A67="","",IF(AND(L67=__Variable_Audience_Size!$A$1,SUMIF(Contributions_Tracker!A:A,Contribution_Plan!A67,Contributions_Tracker!E:E)&lt;=0),L67,SUMIF(Contributions_Tracker!A:A,Contribution_Plan!A67,Contributions_Tracker!E:E)))</f>
        <v/>
      </c>
      <c r="P67" s="6" t="str">
        <f>IF(A67="","",IF(OR(T67=0,T67=""),0,Q67/T67))</f>
        <v/>
      </c>
      <c r="Q67" s="6" t="str">
        <f>IF(A67="","",SUMIF(Contributions_Tracker!A:A,Contribution_Plan!A67,Contributions_Tracker!D:D))</f>
        <v/>
      </c>
      <c r="R67" s="6" t="str">
        <f>IF(E67=__Variable_Interval_Periods!$A$1,"N/A",IF(E67=__Variable_Interval_Periods!$A$2,H67*(__Variable_Other_Variables!$B$2-Contribution_Plan!F67),IF(E67=__Variable_Interval_Periods!$A$3,H67*(__Variable_Other_Variables!$B$2-Contribution_Plan!F67)/7,IF(E67=__Variable_Interval_Periods!$A$4,H67*(YEARFRAC(F67,__Variable_Other_Variables!$B$2)*12),IF(E67=__Variable_Interval_Periods!$A$5,H67*(YEARFRAC(F67,__Variable_Other_Variables!$B$2)*4),IF(E67=__Variable_Interval_Periods!$A$6,H67,""))))))</f>
        <v/>
      </c>
      <c r="S67" s="6" t="str">
        <f>IF(E67=__Variable_Interval_Periods!$A$1,"N/A",IF(E67=__Variable_Interval_Periods!$A$2,D67*(__Variable_Other_Variables!$B$2-Contribution_Plan!F67),IF(E67=__Variable_Interval_Periods!$A$3,D67*(__Variable_Other_Variables!$B$2-Contribution_Plan!F67)/7,IF(E67=__Variable_Interval_Periods!$A$4,D67*(YEARFRAC(F67,__Variable_Other_Variables!$B$2)*12),IF(E67=__Variable_Interval_Periods!$A$5,D67*(YEARFRAC(F67,__Variable_Other_Variables!$B$2)*4),IF(E67=__Variable_Interval_Periods!$A$6,D67,""))))))</f>
        <v/>
      </c>
      <c r="T67" s="8" t="str">
        <f>IF(Contribution_Plan!A67="","",COUNTIF(Contributions_Tracker!A:A,Contribution_Plan!A67))</f>
        <v/>
      </c>
    </row>
    <row r="68" spans="7:20" x14ac:dyDescent="0.2">
      <c r="G68" s="34" t="str">
        <f>IF(Contribution_Plan!A68="","",__Variable_Other_Variables!$B$2)</f>
        <v/>
      </c>
      <c r="H68" s="6" t="str">
        <f ca="1">IF(E68=__Variable_Interval_Periods!$A$1,"N/A",IF(E68=__Variable_Interval_Periods!$A$2,T68/(TODAY()-F68),IF(E68=__Variable_Interval_Periods!$A$3,T68/((TODAY()-F68)/7),IF(E68=__Variable_Interval_Periods!$A$4,T68/(YEARFRAC(F68,TODAY())*12),IF(E68=__Variable_Interval_Periods!$A$5,T68/(YEARFRAC(F68,TODAY())*4),IF(E68=__Variable_Interval_Periods!$A$6,T68/(((TODAY()-F68)/(G68-F68))),""))))))</f>
        <v/>
      </c>
      <c r="I68" s="15" t="str">
        <f t="shared" ref="I68:I131" ca="1" si="1">IF(OR(H68="",D68=""),"",(H68-D68)/D68)</f>
        <v/>
      </c>
      <c r="K68" s="7" t="str">
        <f ca="1">IF(I68="","",IF(Contribution_Plan!I68&lt;0,IF(ABS(Contribution_Plan!I68)&lt;=ABS(Contribution_Plan!J68),__Variable_Status!$A$3,__Variable_Status!$A$4),IF(Contribution_Plan!I68=0,__Variable_Status!$A$3,IF(Contribution_Plan!I68&lt;=ABS(Contribution_Plan!J68),__Variable_Status!$A$3,__Variable_Status!$A$2))))</f>
        <v/>
      </c>
      <c r="M68" s="6" t="str">
        <f>IF(OR(O68="",O68=__Variable_Audience_Size!$A$1),O68,IF(OR(T68="",T68=0),0,O68/T68))</f>
        <v/>
      </c>
      <c r="N68" s="7" t="str">
        <f>IF(A68="","",IF(L68=__Variable_Status!$A$1,__Variable_Status!$A$1,IF(Contribution_Plan!M68&gt;Contribution_Plan!L68,__Variable_Status!$A$2,IF(Contribution_Plan!M68=Contribution_Plan!L68,__Variable_Status!$A$3,__Variable_Status!$A$4))))</f>
        <v/>
      </c>
      <c r="O68" s="6" t="str">
        <f>IF(A68="","",IF(AND(L68=__Variable_Audience_Size!$A$1,SUMIF(Contributions_Tracker!A:A,Contribution_Plan!A68,Contributions_Tracker!E:E)&lt;=0),L68,SUMIF(Contributions_Tracker!A:A,Contribution_Plan!A68,Contributions_Tracker!E:E)))</f>
        <v/>
      </c>
      <c r="P68" s="6" t="str">
        <f>IF(A68="","",IF(OR(T68=0,T68=""),0,Q68/T68))</f>
        <v/>
      </c>
      <c r="Q68" s="6" t="str">
        <f>IF(A68="","",SUMIF(Contributions_Tracker!A:A,Contribution_Plan!A68,Contributions_Tracker!D:D))</f>
        <v/>
      </c>
      <c r="R68" s="6" t="str">
        <f>IF(E68=__Variable_Interval_Periods!$A$1,"N/A",IF(E68=__Variable_Interval_Periods!$A$2,H68*(__Variable_Other_Variables!$B$2-Contribution_Plan!F68),IF(E68=__Variable_Interval_Periods!$A$3,H68*(__Variable_Other_Variables!$B$2-Contribution_Plan!F68)/7,IF(E68=__Variable_Interval_Periods!$A$4,H68*(YEARFRAC(F68,__Variable_Other_Variables!$B$2)*12),IF(E68=__Variable_Interval_Periods!$A$5,H68*(YEARFRAC(F68,__Variable_Other_Variables!$B$2)*4),IF(E68=__Variable_Interval_Periods!$A$6,H68,""))))))</f>
        <v/>
      </c>
      <c r="S68" s="6" t="str">
        <f>IF(E68=__Variable_Interval_Periods!$A$1,"N/A",IF(E68=__Variable_Interval_Periods!$A$2,D68*(__Variable_Other_Variables!$B$2-Contribution_Plan!F68),IF(E68=__Variable_Interval_Periods!$A$3,D68*(__Variable_Other_Variables!$B$2-Contribution_Plan!F68)/7,IF(E68=__Variable_Interval_Periods!$A$4,D68*(YEARFRAC(F68,__Variable_Other_Variables!$B$2)*12),IF(E68=__Variable_Interval_Periods!$A$5,D68*(YEARFRAC(F68,__Variable_Other_Variables!$B$2)*4),IF(E68=__Variable_Interval_Periods!$A$6,D68,""))))))</f>
        <v/>
      </c>
      <c r="T68" s="8" t="str">
        <f>IF(Contribution_Plan!A68="","",COUNTIF(Contributions_Tracker!A:A,Contribution_Plan!A68))</f>
        <v/>
      </c>
    </row>
    <row r="69" spans="7:20" x14ac:dyDescent="0.2">
      <c r="G69" s="34" t="str">
        <f>IF(Contribution_Plan!A69="","",__Variable_Other_Variables!$B$2)</f>
        <v/>
      </c>
      <c r="H69" s="6" t="str">
        <f ca="1">IF(E69=__Variable_Interval_Periods!$A$1,"N/A",IF(E69=__Variable_Interval_Periods!$A$2,T69/(TODAY()-F69),IF(E69=__Variable_Interval_Periods!$A$3,T69/((TODAY()-F69)/7),IF(E69=__Variable_Interval_Periods!$A$4,T69/(YEARFRAC(F69,TODAY())*12),IF(E69=__Variable_Interval_Periods!$A$5,T69/(YEARFRAC(F69,TODAY())*4),IF(E69=__Variable_Interval_Periods!$A$6,T69/(((TODAY()-F69)/(G69-F69))),""))))))</f>
        <v/>
      </c>
      <c r="I69" s="15" t="str">
        <f t="shared" ca="1" si="1"/>
        <v/>
      </c>
      <c r="K69" s="7" t="str">
        <f ca="1">IF(I69="","",IF(Contribution_Plan!I69&lt;0,IF(ABS(Contribution_Plan!I69)&lt;=ABS(Contribution_Plan!J69),__Variable_Status!$A$3,__Variable_Status!$A$4),IF(Contribution_Plan!I69=0,__Variable_Status!$A$3,IF(Contribution_Plan!I69&lt;=ABS(Contribution_Plan!J69),__Variable_Status!$A$3,__Variable_Status!$A$2))))</f>
        <v/>
      </c>
      <c r="M69" s="6" t="str">
        <f>IF(OR(O69="",O69=__Variable_Audience_Size!$A$1),O69,IF(OR(T69="",T69=0),0,O69/T69))</f>
        <v/>
      </c>
      <c r="N69" s="7" t="str">
        <f>IF(A69="","",IF(L69=__Variable_Status!$A$1,__Variable_Status!$A$1,IF(Contribution_Plan!M69&gt;Contribution_Plan!L69,__Variable_Status!$A$2,IF(Contribution_Plan!M69=Contribution_Plan!L69,__Variable_Status!$A$3,__Variable_Status!$A$4))))</f>
        <v/>
      </c>
      <c r="O69" s="6" t="str">
        <f>IF(A69="","",IF(AND(L69=__Variable_Audience_Size!$A$1,SUMIF(Contributions_Tracker!A:A,Contribution_Plan!A69,Contributions_Tracker!E:E)&lt;=0),L69,SUMIF(Contributions_Tracker!A:A,Contribution_Plan!A69,Contributions_Tracker!E:E)))</f>
        <v/>
      </c>
      <c r="P69" s="6" t="str">
        <f>IF(A69="","",IF(OR(T69=0,T69=""),0,Q69/T69))</f>
        <v/>
      </c>
      <c r="Q69" s="6" t="str">
        <f>IF(A69="","",SUMIF(Contributions_Tracker!A:A,Contribution_Plan!A69,Contributions_Tracker!D:D))</f>
        <v/>
      </c>
      <c r="R69" s="6" t="str">
        <f>IF(E69=__Variable_Interval_Periods!$A$1,"N/A",IF(E69=__Variable_Interval_Periods!$A$2,H69*(__Variable_Other_Variables!$B$2-Contribution_Plan!F69),IF(E69=__Variable_Interval_Periods!$A$3,H69*(__Variable_Other_Variables!$B$2-Contribution_Plan!F69)/7,IF(E69=__Variable_Interval_Periods!$A$4,H69*(YEARFRAC(F69,__Variable_Other_Variables!$B$2)*12),IF(E69=__Variable_Interval_Periods!$A$5,H69*(YEARFRAC(F69,__Variable_Other_Variables!$B$2)*4),IF(E69=__Variable_Interval_Periods!$A$6,H69,""))))))</f>
        <v/>
      </c>
      <c r="S69" s="6" t="str">
        <f>IF(E69=__Variable_Interval_Periods!$A$1,"N/A",IF(E69=__Variable_Interval_Periods!$A$2,D69*(__Variable_Other_Variables!$B$2-Contribution_Plan!F69),IF(E69=__Variable_Interval_Periods!$A$3,D69*(__Variable_Other_Variables!$B$2-Contribution_Plan!F69)/7,IF(E69=__Variable_Interval_Periods!$A$4,D69*(YEARFRAC(F69,__Variable_Other_Variables!$B$2)*12),IF(E69=__Variable_Interval_Periods!$A$5,D69*(YEARFRAC(F69,__Variable_Other_Variables!$B$2)*4),IF(E69=__Variable_Interval_Periods!$A$6,D69,""))))))</f>
        <v/>
      </c>
      <c r="T69" s="8" t="str">
        <f>IF(Contribution_Plan!A69="","",COUNTIF(Contributions_Tracker!A:A,Contribution_Plan!A69))</f>
        <v/>
      </c>
    </row>
    <row r="70" spans="7:20" x14ac:dyDescent="0.2">
      <c r="G70" s="34" t="str">
        <f>IF(Contribution_Plan!A70="","",__Variable_Other_Variables!$B$2)</f>
        <v/>
      </c>
      <c r="H70" s="6" t="str">
        <f ca="1">IF(E70=__Variable_Interval_Periods!$A$1,"N/A",IF(E70=__Variable_Interval_Periods!$A$2,T70/(TODAY()-F70),IF(E70=__Variable_Interval_Periods!$A$3,T70/((TODAY()-F70)/7),IF(E70=__Variable_Interval_Periods!$A$4,T70/(YEARFRAC(F70,TODAY())*12),IF(E70=__Variable_Interval_Periods!$A$5,T70/(YEARFRAC(F70,TODAY())*4),IF(E70=__Variable_Interval_Periods!$A$6,T70/(((TODAY()-F70)/(G70-F70))),""))))))</f>
        <v/>
      </c>
      <c r="I70" s="15" t="str">
        <f t="shared" ca="1" si="1"/>
        <v/>
      </c>
      <c r="K70" s="7" t="str">
        <f ca="1">IF(I70="","",IF(Contribution_Plan!I70&lt;0,IF(ABS(Contribution_Plan!I70)&lt;=ABS(Contribution_Plan!J70),__Variable_Status!$A$3,__Variable_Status!$A$4),IF(Contribution_Plan!I70=0,__Variable_Status!$A$3,IF(Contribution_Plan!I70&lt;=ABS(Contribution_Plan!J70),__Variable_Status!$A$3,__Variable_Status!$A$2))))</f>
        <v/>
      </c>
      <c r="M70" s="6" t="str">
        <f>IF(OR(O70="",O70=__Variable_Audience_Size!$A$1),O70,IF(OR(T70="",T70=0),0,O70/T70))</f>
        <v/>
      </c>
      <c r="N70" s="7" t="str">
        <f>IF(A70="","",IF(L70=__Variable_Status!$A$1,__Variable_Status!$A$1,IF(Contribution_Plan!M70&gt;Contribution_Plan!L70,__Variable_Status!$A$2,IF(Contribution_Plan!M70=Contribution_Plan!L70,__Variable_Status!$A$3,__Variable_Status!$A$4))))</f>
        <v/>
      </c>
      <c r="O70" s="6" t="str">
        <f>IF(A70="","",IF(AND(L70=__Variable_Audience_Size!$A$1,SUMIF(Contributions_Tracker!A:A,Contribution_Plan!A70,Contributions_Tracker!E:E)&lt;=0),L70,SUMIF(Contributions_Tracker!A:A,Contribution_Plan!A70,Contributions_Tracker!E:E)))</f>
        <v/>
      </c>
      <c r="P70" s="6" t="str">
        <f>IF(A70="","",IF(OR(T70=0,T70=""),0,Q70/T70))</f>
        <v/>
      </c>
      <c r="Q70" s="6" t="str">
        <f>IF(A70="","",SUMIF(Contributions_Tracker!A:A,Contribution_Plan!A70,Contributions_Tracker!D:D))</f>
        <v/>
      </c>
      <c r="R70" s="6" t="str">
        <f>IF(E70=__Variable_Interval_Periods!$A$1,"N/A",IF(E70=__Variable_Interval_Periods!$A$2,H70*(__Variable_Other_Variables!$B$2-Contribution_Plan!F70),IF(E70=__Variable_Interval_Periods!$A$3,H70*(__Variable_Other_Variables!$B$2-Contribution_Plan!F70)/7,IF(E70=__Variable_Interval_Periods!$A$4,H70*(YEARFRAC(F70,__Variable_Other_Variables!$B$2)*12),IF(E70=__Variable_Interval_Periods!$A$5,H70*(YEARFRAC(F70,__Variable_Other_Variables!$B$2)*4),IF(E70=__Variable_Interval_Periods!$A$6,H70,""))))))</f>
        <v/>
      </c>
      <c r="S70" s="6" t="str">
        <f>IF(E70=__Variable_Interval_Periods!$A$1,"N/A",IF(E70=__Variable_Interval_Periods!$A$2,D70*(__Variable_Other_Variables!$B$2-Contribution_Plan!F70),IF(E70=__Variable_Interval_Periods!$A$3,D70*(__Variable_Other_Variables!$B$2-Contribution_Plan!F70)/7,IF(E70=__Variable_Interval_Periods!$A$4,D70*(YEARFRAC(F70,__Variable_Other_Variables!$B$2)*12),IF(E70=__Variable_Interval_Periods!$A$5,D70*(YEARFRAC(F70,__Variable_Other_Variables!$B$2)*4),IF(E70=__Variable_Interval_Periods!$A$6,D70,""))))))</f>
        <v/>
      </c>
      <c r="T70" s="8" t="str">
        <f>IF(Contribution_Plan!A70="","",COUNTIF(Contributions_Tracker!A:A,Contribution_Plan!A70))</f>
        <v/>
      </c>
    </row>
    <row r="71" spans="7:20" x14ac:dyDescent="0.2">
      <c r="G71" s="34" t="str">
        <f>IF(Contribution_Plan!A71="","",__Variable_Other_Variables!$B$2)</f>
        <v/>
      </c>
      <c r="H71" s="6" t="str">
        <f ca="1">IF(E71=__Variable_Interval_Periods!$A$1,"N/A",IF(E71=__Variable_Interval_Periods!$A$2,T71/(TODAY()-F71),IF(E71=__Variable_Interval_Periods!$A$3,T71/((TODAY()-F71)/7),IF(E71=__Variable_Interval_Periods!$A$4,T71/(YEARFRAC(F71,TODAY())*12),IF(E71=__Variable_Interval_Periods!$A$5,T71/(YEARFRAC(F71,TODAY())*4),IF(E71=__Variable_Interval_Periods!$A$6,T71/(((TODAY()-F71)/(G71-F71))),""))))))</f>
        <v/>
      </c>
      <c r="I71" s="15" t="str">
        <f t="shared" ca="1" si="1"/>
        <v/>
      </c>
      <c r="K71" s="7" t="str">
        <f ca="1">IF(I71="","",IF(Contribution_Plan!I71&lt;0,IF(ABS(Contribution_Plan!I71)&lt;=ABS(Contribution_Plan!J71),__Variable_Status!$A$3,__Variable_Status!$A$4),IF(Contribution_Plan!I71=0,__Variable_Status!$A$3,IF(Contribution_Plan!I71&lt;=ABS(Contribution_Plan!J71),__Variable_Status!$A$3,__Variable_Status!$A$2))))</f>
        <v/>
      </c>
      <c r="M71" s="6" t="str">
        <f>IF(OR(O71="",O71=__Variable_Audience_Size!$A$1),O71,IF(OR(T71="",T71=0),0,O71/T71))</f>
        <v/>
      </c>
      <c r="N71" s="7" t="str">
        <f>IF(A71="","",IF(L71=__Variable_Status!$A$1,__Variable_Status!$A$1,IF(Contribution_Plan!M71&gt;Contribution_Plan!L71,__Variable_Status!$A$2,IF(Contribution_Plan!M71=Contribution_Plan!L71,__Variable_Status!$A$3,__Variable_Status!$A$4))))</f>
        <v/>
      </c>
      <c r="O71" s="6" t="str">
        <f>IF(A71="","",IF(AND(L71=__Variable_Audience_Size!$A$1,SUMIF(Contributions_Tracker!A:A,Contribution_Plan!A71,Contributions_Tracker!E:E)&lt;=0),L71,SUMIF(Contributions_Tracker!A:A,Contribution_Plan!A71,Contributions_Tracker!E:E)))</f>
        <v/>
      </c>
      <c r="P71" s="6" t="str">
        <f>IF(A71="","",IF(OR(T71=0,T71=""),0,Q71/T71))</f>
        <v/>
      </c>
      <c r="Q71" s="6" t="str">
        <f>IF(A71="","",SUMIF(Contributions_Tracker!A:A,Contribution_Plan!A71,Contributions_Tracker!D:D))</f>
        <v/>
      </c>
      <c r="R71" s="6" t="str">
        <f>IF(E71=__Variable_Interval_Periods!$A$1,"N/A",IF(E71=__Variable_Interval_Periods!$A$2,H71*(__Variable_Other_Variables!$B$2-Contribution_Plan!F71),IF(E71=__Variable_Interval_Periods!$A$3,H71*(__Variable_Other_Variables!$B$2-Contribution_Plan!F71)/7,IF(E71=__Variable_Interval_Periods!$A$4,H71*(YEARFRAC(F71,__Variable_Other_Variables!$B$2)*12),IF(E71=__Variable_Interval_Periods!$A$5,H71*(YEARFRAC(F71,__Variable_Other_Variables!$B$2)*4),IF(E71=__Variable_Interval_Periods!$A$6,H71,""))))))</f>
        <v/>
      </c>
      <c r="S71" s="6" t="str">
        <f>IF(E71=__Variable_Interval_Periods!$A$1,"N/A",IF(E71=__Variable_Interval_Periods!$A$2,D71*(__Variable_Other_Variables!$B$2-Contribution_Plan!F71),IF(E71=__Variable_Interval_Periods!$A$3,D71*(__Variable_Other_Variables!$B$2-Contribution_Plan!F71)/7,IF(E71=__Variable_Interval_Periods!$A$4,D71*(YEARFRAC(F71,__Variable_Other_Variables!$B$2)*12),IF(E71=__Variable_Interval_Periods!$A$5,D71*(YEARFRAC(F71,__Variable_Other_Variables!$B$2)*4),IF(E71=__Variable_Interval_Periods!$A$6,D71,""))))))</f>
        <v/>
      </c>
      <c r="T71" s="8" t="str">
        <f>IF(Contribution_Plan!A71="","",COUNTIF(Contributions_Tracker!A:A,Contribution_Plan!A71))</f>
        <v/>
      </c>
    </row>
    <row r="72" spans="7:20" x14ac:dyDescent="0.2">
      <c r="G72" s="34" t="str">
        <f>IF(Contribution_Plan!A72="","",__Variable_Other_Variables!$B$2)</f>
        <v/>
      </c>
      <c r="H72" s="6" t="str">
        <f ca="1">IF(E72=__Variable_Interval_Periods!$A$1,"N/A",IF(E72=__Variable_Interval_Periods!$A$2,T72/(TODAY()-F72),IF(E72=__Variable_Interval_Periods!$A$3,T72/((TODAY()-F72)/7),IF(E72=__Variable_Interval_Periods!$A$4,T72/(YEARFRAC(F72,TODAY())*12),IF(E72=__Variable_Interval_Periods!$A$5,T72/(YEARFRAC(F72,TODAY())*4),IF(E72=__Variable_Interval_Periods!$A$6,T72/(((TODAY()-F72)/(G72-F72))),""))))))</f>
        <v/>
      </c>
      <c r="I72" s="15" t="str">
        <f t="shared" ca="1" si="1"/>
        <v/>
      </c>
      <c r="K72" s="7" t="str">
        <f ca="1">IF(I72="","",IF(Contribution_Plan!I72&lt;0,IF(ABS(Contribution_Plan!I72)&lt;=ABS(Contribution_Plan!J72),__Variable_Status!$A$3,__Variable_Status!$A$4),IF(Contribution_Plan!I72=0,__Variable_Status!$A$3,IF(Contribution_Plan!I72&lt;=ABS(Contribution_Plan!J72),__Variable_Status!$A$3,__Variable_Status!$A$2))))</f>
        <v/>
      </c>
      <c r="M72" s="6" t="str">
        <f>IF(OR(O72="",O72=__Variable_Audience_Size!$A$1),O72,IF(OR(T72="",T72=0),0,O72/T72))</f>
        <v/>
      </c>
      <c r="N72" s="7" t="str">
        <f>IF(A72="","",IF(L72=__Variable_Status!$A$1,__Variable_Status!$A$1,IF(Contribution_Plan!M72&gt;Contribution_Plan!L72,__Variable_Status!$A$2,IF(Contribution_Plan!M72=Contribution_Plan!L72,__Variable_Status!$A$3,__Variable_Status!$A$4))))</f>
        <v/>
      </c>
      <c r="O72" s="6" t="str">
        <f>IF(A72="","",IF(AND(L72=__Variable_Audience_Size!$A$1,SUMIF(Contributions_Tracker!A:A,Contribution_Plan!A72,Contributions_Tracker!E:E)&lt;=0),L72,SUMIF(Contributions_Tracker!A:A,Contribution_Plan!A72,Contributions_Tracker!E:E)))</f>
        <v/>
      </c>
      <c r="P72" s="6" t="str">
        <f>IF(A72="","",IF(OR(T72=0,T72=""),0,Q72/T72))</f>
        <v/>
      </c>
      <c r="Q72" s="6" t="str">
        <f>IF(A72="","",SUMIF(Contributions_Tracker!A:A,Contribution_Plan!A72,Contributions_Tracker!D:D))</f>
        <v/>
      </c>
      <c r="R72" s="6" t="str">
        <f>IF(E72=__Variable_Interval_Periods!$A$1,"N/A",IF(E72=__Variable_Interval_Periods!$A$2,H72*(__Variable_Other_Variables!$B$2-Contribution_Plan!F72),IF(E72=__Variable_Interval_Periods!$A$3,H72*(__Variable_Other_Variables!$B$2-Contribution_Plan!F72)/7,IF(E72=__Variable_Interval_Periods!$A$4,H72*(YEARFRAC(F72,__Variable_Other_Variables!$B$2)*12),IF(E72=__Variable_Interval_Periods!$A$5,H72*(YEARFRAC(F72,__Variable_Other_Variables!$B$2)*4),IF(E72=__Variable_Interval_Periods!$A$6,H72,""))))))</f>
        <v/>
      </c>
      <c r="S72" s="6" t="str">
        <f>IF(E72=__Variable_Interval_Periods!$A$1,"N/A",IF(E72=__Variable_Interval_Periods!$A$2,D72*(__Variable_Other_Variables!$B$2-Contribution_Plan!F72),IF(E72=__Variable_Interval_Periods!$A$3,D72*(__Variable_Other_Variables!$B$2-Contribution_Plan!F72)/7,IF(E72=__Variable_Interval_Periods!$A$4,D72*(YEARFRAC(F72,__Variable_Other_Variables!$B$2)*12),IF(E72=__Variable_Interval_Periods!$A$5,D72*(YEARFRAC(F72,__Variable_Other_Variables!$B$2)*4),IF(E72=__Variable_Interval_Periods!$A$6,D72,""))))))</f>
        <v/>
      </c>
      <c r="T72" s="8" t="str">
        <f>IF(Contribution_Plan!A72="","",COUNTIF(Contributions_Tracker!A:A,Contribution_Plan!A72))</f>
        <v/>
      </c>
    </row>
    <row r="73" spans="7:20" x14ac:dyDescent="0.2">
      <c r="G73" s="34" t="str">
        <f>IF(Contribution_Plan!A73="","",__Variable_Other_Variables!$B$2)</f>
        <v/>
      </c>
      <c r="H73" s="6" t="str">
        <f ca="1">IF(E73=__Variable_Interval_Periods!$A$1,"N/A",IF(E73=__Variable_Interval_Periods!$A$2,T73/(TODAY()-F73),IF(E73=__Variable_Interval_Periods!$A$3,T73/((TODAY()-F73)/7),IF(E73=__Variable_Interval_Periods!$A$4,T73/(YEARFRAC(F73,TODAY())*12),IF(E73=__Variable_Interval_Periods!$A$5,T73/(YEARFRAC(F73,TODAY())*4),IF(E73=__Variable_Interval_Periods!$A$6,T73/(((TODAY()-F73)/(G73-F73))),""))))))</f>
        <v/>
      </c>
      <c r="I73" s="15" t="str">
        <f t="shared" ca="1" si="1"/>
        <v/>
      </c>
      <c r="K73" s="7" t="str">
        <f ca="1">IF(I73="","",IF(Contribution_Plan!I73&lt;0,IF(ABS(Contribution_Plan!I73)&lt;=ABS(Contribution_Plan!J73),__Variable_Status!$A$3,__Variable_Status!$A$4),IF(Contribution_Plan!I73=0,__Variable_Status!$A$3,IF(Contribution_Plan!I73&lt;=ABS(Contribution_Plan!J73),__Variable_Status!$A$3,__Variable_Status!$A$2))))</f>
        <v/>
      </c>
      <c r="M73" s="6" t="str">
        <f>IF(OR(O73="",O73=__Variable_Audience_Size!$A$1),O73,IF(OR(T73="",T73=0),0,O73/T73))</f>
        <v/>
      </c>
      <c r="N73" s="7" t="str">
        <f>IF(A73="","",IF(L73=__Variable_Status!$A$1,__Variable_Status!$A$1,IF(Contribution_Plan!M73&gt;Contribution_Plan!L73,__Variable_Status!$A$2,IF(Contribution_Plan!M73=Contribution_Plan!L73,__Variable_Status!$A$3,__Variable_Status!$A$4))))</f>
        <v/>
      </c>
      <c r="O73" s="6" t="str">
        <f>IF(A73="","",IF(AND(L73=__Variable_Audience_Size!$A$1,SUMIF(Contributions_Tracker!A:A,Contribution_Plan!A73,Contributions_Tracker!E:E)&lt;=0),L73,SUMIF(Contributions_Tracker!A:A,Contribution_Plan!A73,Contributions_Tracker!E:E)))</f>
        <v/>
      </c>
      <c r="P73" s="6" t="str">
        <f>IF(A73="","",IF(OR(T73=0,T73=""),0,Q73/T73))</f>
        <v/>
      </c>
      <c r="Q73" s="6" t="str">
        <f>IF(A73="","",SUMIF(Contributions_Tracker!A:A,Contribution_Plan!A73,Contributions_Tracker!D:D))</f>
        <v/>
      </c>
      <c r="R73" s="6" t="str">
        <f>IF(E73=__Variable_Interval_Periods!$A$1,"N/A",IF(E73=__Variable_Interval_Periods!$A$2,H73*(__Variable_Other_Variables!$B$2-Contribution_Plan!F73),IF(E73=__Variable_Interval_Periods!$A$3,H73*(__Variable_Other_Variables!$B$2-Contribution_Plan!F73)/7,IF(E73=__Variable_Interval_Periods!$A$4,H73*(YEARFRAC(F73,__Variable_Other_Variables!$B$2)*12),IF(E73=__Variable_Interval_Periods!$A$5,H73*(YEARFRAC(F73,__Variable_Other_Variables!$B$2)*4),IF(E73=__Variable_Interval_Periods!$A$6,H73,""))))))</f>
        <v/>
      </c>
      <c r="S73" s="6" t="str">
        <f>IF(E73=__Variable_Interval_Periods!$A$1,"N/A",IF(E73=__Variable_Interval_Periods!$A$2,D73*(__Variable_Other_Variables!$B$2-Contribution_Plan!F73),IF(E73=__Variable_Interval_Periods!$A$3,D73*(__Variable_Other_Variables!$B$2-Contribution_Plan!F73)/7,IF(E73=__Variable_Interval_Periods!$A$4,D73*(YEARFRAC(F73,__Variable_Other_Variables!$B$2)*12),IF(E73=__Variable_Interval_Periods!$A$5,D73*(YEARFRAC(F73,__Variable_Other_Variables!$B$2)*4),IF(E73=__Variable_Interval_Periods!$A$6,D73,""))))))</f>
        <v/>
      </c>
      <c r="T73" s="8" t="str">
        <f>IF(Contribution_Plan!A73="","",COUNTIF(Contributions_Tracker!A:A,Contribution_Plan!A73))</f>
        <v/>
      </c>
    </row>
    <row r="74" spans="7:20" x14ac:dyDescent="0.2">
      <c r="G74" s="34" t="str">
        <f>IF(Contribution_Plan!A74="","",__Variable_Other_Variables!$B$2)</f>
        <v/>
      </c>
      <c r="H74" s="6" t="str">
        <f ca="1">IF(E74=__Variable_Interval_Periods!$A$1,"N/A",IF(E74=__Variable_Interval_Periods!$A$2,T74/(TODAY()-F74),IF(E74=__Variable_Interval_Periods!$A$3,T74/((TODAY()-F74)/7),IF(E74=__Variable_Interval_Periods!$A$4,T74/(YEARFRAC(F74,TODAY())*12),IF(E74=__Variable_Interval_Periods!$A$5,T74/(YEARFRAC(F74,TODAY())*4),IF(E74=__Variable_Interval_Periods!$A$6,T74/(((TODAY()-F74)/(G74-F74))),""))))))</f>
        <v/>
      </c>
      <c r="I74" s="15" t="str">
        <f t="shared" ca="1" si="1"/>
        <v/>
      </c>
      <c r="K74" s="7" t="str">
        <f ca="1">IF(I74="","",IF(Contribution_Plan!I74&lt;0,IF(ABS(Contribution_Plan!I74)&lt;=ABS(Contribution_Plan!J74),__Variable_Status!$A$3,__Variable_Status!$A$4),IF(Contribution_Plan!I74=0,__Variable_Status!$A$3,IF(Contribution_Plan!I74&lt;=ABS(Contribution_Plan!J74),__Variable_Status!$A$3,__Variable_Status!$A$2))))</f>
        <v/>
      </c>
      <c r="M74" s="6" t="str">
        <f>IF(OR(O74="",O74=__Variable_Audience_Size!$A$1),O74,IF(OR(T74="",T74=0),0,O74/T74))</f>
        <v/>
      </c>
      <c r="N74" s="7" t="str">
        <f>IF(A74="","",IF(L74=__Variable_Status!$A$1,__Variable_Status!$A$1,IF(Contribution_Plan!M74&gt;Contribution_Plan!L74,__Variable_Status!$A$2,IF(Contribution_Plan!M74=Contribution_Plan!L74,__Variable_Status!$A$3,__Variable_Status!$A$4))))</f>
        <v/>
      </c>
      <c r="O74" s="6" t="str">
        <f>IF(A74="","",IF(AND(L74=__Variable_Audience_Size!$A$1,SUMIF(Contributions_Tracker!A:A,Contribution_Plan!A74,Contributions_Tracker!E:E)&lt;=0),L74,SUMIF(Contributions_Tracker!A:A,Contribution_Plan!A74,Contributions_Tracker!E:E)))</f>
        <v/>
      </c>
      <c r="P74" s="6" t="str">
        <f>IF(A74="","",IF(OR(T74=0,T74=""),0,Q74/T74))</f>
        <v/>
      </c>
      <c r="Q74" s="6" t="str">
        <f>IF(A74="","",SUMIF(Contributions_Tracker!A:A,Contribution_Plan!A74,Contributions_Tracker!D:D))</f>
        <v/>
      </c>
      <c r="R74" s="6" t="str">
        <f>IF(E74=__Variable_Interval_Periods!$A$1,"N/A",IF(E74=__Variable_Interval_Periods!$A$2,H74*(__Variable_Other_Variables!$B$2-Contribution_Plan!F74),IF(E74=__Variable_Interval_Periods!$A$3,H74*(__Variable_Other_Variables!$B$2-Contribution_Plan!F74)/7,IF(E74=__Variable_Interval_Periods!$A$4,H74*(YEARFRAC(F74,__Variable_Other_Variables!$B$2)*12),IF(E74=__Variable_Interval_Periods!$A$5,H74*(YEARFRAC(F74,__Variable_Other_Variables!$B$2)*4),IF(E74=__Variable_Interval_Periods!$A$6,H74,""))))))</f>
        <v/>
      </c>
      <c r="S74" s="6" t="str">
        <f>IF(E74=__Variable_Interval_Periods!$A$1,"N/A",IF(E74=__Variable_Interval_Periods!$A$2,D74*(__Variable_Other_Variables!$B$2-Contribution_Plan!F74),IF(E74=__Variable_Interval_Periods!$A$3,D74*(__Variable_Other_Variables!$B$2-Contribution_Plan!F74)/7,IF(E74=__Variable_Interval_Periods!$A$4,D74*(YEARFRAC(F74,__Variable_Other_Variables!$B$2)*12),IF(E74=__Variable_Interval_Periods!$A$5,D74*(YEARFRAC(F74,__Variable_Other_Variables!$B$2)*4),IF(E74=__Variable_Interval_Periods!$A$6,D74,""))))))</f>
        <v/>
      </c>
      <c r="T74" s="8" t="str">
        <f>IF(Contribution_Plan!A74="","",COUNTIF(Contributions_Tracker!A:A,Contribution_Plan!A74))</f>
        <v/>
      </c>
    </row>
    <row r="75" spans="7:20" x14ac:dyDescent="0.2">
      <c r="G75" s="34" t="str">
        <f>IF(Contribution_Plan!A75="","",__Variable_Other_Variables!$B$2)</f>
        <v/>
      </c>
      <c r="H75" s="6" t="str">
        <f ca="1">IF(E75=__Variable_Interval_Periods!$A$1,"N/A",IF(E75=__Variable_Interval_Periods!$A$2,T75/(TODAY()-F75),IF(E75=__Variable_Interval_Periods!$A$3,T75/((TODAY()-F75)/7),IF(E75=__Variable_Interval_Periods!$A$4,T75/(YEARFRAC(F75,TODAY())*12),IF(E75=__Variable_Interval_Periods!$A$5,T75/(YEARFRAC(F75,TODAY())*4),IF(E75=__Variable_Interval_Periods!$A$6,T75/(((TODAY()-F75)/(G75-F75))),""))))))</f>
        <v/>
      </c>
      <c r="I75" s="15" t="str">
        <f t="shared" ca="1" si="1"/>
        <v/>
      </c>
      <c r="K75" s="7" t="str">
        <f ca="1">IF(I75="","",IF(Contribution_Plan!I75&lt;0,IF(ABS(Contribution_Plan!I75)&lt;=ABS(Contribution_Plan!J75),__Variable_Status!$A$3,__Variable_Status!$A$4),IF(Contribution_Plan!I75=0,__Variable_Status!$A$3,IF(Contribution_Plan!I75&lt;=ABS(Contribution_Plan!J75),__Variable_Status!$A$3,__Variable_Status!$A$2))))</f>
        <v/>
      </c>
      <c r="M75" s="6" t="str">
        <f>IF(OR(O75="",O75=__Variable_Audience_Size!$A$1),O75,IF(OR(T75="",T75=0),0,O75/T75))</f>
        <v/>
      </c>
      <c r="N75" s="7" t="str">
        <f>IF(A75="","",IF(L75=__Variable_Status!$A$1,__Variable_Status!$A$1,IF(Contribution_Plan!M75&gt;Contribution_Plan!L75,__Variable_Status!$A$2,IF(Contribution_Plan!M75=Contribution_Plan!L75,__Variable_Status!$A$3,__Variable_Status!$A$4))))</f>
        <v/>
      </c>
      <c r="O75" s="6" t="str">
        <f>IF(A75="","",IF(AND(L75=__Variable_Audience_Size!$A$1,SUMIF(Contributions_Tracker!A:A,Contribution_Plan!A75,Contributions_Tracker!E:E)&lt;=0),L75,SUMIF(Contributions_Tracker!A:A,Contribution_Plan!A75,Contributions_Tracker!E:E)))</f>
        <v/>
      </c>
      <c r="P75" s="6" t="str">
        <f>IF(A75="","",IF(OR(T75=0,T75=""),0,Q75/T75))</f>
        <v/>
      </c>
      <c r="Q75" s="6" t="str">
        <f>IF(A75="","",SUMIF(Contributions_Tracker!A:A,Contribution_Plan!A75,Contributions_Tracker!D:D))</f>
        <v/>
      </c>
      <c r="R75" s="6" t="str">
        <f>IF(E75=__Variable_Interval_Periods!$A$1,"N/A",IF(E75=__Variable_Interval_Periods!$A$2,H75*(__Variable_Other_Variables!$B$2-Contribution_Plan!F75),IF(E75=__Variable_Interval_Periods!$A$3,H75*(__Variable_Other_Variables!$B$2-Contribution_Plan!F75)/7,IF(E75=__Variable_Interval_Periods!$A$4,H75*(YEARFRAC(F75,__Variable_Other_Variables!$B$2)*12),IF(E75=__Variable_Interval_Periods!$A$5,H75*(YEARFRAC(F75,__Variable_Other_Variables!$B$2)*4),IF(E75=__Variable_Interval_Periods!$A$6,H75,""))))))</f>
        <v/>
      </c>
      <c r="S75" s="6" t="str">
        <f>IF(E75=__Variable_Interval_Periods!$A$1,"N/A",IF(E75=__Variable_Interval_Periods!$A$2,D75*(__Variable_Other_Variables!$B$2-Contribution_Plan!F75),IF(E75=__Variable_Interval_Periods!$A$3,D75*(__Variable_Other_Variables!$B$2-Contribution_Plan!F75)/7,IF(E75=__Variable_Interval_Periods!$A$4,D75*(YEARFRAC(F75,__Variable_Other_Variables!$B$2)*12),IF(E75=__Variable_Interval_Periods!$A$5,D75*(YEARFRAC(F75,__Variable_Other_Variables!$B$2)*4),IF(E75=__Variable_Interval_Periods!$A$6,D75,""))))))</f>
        <v/>
      </c>
      <c r="T75" s="8" t="str">
        <f>IF(Contribution_Plan!A75="","",COUNTIF(Contributions_Tracker!A:A,Contribution_Plan!A75))</f>
        <v/>
      </c>
    </row>
    <row r="76" spans="7:20" x14ac:dyDescent="0.2">
      <c r="G76" s="34" t="str">
        <f>IF(Contribution_Plan!A76="","",__Variable_Other_Variables!$B$2)</f>
        <v/>
      </c>
      <c r="H76" s="6" t="str">
        <f ca="1">IF(E76=__Variable_Interval_Periods!$A$1,"N/A",IF(E76=__Variable_Interval_Periods!$A$2,T76/(TODAY()-F76),IF(E76=__Variable_Interval_Periods!$A$3,T76/((TODAY()-F76)/7),IF(E76=__Variable_Interval_Periods!$A$4,T76/(YEARFRAC(F76,TODAY())*12),IF(E76=__Variable_Interval_Periods!$A$5,T76/(YEARFRAC(F76,TODAY())*4),IF(E76=__Variable_Interval_Periods!$A$6,T76/(((TODAY()-F76)/(G76-F76))),""))))))</f>
        <v/>
      </c>
      <c r="I76" s="15" t="str">
        <f t="shared" ca="1" si="1"/>
        <v/>
      </c>
      <c r="K76" s="7" t="str">
        <f ca="1">IF(I76="","",IF(Contribution_Plan!I76&lt;0,IF(ABS(Contribution_Plan!I76)&lt;=ABS(Contribution_Plan!J76),__Variable_Status!$A$3,__Variable_Status!$A$4),IF(Contribution_Plan!I76=0,__Variable_Status!$A$3,IF(Contribution_Plan!I76&lt;=ABS(Contribution_Plan!J76),__Variable_Status!$A$3,__Variable_Status!$A$2))))</f>
        <v/>
      </c>
      <c r="M76" s="6" t="str">
        <f>IF(OR(O76="",O76=__Variable_Audience_Size!$A$1),O76,IF(OR(T76="",T76=0),0,O76/T76))</f>
        <v/>
      </c>
      <c r="N76" s="7" t="str">
        <f>IF(A76="","",IF(L76=__Variable_Status!$A$1,__Variable_Status!$A$1,IF(Contribution_Plan!M76&gt;Contribution_Plan!L76,__Variable_Status!$A$2,IF(Contribution_Plan!M76=Contribution_Plan!L76,__Variable_Status!$A$3,__Variable_Status!$A$4))))</f>
        <v/>
      </c>
      <c r="O76" s="6" t="str">
        <f>IF(A76="","",IF(AND(L76=__Variable_Audience_Size!$A$1,SUMIF(Contributions_Tracker!A:A,Contribution_Plan!A76,Contributions_Tracker!E:E)&lt;=0),L76,SUMIF(Contributions_Tracker!A:A,Contribution_Plan!A76,Contributions_Tracker!E:E)))</f>
        <v/>
      </c>
      <c r="P76" s="6" t="str">
        <f>IF(A76="","",IF(OR(T76=0,T76=""),0,Q76/T76))</f>
        <v/>
      </c>
      <c r="Q76" s="6" t="str">
        <f>IF(A76="","",SUMIF(Contributions_Tracker!A:A,Contribution_Plan!A76,Contributions_Tracker!D:D))</f>
        <v/>
      </c>
      <c r="R76" s="6" t="str">
        <f>IF(E76=__Variable_Interval_Periods!$A$1,"N/A",IF(E76=__Variable_Interval_Periods!$A$2,H76*(__Variable_Other_Variables!$B$2-Contribution_Plan!F76),IF(E76=__Variable_Interval_Periods!$A$3,H76*(__Variable_Other_Variables!$B$2-Contribution_Plan!F76)/7,IF(E76=__Variable_Interval_Periods!$A$4,H76*(YEARFRAC(F76,__Variable_Other_Variables!$B$2)*12),IF(E76=__Variable_Interval_Periods!$A$5,H76*(YEARFRAC(F76,__Variable_Other_Variables!$B$2)*4),IF(E76=__Variable_Interval_Periods!$A$6,H76,""))))))</f>
        <v/>
      </c>
      <c r="S76" s="6" t="str">
        <f>IF(E76=__Variable_Interval_Periods!$A$1,"N/A",IF(E76=__Variable_Interval_Periods!$A$2,D76*(__Variable_Other_Variables!$B$2-Contribution_Plan!F76),IF(E76=__Variable_Interval_Periods!$A$3,D76*(__Variable_Other_Variables!$B$2-Contribution_Plan!F76)/7,IF(E76=__Variable_Interval_Periods!$A$4,D76*(YEARFRAC(F76,__Variable_Other_Variables!$B$2)*12),IF(E76=__Variable_Interval_Periods!$A$5,D76*(YEARFRAC(F76,__Variable_Other_Variables!$B$2)*4),IF(E76=__Variable_Interval_Periods!$A$6,D76,""))))))</f>
        <v/>
      </c>
      <c r="T76" s="8" t="str">
        <f>IF(Contribution_Plan!A76="","",COUNTIF(Contributions_Tracker!A:A,Contribution_Plan!A76))</f>
        <v/>
      </c>
    </row>
    <row r="77" spans="7:20" x14ac:dyDescent="0.2">
      <c r="G77" s="34" t="str">
        <f>IF(Contribution_Plan!A77="","",__Variable_Other_Variables!$B$2)</f>
        <v/>
      </c>
      <c r="H77" s="6" t="str">
        <f ca="1">IF(E77=__Variable_Interval_Periods!$A$1,"N/A",IF(E77=__Variable_Interval_Periods!$A$2,T77/(TODAY()-F77),IF(E77=__Variable_Interval_Periods!$A$3,T77/((TODAY()-F77)/7),IF(E77=__Variable_Interval_Periods!$A$4,T77/(YEARFRAC(F77,TODAY())*12),IF(E77=__Variable_Interval_Periods!$A$5,T77/(YEARFRAC(F77,TODAY())*4),IF(E77=__Variable_Interval_Periods!$A$6,T77/(((TODAY()-F77)/(G77-F77))),""))))))</f>
        <v/>
      </c>
      <c r="I77" s="15" t="str">
        <f t="shared" ca="1" si="1"/>
        <v/>
      </c>
      <c r="K77" s="7" t="str">
        <f ca="1">IF(I77="","",IF(Contribution_Plan!I77&lt;0,IF(ABS(Contribution_Plan!I77)&lt;=ABS(Contribution_Plan!J77),__Variable_Status!$A$3,__Variable_Status!$A$4),IF(Contribution_Plan!I77=0,__Variable_Status!$A$3,IF(Contribution_Plan!I77&lt;=ABS(Contribution_Plan!J77),__Variable_Status!$A$3,__Variable_Status!$A$2))))</f>
        <v/>
      </c>
      <c r="M77" s="6" t="str">
        <f>IF(OR(O77="",O77=__Variable_Audience_Size!$A$1),O77,IF(OR(T77="",T77=0),0,O77/T77))</f>
        <v/>
      </c>
      <c r="N77" s="7" t="str">
        <f>IF(A77="","",IF(L77=__Variable_Status!$A$1,__Variable_Status!$A$1,IF(Contribution_Plan!M77&gt;Contribution_Plan!L77,__Variable_Status!$A$2,IF(Contribution_Plan!M77=Contribution_Plan!L77,__Variable_Status!$A$3,__Variable_Status!$A$4))))</f>
        <v/>
      </c>
      <c r="O77" s="6" t="str">
        <f>IF(A77="","",IF(AND(L77=__Variable_Audience_Size!$A$1,SUMIF(Contributions_Tracker!A:A,Contribution_Plan!A77,Contributions_Tracker!E:E)&lt;=0),L77,SUMIF(Contributions_Tracker!A:A,Contribution_Plan!A77,Contributions_Tracker!E:E)))</f>
        <v/>
      </c>
      <c r="P77" s="6" t="str">
        <f>IF(A77="","",IF(OR(T77=0,T77=""),0,Q77/T77))</f>
        <v/>
      </c>
      <c r="Q77" s="6" t="str">
        <f>IF(A77="","",SUMIF(Contributions_Tracker!A:A,Contribution_Plan!A77,Contributions_Tracker!D:D))</f>
        <v/>
      </c>
      <c r="R77" s="6" t="str">
        <f>IF(E77=__Variable_Interval_Periods!$A$1,"N/A",IF(E77=__Variable_Interval_Periods!$A$2,H77*(__Variable_Other_Variables!$B$2-Contribution_Plan!F77),IF(E77=__Variable_Interval_Periods!$A$3,H77*(__Variable_Other_Variables!$B$2-Contribution_Plan!F77)/7,IF(E77=__Variable_Interval_Periods!$A$4,H77*(YEARFRAC(F77,__Variable_Other_Variables!$B$2)*12),IF(E77=__Variable_Interval_Periods!$A$5,H77*(YEARFRAC(F77,__Variable_Other_Variables!$B$2)*4),IF(E77=__Variable_Interval_Periods!$A$6,H77,""))))))</f>
        <v/>
      </c>
      <c r="S77" s="6" t="str">
        <f>IF(E77=__Variable_Interval_Periods!$A$1,"N/A",IF(E77=__Variable_Interval_Periods!$A$2,D77*(__Variable_Other_Variables!$B$2-Contribution_Plan!F77),IF(E77=__Variable_Interval_Periods!$A$3,D77*(__Variable_Other_Variables!$B$2-Contribution_Plan!F77)/7,IF(E77=__Variable_Interval_Periods!$A$4,D77*(YEARFRAC(F77,__Variable_Other_Variables!$B$2)*12),IF(E77=__Variable_Interval_Periods!$A$5,D77*(YEARFRAC(F77,__Variable_Other_Variables!$B$2)*4),IF(E77=__Variable_Interval_Periods!$A$6,D77,""))))))</f>
        <v/>
      </c>
      <c r="T77" s="8" t="str">
        <f>IF(Contribution_Plan!A77="","",COUNTIF(Contributions_Tracker!A:A,Contribution_Plan!A77))</f>
        <v/>
      </c>
    </row>
    <row r="78" spans="7:20" x14ac:dyDescent="0.2">
      <c r="G78" s="34" t="str">
        <f>IF(Contribution_Plan!A78="","",__Variable_Other_Variables!$B$2)</f>
        <v/>
      </c>
      <c r="H78" s="6" t="str">
        <f ca="1">IF(E78=__Variable_Interval_Periods!$A$1,"N/A",IF(E78=__Variable_Interval_Periods!$A$2,T78/(TODAY()-F78),IF(E78=__Variable_Interval_Periods!$A$3,T78/((TODAY()-F78)/7),IF(E78=__Variable_Interval_Periods!$A$4,T78/(YEARFRAC(F78,TODAY())*12),IF(E78=__Variable_Interval_Periods!$A$5,T78/(YEARFRAC(F78,TODAY())*4),IF(E78=__Variable_Interval_Periods!$A$6,T78/(((TODAY()-F78)/(G78-F78))),""))))))</f>
        <v/>
      </c>
      <c r="I78" s="15" t="str">
        <f t="shared" ca="1" si="1"/>
        <v/>
      </c>
      <c r="K78" s="7" t="str">
        <f ca="1">IF(I78="","",IF(Contribution_Plan!I78&lt;0,IF(ABS(Contribution_Plan!I78)&lt;=ABS(Contribution_Plan!J78),__Variable_Status!$A$3,__Variable_Status!$A$4),IF(Contribution_Plan!I78=0,__Variable_Status!$A$3,IF(Contribution_Plan!I78&lt;=ABS(Contribution_Plan!J78),__Variable_Status!$A$3,__Variable_Status!$A$2))))</f>
        <v/>
      </c>
      <c r="M78" s="6" t="str">
        <f>IF(OR(O78="",O78=__Variable_Audience_Size!$A$1),O78,IF(OR(T78="",T78=0),0,O78/T78))</f>
        <v/>
      </c>
      <c r="N78" s="7" t="str">
        <f>IF(A78="","",IF(L78=__Variable_Status!$A$1,__Variable_Status!$A$1,IF(Contribution_Plan!M78&gt;Contribution_Plan!L78,__Variable_Status!$A$2,IF(Contribution_Plan!M78=Contribution_Plan!L78,__Variable_Status!$A$3,__Variable_Status!$A$4))))</f>
        <v/>
      </c>
      <c r="O78" s="6" t="str">
        <f>IF(A78="","",IF(AND(L78=__Variable_Audience_Size!$A$1,SUMIF(Contributions_Tracker!A:A,Contribution_Plan!A78,Contributions_Tracker!E:E)&lt;=0),L78,SUMIF(Contributions_Tracker!A:A,Contribution_Plan!A78,Contributions_Tracker!E:E)))</f>
        <v/>
      </c>
      <c r="P78" s="6" t="str">
        <f>IF(A78="","",IF(OR(T78=0,T78=""),0,Q78/T78))</f>
        <v/>
      </c>
      <c r="Q78" s="6" t="str">
        <f>IF(A78="","",SUMIF(Contributions_Tracker!A:A,Contribution_Plan!A78,Contributions_Tracker!D:D))</f>
        <v/>
      </c>
      <c r="R78" s="6" t="str">
        <f>IF(E78=__Variable_Interval_Periods!$A$1,"N/A",IF(E78=__Variable_Interval_Periods!$A$2,H78*(__Variable_Other_Variables!$B$2-Contribution_Plan!F78),IF(E78=__Variable_Interval_Periods!$A$3,H78*(__Variable_Other_Variables!$B$2-Contribution_Plan!F78)/7,IF(E78=__Variable_Interval_Periods!$A$4,H78*(YEARFRAC(F78,__Variable_Other_Variables!$B$2)*12),IF(E78=__Variable_Interval_Periods!$A$5,H78*(YEARFRAC(F78,__Variable_Other_Variables!$B$2)*4),IF(E78=__Variable_Interval_Periods!$A$6,H78,""))))))</f>
        <v/>
      </c>
      <c r="S78" s="6" t="str">
        <f>IF(E78=__Variable_Interval_Periods!$A$1,"N/A",IF(E78=__Variable_Interval_Periods!$A$2,D78*(__Variable_Other_Variables!$B$2-Contribution_Plan!F78),IF(E78=__Variable_Interval_Periods!$A$3,D78*(__Variable_Other_Variables!$B$2-Contribution_Plan!F78)/7,IF(E78=__Variable_Interval_Periods!$A$4,D78*(YEARFRAC(F78,__Variable_Other_Variables!$B$2)*12),IF(E78=__Variable_Interval_Periods!$A$5,D78*(YEARFRAC(F78,__Variable_Other_Variables!$B$2)*4),IF(E78=__Variable_Interval_Periods!$A$6,D78,""))))))</f>
        <v/>
      </c>
      <c r="T78" s="8" t="str">
        <f>IF(Contribution_Plan!A78="","",COUNTIF(Contributions_Tracker!A:A,Contribution_Plan!A78))</f>
        <v/>
      </c>
    </row>
    <row r="79" spans="7:20" x14ac:dyDescent="0.2">
      <c r="G79" s="34" t="str">
        <f>IF(Contribution_Plan!A79="","",__Variable_Other_Variables!$B$2)</f>
        <v/>
      </c>
      <c r="H79" s="6" t="str">
        <f ca="1">IF(E79=__Variable_Interval_Periods!$A$1,"N/A",IF(E79=__Variable_Interval_Periods!$A$2,T79/(TODAY()-F79),IF(E79=__Variable_Interval_Periods!$A$3,T79/((TODAY()-F79)/7),IF(E79=__Variable_Interval_Periods!$A$4,T79/(YEARFRAC(F79,TODAY())*12),IF(E79=__Variable_Interval_Periods!$A$5,T79/(YEARFRAC(F79,TODAY())*4),IF(E79=__Variable_Interval_Periods!$A$6,T79/(((TODAY()-F79)/(G79-F79))),""))))))</f>
        <v/>
      </c>
      <c r="I79" s="15" t="str">
        <f t="shared" ca="1" si="1"/>
        <v/>
      </c>
      <c r="K79" s="7" t="str">
        <f ca="1">IF(I79="","",IF(Contribution_Plan!I79&lt;0,IF(ABS(Contribution_Plan!I79)&lt;=ABS(Contribution_Plan!J79),__Variable_Status!$A$3,__Variable_Status!$A$4),IF(Contribution_Plan!I79=0,__Variable_Status!$A$3,IF(Contribution_Plan!I79&lt;=ABS(Contribution_Plan!J79),__Variable_Status!$A$3,__Variable_Status!$A$2))))</f>
        <v/>
      </c>
      <c r="M79" s="6" t="str">
        <f>IF(OR(O79="",O79=__Variable_Audience_Size!$A$1),O79,IF(OR(T79="",T79=0),0,O79/T79))</f>
        <v/>
      </c>
      <c r="N79" s="7" t="str">
        <f>IF(A79="","",IF(L79=__Variable_Status!$A$1,__Variable_Status!$A$1,IF(Contribution_Plan!M79&gt;Contribution_Plan!L79,__Variable_Status!$A$2,IF(Contribution_Plan!M79=Contribution_Plan!L79,__Variable_Status!$A$3,__Variable_Status!$A$4))))</f>
        <v/>
      </c>
      <c r="O79" s="6" t="str">
        <f>IF(A79="","",IF(AND(L79=__Variable_Audience_Size!$A$1,SUMIF(Contributions_Tracker!A:A,Contribution_Plan!A79,Contributions_Tracker!E:E)&lt;=0),L79,SUMIF(Contributions_Tracker!A:A,Contribution_Plan!A79,Contributions_Tracker!E:E)))</f>
        <v/>
      </c>
      <c r="P79" s="6" t="str">
        <f>IF(A79="","",IF(OR(T79=0,T79=""),0,Q79/T79))</f>
        <v/>
      </c>
      <c r="Q79" s="6" t="str">
        <f>IF(A79="","",SUMIF(Contributions_Tracker!A:A,Contribution_Plan!A79,Contributions_Tracker!D:D))</f>
        <v/>
      </c>
      <c r="R79" s="6" t="str">
        <f>IF(E79=__Variable_Interval_Periods!$A$1,"N/A",IF(E79=__Variable_Interval_Periods!$A$2,H79*(__Variable_Other_Variables!$B$2-Contribution_Plan!F79),IF(E79=__Variable_Interval_Periods!$A$3,H79*(__Variable_Other_Variables!$B$2-Contribution_Plan!F79)/7,IF(E79=__Variable_Interval_Periods!$A$4,H79*(YEARFRAC(F79,__Variable_Other_Variables!$B$2)*12),IF(E79=__Variable_Interval_Periods!$A$5,H79*(YEARFRAC(F79,__Variable_Other_Variables!$B$2)*4),IF(E79=__Variable_Interval_Periods!$A$6,H79,""))))))</f>
        <v/>
      </c>
      <c r="S79" s="6" t="str">
        <f>IF(E79=__Variable_Interval_Periods!$A$1,"N/A",IF(E79=__Variable_Interval_Periods!$A$2,D79*(__Variable_Other_Variables!$B$2-Contribution_Plan!F79),IF(E79=__Variable_Interval_Periods!$A$3,D79*(__Variable_Other_Variables!$B$2-Contribution_Plan!F79)/7,IF(E79=__Variable_Interval_Periods!$A$4,D79*(YEARFRAC(F79,__Variable_Other_Variables!$B$2)*12),IF(E79=__Variable_Interval_Periods!$A$5,D79*(YEARFRAC(F79,__Variable_Other_Variables!$B$2)*4),IF(E79=__Variable_Interval_Periods!$A$6,D79,""))))))</f>
        <v/>
      </c>
      <c r="T79" s="8" t="str">
        <f>IF(Contribution_Plan!A79="","",COUNTIF(Contributions_Tracker!A:A,Contribution_Plan!A79))</f>
        <v/>
      </c>
    </row>
    <row r="80" spans="7:20" x14ac:dyDescent="0.2">
      <c r="G80" s="34" t="str">
        <f>IF(Contribution_Plan!A80="","",__Variable_Other_Variables!$B$2)</f>
        <v/>
      </c>
      <c r="H80" s="6" t="str">
        <f ca="1">IF(E80=__Variable_Interval_Periods!$A$1,"N/A",IF(E80=__Variable_Interval_Periods!$A$2,T80/(TODAY()-F80),IF(E80=__Variable_Interval_Periods!$A$3,T80/((TODAY()-F80)/7),IF(E80=__Variable_Interval_Periods!$A$4,T80/(YEARFRAC(F80,TODAY())*12),IF(E80=__Variable_Interval_Periods!$A$5,T80/(YEARFRAC(F80,TODAY())*4),IF(E80=__Variable_Interval_Periods!$A$6,T80/(((TODAY()-F80)/(G80-F80))),""))))))</f>
        <v/>
      </c>
      <c r="I80" s="15" t="str">
        <f t="shared" ca="1" si="1"/>
        <v/>
      </c>
      <c r="K80" s="7" t="str">
        <f ca="1">IF(I80="","",IF(Contribution_Plan!I80&lt;0,IF(ABS(Contribution_Plan!I80)&lt;=ABS(Contribution_Plan!J80),__Variable_Status!$A$3,__Variable_Status!$A$4),IF(Contribution_Plan!I80=0,__Variable_Status!$A$3,IF(Contribution_Plan!I80&lt;=ABS(Contribution_Plan!J80),__Variable_Status!$A$3,__Variable_Status!$A$2))))</f>
        <v/>
      </c>
      <c r="M80" s="6" t="str">
        <f>IF(OR(O80="",O80=__Variable_Audience_Size!$A$1),O80,IF(OR(T80="",T80=0),0,O80/T80))</f>
        <v/>
      </c>
      <c r="N80" s="7" t="str">
        <f>IF(A80="","",IF(L80=__Variable_Status!$A$1,__Variable_Status!$A$1,IF(Contribution_Plan!M80&gt;Contribution_Plan!L80,__Variable_Status!$A$2,IF(Contribution_Plan!M80=Contribution_Plan!L80,__Variable_Status!$A$3,__Variable_Status!$A$4))))</f>
        <v/>
      </c>
      <c r="O80" s="6" t="str">
        <f>IF(A80="","",IF(AND(L80=__Variable_Audience_Size!$A$1,SUMIF(Contributions_Tracker!A:A,Contribution_Plan!A80,Contributions_Tracker!E:E)&lt;=0),L80,SUMIF(Contributions_Tracker!A:A,Contribution_Plan!A80,Contributions_Tracker!E:E)))</f>
        <v/>
      </c>
      <c r="P80" s="6" t="str">
        <f>IF(A80="","",IF(OR(T80=0,T80=""),0,Q80/T80))</f>
        <v/>
      </c>
      <c r="Q80" s="6" t="str">
        <f>IF(A80="","",SUMIF(Contributions_Tracker!A:A,Contribution_Plan!A80,Contributions_Tracker!D:D))</f>
        <v/>
      </c>
      <c r="R80" s="6" t="str">
        <f>IF(E80=__Variable_Interval_Periods!$A$1,"N/A",IF(E80=__Variable_Interval_Periods!$A$2,H80*(__Variable_Other_Variables!$B$2-Contribution_Plan!F80),IF(E80=__Variable_Interval_Periods!$A$3,H80*(__Variable_Other_Variables!$B$2-Contribution_Plan!F80)/7,IF(E80=__Variable_Interval_Periods!$A$4,H80*(YEARFRAC(F80,__Variable_Other_Variables!$B$2)*12),IF(E80=__Variable_Interval_Periods!$A$5,H80*(YEARFRAC(F80,__Variable_Other_Variables!$B$2)*4),IF(E80=__Variable_Interval_Periods!$A$6,H80,""))))))</f>
        <v/>
      </c>
      <c r="S80" s="6" t="str">
        <f>IF(E80=__Variable_Interval_Periods!$A$1,"N/A",IF(E80=__Variable_Interval_Periods!$A$2,D80*(__Variable_Other_Variables!$B$2-Contribution_Plan!F80),IF(E80=__Variable_Interval_Periods!$A$3,D80*(__Variable_Other_Variables!$B$2-Contribution_Plan!F80)/7,IF(E80=__Variable_Interval_Periods!$A$4,D80*(YEARFRAC(F80,__Variable_Other_Variables!$B$2)*12),IF(E80=__Variable_Interval_Periods!$A$5,D80*(YEARFRAC(F80,__Variable_Other_Variables!$B$2)*4),IF(E80=__Variable_Interval_Periods!$A$6,D80,""))))))</f>
        <v/>
      </c>
      <c r="T80" s="8" t="str">
        <f>IF(Contribution_Plan!A80="","",COUNTIF(Contributions_Tracker!A:A,Contribution_Plan!A80))</f>
        <v/>
      </c>
    </row>
    <row r="81" spans="7:20" x14ac:dyDescent="0.2">
      <c r="G81" s="34" t="str">
        <f>IF(Contribution_Plan!A81="","",__Variable_Other_Variables!$B$2)</f>
        <v/>
      </c>
      <c r="H81" s="6" t="str">
        <f ca="1">IF(E81=__Variable_Interval_Periods!$A$1,"N/A",IF(E81=__Variable_Interval_Periods!$A$2,T81/(TODAY()-F81),IF(E81=__Variable_Interval_Periods!$A$3,T81/((TODAY()-F81)/7),IF(E81=__Variable_Interval_Periods!$A$4,T81/(YEARFRAC(F81,TODAY())*12),IF(E81=__Variable_Interval_Periods!$A$5,T81/(YEARFRAC(F81,TODAY())*4),IF(E81=__Variable_Interval_Periods!$A$6,T81/(((TODAY()-F81)/(G81-F81))),""))))))</f>
        <v/>
      </c>
      <c r="I81" s="15" t="str">
        <f t="shared" ca="1" si="1"/>
        <v/>
      </c>
      <c r="K81" s="7" t="str">
        <f ca="1">IF(I81="","",IF(Contribution_Plan!I81&lt;0,IF(ABS(Contribution_Plan!I81)&lt;=ABS(Contribution_Plan!J81),__Variable_Status!$A$3,__Variable_Status!$A$4),IF(Contribution_Plan!I81=0,__Variable_Status!$A$3,IF(Contribution_Plan!I81&lt;=ABS(Contribution_Plan!J81),__Variable_Status!$A$3,__Variable_Status!$A$2))))</f>
        <v/>
      </c>
      <c r="M81" s="6" t="str">
        <f>IF(OR(O81="",O81=__Variable_Audience_Size!$A$1),O81,IF(OR(T81="",T81=0),0,O81/T81))</f>
        <v/>
      </c>
      <c r="N81" s="7" t="str">
        <f>IF(A81="","",IF(L81=__Variable_Status!$A$1,__Variable_Status!$A$1,IF(Contribution_Plan!M81&gt;Contribution_Plan!L81,__Variable_Status!$A$2,IF(Contribution_Plan!M81=Contribution_Plan!L81,__Variable_Status!$A$3,__Variable_Status!$A$4))))</f>
        <v/>
      </c>
      <c r="O81" s="6" t="str">
        <f>IF(A81="","",IF(AND(L81=__Variable_Audience_Size!$A$1,SUMIF(Contributions_Tracker!A:A,Contribution_Plan!A81,Contributions_Tracker!E:E)&lt;=0),L81,SUMIF(Contributions_Tracker!A:A,Contribution_Plan!A81,Contributions_Tracker!E:E)))</f>
        <v/>
      </c>
      <c r="P81" s="6" t="str">
        <f>IF(A81="","",IF(OR(T81=0,T81=""),0,Q81/T81))</f>
        <v/>
      </c>
      <c r="Q81" s="6" t="str">
        <f>IF(A81="","",SUMIF(Contributions_Tracker!A:A,Contribution_Plan!A81,Contributions_Tracker!D:D))</f>
        <v/>
      </c>
      <c r="R81" s="6" t="str">
        <f>IF(E81=__Variable_Interval_Periods!$A$1,"N/A",IF(E81=__Variable_Interval_Periods!$A$2,H81*(__Variable_Other_Variables!$B$2-Contribution_Plan!F81),IF(E81=__Variable_Interval_Periods!$A$3,H81*(__Variable_Other_Variables!$B$2-Contribution_Plan!F81)/7,IF(E81=__Variable_Interval_Periods!$A$4,H81*(YEARFRAC(F81,__Variable_Other_Variables!$B$2)*12),IF(E81=__Variable_Interval_Periods!$A$5,H81*(YEARFRAC(F81,__Variable_Other_Variables!$B$2)*4),IF(E81=__Variable_Interval_Periods!$A$6,H81,""))))))</f>
        <v/>
      </c>
      <c r="S81" s="6" t="str">
        <f>IF(E81=__Variable_Interval_Periods!$A$1,"N/A",IF(E81=__Variable_Interval_Periods!$A$2,D81*(__Variable_Other_Variables!$B$2-Contribution_Plan!F81),IF(E81=__Variable_Interval_Periods!$A$3,D81*(__Variable_Other_Variables!$B$2-Contribution_Plan!F81)/7,IF(E81=__Variable_Interval_Periods!$A$4,D81*(YEARFRAC(F81,__Variable_Other_Variables!$B$2)*12),IF(E81=__Variable_Interval_Periods!$A$5,D81*(YEARFRAC(F81,__Variable_Other_Variables!$B$2)*4),IF(E81=__Variable_Interval_Periods!$A$6,D81,""))))))</f>
        <v/>
      </c>
      <c r="T81" s="8" t="str">
        <f>IF(Contribution_Plan!A81="","",COUNTIF(Contributions_Tracker!A:A,Contribution_Plan!A81))</f>
        <v/>
      </c>
    </row>
    <row r="82" spans="7:20" x14ac:dyDescent="0.2">
      <c r="G82" s="34" t="str">
        <f>IF(Contribution_Plan!A82="","",__Variable_Other_Variables!$B$2)</f>
        <v/>
      </c>
      <c r="H82" s="6" t="str">
        <f ca="1">IF(E82=__Variable_Interval_Periods!$A$1,"N/A",IF(E82=__Variable_Interval_Periods!$A$2,T82/(TODAY()-F82),IF(E82=__Variable_Interval_Periods!$A$3,T82/((TODAY()-F82)/7),IF(E82=__Variable_Interval_Periods!$A$4,T82/(YEARFRAC(F82,TODAY())*12),IF(E82=__Variable_Interval_Periods!$A$5,T82/(YEARFRAC(F82,TODAY())*4),IF(E82=__Variable_Interval_Periods!$A$6,T82/(((TODAY()-F82)/(G82-F82))),""))))))</f>
        <v/>
      </c>
      <c r="I82" s="15" t="str">
        <f t="shared" ca="1" si="1"/>
        <v/>
      </c>
      <c r="K82" s="7" t="str">
        <f ca="1">IF(I82="","",IF(Contribution_Plan!I82&lt;0,IF(ABS(Contribution_Plan!I82)&lt;=ABS(Contribution_Plan!J82),__Variable_Status!$A$3,__Variable_Status!$A$4),IF(Contribution_Plan!I82=0,__Variable_Status!$A$3,IF(Contribution_Plan!I82&lt;=ABS(Contribution_Plan!J82),__Variable_Status!$A$3,__Variable_Status!$A$2))))</f>
        <v/>
      </c>
      <c r="M82" s="6" t="str">
        <f>IF(OR(O82="",O82=__Variable_Audience_Size!$A$1),O82,IF(OR(T82="",T82=0),0,O82/T82))</f>
        <v/>
      </c>
      <c r="N82" s="7" t="str">
        <f>IF(A82="","",IF(L82=__Variable_Status!$A$1,__Variable_Status!$A$1,IF(Contribution_Plan!M82&gt;Contribution_Plan!L82,__Variable_Status!$A$2,IF(Contribution_Plan!M82=Contribution_Plan!L82,__Variable_Status!$A$3,__Variable_Status!$A$4))))</f>
        <v/>
      </c>
      <c r="O82" s="6" t="str">
        <f>IF(A82="","",IF(AND(L82=__Variable_Audience_Size!$A$1,SUMIF(Contributions_Tracker!A:A,Contribution_Plan!A82,Contributions_Tracker!E:E)&lt;=0),L82,SUMIF(Contributions_Tracker!A:A,Contribution_Plan!A82,Contributions_Tracker!E:E)))</f>
        <v/>
      </c>
      <c r="P82" s="6" t="str">
        <f>IF(A82="","",IF(OR(T82=0,T82=""),0,Q82/T82))</f>
        <v/>
      </c>
      <c r="Q82" s="6" t="str">
        <f>IF(A82="","",SUMIF(Contributions_Tracker!A:A,Contribution_Plan!A82,Contributions_Tracker!D:D))</f>
        <v/>
      </c>
      <c r="R82" s="6" t="str">
        <f>IF(E82=__Variable_Interval_Periods!$A$1,"N/A",IF(E82=__Variable_Interval_Periods!$A$2,H82*(__Variable_Other_Variables!$B$2-Contribution_Plan!F82),IF(E82=__Variable_Interval_Periods!$A$3,H82*(__Variable_Other_Variables!$B$2-Contribution_Plan!F82)/7,IF(E82=__Variable_Interval_Periods!$A$4,H82*(YEARFRAC(F82,__Variable_Other_Variables!$B$2)*12),IF(E82=__Variable_Interval_Periods!$A$5,H82*(YEARFRAC(F82,__Variable_Other_Variables!$B$2)*4),IF(E82=__Variable_Interval_Periods!$A$6,H82,""))))))</f>
        <v/>
      </c>
      <c r="S82" s="6" t="str">
        <f>IF(E82=__Variable_Interval_Periods!$A$1,"N/A",IF(E82=__Variable_Interval_Periods!$A$2,D82*(__Variable_Other_Variables!$B$2-Contribution_Plan!F82),IF(E82=__Variable_Interval_Periods!$A$3,D82*(__Variable_Other_Variables!$B$2-Contribution_Plan!F82)/7,IF(E82=__Variable_Interval_Periods!$A$4,D82*(YEARFRAC(F82,__Variable_Other_Variables!$B$2)*12),IF(E82=__Variable_Interval_Periods!$A$5,D82*(YEARFRAC(F82,__Variable_Other_Variables!$B$2)*4),IF(E82=__Variable_Interval_Periods!$A$6,D82,""))))))</f>
        <v/>
      </c>
      <c r="T82" s="8" t="str">
        <f>IF(Contribution_Plan!A82="","",COUNTIF(Contributions_Tracker!A:A,Contribution_Plan!A82))</f>
        <v/>
      </c>
    </row>
    <row r="83" spans="7:20" x14ac:dyDescent="0.2">
      <c r="G83" s="34" t="str">
        <f>IF(Contribution_Plan!A83="","",__Variable_Other_Variables!$B$2)</f>
        <v/>
      </c>
      <c r="H83" s="6" t="str">
        <f ca="1">IF(E83=__Variable_Interval_Periods!$A$1,"N/A",IF(E83=__Variable_Interval_Periods!$A$2,T83/(TODAY()-F83),IF(E83=__Variable_Interval_Periods!$A$3,T83/((TODAY()-F83)/7),IF(E83=__Variable_Interval_Periods!$A$4,T83/(YEARFRAC(F83,TODAY())*12),IF(E83=__Variable_Interval_Periods!$A$5,T83/(YEARFRAC(F83,TODAY())*4),IF(E83=__Variable_Interval_Periods!$A$6,T83/(((TODAY()-F83)/(G83-F83))),""))))))</f>
        <v/>
      </c>
      <c r="I83" s="15" t="str">
        <f t="shared" ca="1" si="1"/>
        <v/>
      </c>
      <c r="K83" s="7" t="str">
        <f ca="1">IF(I83="","",IF(Contribution_Plan!I83&lt;0,IF(ABS(Contribution_Plan!I83)&lt;=ABS(Contribution_Plan!J83),__Variable_Status!$A$3,__Variable_Status!$A$4),IF(Contribution_Plan!I83=0,__Variable_Status!$A$3,IF(Contribution_Plan!I83&lt;=ABS(Contribution_Plan!J83),__Variable_Status!$A$3,__Variable_Status!$A$2))))</f>
        <v/>
      </c>
      <c r="M83" s="6" t="str">
        <f>IF(OR(O83="",O83=__Variable_Audience_Size!$A$1),O83,IF(OR(T83="",T83=0),0,O83/T83))</f>
        <v/>
      </c>
      <c r="N83" s="7" t="str">
        <f>IF(A83="","",IF(L83=__Variable_Status!$A$1,__Variable_Status!$A$1,IF(Contribution_Plan!M83&gt;Contribution_Plan!L83,__Variable_Status!$A$2,IF(Contribution_Plan!M83=Contribution_Plan!L83,__Variable_Status!$A$3,__Variable_Status!$A$4))))</f>
        <v/>
      </c>
      <c r="O83" s="6" t="str">
        <f>IF(A83="","",IF(AND(L83=__Variable_Audience_Size!$A$1,SUMIF(Contributions_Tracker!A:A,Contribution_Plan!A83,Contributions_Tracker!E:E)&lt;=0),L83,SUMIF(Contributions_Tracker!A:A,Contribution_Plan!A83,Contributions_Tracker!E:E)))</f>
        <v/>
      </c>
      <c r="P83" s="6" t="str">
        <f>IF(A83="","",IF(OR(T83=0,T83=""),0,Q83/T83))</f>
        <v/>
      </c>
      <c r="Q83" s="6" t="str">
        <f>IF(A83="","",SUMIF(Contributions_Tracker!A:A,Contribution_Plan!A83,Contributions_Tracker!D:D))</f>
        <v/>
      </c>
      <c r="R83" s="6" t="str">
        <f>IF(E83=__Variable_Interval_Periods!$A$1,"N/A",IF(E83=__Variable_Interval_Periods!$A$2,H83*(__Variable_Other_Variables!$B$2-Contribution_Plan!F83),IF(E83=__Variable_Interval_Periods!$A$3,H83*(__Variable_Other_Variables!$B$2-Contribution_Plan!F83)/7,IF(E83=__Variable_Interval_Periods!$A$4,H83*(YEARFRAC(F83,__Variable_Other_Variables!$B$2)*12),IF(E83=__Variable_Interval_Periods!$A$5,H83*(YEARFRAC(F83,__Variable_Other_Variables!$B$2)*4),IF(E83=__Variable_Interval_Periods!$A$6,H83,""))))))</f>
        <v/>
      </c>
      <c r="S83" s="6" t="str">
        <f>IF(E83=__Variable_Interval_Periods!$A$1,"N/A",IF(E83=__Variable_Interval_Periods!$A$2,D83*(__Variable_Other_Variables!$B$2-Contribution_Plan!F83),IF(E83=__Variable_Interval_Periods!$A$3,D83*(__Variable_Other_Variables!$B$2-Contribution_Plan!F83)/7,IF(E83=__Variable_Interval_Periods!$A$4,D83*(YEARFRAC(F83,__Variable_Other_Variables!$B$2)*12),IF(E83=__Variable_Interval_Periods!$A$5,D83*(YEARFRAC(F83,__Variable_Other_Variables!$B$2)*4),IF(E83=__Variable_Interval_Periods!$A$6,D83,""))))))</f>
        <v/>
      </c>
      <c r="T83" s="8" t="str">
        <f>IF(Contribution_Plan!A83="","",COUNTIF(Contributions_Tracker!A:A,Contribution_Plan!A83))</f>
        <v/>
      </c>
    </row>
    <row r="84" spans="7:20" x14ac:dyDescent="0.2">
      <c r="G84" s="34" t="str">
        <f>IF(Contribution_Plan!A84="","",__Variable_Other_Variables!$B$2)</f>
        <v/>
      </c>
      <c r="H84" s="6" t="str">
        <f ca="1">IF(E84=__Variable_Interval_Periods!$A$1,"N/A",IF(E84=__Variable_Interval_Periods!$A$2,T84/(TODAY()-F84),IF(E84=__Variable_Interval_Periods!$A$3,T84/((TODAY()-F84)/7),IF(E84=__Variable_Interval_Periods!$A$4,T84/(YEARFRAC(F84,TODAY())*12),IF(E84=__Variable_Interval_Periods!$A$5,T84/(YEARFRAC(F84,TODAY())*4),IF(E84=__Variable_Interval_Periods!$A$6,T84/(((TODAY()-F84)/(G84-F84))),""))))))</f>
        <v/>
      </c>
      <c r="I84" s="15" t="str">
        <f t="shared" ca="1" si="1"/>
        <v/>
      </c>
      <c r="K84" s="7" t="str">
        <f ca="1">IF(I84="","",IF(Contribution_Plan!I84&lt;0,IF(ABS(Contribution_Plan!I84)&lt;=ABS(Contribution_Plan!J84),__Variable_Status!$A$3,__Variable_Status!$A$4),IF(Contribution_Plan!I84=0,__Variable_Status!$A$3,IF(Contribution_Plan!I84&lt;=ABS(Contribution_Plan!J84),__Variable_Status!$A$3,__Variable_Status!$A$2))))</f>
        <v/>
      </c>
      <c r="M84" s="6" t="str">
        <f>IF(OR(O84="",O84=__Variable_Audience_Size!$A$1),O84,IF(OR(T84="",T84=0),0,O84/T84))</f>
        <v/>
      </c>
      <c r="N84" s="7" t="str">
        <f>IF(A84="","",IF(L84=__Variable_Status!$A$1,__Variable_Status!$A$1,IF(Contribution_Plan!M84&gt;Contribution_Plan!L84,__Variable_Status!$A$2,IF(Contribution_Plan!M84=Contribution_Plan!L84,__Variable_Status!$A$3,__Variable_Status!$A$4))))</f>
        <v/>
      </c>
      <c r="O84" s="6" t="str">
        <f>IF(A84="","",IF(AND(L84=__Variable_Audience_Size!$A$1,SUMIF(Contributions_Tracker!A:A,Contribution_Plan!A84,Contributions_Tracker!E:E)&lt;=0),L84,SUMIF(Contributions_Tracker!A:A,Contribution_Plan!A84,Contributions_Tracker!E:E)))</f>
        <v/>
      </c>
      <c r="P84" s="6" t="str">
        <f>IF(A84="","",IF(OR(T84=0,T84=""),0,Q84/T84))</f>
        <v/>
      </c>
      <c r="Q84" s="6" t="str">
        <f>IF(A84="","",SUMIF(Contributions_Tracker!A:A,Contribution_Plan!A84,Contributions_Tracker!D:D))</f>
        <v/>
      </c>
      <c r="R84" s="6" t="str">
        <f>IF(E84=__Variable_Interval_Periods!$A$1,"N/A",IF(E84=__Variable_Interval_Periods!$A$2,H84*(__Variable_Other_Variables!$B$2-Contribution_Plan!F84),IF(E84=__Variable_Interval_Periods!$A$3,H84*(__Variable_Other_Variables!$B$2-Contribution_Plan!F84)/7,IF(E84=__Variable_Interval_Periods!$A$4,H84*(YEARFRAC(F84,__Variable_Other_Variables!$B$2)*12),IF(E84=__Variable_Interval_Periods!$A$5,H84*(YEARFRAC(F84,__Variable_Other_Variables!$B$2)*4),IF(E84=__Variable_Interval_Periods!$A$6,H84,""))))))</f>
        <v/>
      </c>
      <c r="S84" s="6" t="str">
        <f>IF(E84=__Variable_Interval_Periods!$A$1,"N/A",IF(E84=__Variable_Interval_Periods!$A$2,D84*(__Variable_Other_Variables!$B$2-Contribution_Plan!F84),IF(E84=__Variable_Interval_Periods!$A$3,D84*(__Variable_Other_Variables!$B$2-Contribution_Plan!F84)/7,IF(E84=__Variable_Interval_Periods!$A$4,D84*(YEARFRAC(F84,__Variable_Other_Variables!$B$2)*12),IF(E84=__Variable_Interval_Periods!$A$5,D84*(YEARFRAC(F84,__Variable_Other_Variables!$B$2)*4),IF(E84=__Variable_Interval_Periods!$A$6,D84,""))))))</f>
        <v/>
      </c>
      <c r="T84" s="8" t="str">
        <f>IF(Contribution_Plan!A84="","",COUNTIF(Contributions_Tracker!A:A,Contribution_Plan!A84))</f>
        <v/>
      </c>
    </row>
    <row r="85" spans="7:20" x14ac:dyDescent="0.2">
      <c r="G85" s="34" t="str">
        <f>IF(Contribution_Plan!A85="","",__Variable_Other_Variables!$B$2)</f>
        <v/>
      </c>
      <c r="H85" s="6" t="str">
        <f ca="1">IF(E85=__Variable_Interval_Periods!$A$1,"N/A",IF(E85=__Variable_Interval_Periods!$A$2,T85/(TODAY()-F85),IF(E85=__Variable_Interval_Periods!$A$3,T85/((TODAY()-F85)/7),IF(E85=__Variable_Interval_Periods!$A$4,T85/(YEARFRAC(F85,TODAY())*12),IF(E85=__Variable_Interval_Periods!$A$5,T85/(YEARFRAC(F85,TODAY())*4),IF(E85=__Variable_Interval_Periods!$A$6,T85/(((TODAY()-F85)/(G85-F85))),""))))))</f>
        <v/>
      </c>
      <c r="I85" s="15" t="str">
        <f t="shared" ca="1" si="1"/>
        <v/>
      </c>
      <c r="K85" s="7" t="str">
        <f ca="1">IF(I85="","",IF(Contribution_Plan!I85&lt;0,IF(ABS(Contribution_Plan!I85)&lt;=ABS(Contribution_Plan!J85),__Variable_Status!$A$3,__Variable_Status!$A$4),IF(Contribution_Plan!I85=0,__Variable_Status!$A$3,IF(Contribution_Plan!I85&lt;=ABS(Contribution_Plan!J85),__Variable_Status!$A$3,__Variable_Status!$A$2))))</f>
        <v/>
      </c>
      <c r="M85" s="6" t="str">
        <f>IF(OR(O85="",O85=__Variable_Audience_Size!$A$1),O85,IF(OR(T85="",T85=0),0,O85/T85))</f>
        <v/>
      </c>
      <c r="N85" s="7" t="str">
        <f>IF(A85="","",IF(L85=__Variable_Status!$A$1,__Variable_Status!$A$1,IF(Contribution_Plan!M85&gt;Contribution_Plan!L85,__Variable_Status!$A$2,IF(Contribution_Plan!M85=Contribution_Plan!L85,__Variable_Status!$A$3,__Variable_Status!$A$4))))</f>
        <v/>
      </c>
      <c r="O85" s="6" t="str">
        <f>IF(A85="","",IF(AND(L85=__Variable_Audience_Size!$A$1,SUMIF(Contributions_Tracker!A:A,Contribution_Plan!A85,Contributions_Tracker!E:E)&lt;=0),L85,SUMIF(Contributions_Tracker!A:A,Contribution_Plan!A85,Contributions_Tracker!E:E)))</f>
        <v/>
      </c>
      <c r="P85" s="6" t="str">
        <f>IF(A85="","",IF(OR(T85=0,T85=""),0,Q85/T85))</f>
        <v/>
      </c>
      <c r="Q85" s="6" t="str">
        <f>IF(A85="","",SUMIF(Contributions_Tracker!A:A,Contribution_Plan!A85,Contributions_Tracker!D:D))</f>
        <v/>
      </c>
      <c r="R85" s="6" t="str">
        <f>IF(E85=__Variable_Interval_Periods!$A$1,"N/A",IF(E85=__Variable_Interval_Periods!$A$2,H85*(__Variable_Other_Variables!$B$2-Contribution_Plan!F85),IF(E85=__Variable_Interval_Periods!$A$3,H85*(__Variable_Other_Variables!$B$2-Contribution_Plan!F85)/7,IF(E85=__Variable_Interval_Periods!$A$4,H85*(YEARFRAC(F85,__Variable_Other_Variables!$B$2)*12),IF(E85=__Variable_Interval_Periods!$A$5,H85*(YEARFRAC(F85,__Variable_Other_Variables!$B$2)*4),IF(E85=__Variable_Interval_Periods!$A$6,H85,""))))))</f>
        <v/>
      </c>
      <c r="S85" s="6" t="str">
        <f>IF(E85=__Variable_Interval_Periods!$A$1,"N/A",IF(E85=__Variable_Interval_Periods!$A$2,D85*(__Variable_Other_Variables!$B$2-Contribution_Plan!F85),IF(E85=__Variable_Interval_Periods!$A$3,D85*(__Variable_Other_Variables!$B$2-Contribution_Plan!F85)/7,IF(E85=__Variable_Interval_Periods!$A$4,D85*(YEARFRAC(F85,__Variable_Other_Variables!$B$2)*12),IF(E85=__Variable_Interval_Periods!$A$5,D85*(YEARFRAC(F85,__Variable_Other_Variables!$B$2)*4),IF(E85=__Variable_Interval_Periods!$A$6,D85,""))))))</f>
        <v/>
      </c>
      <c r="T85" s="8" t="str">
        <f>IF(Contribution_Plan!A85="","",COUNTIF(Contributions_Tracker!A:A,Contribution_Plan!A85))</f>
        <v/>
      </c>
    </row>
    <row r="86" spans="7:20" x14ac:dyDescent="0.2">
      <c r="G86" s="34" t="str">
        <f>IF(Contribution_Plan!A86="","",__Variable_Other_Variables!$B$2)</f>
        <v/>
      </c>
      <c r="H86" s="6" t="str">
        <f ca="1">IF(E86=__Variable_Interval_Periods!$A$1,"N/A",IF(E86=__Variable_Interval_Periods!$A$2,T86/(TODAY()-F86),IF(E86=__Variable_Interval_Periods!$A$3,T86/((TODAY()-F86)/7),IF(E86=__Variable_Interval_Periods!$A$4,T86/(YEARFRAC(F86,TODAY())*12),IF(E86=__Variable_Interval_Periods!$A$5,T86/(YEARFRAC(F86,TODAY())*4),IF(E86=__Variable_Interval_Periods!$A$6,T86/(((TODAY()-F86)/(G86-F86))),""))))))</f>
        <v/>
      </c>
      <c r="I86" s="15" t="str">
        <f t="shared" ca="1" si="1"/>
        <v/>
      </c>
      <c r="K86" s="7" t="str">
        <f ca="1">IF(I86="","",IF(Contribution_Plan!I86&lt;0,IF(ABS(Contribution_Plan!I86)&lt;=ABS(Contribution_Plan!J86),__Variable_Status!$A$3,__Variable_Status!$A$4),IF(Contribution_Plan!I86=0,__Variable_Status!$A$3,IF(Contribution_Plan!I86&lt;=ABS(Contribution_Plan!J86),__Variable_Status!$A$3,__Variable_Status!$A$2))))</f>
        <v/>
      </c>
      <c r="M86" s="6" t="str">
        <f>IF(OR(O86="",O86=__Variable_Audience_Size!$A$1),O86,IF(OR(T86="",T86=0),0,O86/T86))</f>
        <v/>
      </c>
      <c r="N86" s="7" t="str">
        <f>IF(A86="","",IF(L86=__Variable_Status!$A$1,__Variable_Status!$A$1,IF(Contribution_Plan!M86&gt;Contribution_Plan!L86,__Variable_Status!$A$2,IF(Contribution_Plan!M86=Contribution_Plan!L86,__Variable_Status!$A$3,__Variable_Status!$A$4))))</f>
        <v/>
      </c>
      <c r="O86" s="6" t="str">
        <f>IF(A86="","",IF(AND(L86=__Variable_Audience_Size!$A$1,SUMIF(Contributions_Tracker!A:A,Contribution_Plan!A86,Contributions_Tracker!E:E)&lt;=0),L86,SUMIF(Contributions_Tracker!A:A,Contribution_Plan!A86,Contributions_Tracker!E:E)))</f>
        <v/>
      </c>
      <c r="P86" s="6" t="str">
        <f>IF(A86="","",IF(OR(T86=0,T86=""),0,Q86/T86))</f>
        <v/>
      </c>
      <c r="Q86" s="6" t="str">
        <f>IF(A86="","",SUMIF(Contributions_Tracker!A:A,Contribution_Plan!A86,Contributions_Tracker!D:D))</f>
        <v/>
      </c>
      <c r="R86" s="6" t="str">
        <f>IF(E86=__Variable_Interval_Periods!$A$1,"N/A",IF(E86=__Variable_Interval_Periods!$A$2,H86*(__Variable_Other_Variables!$B$2-Contribution_Plan!F86),IF(E86=__Variable_Interval_Periods!$A$3,H86*(__Variable_Other_Variables!$B$2-Contribution_Plan!F86)/7,IF(E86=__Variable_Interval_Periods!$A$4,H86*(YEARFRAC(F86,__Variable_Other_Variables!$B$2)*12),IF(E86=__Variable_Interval_Periods!$A$5,H86*(YEARFRAC(F86,__Variable_Other_Variables!$B$2)*4),IF(E86=__Variable_Interval_Periods!$A$6,H86,""))))))</f>
        <v/>
      </c>
      <c r="S86" s="6" t="str">
        <f>IF(E86=__Variable_Interval_Periods!$A$1,"N/A",IF(E86=__Variable_Interval_Periods!$A$2,D86*(__Variable_Other_Variables!$B$2-Contribution_Plan!F86),IF(E86=__Variable_Interval_Periods!$A$3,D86*(__Variable_Other_Variables!$B$2-Contribution_Plan!F86)/7,IF(E86=__Variable_Interval_Periods!$A$4,D86*(YEARFRAC(F86,__Variable_Other_Variables!$B$2)*12),IF(E86=__Variable_Interval_Periods!$A$5,D86*(YEARFRAC(F86,__Variable_Other_Variables!$B$2)*4),IF(E86=__Variable_Interval_Periods!$A$6,D86,""))))))</f>
        <v/>
      </c>
      <c r="T86" s="8" t="str">
        <f>IF(Contribution_Plan!A86="","",COUNTIF(Contributions_Tracker!A:A,Contribution_Plan!A86))</f>
        <v/>
      </c>
    </row>
    <row r="87" spans="7:20" x14ac:dyDescent="0.2">
      <c r="G87" s="34" t="str">
        <f>IF(Contribution_Plan!A87="","",__Variable_Other_Variables!$B$2)</f>
        <v/>
      </c>
      <c r="H87" s="6" t="str">
        <f ca="1">IF(E87=__Variable_Interval_Periods!$A$1,"N/A",IF(E87=__Variable_Interval_Periods!$A$2,T87/(TODAY()-F87),IF(E87=__Variable_Interval_Periods!$A$3,T87/((TODAY()-F87)/7),IF(E87=__Variable_Interval_Periods!$A$4,T87/(YEARFRAC(F87,TODAY())*12),IF(E87=__Variable_Interval_Periods!$A$5,T87/(YEARFRAC(F87,TODAY())*4),IF(E87=__Variable_Interval_Periods!$A$6,T87/(((TODAY()-F87)/(G87-F87))),""))))))</f>
        <v/>
      </c>
      <c r="I87" s="15" t="str">
        <f t="shared" ca="1" si="1"/>
        <v/>
      </c>
      <c r="K87" s="7" t="str">
        <f ca="1">IF(I87="","",IF(Contribution_Plan!I87&lt;0,IF(ABS(Contribution_Plan!I87)&lt;=ABS(Contribution_Plan!J87),__Variable_Status!$A$3,__Variable_Status!$A$4),IF(Contribution_Plan!I87=0,__Variable_Status!$A$3,IF(Contribution_Plan!I87&lt;=ABS(Contribution_Plan!J87),__Variable_Status!$A$3,__Variable_Status!$A$2))))</f>
        <v/>
      </c>
      <c r="M87" s="6" t="str">
        <f>IF(OR(O87="",O87=__Variable_Audience_Size!$A$1),O87,IF(OR(T87="",T87=0),0,O87/T87))</f>
        <v/>
      </c>
      <c r="N87" s="7" t="str">
        <f>IF(A87="","",IF(L87=__Variable_Status!$A$1,__Variable_Status!$A$1,IF(Contribution_Plan!M87&gt;Contribution_Plan!L87,__Variable_Status!$A$2,IF(Contribution_Plan!M87=Contribution_Plan!L87,__Variable_Status!$A$3,__Variable_Status!$A$4))))</f>
        <v/>
      </c>
      <c r="O87" s="6" t="str">
        <f>IF(A87="","",IF(AND(L87=__Variable_Audience_Size!$A$1,SUMIF(Contributions_Tracker!A:A,Contribution_Plan!A87,Contributions_Tracker!E:E)&lt;=0),L87,SUMIF(Contributions_Tracker!A:A,Contribution_Plan!A87,Contributions_Tracker!E:E)))</f>
        <v/>
      </c>
      <c r="P87" s="6" t="str">
        <f>IF(A87="","",IF(OR(T87=0,T87=""),0,Q87/T87))</f>
        <v/>
      </c>
      <c r="Q87" s="6" t="str">
        <f>IF(A87="","",SUMIF(Contributions_Tracker!A:A,Contribution_Plan!A87,Contributions_Tracker!D:D))</f>
        <v/>
      </c>
      <c r="R87" s="6" t="str">
        <f>IF(E87=__Variable_Interval_Periods!$A$1,"N/A",IF(E87=__Variable_Interval_Periods!$A$2,H87*(__Variable_Other_Variables!$B$2-Contribution_Plan!F87),IF(E87=__Variable_Interval_Periods!$A$3,H87*(__Variable_Other_Variables!$B$2-Contribution_Plan!F87)/7,IF(E87=__Variable_Interval_Periods!$A$4,H87*(YEARFRAC(F87,__Variable_Other_Variables!$B$2)*12),IF(E87=__Variable_Interval_Periods!$A$5,H87*(YEARFRAC(F87,__Variable_Other_Variables!$B$2)*4),IF(E87=__Variable_Interval_Periods!$A$6,H87,""))))))</f>
        <v/>
      </c>
      <c r="S87" s="6" t="str">
        <f>IF(E87=__Variable_Interval_Periods!$A$1,"N/A",IF(E87=__Variable_Interval_Periods!$A$2,D87*(__Variable_Other_Variables!$B$2-Contribution_Plan!F87),IF(E87=__Variable_Interval_Periods!$A$3,D87*(__Variable_Other_Variables!$B$2-Contribution_Plan!F87)/7,IF(E87=__Variable_Interval_Periods!$A$4,D87*(YEARFRAC(F87,__Variable_Other_Variables!$B$2)*12),IF(E87=__Variable_Interval_Periods!$A$5,D87*(YEARFRAC(F87,__Variable_Other_Variables!$B$2)*4),IF(E87=__Variable_Interval_Periods!$A$6,D87,""))))))</f>
        <v/>
      </c>
      <c r="T87" s="8" t="str">
        <f>IF(Contribution_Plan!A87="","",COUNTIF(Contributions_Tracker!A:A,Contribution_Plan!A87))</f>
        <v/>
      </c>
    </row>
    <row r="88" spans="7:20" x14ac:dyDescent="0.2">
      <c r="G88" s="34" t="str">
        <f>IF(Contribution_Plan!A88="","",__Variable_Other_Variables!$B$2)</f>
        <v/>
      </c>
      <c r="H88" s="6" t="str">
        <f ca="1">IF(E88=__Variable_Interval_Periods!$A$1,"N/A",IF(E88=__Variable_Interval_Periods!$A$2,T88/(TODAY()-F88),IF(E88=__Variable_Interval_Periods!$A$3,T88/((TODAY()-F88)/7),IF(E88=__Variable_Interval_Periods!$A$4,T88/(YEARFRAC(F88,TODAY())*12),IF(E88=__Variable_Interval_Periods!$A$5,T88/(YEARFRAC(F88,TODAY())*4),IF(E88=__Variable_Interval_Periods!$A$6,T88/(((TODAY()-F88)/(G88-F88))),""))))))</f>
        <v/>
      </c>
      <c r="I88" s="15" t="str">
        <f t="shared" ca="1" si="1"/>
        <v/>
      </c>
      <c r="K88" s="7" t="str">
        <f ca="1">IF(I88="","",IF(Contribution_Plan!I88&lt;0,IF(ABS(Contribution_Plan!I88)&lt;=ABS(Contribution_Plan!J88),__Variable_Status!$A$3,__Variable_Status!$A$4),IF(Contribution_Plan!I88=0,__Variable_Status!$A$3,IF(Contribution_Plan!I88&lt;=ABS(Contribution_Plan!J88),__Variable_Status!$A$3,__Variable_Status!$A$2))))</f>
        <v/>
      </c>
      <c r="M88" s="6" t="str">
        <f>IF(OR(O88="",O88=__Variable_Audience_Size!$A$1),O88,IF(OR(T88="",T88=0),0,O88/T88))</f>
        <v/>
      </c>
      <c r="N88" s="7" t="str">
        <f>IF(A88="","",IF(L88=__Variable_Status!$A$1,__Variable_Status!$A$1,IF(Contribution_Plan!M88&gt;Contribution_Plan!L88,__Variable_Status!$A$2,IF(Contribution_Plan!M88=Contribution_Plan!L88,__Variable_Status!$A$3,__Variable_Status!$A$4))))</f>
        <v/>
      </c>
      <c r="O88" s="6" t="str">
        <f>IF(A88="","",IF(AND(L88=__Variable_Audience_Size!$A$1,SUMIF(Contributions_Tracker!A:A,Contribution_Plan!A88,Contributions_Tracker!E:E)&lt;=0),L88,SUMIF(Contributions_Tracker!A:A,Contribution_Plan!A88,Contributions_Tracker!E:E)))</f>
        <v/>
      </c>
      <c r="P88" s="6" t="str">
        <f>IF(A88="","",IF(OR(T88=0,T88=""),0,Q88/T88))</f>
        <v/>
      </c>
      <c r="Q88" s="6" t="str">
        <f>IF(A88="","",SUMIF(Contributions_Tracker!A:A,Contribution_Plan!A88,Contributions_Tracker!D:D))</f>
        <v/>
      </c>
      <c r="R88" s="6" t="str">
        <f>IF(E88=__Variable_Interval_Periods!$A$1,"N/A",IF(E88=__Variable_Interval_Periods!$A$2,H88*(__Variable_Other_Variables!$B$2-Contribution_Plan!F88),IF(E88=__Variable_Interval_Periods!$A$3,H88*(__Variable_Other_Variables!$B$2-Contribution_Plan!F88)/7,IF(E88=__Variable_Interval_Periods!$A$4,H88*(YEARFRAC(F88,__Variable_Other_Variables!$B$2)*12),IF(E88=__Variable_Interval_Periods!$A$5,H88*(YEARFRAC(F88,__Variable_Other_Variables!$B$2)*4),IF(E88=__Variable_Interval_Periods!$A$6,H88,""))))))</f>
        <v/>
      </c>
      <c r="S88" s="6" t="str">
        <f>IF(E88=__Variable_Interval_Periods!$A$1,"N/A",IF(E88=__Variable_Interval_Periods!$A$2,D88*(__Variable_Other_Variables!$B$2-Contribution_Plan!F88),IF(E88=__Variable_Interval_Periods!$A$3,D88*(__Variable_Other_Variables!$B$2-Contribution_Plan!F88)/7,IF(E88=__Variable_Interval_Periods!$A$4,D88*(YEARFRAC(F88,__Variable_Other_Variables!$B$2)*12),IF(E88=__Variable_Interval_Periods!$A$5,D88*(YEARFRAC(F88,__Variable_Other_Variables!$B$2)*4),IF(E88=__Variable_Interval_Periods!$A$6,D88,""))))))</f>
        <v/>
      </c>
      <c r="T88" s="8" t="str">
        <f>IF(Contribution_Plan!A88="","",COUNTIF(Contributions_Tracker!A:A,Contribution_Plan!A88))</f>
        <v/>
      </c>
    </row>
    <row r="89" spans="7:20" x14ac:dyDescent="0.2">
      <c r="G89" s="34" t="str">
        <f>IF(Contribution_Plan!A89="","",__Variable_Other_Variables!$B$2)</f>
        <v/>
      </c>
      <c r="H89" s="6" t="str">
        <f ca="1">IF(E89=__Variable_Interval_Periods!$A$1,"N/A",IF(E89=__Variable_Interval_Periods!$A$2,T89/(TODAY()-F89),IF(E89=__Variable_Interval_Periods!$A$3,T89/((TODAY()-F89)/7),IF(E89=__Variable_Interval_Periods!$A$4,T89/(YEARFRAC(F89,TODAY())*12),IF(E89=__Variable_Interval_Periods!$A$5,T89/(YEARFRAC(F89,TODAY())*4),IF(E89=__Variable_Interval_Periods!$A$6,T89/(((TODAY()-F89)/(G89-F89))),""))))))</f>
        <v/>
      </c>
      <c r="I89" s="15" t="str">
        <f t="shared" ca="1" si="1"/>
        <v/>
      </c>
      <c r="K89" s="7" t="str">
        <f ca="1">IF(I89="","",IF(Contribution_Plan!I89&lt;0,IF(ABS(Contribution_Plan!I89)&lt;=ABS(Contribution_Plan!J89),__Variable_Status!$A$3,__Variable_Status!$A$4),IF(Contribution_Plan!I89=0,__Variable_Status!$A$3,IF(Contribution_Plan!I89&lt;=ABS(Contribution_Plan!J89),__Variable_Status!$A$3,__Variable_Status!$A$2))))</f>
        <v/>
      </c>
      <c r="M89" s="6" t="str">
        <f>IF(OR(O89="",O89=__Variable_Audience_Size!$A$1),O89,IF(OR(T89="",T89=0),0,O89/T89))</f>
        <v/>
      </c>
      <c r="N89" s="7" t="str">
        <f>IF(A89="","",IF(L89=__Variable_Status!$A$1,__Variable_Status!$A$1,IF(Contribution_Plan!M89&gt;Contribution_Plan!L89,__Variable_Status!$A$2,IF(Contribution_Plan!M89=Contribution_Plan!L89,__Variable_Status!$A$3,__Variable_Status!$A$4))))</f>
        <v/>
      </c>
      <c r="O89" s="6" t="str">
        <f>IF(A89="","",IF(AND(L89=__Variable_Audience_Size!$A$1,SUMIF(Contributions_Tracker!A:A,Contribution_Plan!A89,Contributions_Tracker!E:E)&lt;=0),L89,SUMIF(Contributions_Tracker!A:A,Contribution_Plan!A89,Contributions_Tracker!E:E)))</f>
        <v/>
      </c>
      <c r="P89" s="6" t="str">
        <f>IF(A89="","",IF(OR(T89=0,T89=""),0,Q89/T89))</f>
        <v/>
      </c>
      <c r="Q89" s="6" t="str">
        <f>IF(A89="","",SUMIF(Contributions_Tracker!A:A,Contribution_Plan!A89,Contributions_Tracker!D:D))</f>
        <v/>
      </c>
      <c r="R89" s="6" t="str">
        <f>IF(E89=__Variable_Interval_Periods!$A$1,"N/A",IF(E89=__Variable_Interval_Periods!$A$2,H89*(__Variable_Other_Variables!$B$2-Contribution_Plan!F89),IF(E89=__Variable_Interval_Periods!$A$3,H89*(__Variable_Other_Variables!$B$2-Contribution_Plan!F89)/7,IF(E89=__Variable_Interval_Periods!$A$4,H89*(YEARFRAC(F89,__Variable_Other_Variables!$B$2)*12),IF(E89=__Variable_Interval_Periods!$A$5,H89*(YEARFRAC(F89,__Variable_Other_Variables!$B$2)*4),IF(E89=__Variable_Interval_Periods!$A$6,H89,""))))))</f>
        <v/>
      </c>
      <c r="S89" s="6" t="str">
        <f>IF(E89=__Variable_Interval_Periods!$A$1,"N/A",IF(E89=__Variable_Interval_Periods!$A$2,D89*(__Variable_Other_Variables!$B$2-Contribution_Plan!F89),IF(E89=__Variable_Interval_Periods!$A$3,D89*(__Variable_Other_Variables!$B$2-Contribution_Plan!F89)/7,IF(E89=__Variable_Interval_Periods!$A$4,D89*(YEARFRAC(F89,__Variable_Other_Variables!$B$2)*12),IF(E89=__Variable_Interval_Periods!$A$5,D89*(YEARFRAC(F89,__Variable_Other_Variables!$B$2)*4),IF(E89=__Variable_Interval_Periods!$A$6,D89,""))))))</f>
        <v/>
      </c>
      <c r="T89" s="8" t="str">
        <f>IF(Contribution_Plan!A89="","",COUNTIF(Contributions_Tracker!A:A,Contribution_Plan!A89))</f>
        <v/>
      </c>
    </row>
    <row r="90" spans="7:20" x14ac:dyDescent="0.2">
      <c r="G90" s="34" t="str">
        <f>IF(Contribution_Plan!A90="","",__Variable_Other_Variables!$B$2)</f>
        <v/>
      </c>
      <c r="H90" s="6" t="str">
        <f ca="1">IF(E90=__Variable_Interval_Periods!$A$1,"N/A",IF(E90=__Variable_Interval_Periods!$A$2,T90/(TODAY()-F90),IF(E90=__Variable_Interval_Periods!$A$3,T90/((TODAY()-F90)/7),IF(E90=__Variable_Interval_Periods!$A$4,T90/(YEARFRAC(F90,TODAY())*12),IF(E90=__Variable_Interval_Periods!$A$5,T90/(YEARFRAC(F90,TODAY())*4),IF(E90=__Variable_Interval_Periods!$A$6,T90/(((TODAY()-F90)/(G90-F90))),""))))))</f>
        <v/>
      </c>
      <c r="I90" s="15" t="str">
        <f t="shared" ca="1" si="1"/>
        <v/>
      </c>
      <c r="K90" s="7" t="str">
        <f ca="1">IF(I90="","",IF(Contribution_Plan!I90&lt;0,IF(ABS(Contribution_Plan!I90)&lt;=ABS(Contribution_Plan!J90),__Variable_Status!$A$3,__Variable_Status!$A$4),IF(Contribution_Plan!I90=0,__Variable_Status!$A$3,IF(Contribution_Plan!I90&lt;=ABS(Contribution_Plan!J90),__Variable_Status!$A$3,__Variable_Status!$A$2))))</f>
        <v/>
      </c>
      <c r="M90" s="6" t="str">
        <f>IF(OR(O90="",O90=__Variable_Audience_Size!$A$1),O90,IF(OR(T90="",T90=0),0,O90/T90))</f>
        <v/>
      </c>
      <c r="N90" s="7" t="str">
        <f>IF(A90="","",IF(L90=__Variable_Status!$A$1,__Variable_Status!$A$1,IF(Contribution_Plan!M90&gt;Contribution_Plan!L90,__Variable_Status!$A$2,IF(Contribution_Plan!M90=Contribution_Plan!L90,__Variable_Status!$A$3,__Variable_Status!$A$4))))</f>
        <v/>
      </c>
      <c r="O90" s="6" t="str">
        <f>IF(A90="","",IF(AND(L90=__Variable_Audience_Size!$A$1,SUMIF(Contributions_Tracker!A:A,Contribution_Plan!A90,Contributions_Tracker!E:E)&lt;=0),L90,SUMIF(Contributions_Tracker!A:A,Contribution_Plan!A90,Contributions_Tracker!E:E)))</f>
        <v/>
      </c>
      <c r="P90" s="6" t="str">
        <f>IF(A90="","",IF(OR(T90=0,T90=""),0,Q90/T90))</f>
        <v/>
      </c>
      <c r="Q90" s="6" t="str">
        <f>IF(A90="","",SUMIF(Contributions_Tracker!A:A,Contribution_Plan!A90,Contributions_Tracker!D:D))</f>
        <v/>
      </c>
      <c r="R90" s="6" t="str">
        <f>IF(E90=__Variable_Interval_Periods!$A$1,"N/A",IF(E90=__Variable_Interval_Periods!$A$2,H90*(__Variable_Other_Variables!$B$2-Contribution_Plan!F90),IF(E90=__Variable_Interval_Periods!$A$3,H90*(__Variable_Other_Variables!$B$2-Contribution_Plan!F90)/7,IF(E90=__Variable_Interval_Periods!$A$4,H90*(YEARFRAC(F90,__Variable_Other_Variables!$B$2)*12),IF(E90=__Variable_Interval_Periods!$A$5,H90*(YEARFRAC(F90,__Variable_Other_Variables!$B$2)*4),IF(E90=__Variable_Interval_Periods!$A$6,H90,""))))))</f>
        <v/>
      </c>
      <c r="S90" s="6" t="str">
        <f>IF(E90=__Variable_Interval_Periods!$A$1,"N/A",IF(E90=__Variable_Interval_Periods!$A$2,D90*(__Variable_Other_Variables!$B$2-Contribution_Plan!F90),IF(E90=__Variable_Interval_Periods!$A$3,D90*(__Variable_Other_Variables!$B$2-Contribution_Plan!F90)/7,IF(E90=__Variable_Interval_Periods!$A$4,D90*(YEARFRAC(F90,__Variable_Other_Variables!$B$2)*12),IF(E90=__Variable_Interval_Periods!$A$5,D90*(YEARFRAC(F90,__Variable_Other_Variables!$B$2)*4),IF(E90=__Variable_Interval_Periods!$A$6,D90,""))))))</f>
        <v/>
      </c>
      <c r="T90" s="8" t="str">
        <f>IF(Contribution_Plan!A90="","",COUNTIF(Contributions_Tracker!A:A,Contribution_Plan!A90))</f>
        <v/>
      </c>
    </row>
    <row r="91" spans="7:20" x14ac:dyDescent="0.2">
      <c r="G91" s="34" t="str">
        <f>IF(Contribution_Plan!A91="","",__Variable_Other_Variables!$B$2)</f>
        <v/>
      </c>
      <c r="H91" s="6" t="str">
        <f ca="1">IF(E91=__Variable_Interval_Periods!$A$1,"N/A",IF(E91=__Variable_Interval_Periods!$A$2,T91/(TODAY()-F91),IF(E91=__Variable_Interval_Periods!$A$3,T91/((TODAY()-F91)/7),IF(E91=__Variable_Interval_Periods!$A$4,T91/(YEARFRAC(F91,TODAY())*12),IF(E91=__Variable_Interval_Periods!$A$5,T91/(YEARFRAC(F91,TODAY())*4),IF(E91=__Variable_Interval_Periods!$A$6,T91/(((TODAY()-F91)/(G91-F91))),""))))))</f>
        <v/>
      </c>
      <c r="I91" s="15" t="str">
        <f t="shared" ca="1" si="1"/>
        <v/>
      </c>
      <c r="K91" s="7" t="str">
        <f ca="1">IF(I91="","",IF(Contribution_Plan!I91&lt;0,IF(ABS(Contribution_Plan!I91)&lt;=ABS(Contribution_Plan!J91),__Variable_Status!$A$3,__Variable_Status!$A$4),IF(Contribution_Plan!I91=0,__Variable_Status!$A$3,IF(Contribution_Plan!I91&lt;=ABS(Contribution_Plan!J91),__Variable_Status!$A$3,__Variable_Status!$A$2))))</f>
        <v/>
      </c>
      <c r="M91" s="6" t="str">
        <f>IF(OR(O91="",O91=__Variable_Audience_Size!$A$1),O91,IF(OR(T91="",T91=0),0,O91/T91))</f>
        <v/>
      </c>
      <c r="N91" s="7" t="str">
        <f>IF(A91="","",IF(L91=__Variable_Status!$A$1,__Variable_Status!$A$1,IF(Contribution_Plan!M91&gt;Contribution_Plan!L91,__Variable_Status!$A$2,IF(Contribution_Plan!M91=Contribution_Plan!L91,__Variable_Status!$A$3,__Variable_Status!$A$4))))</f>
        <v/>
      </c>
      <c r="O91" s="6" t="str">
        <f>IF(A91="","",IF(AND(L91=__Variable_Audience_Size!$A$1,SUMIF(Contributions_Tracker!A:A,Contribution_Plan!A91,Contributions_Tracker!E:E)&lt;=0),L91,SUMIF(Contributions_Tracker!A:A,Contribution_Plan!A91,Contributions_Tracker!E:E)))</f>
        <v/>
      </c>
      <c r="P91" s="6" t="str">
        <f>IF(A91="","",IF(OR(T91=0,T91=""),0,Q91/T91))</f>
        <v/>
      </c>
      <c r="Q91" s="6" t="str">
        <f>IF(A91="","",SUMIF(Contributions_Tracker!A:A,Contribution_Plan!A91,Contributions_Tracker!D:D))</f>
        <v/>
      </c>
      <c r="R91" s="6" t="str">
        <f>IF(E91=__Variable_Interval_Periods!$A$1,"N/A",IF(E91=__Variable_Interval_Periods!$A$2,H91*(__Variable_Other_Variables!$B$2-Contribution_Plan!F91),IF(E91=__Variable_Interval_Periods!$A$3,H91*(__Variable_Other_Variables!$B$2-Contribution_Plan!F91)/7,IF(E91=__Variable_Interval_Periods!$A$4,H91*(YEARFRAC(F91,__Variable_Other_Variables!$B$2)*12),IF(E91=__Variable_Interval_Periods!$A$5,H91*(YEARFRAC(F91,__Variable_Other_Variables!$B$2)*4),IF(E91=__Variable_Interval_Periods!$A$6,H91,""))))))</f>
        <v/>
      </c>
      <c r="S91" s="6" t="str">
        <f>IF(E91=__Variable_Interval_Periods!$A$1,"N/A",IF(E91=__Variable_Interval_Periods!$A$2,D91*(__Variable_Other_Variables!$B$2-Contribution_Plan!F91),IF(E91=__Variable_Interval_Periods!$A$3,D91*(__Variable_Other_Variables!$B$2-Contribution_Plan!F91)/7,IF(E91=__Variable_Interval_Periods!$A$4,D91*(YEARFRAC(F91,__Variable_Other_Variables!$B$2)*12),IF(E91=__Variable_Interval_Periods!$A$5,D91*(YEARFRAC(F91,__Variable_Other_Variables!$B$2)*4),IF(E91=__Variable_Interval_Periods!$A$6,D91,""))))))</f>
        <v/>
      </c>
      <c r="T91" s="8" t="str">
        <f>IF(Contribution_Plan!A91="","",COUNTIF(Contributions_Tracker!A:A,Contribution_Plan!A91))</f>
        <v/>
      </c>
    </row>
    <row r="92" spans="7:20" x14ac:dyDescent="0.2">
      <c r="G92" s="34" t="str">
        <f>IF(Contribution_Plan!A92="","",__Variable_Other_Variables!$B$2)</f>
        <v/>
      </c>
      <c r="H92" s="6" t="str">
        <f ca="1">IF(E92=__Variable_Interval_Periods!$A$1,"N/A",IF(E92=__Variable_Interval_Periods!$A$2,T92/(TODAY()-F92),IF(E92=__Variable_Interval_Periods!$A$3,T92/((TODAY()-F92)/7),IF(E92=__Variable_Interval_Periods!$A$4,T92/(YEARFRAC(F92,TODAY())*12),IF(E92=__Variable_Interval_Periods!$A$5,T92/(YEARFRAC(F92,TODAY())*4),IF(E92=__Variable_Interval_Periods!$A$6,T92/(((TODAY()-F92)/(G92-F92))),""))))))</f>
        <v/>
      </c>
      <c r="I92" s="15" t="str">
        <f t="shared" ca="1" si="1"/>
        <v/>
      </c>
      <c r="K92" s="7" t="str">
        <f ca="1">IF(I92="","",IF(Contribution_Plan!I92&lt;0,IF(ABS(Contribution_Plan!I92)&lt;=ABS(Contribution_Plan!J92),__Variable_Status!$A$3,__Variable_Status!$A$4),IF(Contribution_Plan!I92=0,__Variable_Status!$A$3,IF(Contribution_Plan!I92&lt;=ABS(Contribution_Plan!J92),__Variable_Status!$A$3,__Variable_Status!$A$2))))</f>
        <v/>
      </c>
      <c r="M92" s="6" t="str">
        <f>IF(OR(O92="",O92=__Variable_Audience_Size!$A$1),O92,IF(OR(T92="",T92=0),0,O92/T92))</f>
        <v/>
      </c>
      <c r="N92" s="7" t="str">
        <f>IF(A92="","",IF(L92=__Variable_Status!$A$1,__Variable_Status!$A$1,IF(Contribution_Plan!M92&gt;Contribution_Plan!L92,__Variable_Status!$A$2,IF(Contribution_Plan!M92=Contribution_Plan!L92,__Variable_Status!$A$3,__Variable_Status!$A$4))))</f>
        <v/>
      </c>
      <c r="O92" s="6" t="str">
        <f>IF(A92="","",IF(AND(L92=__Variable_Audience_Size!$A$1,SUMIF(Contributions_Tracker!A:A,Contribution_Plan!A92,Contributions_Tracker!E:E)&lt;=0),L92,SUMIF(Contributions_Tracker!A:A,Contribution_Plan!A92,Contributions_Tracker!E:E)))</f>
        <v/>
      </c>
      <c r="P92" s="6" t="str">
        <f>IF(A92="","",IF(OR(T92=0,T92=""),0,Q92/T92))</f>
        <v/>
      </c>
      <c r="Q92" s="6" t="str">
        <f>IF(A92="","",SUMIF(Contributions_Tracker!A:A,Contribution_Plan!A92,Contributions_Tracker!D:D))</f>
        <v/>
      </c>
      <c r="R92" s="6" t="str">
        <f>IF(E92=__Variable_Interval_Periods!$A$1,"N/A",IF(E92=__Variable_Interval_Periods!$A$2,H92*(__Variable_Other_Variables!$B$2-Contribution_Plan!F92),IF(E92=__Variable_Interval_Periods!$A$3,H92*(__Variable_Other_Variables!$B$2-Contribution_Plan!F92)/7,IF(E92=__Variable_Interval_Periods!$A$4,H92*(YEARFRAC(F92,__Variable_Other_Variables!$B$2)*12),IF(E92=__Variable_Interval_Periods!$A$5,H92*(YEARFRAC(F92,__Variable_Other_Variables!$B$2)*4),IF(E92=__Variable_Interval_Periods!$A$6,H92,""))))))</f>
        <v/>
      </c>
      <c r="S92" s="6" t="str">
        <f>IF(E92=__Variable_Interval_Periods!$A$1,"N/A",IF(E92=__Variable_Interval_Periods!$A$2,D92*(__Variable_Other_Variables!$B$2-Contribution_Plan!F92),IF(E92=__Variable_Interval_Periods!$A$3,D92*(__Variable_Other_Variables!$B$2-Contribution_Plan!F92)/7,IF(E92=__Variable_Interval_Periods!$A$4,D92*(YEARFRAC(F92,__Variable_Other_Variables!$B$2)*12),IF(E92=__Variable_Interval_Periods!$A$5,D92*(YEARFRAC(F92,__Variable_Other_Variables!$B$2)*4),IF(E92=__Variable_Interval_Periods!$A$6,D92,""))))))</f>
        <v/>
      </c>
      <c r="T92" s="8" t="str">
        <f>IF(Contribution_Plan!A92="","",COUNTIF(Contributions_Tracker!A:A,Contribution_Plan!A92))</f>
        <v/>
      </c>
    </row>
    <row r="93" spans="7:20" x14ac:dyDescent="0.2">
      <c r="G93" s="34" t="str">
        <f>IF(Contribution_Plan!A93="","",__Variable_Other_Variables!$B$2)</f>
        <v/>
      </c>
      <c r="H93" s="6" t="str">
        <f ca="1">IF(E93=__Variable_Interval_Periods!$A$1,"N/A",IF(E93=__Variable_Interval_Periods!$A$2,T93/(TODAY()-F93),IF(E93=__Variable_Interval_Periods!$A$3,T93/((TODAY()-F93)/7),IF(E93=__Variable_Interval_Periods!$A$4,T93/(YEARFRAC(F93,TODAY())*12),IF(E93=__Variable_Interval_Periods!$A$5,T93/(YEARFRAC(F93,TODAY())*4),IF(E93=__Variable_Interval_Periods!$A$6,T93/(((TODAY()-F93)/(G93-F93))),""))))))</f>
        <v/>
      </c>
      <c r="I93" s="15" t="str">
        <f t="shared" ca="1" si="1"/>
        <v/>
      </c>
      <c r="K93" s="7" t="str">
        <f ca="1">IF(I93="","",IF(Contribution_Plan!I93&lt;0,IF(ABS(Contribution_Plan!I93)&lt;=ABS(Contribution_Plan!J93),__Variable_Status!$A$3,__Variable_Status!$A$4),IF(Contribution_Plan!I93=0,__Variable_Status!$A$3,IF(Contribution_Plan!I93&lt;=ABS(Contribution_Plan!J93),__Variable_Status!$A$3,__Variable_Status!$A$2))))</f>
        <v/>
      </c>
      <c r="M93" s="6" t="str">
        <f>IF(OR(O93="",O93=__Variable_Audience_Size!$A$1),O93,IF(OR(T93="",T93=0),0,O93/T93))</f>
        <v/>
      </c>
      <c r="N93" s="7" t="str">
        <f>IF(A93="","",IF(L93=__Variable_Status!$A$1,__Variable_Status!$A$1,IF(Contribution_Plan!M93&gt;Contribution_Plan!L93,__Variable_Status!$A$2,IF(Contribution_Plan!M93=Contribution_Plan!L93,__Variable_Status!$A$3,__Variable_Status!$A$4))))</f>
        <v/>
      </c>
      <c r="O93" s="6" t="str">
        <f>IF(A93="","",IF(AND(L93=__Variable_Audience_Size!$A$1,SUMIF(Contributions_Tracker!A:A,Contribution_Plan!A93,Contributions_Tracker!E:E)&lt;=0),L93,SUMIF(Contributions_Tracker!A:A,Contribution_Plan!A93,Contributions_Tracker!E:E)))</f>
        <v/>
      </c>
      <c r="P93" s="6" t="str">
        <f>IF(A93="","",IF(OR(T93=0,T93=""),0,Q93/T93))</f>
        <v/>
      </c>
      <c r="Q93" s="6" t="str">
        <f>IF(A93="","",SUMIF(Contributions_Tracker!A:A,Contribution_Plan!A93,Contributions_Tracker!D:D))</f>
        <v/>
      </c>
      <c r="R93" s="6" t="str">
        <f>IF(E93=__Variable_Interval_Periods!$A$1,"N/A",IF(E93=__Variable_Interval_Periods!$A$2,H93*(__Variable_Other_Variables!$B$2-Contribution_Plan!F93),IF(E93=__Variable_Interval_Periods!$A$3,H93*(__Variable_Other_Variables!$B$2-Contribution_Plan!F93)/7,IF(E93=__Variable_Interval_Periods!$A$4,H93*(YEARFRAC(F93,__Variable_Other_Variables!$B$2)*12),IF(E93=__Variable_Interval_Periods!$A$5,H93*(YEARFRAC(F93,__Variable_Other_Variables!$B$2)*4),IF(E93=__Variable_Interval_Periods!$A$6,H93,""))))))</f>
        <v/>
      </c>
      <c r="S93" s="6" t="str">
        <f>IF(E93=__Variable_Interval_Periods!$A$1,"N/A",IF(E93=__Variable_Interval_Periods!$A$2,D93*(__Variable_Other_Variables!$B$2-Contribution_Plan!F93),IF(E93=__Variable_Interval_Periods!$A$3,D93*(__Variable_Other_Variables!$B$2-Contribution_Plan!F93)/7,IF(E93=__Variable_Interval_Periods!$A$4,D93*(YEARFRAC(F93,__Variable_Other_Variables!$B$2)*12),IF(E93=__Variable_Interval_Periods!$A$5,D93*(YEARFRAC(F93,__Variable_Other_Variables!$B$2)*4),IF(E93=__Variable_Interval_Periods!$A$6,D93,""))))))</f>
        <v/>
      </c>
      <c r="T93" s="8" t="str">
        <f>IF(Contribution_Plan!A93="","",COUNTIF(Contributions_Tracker!A:A,Contribution_Plan!A93))</f>
        <v/>
      </c>
    </row>
    <row r="94" spans="7:20" x14ac:dyDescent="0.2">
      <c r="G94" s="34" t="str">
        <f>IF(Contribution_Plan!A94="","",__Variable_Other_Variables!$B$2)</f>
        <v/>
      </c>
      <c r="H94" s="6" t="str">
        <f ca="1">IF(E94=__Variable_Interval_Periods!$A$1,"N/A",IF(E94=__Variable_Interval_Periods!$A$2,T94/(TODAY()-F94),IF(E94=__Variable_Interval_Periods!$A$3,T94/((TODAY()-F94)/7),IF(E94=__Variable_Interval_Periods!$A$4,T94/(YEARFRAC(F94,TODAY())*12),IF(E94=__Variable_Interval_Periods!$A$5,T94/(YEARFRAC(F94,TODAY())*4),IF(E94=__Variable_Interval_Periods!$A$6,T94/(((TODAY()-F94)/(G94-F94))),""))))))</f>
        <v/>
      </c>
      <c r="I94" s="15" t="str">
        <f t="shared" ca="1" si="1"/>
        <v/>
      </c>
      <c r="K94" s="7" t="str">
        <f ca="1">IF(I94="","",IF(Contribution_Plan!I94&lt;0,IF(ABS(Contribution_Plan!I94)&lt;=ABS(Contribution_Plan!J94),__Variable_Status!$A$3,__Variable_Status!$A$4),IF(Contribution_Plan!I94=0,__Variable_Status!$A$3,IF(Contribution_Plan!I94&lt;=ABS(Contribution_Plan!J94),__Variable_Status!$A$3,__Variable_Status!$A$2))))</f>
        <v/>
      </c>
      <c r="M94" s="6" t="str">
        <f>IF(OR(O94="",O94=__Variable_Audience_Size!$A$1),O94,IF(OR(T94="",T94=0),0,O94/T94))</f>
        <v/>
      </c>
      <c r="N94" s="7" t="str">
        <f>IF(A94="","",IF(L94=__Variable_Status!$A$1,__Variable_Status!$A$1,IF(Contribution_Plan!M94&gt;Contribution_Plan!L94,__Variable_Status!$A$2,IF(Contribution_Plan!M94=Contribution_Plan!L94,__Variable_Status!$A$3,__Variable_Status!$A$4))))</f>
        <v/>
      </c>
      <c r="O94" s="6" t="str">
        <f>IF(A94="","",IF(AND(L94=__Variable_Audience_Size!$A$1,SUMIF(Contributions_Tracker!A:A,Contribution_Plan!A94,Contributions_Tracker!E:E)&lt;=0),L94,SUMIF(Contributions_Tracker!A:A,Contribution_Plan!A94,Contributions_Tracker!E:E)))</f>
        <v/>
      </c>
      <c r="P94" s="6" t="str">
        <f>IF(A94="","",IF(OR(T94=0,T94=""),0,Q94/T94))</f>
        <v/>
      </c>
      <c r="Q94" s="6" t="str">
        <f>IF(A94="","",SUMIF(Contributions_Tracker!A:A,Contribution_Plan!A94,Contributions_Tracker!D:D))</f>
        <v/>
      </c>
      <c r="R94" s="6" t="str">
        <f>IF(E94=__Variable_Interval_Periods!$A$1,"N/A",IF(E94=__Variable_Interval_Periods!$A$2,H94*(__Variable_Other_Variables!$B$2-Contribution_Plan!F94),IF(E94=__Variable_Interval_Periods!$A$3,H94*(__Variable_Other_Variables!$B$2-Contribution_Plan!F94)/7,IF(E94=__Variable_Interval_Periods!$A$4,H94*(YEARFRAC(F94,__Variable_Other_Variables!$B$2)*12),IF(E94=__Variable_Interval_Periods!$A$5,H94*(YEARFRAC(F94,__Variable_Other_Variables!$B$2)*4),IF(E94=__Variable_Interval_Periods!$A$6,H94,""))))))</f>
        <v/>
      </c>
      <c r="S94" s="6" t="str">
        <f>IF(E94=__Variable_Interval_Periods!$A$1,"N/A",IF(E94=__Variable_Interval_Periods!$A$2,D94*(__Variable_Other_Variables!$B$2-Contribution_Plan!F94),IF(E94=__Variable_Interval_Periods!$A$3,D94*(__Variable_Other_Variables!$B$2-Contribution_Plan!F94)/7,IF(E94=__Variable_Interval_Periods!$A$4,D94*(YEARFRAC(F94,__Variable_Other_Variables!$B$2)*12),IF(E94=__Variable_Interval_Periods!$A$5,D94*(YEARFRAC(F94,__Variable_Other_Variables!$B$2)*4),IF(E94=__Variable_Interval_Periods!$A$6,D94,""))))))</f>
        <v/>
      </c>
      <c r="T94" s="8" t="str">
        <f>IF(Contribution_Plan!A94="","",COUNTIF(Contributions_Tracker!A:A,Contribution_Plan!A94))</f>
        <v/>
      </c>
    </row>
    <row r="95" spans="7:20" x14ac:dyDescent="0.2">
      <c r="G95" s="34" t="str">
        <f>IF(Contribution_Plan!A95="","",__Variable_Other_Variables!$B$2)</f>
        <v/>
      </c>
      <c r="H95" s="6" t="str">
        <f ca="1">IF(E95=__Variable_Interval_Periods!$A$1,"N/A",IF(E95=__Variable_Interval_Periods!$A$2,T95/(TODAY()-F95),IF(E95=__Variable_Interval_Periods!$A$3,T95/((TODAY()-F95)/7),IF(E95=__Variable_Interval_Periods!$A$4,T95/(YEARFRAC(F95,TODAY())*12),IF(E95=__Variable_Interval_Periods!$A$5,T95/(YEARFRAC(F95,TODAY())*4),IF(E95=__Variable_Interval_Periods!$A$6,T95/(((TODAY()-F95)/(G95-F95))),""))))))</f>
        <v/>
      </c>
      <c r="I95" s="15" t="str">
        <f t="shared" ca="1" si="1"/>
        <v/>
      </c>
      <c r="K95" s="7" t="str">
        <f ca="1">IF(I95="","",IF(Contribution_Plan!I95&lt;0,IF(ABS(Contribution_Plan!I95)&lt;=ABS(Contribution_Plan!J95),__Variable_Status!$A$3,__Variable_Status!$A$4),IF(Contribution_Plan!I95=0,__Variable_Status!$A$3,IF(Contribution_Plan!I95&lt;=ABS(Contribution_Plan!J95),__Variable_Status!$A$3,__Variable_Status!$A$2))))</f>
        <v/>
      </c>
      <c r="M95" s="6" t="str">
        <f>IF(OR(O95="",O95=__Variable_Audience_Size!$A$1),O95,IF(OR(T95="",T95=0),0,O95/T95))</f>
        <v/>
      </c>
      <c r="N95" s="7" t="str">
        <f>IF(A95="","",IF(L95=__Variable_Status!$A$1,__Variable_Status!$A$1,IF(Contribution_Plan!M95&gt;Contribution_Plan!L95,__Variable_Status!$A$2,IF(Contribution_Plan!M95=Contribution_Plan!L95,__Variable_Status!$A$3,__Variable_Status!$A$4))))</f>
        <v/>
      </c>
      <c r="O95" s="6" t="str">
        <f>IF(A95="","",IF(AND(L95=__Variable_Audience_Size!$A$1,SUMIF(Contributions_Tracker!A:A,Contribution_Plan!A95,Contributions_Tracker!E:E)&lt;=0),L95,SUMIF(Contributions_Tracker!A:A,Contribution_Plan!A95,Contributions_Tracker!E:E)))</f>
        <v/>
      </c>
      <c r="P95" s="6" t="str">
        <f>IF(A95="","",IF(OR(T95=0,T95=""),0,Q95/T95))</f>
        <v/>
      </c>
      <c r="Q95" s="6" t="str">
        <f>IF(A95="","",SUMIF(Contributions_Tracker!A:A,Contribution_Plan!A95,Contributions_Tracker!D:D))</f>
        <v/>
      </c>
      <c r="R95" s="6" t="str">
        <f>IF(E95=__Variable_Interval_Periods!$A$1,"N/A",IF(E95=__Variable_Interval_Periods!$A$2,H95*(__Variable_Other_Variables!$B$2-Contribution_Plan!F95),IF(E95=__Variable_Interval_Periods!$A$3,H95*(__Variable_Other_Variables!$B$2-Contribution_Plan!F95)/7,IF(E95=__Variable_Interval_Periods!$A$4,H95*(YEARFRAC(F95,__Variable_Other_Variables!$B$2)*12),IF(E95=__Variable_Interval_Periods!$A$5,H95*(YEARFRAC(F95,__Variable_Other_Variables!$B$2)*4),IF(E95=__Variable_Interval_Periods!$A$6,H95,""))))))</f>
        <v/>
      </c>
      <c r="S95" s="6" t="str">
        <f>IF(E95=__Variable_Interval_Periods!$A$1,"N/A",IF(E95=__Variable_Interval_Periods!$A$2,D95*(__Variable_Other_Variables!$B$2-Contribution_Plan!F95),IF(E95=__Variable_Interval_Periods!$A$3,D95*(__Variable_Other_Variables!$B$2-Contribution_Plan!F95)/7,IF(E95=__Variable_Interval_Periods!$A$4,D95*(YEARFRAC(F95,__Variable_Other_Variables!$B$2)*12),IF(E95=__Variable_Interval_Periods!$A$5,D95*(YEARFRAC(F95,__Variable_Other_Variables!$B$2)*4),IF(E95=__Variable_Interval_Periods!$A$6,D95,""))))))</f>
        <v/>
      </c>
      <c r="T95" s="8" t="str">
        <f>IF(Contribution_Plan!A95="","",COUNTIF(Contributions_Tracker!A:A,Contribution_Plan!A95))</f>
        <v/>
      </c>
    </row>
    <row r="96" spans="7:20" x14ac:dyDescent="0.2">
      <c r="G96" s="34" t="str">
        <f>IF(Contribution_Plan!A96="","",__Variable_Other_Variables!$B$2)</f>
        <v/>
      </c>
      <c r="H96" s="6" t="str">
        <f ca="1">IF(E96=__Variable_Interval_Periods!$A$1,"N/A",IF(E96=__Variable_Interval_Periods!$A$2,T96/(TODAY()-F96),IF(E96=__Variable_Interval_Periods!$A$3,T96/((TODAY()-F96)/7),IF(E96=__Variable_Interval_Periods!$A$4,T96/(YEARFRAC(F96,TODAY())*12),IF(E96=__Variable_Interval_Periods!$A$5,T96/(YEARFRAC(F96,TODAY())*4),IF(E96=__Variable_Interval_Periods!$A$6,T96/(((TODAY()-F96)/(G96-F96))),""))))))</f>
        <v/>
      </c>
      <c r="I96" s="15" t="str">
        <f t="shared" ca="1" si="1"/>
        <v/>
      </c>
      <c r="K96" s="7" t="str">
        <f ca="1">IF(I96="","",IF(Contribution_Plan!I96&lt;0,IF(ABS(Contribution_Plan!I96)&lt;=ABS(Contribution_Plan!J96),__Variable_Status!$A$3,__Variable_Status!$A$4),IF(Contribution_Plan!I96=0,__Variable_Status!$A$3,IF(Contribution_Plan!I96&lt;=ABS(Contribution_Plan!J96),__Variable_Status!$A$3,__Variable_Status!$A$2))))</f>
        <v/>
      </c>
      <c r="M96" s="6" t="str">
        <f>IF(OR(O96="",O96=__Variable_Audience_Size!$A$1),O96,IF(OR(T96="",T96=0),0,O96/T96))</f>
        <v/>
      </c>
      <c r="N96" s="7" t="str">
        <f>IF(A96="","",IF(L96=__Variable_Status!$A$1,__Variable_Status!$A$1,IF(Contribution_Plan!M96&gt;Contribution_Plan!L96,__Variable_Status!$A$2,IF(Contribution_Plan!M96=Contribution_Plan!L96,__Variable_Status!$A$3,__Variable_Status!$A$4))))</f>
        <v/>
      </c>
      <c r="O96" s="6" t="str">
        <f>IF(A96="","",IF(AND(L96=__Variable_Audience_Size!$A$1,SUMIF(Contributions_Tracker!A:A,Contribution_Plan!A96,Contributions_Tracker!E:E)&lt;=0),L96,SUMIF(Contributions_Tracker!A:A,Contribution_Plan!A96,Contributions_Tracker!E:E)))</f>
        <v/>
      </c>
      <c r="P96" s="6" t="str">
        <f>IF(A96="","",IF(OR(T96=0,T96=""),0,Q96/T96))</f>
        <v/>
      </c>
      <c r="Q96" s="6" t="str">
        <f>IF(A96="","",SUMIF(Contributions_Tracker!A:A,Contribution_Plan!A96,Contributions_Tracker!D:D))</f>
        <v/>
      </c>
      <c r="R96" s="6" t="str">
        <f>IF(E96=__Variable_Interval_Periods!$A$1,"N/A",IF(E96=__Variable_Interval_Periods!$A$2,H96*(__Variable_Other_Variables!$B$2-Contribution_Plan!F96),IF(E96=__Variable_Interval_Periods!$A$3,H96*(__Variable_Other_Variables!$B$2-Contribution_Plan!F96)/7,IF(E96=__Variable_Interval_Periods!$A$4,H96*(YEARFRAC(F96,__Variable_Other_Variables!$B$2)*12),IF(E96=__Variable_Interval_Periods!$A$5,H96*(YEARFRAC(F96,__Variable_Other_Variables!$B$2)*4),IF(E96=__Variable_Interval_Periods!$A$6,H96,""))))))</f>
        <v/>
      </c>
      <c r="S96" s="6" t="str">
        <f>IF(E96=__Variable_Interval_Periods!$A$1,"N/A",IF(E96=__Variable_Interval_Periods!$A$2,D96*(__Variable_Other_Variables!$B$2-Contribution_Plan!F96),IF(E96=__Variable_Interval_Periods!$A$3,D96*(__Variable_Other_Variables!$B$2-Contribution_Plan!F96)/7,IF(E96=__Variable_Interval_Periods!$A$4,D96*(YEARFRAC(F96,__Variable_Other_Variables!$B$2)*12),IF(E96=__Variable_Interval_Periods!$A$5,D96*(YEARFRAC(F96,__Variable_Other_Variables!$B$2)*4),IF(E96=__Variable_Interval_Periods!$A$6,D96,""))))))</f>
        <v/>
      </c>
      <c r="T96" s="8" t="str">
        <f>IF(Contribution_Plan!A96="","",COUNTIF(Contributions_Tracker!A:A,Contribution_Plan!A96))</f>
        <v/>
      </c>
    </row>
    <row r="97" spans="7:20" x14ac:dyDescent="0.2">
      <c r="G97" s="34" t="str">
        <f>IF(Contribution_Plan!A97="","",__Variable_Other_Variables!$B$2)</f>
        <v/>
      </c>
      <c r="H97" s="6" t="str">
        <f ca="1">IF(E97=__Variable_Interval_Periods!$A$1,"N/A",IF(E97=__Variable_Interval_Periods!$A$2,T97/(TODAY()-F97),IF(E97=__Variable_Interval_Periods!$A$3,T97/((TODAY()-F97)/7),IF(E97=__Variable_Interval_Periods!$A$4,T97/(YEARFRAC(F97,TODAY())*12),IF(E97=__Variable_Interval_Periods!$A$5,T97/(YEARFRAC(F97,TODAY())*4),IF(E97=__Variable_Interval_Periods!$A$6,T97/(((TODAY()-F97)/(G97-F97))),""))))))</f>
        <v/>
      </c>
      <c r="I97" s="15" t="str">
        <f t="shared" ca="1" si="1"/>
        <v/>
      </c>
      <c r="K97" s="7" t="str">
        <f ca="1">IF(I97="","",IF(Contribution_Plan!I97&lt;0,IF(ABS(Contribution_Plan!I97)&lt;=ABS(Contribution_Plan!J97),__Variable_Status!$A$3,__Variable_Status!$A$4),IF(Contribution_Plan!I97=0,__Variable_Status!$A$3,IF(Contribution_Plan!I97&lt;=ABS(Contribution_Plan!J97),__Variable_Status!$A$3,__Variable_Status!$A$2))))</f>
        <v/>
      </c>
      <c r="M97" s="6" t="str">
        <f>IF(OR(O97="",O97=__Variable_Audience_Size!$A$1),O97,IF(OR(T97="",T97=0),0,O97/T97))</f>
        <v/>
      </c>
      <c r="N97" s="7" t="str">
        <f>IF(A97="","",IF(L97=__Variable_Status!$A$1,__Variable_Status!$A$1,IF(Contribution_Plan!M97&gt;Contribution_Plan!L97,__Variable_Status!$A$2,IF(Contribution_Plan!M97=Contribution_Plan!L97,__Variable_Status!$A$3,__Variable_Status!$A$4))))</f>
        <v/>
      </c>
      <c r="O97" s="6" t="str">
        <f>IF(A97="","",IF(AND(L97=__Variable_Audience_Size!$A$1,SUMIF(Contributions_Tracker!A:A,Contribution_Plan!A97,Contributions_Tracker!E:E)&lt;=0),L97,SUMIF(Contributions_Tracker!A:A,Contribution_Plan!A97,Contributions_Tracker!E:E)))</f>
        <v/>
      </c>
      <c r="P97" s="6" t="str">
        <f>IF(A97="","",IF(OR(T97=0,T97=""),0,Q97/T97))</f>
        <v/>
      </c>
      <c r="Q97" s="6" t="str">
        <f>IF(A97="","",SUMIF(Contributions_Tracker!A:A,Contribution_Plan!A97,Contributions_Tracker!D:D))</f>
        <v/>
      </c>
      <c r="R97" s="6" t="str">
        <f>IF(E97=__Variable_Interval_Periods!$A$1,"N/A",IF(E97=__Variable_Interval_Periods!$A$2,H97*(__Variable_Other_Variables!$B$2-Contribution_Plan!F97),IF(E97=__Variable_Interval_Periods!$A$3,H97*(__Variable_Other_Variables!$B$2-Contribution_Plan!F97)/7,IF(E97=__Variable_Interval_Periods!$A$4,H97*(YEARFRAC(F97,__Variable_Other_Variables!$B$2)*12),IF(E97=__Variable_Interval_Periods!$A$5,H97*(YEARFRAC(F97,__Variable_Other_Variables!$B$2)*4),IF(E97=__Variable_Interval_Periods!$A$6,H97,""))))))</f>
        <v/>
      </c>
      <c r="S97" s="6" t="str">
        <f>IF(E97=__Variable_Interval_Periods!$A$1,"N/A",IF(E97=__Variable_Interval_Periods!$A$2,D97*(__Variable_Other_Variables!$B$2-Contribution_Plan!F97),IF(E97=__Variable_Interval_Periods!$A$3,D97*(__Variable_Other_Variables!$B$2-Contribution_Plan!F97)/7,IF(E97=__Variable_Interval_Periods!$A$4,D97*(YEARFRAC(F97,__Variable_Other_Variables!$B$2)*12),IF(E97=__Variable_Interval_Periods!$A$5,D97*(YEARFRAC(F97,__Variable_Other_Variables!$B$2)*4),IF(E97=__Variable_Interval_Periods!$A$6,D97,""))))))</f>
        <v/>
      </c>
      <c r="T97" s="8" t="str">
        <f>IF(Contribution_Plan!A97="","",COUNTIF(Contributions_Tracker!A:A,Contribution_Plan!A97))</f>
        <v/>
      </c>
    </row>
    <row r="98" spans="7:20" x14ac:dyDescent="0.2">
      <c r="G98" s="34" t="str">
        <f>IF(Contribution_Plan!A98="","",__Variable_Other_Variables!$B$2)</f>
        <v/>
      </c>
      <c r="H98" s="6" t="str">
        <f ca="1">IF(E98=__Variable_Interval_Periods!$A$1,"N/A",IF(E98=__Variable_Interval_Periods!$A$2,T98/(TODAY()-F98),IF(E98=__Variable_Interval_Periods!$A$3,T98/((TODAY()-F98)/7),IF(E98=__Variable_Interval_Periods!$A$4,T98/(YEARFRAC(F98,TODAY())*12),IF(E98=__Variable_Interval_Periods!$A$5,T98/(YEARFRAC(F98,TODAY())*4),IF(E98=__Variable_Interval_Periods!$A$6,T98/(((TODAY()-F98)/(G98-F98))),""))))))</f>
        <v/>
      </c>
      <c r="I98" s="15" t="str">
        <f t="shared" ca="1" si="1"/>
        <v/>
      </c>
      <c r="K98" s="7" t="str">
        <f ca="1">IF(I98="","",IF(Contribution_Plan!I98&lt;0,IF(ABS(Contribution_Plan!I98)&lt;=ABS(Contribution_Plan!J98),__Variable_Status!$A$3,__Variable_Status!$A$4),IF(Contribution_Plan!I98=0,__Variable_Status!$A$3,IF(Contribution_Plan!I98&lt;=ABS(Contribution_Plan!J98),__Variable_Status!$A$3,__Variable_Status!$A$2))))</f>
        <v/>
      </c>
      <c r="M98" s="6" t="str">
        <f>IF(OR(O98="",O98=__Variable_Audience_Size!$A$1),O98,IF(OR(T98="",T98=0),0,O98/T98))</f>
        <v/>
      </c>
      <c r="N98" s="7" t="str">
        <f>IF(A98="","",IF(L98=__Variable_Status!$A$1,__Variable_Status!$A$1,IF(Contribution_Plan!M98&gt;Contribution_Plan!L98,__Variable_Status!$A$2,IF(Contribution_Plan!M98=Contribution_Plan!L98,__Variable_Status!$A$3,__Variable_Status!$A$4))))</f>
        <v/>
      </c>
      <c r="O98" s="6" t="str">
        <f>IF(A98="","",IF(AND(L98=__Variable_Audience_Size!$A$1,SUMIF(Contributions_Tracker!A:A,Contribution_Plan!A98,Contributions_Tracker!E:E)&lt;=0),L98,SUMIF(Contributions_Tracker!A:A,Contribution_Plan!A98,Contributions_Tracker!E:E)))</f>
        <v/>
      </c>
      <c r="P98" s="6" t="str">
        <f>IF(A98="","",IF(OR(T98=0,T98=""),0,Q98/T98))</f>
        <v/>
      </c>
      <c r="Q98" s="6" t="str">
        <f>IF(A98="","",SUMIF(Contributions_Tracker!A:A,Contribution_Plan!A98,Contributions_Tracker!D:D))</f>
        <v/>
      </c>
      <c r="R98" s="6" t="str">
        <f>IF(E98=__Variable_Interval_Periods!$A$1,"N/A",IF(E98=__Variable_Interval_Periods!$A$2,H98*(__Variable_Other_Variables!$B$2-Contribution_Plan!F98),IF(E98=__Variable_Interval_Periods!$A$3,H98*(__Variable_Other_Variables!$B$2-Contribution_Plan!F98)/7,IF(E98=__Variable_Interval_Periods!$A$4,H98*(YEARFRAC(F98,__Variable_Other_Variables!$B$2)*12),IF(E98=__Variable_Interval_Periods!$A$5,H98*(YEARFRAC(F98,__Variable_Other_Variables!$B$2)*4),IF(E98=__Variable_Interval_Periods!$A$6,H98,""))))))</f>
        <v/>
      </c>
      <c r="S98" s="6" t="str">
        <f>IF(E98=__Variable_Interval_Periods!$A$1,"N/A",IF(E98=__Variable_Interval_Periods!$A$2,D98*(__Variable_Other_Variables!$B$2-Contribution_Plan!F98),IF(E98=__Variable_Interval_Periods!$A$3,D98*(__Variable_Other_Variables!$B$2-Contribution_Plan!F98)/7,IF(E98=__Variable_Interval_Periods!$A$4,D98*(YEARFRAC(F98,__Variable_Other_Variables!$B$2)*12),IF(E98=__Variable_Interval_Periods!$A$5,D98*(YEARFRAC(F98,__Variable_Other_Variables!$B$2)*4),IF(E98=__Variable_Interval_Periods!$A$6,D98,""))))))</f>
        <v/>
      </c>
      <c r="T98" s="8" t="str">
        <f>IF(Contribution_Plan!A98="","",COUNTIF(Contributions_Tracker!A:A,Contribution_Plan!A98))</f>
        <v/>
      </c>
    </row>
    <row r="99" spans="7:20" x14ac:dyDescent="0.2">
      <c r="G99" s="34" t="str">
        <f>IF(Contribution_Plan!A99="","",__Variable_Other_Variables!$B$2)</f>
        <v/>
      </c>
      <c r="H99" s="6" t="str">
        <f ca="1">IF(E99=__Variable_Interval_Periods!$A$1,"N/A",IF(E99=__Variable_Interval_Periods!$A$2,T99/(TODAY()-F99),IF(E99=__Variable_Interval_Periods!$A$3,T99/((TODAY()-F99)/7),IF(E99=__Variable_Interval_Periods!$A$4,T99/(YEARFRAC(F99,TODAY())*12),IF(E99=__Variable_Interval_Periods!$A$5,T99/(YEARFRAC(F99,TODAY())*4),IF(E99=__Variable_Interval_Periods!$A$6,T99/(((TODAY()-F99)/(G99-F99))),""))))))</f>
        <v/>
      </c>
      <c r="I99" s="15" t="str">
        <f t="shared" ca="1" si="1"/>
        <v/>
      </c>
      <c r="K99" s="7" t="str">
        <f ca="1">IF(I99="","",IF(Contribution_Plan!I99&lt;0,IF(ABS(Contribution_Plan!I99)&lt;=ABS(Contribution_Plan!J99),__Variable_Status!$A$3,__Variable_Status!$A$4),IF(Contribution_Plan!I99=0,__Variable_Status!$A$3,IF(Contribution_Plan!I99&lt;=ABS(Contribution_Plan!J99),__Variable_Status!$A$3,__Variable_Status!$A$2))))</f>
        <v/>
      </c>
      <c r="M99" s="6" t="str">
        <f>IF(OR(O99="",O99=__Variable_Audience_Size!$A$1),O99,IF(OR(T99="",T99=0),0,O99/T99))</f>
        <v/>
      </c>
      <c r="N99" s="7" t="str">
        <f>IF(A99="","",IF(L99=__Variable_Status!$A$1,__Variable_Status!$A$1,IF(Contribution_Plan!M99&gt;Contribution_Plan!L99,__Variable_Status!$A$2,IF(Contribution_Plan!M99=Contribution_Plan!L99,__Variable_Status!$A$3,__Variable_Status!$A$4))))</f>
        <v/>
      </c>
      <c r="O99" s="6" t="str">
        <f>IF(A99="","",IF(AND(L99=__Variable_Audience_Size!$A$1,SUMIF(Contributions_Tracker!A:A,Contribution_Plan!A99,Contributions_Tracker!E:E)&lt;=0),L99,SUMIF(Contributions_Tracker!A:A,Contribution_Plan!A99,Contributions_Tracker!E:E)))</f>
        <v/>
      </c>
      <c r="P99" s="6" t="str">
        <f>IF(A99="","",IF(OR(T99=0,T99=""),0,Q99/T99))</f>
        <v/>
      </c>
      <c r="Q99" s="6" t="str">
        <f>IF(A99="","",SUMIF(Contributions_Tracker!A:A,Contribution_Plan!A99,Contributions_Tracker!D:D))</f>
        <v/>
      </c>
      <c r="R99" s="6" t="str">
        <f>IF(E99=__Variable_Interval_Periods!$A$1,"N/A",IF(E99=__Variable_Interval_Periods!$A$2,H99*(__Variable_Other_Variables!$B$2-Contribution_Plan!F99),IF(E99=__Variable_Interval_Periods!$A$3,H99*(__Variable_Other_Variables!$B$2-Contribution_Plan!F99)/7,IF(E99=__Variable_Interval_Periods!$A$4,H99*(YEARFRAC(F99,__Variable_Other_Variables!$B$2)*12),IF(E99=__Variable_Interval_Periods!$A$5,H99*(YEARFRAC(F99,__Variable_Other_Variables!$B$2)*4),IF(E99=__Variable_Interval_Periods!$A$6,H99,""))))))</f>
        <v/>
      </c>
      <c r="S99" s="6" t="str">
        <f>IF(E99=__Variable_Interval_Periods!$A$1,"N/A",IF(E99=__Variable_Interval_Periods!$A$2,D99*(__Variable_Other_Variables!$B$2-Contribution_Plan!F99),IF(E99=__Variable_Interval_Periods!$A$3,D99*(__Variable_Other_Variables!$B$2-Contribution_Plan!F99)/7,IF(E99=__Variable_Interval_Periods!$A$4,D99*(YEARFRAC(F99,__Variable_Other_Variables!$B$2)*12),IF(E99=__Variable_Interval_Periods!$A$5,D99*(YEARFRAC(F99,__Variable_Other_Variables!$B$2)*4),IF(E99=__Variable_Interval_Periods!$A$6,D99,""))))))</f>
        <v/>
      </c>
      <c r="T99" s="8" t="str">
        <f>IF(Contribution_Plan!A99="","",COUNTIF(Contributions_Tracker!A:A,Contribution_Plan!A99))</f>
        <v/>
      </c>
    </row>
    <row r="100" spans="7:20" x14ac:dyDescent="0.2">
      <c r="G100" s="34" t="str">
        <f>IF(Contribution_Plan!A100="","",__Variable_Other_Variables!$B$2)</f>
        <v/>
      </c>
      <c r="H100" s="6" t="str">
        <f ca="1">IF(E100=__Variable_Interval_Periods!$A$1,"N/A",IF(E100=__Variable_Interval_Periods!$A$2,T100/(TODAY()-F100),IF(E100=__Variable_Interval_Periods!$A$3,T100/((TODAY()-F100)/7),IF(E100=__Variable_Interval_Periods!$A$4,T100/(YEARFRAC(F100,TODAY())*12),IF(E100=__Variable_Interval_Periods!$A$5,T100/(YEARFRAC(F100,TODAY())*4),IF(E100=__Variable_Interval_Periods!$A$6,T100/(((TODAY()-F100)/(G100-F100))),""))))))</f>
        <v/>
      </c>
      <c r="I100" s="15" t="str">
        <f t="shared" ca="1" si="1"/>
        <v/>
      </c>
      <c r="K100" s="7" t="str">
        <f ca="1">IF(I100="","",IF(Contribution_Plan!I100&lt;0,IF(ABS(Contribution_Plan!I100)&lt;=ABS(Contribution_Plan!J100),__Variable_Status!$A$3,__Variable_Status!$A$4),IF(Contribution_Plan!I100=0,__Variable_Status!$A$3,IF(Contribution_Plan!I100&lt;=ABS(Contribution_Plan!J100),__Variable_Status!$A$3,__Variable_Status!$A$2))))</f>
        <v/>
      </c>
      <c r="M100" s="6" t="str">
        <f>IF(OR(O100="",O100=__Variable_Audience_Size!$A$1),O100,IF(OR(T100="",T100=0),0,O100/T100))</f>
        <v/>
      </c>
      <c r="N100" s="7" t="str">
        <f>IF(A100="","",IF(L100=__Variable_Status!$A$1,__Variable_Status!$A$1,IF(Contribution_Plan!M100&gt;Contribution_Plan!L100,__Variable_Status!$A$2,IF(Contribution_Plan!M100=Contribution_Plan!L100,__Variable_Status!$A$3,__Variable_Status!$A$4))))</f>
        <v/>
      </c>
      <c r="O100" s="6" t="str">
        <f>IF(A100="","",IF(AND(L100=__Variable_Audience_Size!$A$1,SUMIF(Contributions_Tracker!A:A,Contribution_Plan!A100,Contributions_Tracker!E:E)&lt;=0),L100,SUMIF(Contributions_Tracker!A:A,Contribution_Plan!A100,Contributions_Tracker!E:E)))</f>
        <v/>
      </c>
      <c r="P100" s="6" t="str">
        <f>IF(A100="","",IF(OR(T100=0,T100=""),0,Q100/T100))</f>
        <v/>
      </c>
      <c r="Q100" s="6" t="str">
        <f>IF(A100="","",SUMIF(Contributions_Tracker!A:A,Contribution_Plan!A100,Contributions_Tracker!D:D))</f>
        <v/>
      </c>
      <c r="R100" s="6" t="str">
        <f>IF(E100=__Variable_Interval_Periods!$A$1,"N/A",IF(E100=__Variable_Interval_Periods!$A$2,H100*(__Variable_Other_Variables!$B$2-Contribution_Plan!F100),IF(E100=__Variable_Interval_Periods!$A$3,H100*(__Variable_Other_Variables!$B$2-Contribution_Plan!F100)/7,IF(E100=__Variable_Interval_Periods!$A$4,H100*(YEARFRAC(F100,__Variable_Other_Variables!$B$2)*12),IF(E100=__Variable_Interval_Periods!$A$5,H100*(YEARFRAC(F100,__Variable_Other_Variables!$B$2)*4),IF(E100=__Variable_Interval_Periods!$A$6,H100,""))))))</f>
        <v/>
      </c>
      <c r="S100" s="6" t="str">
        <f>IF(E100=__Variable_Interval_Periods!$A$1,"N/A",IF(E100=__Variable_Interval_Periods!$A$2,D100*(__Variable_Other_Variables!$B$2-Contribution_Plan!F100),IF(E100=__Variable_Interval_Periods!$A$3,D100*(__Variable_Other_Variables!$B$2-Contribution_Plan!F100)/7,IF(E100=__Variable_Interval_Periods!$A$4,D100*(YEARFRAC(F100,__Variable_Other_Variables!$B$2)*12),IF(E100=__Variable_Interval_Periods!$A$5,D100*(YEARFRAC(F100,__Variable_Other_Variables!$B$2)*4),IF(E100=__Variable_Interval_Periods!$A$6,D100,""))))))</f>
        <v/>
      </c>
      <c r="T100" s="8" t="str">
        <f>IF(Contribution_Plan!A100="","",COUNTIF(Contributions_Tracker!A:A,Contribution_Plan!A100))</f>
        <v/>
      </c>
    </row>
    <row r="101" spans="7:20" x14ac:dyDescent="0.2">
      <c r="G101" s="34" t="str">
        <f>IF(Contribution_Plan!A101="","",__Variable_Other_Variables!$B$2)</f>
        <v/>
      </c>
      <c r="H101" s="6" t="str">
        <f ca="1">IF(E101=__Variable_Interval_Periods!$A$1,"N/A",IF(E101=__Variable_Interval_Periods!$A$2,T101/(TODAY()-F101),IF(E101=__Variable_Interval_Periods!$A$3,T101/((TODAY()-F101)/7),IF(E101=__Variable_Interval_Periods!$A$4,T101/(YEARFRAC(F101,TODAY())*12),IF(E101=__Variable_Interval_Periods!$A$5,T101/(YEARFRAC(F101,TODAY())*4),IF(E101=__Variable_Interval_Periods!$A$6,T101/(((TODAY()-F101)/(G101-F101))),""))))))</f>
        <v/>
      </c>
      <c r="I101" s="15" t="str">
        <f t="shared" ca="1" si="1"/>
        <v/>
      </c>
      <c r="K101" s="7" t="str">
        <f ca="1">IF(I101="","",IF(Contribution_Plan!I101&lt;0,IF(ABS(Contribution_Plan!I101)&lt;=ABS(Contribution_Plan!J101),__Variable_Status!$A$3,__Variable_Status!$A$4),IF(Contribution_Plan!I101=0,__Variable_Status!$A$3,IF(Contribution_Plan!I101&lt;=ABS(Contribution_Plan!J101),__Variable_Status!$A$3,__Variable_Status!$A$2))))</f>
        <v/>
      </c>
      <c r="M101" s="6" t="str">
        <f>IF(OR(O101="",O101=__Variable_Audience_Size!$A$1),O101,IF(OR(T101="",T101=0),0,O101/T101))</f>
        <v/>
      </c>
      <c r="N101" s="7" t="str">
        <f>IF(A101="","",IF(L101=__Variable_Status!$A$1,__Variable_Status!$A$1,IF(Contribution_Plan!M101&gt;Contribution_Plan!L101,__Variable_Status!$A$2,IF(Contribution_Plan!M101=Contribution_Plan!L101,__Variable_Status!$A$3,__Variable_Status!$A$4))))</f>
        <v/>
      </c>
      <c r="O101" s="6" t="str">
        <f>IF(A101="","",IF(AND(L101=__Variable_Audience_Size!$A$1,SUMIF(Contributions_Tracker!A:A,Contribution_Plan!A101,Contributions_Tracker!E:E)&lt;=0),L101,SUMIF(Contributions_Tracker!A:A,Contribution_Plan!A101,Contributions_Tracker!E:E)))</f>
        <v/>
      </c>
      <c r="P101" s="6" t="str">
        <f>IF(A101="","",IF(OR(T101=0,T101=""),0,Q101/T101))</f>
        <v/>
      </c>
      <c r="Q101" s="6" t="str">
        <f>IF(A101="","",SUMIF(Contributions_Tracker!A:A,Contribution_Plan!A101,Contributions_Tracker!D:D))</f>
        <v/>
      </c>
      <c r="R101" s="6" t="str">
        <f>IF(E101=__Variable_Interval_Periods!$A$1,"N/A",IF(E101=__Variable_Interval_Periods!$A$2,H101*(__Variable_Other_Variables!$B$2-Contribution_Plan!F101),IF(E101=__Variable_Interval_Periods!$A$3,H101*(__Variable_Other_Variables!$B$2-Contribution_Plan!F101)/7,IF(E101=__Variable_Interval_Periods!$A$4,H101*(YEARFRAC(F101,__Variable_Other_Variables!$B$2)*12),IF(E101=__Variable_Interval_Periods!$A$5,H101*(YEARFRAC(F101,__Variable_Other_Variables!$B$2)*4),IF(E101=__Variable_Interval_Periods!$A$6,H101,""))))))</f>
        <v/>
      </c>
      <c r="S101" s="6" t="str">
        <f>IF(E101=__Variable_Interval_Periods!$A$1,"N/A",IF(E101=__Variable_Interval_Periods!$A$2,D101*(__Variable_Other_Variables!$B$2-Contribution_Plan!F101),IF(E101=__Variable_Interval_Periods!$A$3,D101*(__Variable_Other_Variables!$B$2-Contribution_Plan!F101)/7,IF(E101=__Variable_Interval_Periods!$A$4,D101*(YEARFRAC(F101,__Variable_Other_Variables!$B$2)*12),IF(E101=__Variable_Interval_Periods!$A$5,D101*(YEARFRAC(F101,__Variable_Other_Variables!$B$2)*4),IF(E101=__Variable_Interval_Periods!$A$6,D101,""))))))</f>
        <v/>
      </c>
      <c r="T101" s="8" t="str">
        <f>IF(Contribution_Plan!A101="","",COUNTIF(Contributions_Tracker!A:A,Contribution_Plan!A101))</f>
        <v/>
      </c>
    </row>
    <row r="102" spans="7:20" x14ac:dyDescent="0.2">
      <c r="G102" s="34" t="str">
        <f>IF(Contribution_Plan!A102="","",__Variable_Other_Variables!$B$2)</f>
        <v/>
      </c>
      <c r="H102" s="6" t="str">
        <f ca="1">IF(E102=__Variable_Interval_Periods!$A$1,"N/A",IF(E102=__Variable_Interval_Periods!$A$2,T102/(TODAY()-F102),IF(E102=__Variable_Interval_Periods!$A$3,T102/((TODAY()-F102)/7),IF(E102=__Variable_Interval_Periods!$A$4,T102/(YEARFRAC(F102,TODAY())*12),IF(E102=__Variable_Interval_Periods!$A$5,T102/(YEARFRAC(F102,TODAY())*4),IF(E102=__Variable_Interval_Periods!$A$6,T102/(((TODAY()-F102)/(G102-F102))),""))))))</f>
        <v/>
      </c>
      <c r="I102" s="15" t="str">
        <f t="shared" ca="1" si="1"/>
        <v/>
      </c>
      <c r="K102" s="7" t="str">
        <f ca="1">IF(I102="","",IF(Contribution_Plan!I102&lt;0,IF(ABS(Contribution_Plan!I102)&lt;=ABS(Contribution_Plan!J102),__Variable_Status!$A$3,__Variable_Status!$A$4),IF(Contribution_Plan!I102=0,__Variable_Status!$A$3,IF(Contribution_Plan!I102&lt;=ABS(Contribution_Plan!J102),__Variable_Status!$A$3,__Variable_Status!$A$2))))</f>
        <v/>
      </c>
      <c r="M102" s="6" t="str">
        <f>IF(OR(O102="",O102=__Variable_Audience_Size!$A$1),O102,IF(OR(T102="",T102=0),0,O102/T102))</f>
        <v/>
      </c>
      <c r="N102" s="7" t="str">
        <f>IF(A102="","",IF(L102=__Variable_Status!$A$1,__Variable_Status!$A$1,IF(Contribution_Plan!M102&gt;Contribution_Plan!L102,__Variable_Status!$A$2,IF(Contribution_Plan!M102=Contribution_Plan!L102,__Variable_Status!$A$3,__Variable_Status!$A$4))))</f>
        <v/>
      </c>
      <c r="O102" s="6" t="str">
        <f>IF(A102="","",IF(AND(L102=__Variable_Audience_Size!$A$1,SUMIF(Contributions_Tracker!A:A,Contribution_Plan!A102,Contributions_Tracker!E:E)&lt;=0),L102,SUMIF(Contributions_Tracker!A:A,Contribution_Plan!A102,Contributions_Tracker!E:E)))</f>
        <v/>
      </c>
      <c r="P102" s="6" t="str">
        <f>IF(A102="","",IF(OR(T102=0,T102=""),0,Q102/T102))</f>
        <v/>
      </c>
      <c r="Q102" s="6" t="str">
        <f>IF(A102="","",SUMIF(Contributions_Tracker!A:A,Contribution_Plan!A102,Contributions_Tracker!D:D))</f>
        <v/>
      </c>
      <c r="R102" s="6" t="str">
        <f>IF(E102=__Variable_Interval_Periods!$A$1,"N/A",IF(E102=__Variable_Interval_Periods!$A$2,H102*(__Variable_Other_Variables!$B$2-Contribution_Plan!F102),IF(E102=__Variable_Interval_Periods!$A$3,H102*(__Variable_Other_Variables!$B$2-Contribution_Plan!F102)/7,IF(E102=__Variable_Interval_Periods!$A$4,H102*(YEARFRAC(F102,__Variable_Other_Variables!$B$2)*12),IF(E102=__Variable_Interval_Periods!$A$5,H102*(YEARFRAC(F102,__Variable_Other_Variables!$B$2)*4),IF(E102=__Variable_Interval_Periods!$A$6,H102,""))))))</f>
        <v/>
      </c>
      <c r="S102" s="6" t="str">
        <f>IF(E102=__Variable_Interval_Periods!$A$1,"N/A",IF(E102=__Variable_Interval_Periods!$A$2,D102*(__Variable_Other_Variables!$B$2-Contribution_Plan!F102),IF(E102=__Variable_Interval_Periods!$A$3,D102*(__Variable_Other_Variables!$B$2-Contribution_Plan!F102)/7,IF(E102=__Variable_Interval_Periods!$A$4,D102*(YEARFRAC(F102,__Variable_Other_Variables!$B$2)*12),IF(E102=__Variable_Interval_Periods!$A$5,D102*(YEARFRAC(F102,__Variable_Other_Variables!$B$2)*4),IF(E102=__Variable_Interval_Periods!$A$6,D102,""))))))</f>
        <v/>
      </c>
      <c r="T102" s="8" t="str">
        <f>IF(Contribution_Plan!A102="","",COUNTIF(Contributions_Tracker!A:A,Contribution_Plan!A102))</f>
        <v/>
      </c>
    </row>
    <row r="103" spans="7:20" x14ac:dyDescent="0.2">
      <c r="G103" s="34" t="str">
        <f>IF(Contribution_Plan!A103="","",__Variable_Other_Variables!$B$2)</f>
        <v/>
      </c>
      <c r="H103" s="6" t="str">
        <f ca="1">IF(E103=__Variable_Interval_Periods!$A$1,"N/A",IF(E103=__Variable_Interval_Periods!$A$2,T103/(TODAY()-F103),IF(E103=__Variable_Interval_Periods!$A$3,T103/((TODAY()-F103)/7),IF(E103=__Variable_Interval_Periods!$A$4,T103/(YEARFRAC(F103,TODAY())*12),IF(E103=__Variable_Interval_Periods!$A$5,T103/(YEARFRAC(F103,TODAY())*4),IF(E103=__Variable_Interval_Periods!$A$6,T103/(((TODAY()-F103)/(G103-F103))),""))))))</f>
        <v/>
      </c>
      <c r="I103" s="15" t="str">
        <f t="shared" ca="1" si="1"/>
        <v/>
      </c>
      <c r="K103" s="7" t="str">
        <f ca="1">IF(I103="","",IF(Contribution_Plan!I103&lt;0,IF(ABS(Contribution_Plan!I103)&lt;=ABS(Contribution_Plan!J103),__Variable_Status!$A$3,__Variable_Status!$A$4),IF(Contribution_Plan!I103=0,__Variable_Status!$A$3,IF(Contribution_Plan!I103&lt;=ABS(Contribution_Plan!J103),__Variable_Status!$A$3,__Variable_Status!$A$2))))</f>
        <v/>
      </c>
      <c r="M103" s="6" t="str">
        <f>IF(OR(O103="",O103=__Variable_Audience_Size!$A$1),O103,IF(OR(T103="",T103=0),0,O103/T103))</f>
        <v/>
      </c>
      <c r="N103" s="7" t="str">
        <f>IF(A103="","",IF(L103=__Variable_Status!$A$1,__Variable_Status!$A$1,IF(Contribution_Plan!M103&gt;Contribution_Plan!L103,__Variable_Status!$A$2,IF(Contribution_Plan!M103=Contribution_Plan!L103,__Variable_Status!$A$3,__Variable_Status!$A$4))))</f>
        <v/>
      </c>
      <c r="O103" s="6" t="str">
        <f>IF(A103="","",IF(AND(L103=__Variable_Audience_Size!$A$1,SUMIF(Contributions_Tracker!A:A,Contribution_Plan!A103,Contributions_Tracker!E:E)&lt;=0),L103,SUMIF(Contributions_Tracker!A:A,Contribution_Plan!A103,Contributions_Tracker!E:E)))</f>
        <v/>
      </c>
      <c r="P103" s="6" t="str">
        <f>IF(A103="","",IF(OR(T103=0,T103=""),0,Q103/T103))</f>
        <v/>
      </c>
      <c r="Q103" s="6" t="str">
        <f>IF(A103="","",SUMIF(Contributions_Tracker!A:A,Contribution_Plan!A103,Contributions_Tracker!D:D))</f>
        <v/>
      </c>
      <c r="R103" s="6" t="str">
        <f>IF(E103=__Variable_Interval_Periods!$A$1,"N/A",IF(E103=__Variable_Interval_Periods!$A$2,H103*(__Variable_Other_Variables!$B$2-Contribution_Plan!F103),IF(E103=__Variable_Interval_Periods!$A$3,H103*(__Variable_Other_Variables!$B$2-Contribution_Plan!F103)/7,IF(E103=__Variable_Interval_Periods!$A$4,H103*(YEARFRAC(F103,__Variable_Other_Variables!$B$2)*12),IF(E103=__Variable_Interval_Periods!$A$5,H103*(YEARFRAC(F103,__Variable_Other_Variables!$B$2)*4),IF(E103=__Variable_Interval_Periods!$A$6,H103,""))))))</f>
        <v/>
      </c>
      <c r="S103" s="6" t="str">
        <f>IF(E103=__Variable_Interval_Periods!$A$1,"N/A",IF(E103=__Variable_Interval_Periods!$A$2,D103*(__Variable_Other_Variables!$B$2-Contribution_Plan!F103),IF(E103=__Variable_Interval_Periods!$A$3,D103*(__Variable_Other_Variables!$B$2-Contribution_Plan!F103)/7,IF(E103=__Variable_Interval_Periods!$A$4,D103*(YEARFRAC(F103,__Variable_Other_Variables!$B$2)*12),IF(E103=__Variable_Interval_Periods!$A$5,D103*(YEARFRAC(F103,__Variable_Other_Variables!$B$2)*4),IF(E103=__Variable_Interval_Periods!$A$6,D103,""))))))</f>
        <v/>
      </c>
      <c r="T103" s="8" t="str">
        <f>IF(Contribution_Plan!A103="","",COUNTIF(Contributions_Tracker!A:A,Contribution_Plan!A103))</f>
        <v/>
      </c>
    </row>
    <row r="104" spans="7:20" x14ac:dyDescent="0.2">
      <c r="G104" s="34" t="str">
        <f>IF(Contribution_Plan!A104="","",__Variable_Other_Variables!$B$2)</f>
        <v/>
      </c>
      <c r="H104" s="6" t="str">
        <f ca="1">IF(E104=__Variable_Interval_Periods!$A$1,"N/A",IF(E104=__Variable_Interval_Periods!$A$2,T104/(TODAY()-F104),IF(E104=__Variable_Interval_Periods!$A$3,T104/((TODAY()-F104)/7),IF(E104=__Variable_Interval_Periods!$A$4,T104/(YEARFRAC(F104,TODAY())*12),IF(E104=__Variable_Interval_Periods!$A$5,T104/(YEARFRAC(F104,TODAY())*4),IF(E104=__Variable_Interval_Periods!$A$6,T104/(((TODAY()-F104)/(G104-F104))),""))))))</f>
        <v/>
      </c>
      <c r="I104" s="15" t="str">
        <f t="shared" ca="1" si="1"/>
        <v/>
      </c>
      <c r="K104" s="7" t="str">
        <f ca="1">IF(I104="","",IF(Contribution_Plan!I104&lt;0,IF(ABS(Contribution_Plan!I104)&lt;=ABS(Contribution_Plan!J104),__Variable_Status!$A$3,__Variable_Status!$A$4),IF(Contribution_Plan!I104=0,__Variable_Status!$A$3,IF(Contribution_Plan!I104&lt;=ABS(Contribution_Plan!J104),__Variable_Status!$A$3,__Variable_Status!$A$2))))</f>
        <v/>
      </c>
      <c r="M104" s="6" t="str">
        <f>IF(OR(O104="",O104=__Variable_Audience_Size!$A$1),O104,IF(OR(T104="",T104=0),0,O104/T104))</f>
        <v/>
      </c>
      <c r="N104" s="7" t="str">
        <f>IF(A104="","",IF(L104=__Variable_Status!$A$1,__Variable_Status!$A$1,IF(Contribution_Plan!M104&gt;Contribution_Plan!L104,__Variable_Status!$A$2,IF(Contribution_Plan!M104=Contribution_Plan!L104,__Variable_Status!$A$3,__Variable_Status!$A$4))))</f>
        <v/>
      </c>
      <c r="O104" s="6" t="str">
        <f>IF(A104="","",IF(AND(L104=__Variable_Audience_Size!$A$1,SUMIF(Contributions_Tracker!A:A,Contribution_Plan!A104,Contributions_Tracker!E:E)&lt;=0),L104,SUMIF(Contributions_Tracker!A:A,Contribution_Plan!A104,Contributions_Tracker!E:E)))</f>
        <v/>
      </c>
      <c r="P104" s="6" t="str">
        <f>IF(A104="","",IF(OR(T104=0,T104=""),0,Q104/T104))</f>
        <v/>
      </c>
      <c r="Q104" s="6" t="str">
        <f>IF(A104="","",SUMIF(Contributions_Tracker!A:A,Contribution_Plan!A104,Contributions_Tracker!D:D))</f>
        <v/>
      </c>
      <c r="R104" s="6" t="str">
        <f>IF(E104=__Variable_Interval_Periods!$A$1,"N/A",IF(E104=__Variable_Interval_Periods!$A$2,H104*(__Variable_Other_Variables!$B$2-Contribution_Plan!F104),IF(E104=__Variable_Interval_Periods!$A$3,H104*(__Variable_Other_Variables!$B$2-Contribution_Plan!F104)/7,IF(E104=__Variable_Interval_Periods!$A$4,H104*(YEARFRAC(F104,__Variable_Other_Variables!$B$2)*12),IF(E104=__Variable_Interval_Periods!$A$5,H104*(YEARFRAC(F104,__Variable_Other_Variables!$B$2)*4),IF(E104=__Variable_Interval_Periods!$A$6,H104,""))))))</f>
        <v/>
      </c>
      <c r="S104" s="6" t="str">
        <f>IF(E104=__Variable_Interval_Periods!$A$1,"N/A",IF(E104=__Variable_Interval_Periods!$A$2,D104*(__Variable_Other_Variables!$B$2-Contribution_Plan!F104),IF(E104=__Variable_Interval_Periods!$A$3,D104*(__Variable_Other_Variables!$B$2-Contribution_Plan!F104)/7,IF(E104=__Variable_Interval_Periods!$A$4,D104*(YEARFRAC(F104,__Variable_Other_Variables!$B$2)*12),IF(E104=__Variable_Interval_Periods!$A$5,D104*(YEARFRAC(F104,__Variable_Other_Variables!$B$2)*4),IF(E104=__Variable_Interval_Periods!$A$6,D104,""))))))</f>
        <v/>
      </c>
      <c r="T104" s="8" t="str">
        <f>IF(Contribution_Plan!A104="","",COUNTIF(Contributions_Tracker!A:A,Contribution_Plan!A104))</f>
        <v/>
      </c>
    </row>
    <row r="105" spans="7:20" x14ac:dyDescent="0.2">
      <c r="G105" s="34" t="str">
        <f>IF(Contribution_Plan!A105="","",__Variable_Other_Variables!$B$2)</f>
        <v/>
      </c>
      <c r="H105" s="6" t="str">
        <f ca="1">IF(E105=__Variable_Interval_Periods!$A$1,"N/A",IF(E105=__Variable_Interval_Periods!$A$2,T105/(TODAY()-F105),IF(E105=__Variable_Interval_Periods!$A$3,T105/((TODAY()-F105)/7),IF(E105=__Variable_Interval_Periods!$A$4,T105/(YEARFRAC(F105,TODAY())*12),IF(E105=__Variable_Interval_Periods!$A$5,T105/(YEARFRAC(F105,TODAY())*4),IF(E105=__Variable_Interval_Periods!$A$6,T105/(((TODAY()-F105)/(G105-F105))),""))))))</f>
        <v/>
      </c>
      <c r="I105" s="15" t="str">
        <f t="shared" ca="1" si="1"/>
        <v/>
      </c>
      <c r="K105" s="7" t="str">
        <f ca="1">IF(I105="","",IF(Contribution_Plan!I105&lt;0,IF(ABS(Contribution_Plan!I105)&lt;=ABS(Contribution_Plan!J105),__Variable_Status!$A$3,__Variable_Status!$A$4),IF(Contribution_Plan!I105=0,__Variable_Status!$A$3,IF(Contribution_Plan!I105&lt;=ABS(Contribution_Plan!J105),__Variable_Status!$A$3,__Variable_Status!$A$2))))</f>
        <v/>
      </c>
      <c r="M105" s="6" t="str">
        <f>IF(OR(O105="",O105=__Variable_Audience_Size!$A$1),O105,IF(OR(T105="",T105=0),0,O105/T105))</f>
        <v/>
      </c>
      <c r="N105" s="7" t="str">
        <f>IF(A105="","",IF(L105=__Variable_Status!$A$1,__Variable_Status!$A$1,IF(Contribution_Plan!M105&gt;Contribution_Plan!L105,__Variable_Status!$A$2,IF(Contribution_Plan!M105=Contribution_Plan!L105,__Variable_Status!$A$3,__Variable_Status!$A$4))))</f>
        <v/>
      </c>
      <c r="O105" s="6" t="str">
        <f>IF(A105="","",IF(AND(L105=__Variable_Audience_Size!$A$1,SUMIF(Contributions_Tracker!A:A,Contribution_Plan!A105,Contributions_Tracker!E:E)&lt;=0),L105,SUMIF(Contributions_Tracker!A:A,Contribution_Plan!A105,Contributions_Tracker!E:E)))</f>
        <v/>
      </c>
      <c r="P105" s="6" t="str">
        <f>IF(A105="","",IF(OR(T105=0,T105=""),0,Q105/T105))</f>
        <v/>
      </c>
      <c r="Q105" s="6" t="str">
        <f>IF(A105="","",SUMIF(Contributions_Tracker!A:A,Contribution_Plan!A105,Contributions_Tracker!D:D))</f>
        <v/>
      </c>
      <c r="R105" s="6" t="str">
        <f>IF(E105=__Variable_Interval_Periods!$A$1,"N/A",IF(E105=__Variable_Interval_Periods!$A$2,H105*(__Variable_Other_Variables!$B$2-Contribution_Plan!F105),IF(E105=__Variable_Interval_Periods!$A$3,H105*(__Variable_Other_Variables!$B$2-Contribution_Plan!F105)/7,IF(E105=__Variable_Interval_Periods!$A$4,H105*(YEARFRAC(F105,__Variable_Other_Variables!$B$2)*12),IF(E105=__Variable_Interval_Periods!$A$5,H105*(YEARFRAC(F105,__Variable_Other_Variables!$B$2)*4),IF(E105=__Variable_Interval_Periods!$A$6,H105,""))))))</f>
        <v/>
      </c>
      <c r="S105" s="6" t="str">
        <f>IF(E105=__Variable_Interval_Periods!$A$1,"N/A",IF(E105=__Variable_Interval_Periods!$A$2,D105*(__Variable_Other_Variables!$B$2-Contribution_Plan!F105),IF(E105=__Variable_Interval_Periods!$A$3,D105*(__Variable_Other_Variables!$B$2-Contribution_Plan!F105)/7,IF(E105=__Variable_Interval_Periods!$A$4,D105*(YEARFRAC(F105,__Variable_Other_Variables!$B$2)*12),IF(E105=__Variable_Interval_Periods!$A$5,D105*(YEARFRAC(F105,__Variable_Other_Variables!$B$2)*4),IF(E105=__Variable_Interval_Periods!$A$6,D105,""))))))</f>
        <v/>
      </c>
      <c r="T105" s="8" t="str">
        <f>IF(Contribution_Plan!A105="","",COUNTIF(Contributions_Tracker!A:A,Contribution_Plan!A105))</f>
        <v/>
      </c>
    </row>
    <row r="106" spans="7:20" x14ac:dyDescent="0.2">
      <c r="G106" s="34" t="str">
        <f>IF(Contribution_Plan!A106="","",__Variable_Other_Variables!$B$2)</f>
        <v/>
      </c>
      <c r="H106" s="6" t="str">
        <f ca="1">IF(E106=__Variable_Interval_Periods!$A$1,"N/A",IF(E106=__Variable_Interval_Periods!$A$2,T106/(TODAY()-F106),IF(E106=__Variable_Interval_Periods!$A$3,T106/((TODAY()-F106)/7),IF(E106=__Variable_Interval_Periods!$A$4,T106/(YEARFRAC(F106,TODAY())*12),IF(E106=__Variable_Interval_Periods!$A$5,T106/(YEARFRAC(F106,TODAY())*4),IF(E106=__Variable_Interval_Periods!$A$6,T106/(((TODAY()-F106)/(G106-F106))),""))))))</f>
        <v/>
      </c>
      <c r="I106" s="15" t="str">
        <f t="shared" ca="1" si="1"/>
        <v/>
      </c>
      <c r="K106" s="7" t="str">
        <f ca="1">IF(I106="","",IF(Contribution_Plan!I106&lt;0,IF(ABS(Contribution_Plan!I106)&lt;=ABS(Contribution_Plan!J106),__Variable_Status!$A$3,__Variable_Status!$A$4),IF(Contribution_Plan!I106=0,__Variable_Status!$A$3,IF(Contribution_Plan!I106&lt;=ABS(Contribution_Plan!J106),__Variable_Status!$A$3,__Variable_Status!$A$2))))</f>
        <v/>
      </c>
      <c r="M106" s="6" t="str">
        <f>IF(OR(O106="",O106=__Variable_Audience_Size!$A$1),O106,IF(OR(T106="",T106=0),0,O106/T106))</f>
        <v/>
      </c>
      <c r="N106" s="7" t="str">
        <f>IF(A106="","",IF(L106=__Variable_Status!$A$1,__Variable_Status!$A$1,IF(Contribution_Plan!M106&gt;Contribution_Plan!L106,__Variable_Status!$A$2,IF(Contribution_Plan!M106=Contribution_Plan!L106,__Variable_Status!$A$3,__Variable_Status!$A$4))))</f>
        <v/>
      </c>
      <c r="O106" s="6" t="str">
        <f>IF(A106="","",IF(AND(L106=__Variable_Audience_Size!$A$1,SUMIF(Contributions_Tracker!A:A,Contribution_Plan!A106,Contributions_Tracker!E:E)&lt;=0),L106,SUMIF(Contributions_Tracker!A:A,Contribution_Plan!A106,Contributions_Tracker!E:E)))</f>
        <v/>
      </c>
      <c r="P106" s="6" t="str">
        <f>IF(A106="","",IF(OR(T106=0,T106=""),0,Q106/T106))</f>
        <v/>
      </c>
      <c r="Q106" s="6" t="str">
        <f>IF(A106="","",SUMIF(Contributions_Tracker!A:A,Contribution_Plan!A106,Contributions_Tracker!D:D))</f>
        <v/>
      </c>
      <c r="R106" s="6" t="str">
        <f>IF(E106=__Variable_Interval_Periods!$A$1,"N/A",IF(E106=__Variable_Interval_Periods!$A$2,H106*(__Variable_Other_Variables!$B$2-Contribution_Plan!F106),IF(E106=__Variable_Interval_Periods!$A$3,H106*(__Variable_Other_Variables!$B$2-Contribution_Plan!F106)/7,IF(E106=__Variable_Interval_Periods!$A$4,H106*(YEARFRAC(F106,__Variable_Other_Variables!$B$2)*12),IF(E106=__Variable_Interval_Periods!$A$5,H106*(YEARFRAC(F106,__Variable_Other_Variables!$B$2)*4),IF(E106=__Variable_Interval_Periods!$A$6,H106,""))))))</f>
        <v/>
      </c>
      <c r="S106" s="6" t="str">
        <f>IF(E106=__Variable_Interval_Periods!$A$1,"N/A",IF(E106=__Variable_Interval_Periods!$A$2,D106*(__Variable_Other_Variables!$B$2-Contribution_Plan!F106),IF(E106=__Variable_Interval_Periods!$A$3,D106*(__Variable_Other_Variables!$B$2-Contribution_Plan!F106)/7,IF(E106=__Variable_Interval_Periods!$A$4,D106*(YEARFRAC(F106,__Variable_Other_Variables!$B$2)*12),IF(E106=__Variable_Interval_Periods!$A$5,D106*(YEARFRAC(F106,__Variable_Other_Variables!$B$2)*4),IF(E106=__Variable_Interval_Periods!$A$6,D106,""))))))</f>
        <v/>
      </c>
      <c r="T106" s="8" t="str">
        <f>IF(Contribution_Plan!A106="","",COUNTIF(Contributions_Tracker!A:A,Contribution_Plan!A106))</f>
        <v/>
      </c>
    </row>
    <row r="107" spans="7:20" x14ac:dyDescent="0.2">
      <c r="G107" s="34" t="str">
        <f>IF(Contribution_Plan!A107="","",__Variable_Other_Variables!$B$2)</f>
        <v/>
      </c>
      <c r="H107" s="6" t="str">
        <f ca="1">IF(E107=__Variable_Interval_Periods!$A$1,"N/A",IF(E107=__Variable_Interval_Periods!$A$2,T107/(TODAY()-F107),IF(E107=__Variable_Interval_Periods!$A$3,T107/((TODAY()-F107)/7),IF(E107=__Variable_Interval_Periods!$A$4,T107/(YEARFRAC(F107,TODAY())*12),IF(E107=__Variable_Interval_Periods!$A$5,T107/(YEARFRAC(F107,TODAY())*4),IF(E107=__Variable_Interval_Periods!$A$6,T107/(((TODAY()-F107)/(G107-F107))),""))))))</f>
        <v/>
      </c>
      <c r="I107" s="15" t="str">
        <f t="shared" ca="1" si="1"/>
        <v/>
      </c>
      <c r="K107" s="7" t="str">
        <f ca="1">IF(I107="","",IF(Contribution_Plan!I107&lt;0,IF(ABS(Contribution_Plan!I107)&lt;=ABS(Contribution_Plan!J107),__Variable_Status!$A$3,__Variable_Status!$A$4),IF(Contribution_Plan!I107=0,__Variable_Status!$A$3,IF(Contribution_Plan!I107&lt;=ABS(Contribution_Plan!J107),__Variable_Status!$A$3,__Variable_Status!$A$2))))</f>
        <v/>
      </c>
      <c r="M107" s="6" t="str">
        <f>IF(OR(O107="",O107=__Variable_Audience_Size!$A$1),O107,IF(OR(T107="",T107=0),0,O107/T107))</f>
        <v/>
      </c>
      <c r="N107" s="7" t="str">
        <f>IF(A107="","",IF(L107=__Variable_Status!$A$1,__Variable_Status!$A$1,IF(Contribution_Plan!M107&gt;Contribution_Plan!L107,__Variable_Status!$A$2,IF(Contribution_Plan!M107=Contribution_Plan!L107,__Variable_Status!$A$3,__Variable_Status!$A$4))))</f>
        <v/>
      </c>
      <c r="O107" s="6" t="str">
        <f>IF(A107="","",IF(AND(L107=__Variable_Audience_Size!$A$1,SUMIF(Contributions_Tracker!A:A,Contribution_Plan!A107,Contributions_Tracker!E:E)&lt;=0),L107,SUMIF(Contributions_Tracker!A:A,Contribution_Plan!A107,Contributions_Tracker!E:E)))</f>
        <v/>
      </c>
      <c r="P107" s="6" t="str">
        <f>IF(A107="","",IF(OR(T107=0,T107=""),0,Q107/T107))</f>
        <v/>
      </c>
      <c r="Q107" s="6" t="str">
        <f>IF(A107="","",SUMIF(Contributions_Tracker!A:A,Contribution_Plan!A107,Contributions_Tracker!D:D))</f>
        <v/>
      </c>
      <c r="R107" s="6" t="str">
        <f>IF(E107=__Variable_Interval_Periods!$A$1,"N/A",IF(E107=__Variable_Interval_Periods!$A$2,H107*(__Variable_Other_Variables!$B$2-Contribution_Plan!F107),IF(E107=__Variable_Interval_Periods!$A$3,H107*(__Variable_Other_Variables!$B$2-Contribution_Plan!F107)/7,IF(E107=__Variable_Interval_Periods!$A$4,H107*(YEARFRAC(F107,__Variable_Other_Variables!$B$2)*12),IF(E107=__Variable_Interval_Periods!$A$5,H107*(YEARFRAC(F107,__Variable_Other_Variables!$B$2)*4),IF(E107=__Variable_Interval_Periods!$A$6,H107,""))))))</f>
        <v/>
      </c>
      <c r="S107" s="6" t="str">
        <f>IF(E107=__Variable_Interval_Periods!$A$1,"N/A",IF(E107=__Variable_Interval_Periods!$A$2,D107*(__Variable_Other_Variables!$B$2-Contribution_Plan!F107),IF(E107=__Variable_Interval_Periods!$A$3,D107*(__Variable_Other_Variables!$B$2-Contribution_Plan!F107)/7,IF(E107=__Variable_Interval_Periods!$A$4,D107*(YEARFRAC(F107,__Variable_Other_Variables!$B$2)*12),IF(E107=__Variable_Interval_Periods!$A$5,D107*(YEARFRAC(F107,__Variable_Other_Variables!$B$2)*4),IF(E107=__Variable_Interval_Periods!$A$6,D107,""))))))</f>
        <v/>
      </c>
      <c r="T107" s="8" t="str">
        <f>IF(Contribution_Plan!A107="","",COUNTIF(Contributions_Tracker!A:A,Contribution_Plan!A107))</f>
        <v/>
      </c>
    </row>
    <row r="108" spans="7:20" x14ac:dyDescent="0.2">
      <c r="G108" s="34" t="str">
        <f>IF(Contribution_Plan!A108="","",__Variable_Other_Variables!$B$2)</f>
        <v/>
      </c>
      <c r="H108" s="6" t="str">
        <f ca="1">IF(E108=__Variable_Interval_Periods!$A$1,"N/A",IF(E108=__Variable_Interval_Periods!$A$2,T108/(TODAY()-F108),IF(E108=__Variable_Interval_Periods!$A$3,T108/((TODAY()-F108)/7),IF(E108=__Variable_Interval_Periods!$A$4,T108/(YEARFRAC(F108,TODAY())*12),IF(E108=__Variable_Interval_Periods!$A$5,T108/(YEARFRAC(F108,TODAY())*4),IF(E108=__Variable_Interval_Periods!$A$6,T108/(((TODAY()-F108)/(G108-F108))),""))))))</f>
        <v/>
      </c>
      <c r="I108" s="15" t="str">
        <f t="shared" ca="1" si="1"/>
        <v/>
      </c>
      <c r="K108" s="7" t="str">
        <f ca="1">IF(I108="","",IF(Contribution_Plan!I108&lt;0,IF(ABS(Contribution_Plan!I108)&lt;=ABS(Contribution_Plan!J108),__Variable_Status!$A$3,__Variable_Status!$A$4),IF(Contribution_Plan!I108=0,__Variable_Status!$A$3,IF(Contribution_Plan!I108&lt;=ABS(Contribution_Plan!J108),__Variable_Status!$A$3,__Variable_Status!$A$2))))</f>
        <v/>
      </c>
      <c r="M108" s="6" t="str">
        <f>IF(OR(O108="",O108=__Variable_Audience_Size!$A$1),O108,IF(OR(T108="",T108=0),0,O108/T108))</f>
        <v/>
      </c>
      <c r="N108" s="7" t="str">
        <f>IF(A108="","",IF(L108=__Variable_Status!$A$1,__Variable_Status!$A$1,IF(Contribution_Plan!M108&gt;Contribution_Plan!L108,__Variable_Status!$A$2,IF(Contribution_Plan!M108=Contribution_Plan!L108,__Variable_Status!$A$3,__Variable_Status!$A$4))))</f>
        <v/>
      </c>
      <c r="O108" s="6" t="str">
        <f>IF(A108="","",IF(AND(L108=__Variable_Audience_Size!$A$1,SUMIF(Contributions_Tracker!A:A,Contribution_Plan!A108,Contributions_Tracker!E:E)&lt;=0),L108,SUMIF(Contributions_Tracker!A:A,Contribution_Plan!A108,Contributions_Tracker!E:E)))</f>
        <v/>
      </c>
      <c r="P108" s="6" t="str">
        <f>IF(A108="","",IF(OR(T108=0,T108=""),0,Q108/T108))</f>
        <v/>
      </c>
      <c r="Q108" s="6" t="str">
        <f>IF(A108="","",SUMIF(Contributions_Tracker!A:A,Contribution_Plan!A108,Contributions_Tracker!D:D))</f>
        <v/>
      </c>
      <c r="R108" s="6" t="str">
        <f>IF(E108=__Variable_Interval_Periods!$A$1,"N/A",IF(E108=__Variable_Interval_Periods!$A$2,H108*(__Variable_Other_Variables!$B$2-Contribution_Plan!F108),IF(E108=__Variable_Interval_Periods!$A$3,H108*(__Variable_Other_Variables!$B$2-Contribution_Plan!F108)/7,IF(E108=__Variable_Interval_Periods!$A$4,H108*(YEARFRAC(F108,__Variable_Other_Variables!$B$2)*12),IF(E108=__Variable_Interval_Periods!$A$5,H108*(YEARFRAC(F108,__Variable_Other_Variables!$B$2)*4),IF(E108=__Variable_Interval_Periods!$A$6,H108,""))))))</f>
        <v/>
      </c>
      <c r="S108" s="6" t="str">
        <f>IF(E108=__Variable_Interval_Periods!$A$1,"N/A",IF(E108=__Variable_Interval_Periods!$A$2,D108*(__Variable_Other_Variables!$B$2-Contribution_Plan!F108),IF(E108=__Variable_Interval_Periods!$A$3,D108*(__Variable_Other_Variables!$B$2-Contribution_Plan!F108)/7,IF(E108=__Variable_Interval_Periods!$A$4,D108*(YEARFRAC(F108,__Variable_Other_Variables!$B$2)*12),IF(E108=__Variable_Interval_Periods!$A$5,D108*(YEARFRAC(F108,__Variable_Other_Variables!$B$2)*4),IF(E108=__Variable_Interval_Periods!$A$6,D108,""))))))</f>
        <v/>
      </c>
      <c r="T108" s="8" t="str">
        <f>IF(Contribution_Plan!A108="","",COUNTIF(Contributions_Tracker!A:A,Contribution_Plan!A108))</f>
        <v/>
      </c>
    </row>
    <row r="109" spans="7:20" x14ac:dyDescent="0.2">
      <c r="G109" s="34" t="str">
        <f>IF(Contribution_Plan!A109="","",__Variable_Other_Variables!$B$2)</f>
        <v/>
      </c>
      <c r="H109" s="6" t="str">
        <f ca="1">IF(E109=__Variable_Interval_Periods!$A$1,"N/A",IF(E109=__Variable_Interval_Periods!$A$2,T109/(TODAY()-F109),IF(E109=__Variable_Interval_Periods!$A$3,T109/((TODAY()-F109)/7),IF(E109=__Variable_Interval_Periods!$A$4,T109/(YEARFRAC(F109,TODAY())*12),IF(E109=__Variable_Interval_Periods!$A$5,T109/(YEARFRAC(F109,TODAY())*4),IF(E109=__Variable_Interval_Periods!$A$6,T109/(((TODAY()-F109)/(G109-F109))),""))))))</f>
        <v/>
      </c>
      <c r="I109" s="15" t="str">
        <f t="shared" ca="1" si="1"/>
        <v/>
      </c>
      <c r="K109" s="7" t="str">
        <f ca="1">IF(I109="","",IF(Contribution_Plan!I109&lt;0,IF(ABS(Contribution_Plan!I109)&lt;=ABS(Contribution_Plan!J109),__Variable_Status!$A$3,__Variable_Status!$A$4),IF(Contribution_Plan!I109=0,__Variable_Status!$A$3,IF(Contribution_Plan!I109&lt;=ABS(Contribution_Plan!J109),__Variable_Status!$A$3,__Variable_Status!$A$2))))</f>
        <v/>
      </c>
      <c r="M109" s="6" t="str">
        <f>IF(OR(O109="",O109=__Variable_Audience_Size!$A$1),O109,IF(OR(T109="",T109=0),0,O109/T109))</f>
        <v/>
      </c>
      <c r="N109" s="7" t="str">
        <f>IF(A109="","",IF(L109=__Variable_Status!$A$1,__Variable_Status!$A$1,IF(Contribution_Plan!M109&gt;Contribution_Plan!L109,__Variable_Status!$A$2,IF(Contribution_Plan!M109=Contribution_Plan!L109,__Variable_Status!$A$3,__Variable_Status!$A$4))))</f>
        <v/>
      </c>
      <c r="O109" s="6" t="str">
        <f>IF(A109="","",IF(AND(L109=__Variable_Audience_Size!$A$1,SUMIF(Contributions_Tracker!A:A,Contribution_Plan!A109,Contributions_Tracker!E:E)&lt;=0),L109,SUMIF(Contributions_Tracker!A:A,Contribution_Plan!A109,Contributions_Tracker!E:E)))</f>
        <v/>
      </c>
      <c r="P109" s="6" t="str">
        <f>IF(A109="","",IF(OR(T109=0,T109=""),0,Q109/T109))</f>
        <v/>
      </c>
      <c r="Q109" s="6" t="str">
        <f>IF(A109="","",SUMIF(Contributions_Tracker!A:A,Contribution_Plan!A109,Contributions_Tracker!D:D))</f>
        <v/>
      </c>
      <c r="R109" s="6" t="str">
        <f>IF(E109=__Variable_Interval_Periods!$A$1,"N/A",IF(E109=__Variable_Interval_Periods!$A$2,H109*(__Variable_Other_Variables!$B$2-Contribution_Plan!F109),IF(E109=__Variable_Interval_Periods!$A$3,H109*(__Variable_Other_Variables!$B$2-Contribution_Plan!F109)/7,IF(E109=__Variable_Interval_Periods!$A$4,H109*(YEARFRAC(F109,__Variable_Other_Variables!$B$2)*12),IF(E109=__Variable_Interval_Periods!$A$5,H109*(YEARFRAC(F109,__Variable_Other_Variables!$B$2)*4),IF(E109=__Variable_Interval_Periods!$A$6,H109,""))))))</f>
        <v/>
      </c>
      <c r="S109" s="6" t="str">
        <f>IF(E109=__Variable_Interval_Periods!$A$1,"N/A",IF(E109=__Variable_Interval_Periods!$A$2,D109*(__Variable_Other_Variables!$B$2-Contribution_Plan!F109),IF(E109=__Variable_Interval_Periods!$A$3,D109*(__Variable_Other_Variables!$B$2-Contribution_Plan!F109)/7,IF(E109=__Variable_Interval_Periods!$A$4,D109*(YEARFRAC(F109,__Variable_Other_Variables!$B$2)*12),IF(E109=__Variable_Interval_Periods!$A$5,D109*(YEARFRAC(F109,__Variable_Other_Variables!$B$2)*4),IF(E109=__Variable_Interval_Periods!$A$6,D109,""))))))</f>
        <v/>
      </c>
      <c r="T109" s="8" t="str">
        <f>IF(Contribution_Plan!A109="","",COUNTIF(Contributions_Tracker!A:A,Contribution_Plan!A109))</f>
        <v/>
      </c>
    </row>
    <row r="110" spans="7:20" x14ac:dyDescent="0.2">
      <c r="G110" s="34" t="str">
        <f>IF(Contribution_Plan!A110="","",__Variable_Other_Variables!$B$2)</f>
        <v/>
      </c>
      <c r="H110" s="6" t="str">
        <f ca="1">IF(E110=__Variable_Interval_Periods!$A$1,"N/A",IF(E110=__Variable_Interval_Periods!$A$2,T110/(TODAY()-F110),IF(E110=__Variable_Interval_Periods!$A$3,T110/((TODAY()-F110)/7),IF(E110=__Variable_Interval_Periods!$A$4,T110/(YEARFRAC(F110,TODAY())*12),IF(E110=__Variable_Interval_Periods!$A$5,T110/(YEARFRAC(F110,TODAY())*4),IF(E110=__Variable_Interval_Periods!$A$6,T110/(((TODAY()-F110)/(G110-F110))),""))))))</f>
        <v/>
      </c>
      <c r="I110" s="15" t="str">
        <f t="shared" ca="1" si="1"/>
        <v/>
      </c>
      <c r="K110" s="7" t="str">
        <f ca="1">IF(I110="","",IF(Contribution_Plan!I110&lt;0,IF(ABS(Contribution_Plan!I110)&lt;=ABS(Contribution_Plan!J110),__Variable_Status!$A$3,__Variable_Status!$A$4),IF(Contribution_Plan!I110=0,__Variable_Status!$A$3,IF(Contribution_Plan!I110&lt;=ABS(Contribution_Plan!J110),__Variable_Status!$A$3,__Variable_Status!$A$2))))</f>
        <v/>
      </c>
      <c r="M110" s="6" t="str">
        <f>IF(OR(O110="",O110=__Variable_Audience_Size!$A$1),O110,IF(OR(T110="",T110=0),0,O110/T110))</f>
        <v/>
      </c>
      <c r="N110" s="7" t="str">
        <f>IF(A110="","",IF(L110=__Variable_Status!$A$1,__Variable_Status!$A$1,IF(Contribution_Plan!M110&gt;Contribution_Plan!L110,__Variable_Status!$A$2,IF(Contribution_Plan!M110=Contribution_Plan!L110,__Variable_Status!$A$3,__Variable_Status!$A$4))))</f>
        <v/>
      </c>
      <c r="O110" s="6" t="str">
        <f>IF(A110="","",IF(AND(L110=__Variable_Audience_Size!$A$1,SUMIF(Contributions_Tracker!A:A,Contribution_Plan!A110,Contributions_Tracker!E:E)&lt;=0),L110,SUMIF(Contributions_Tracker!A:A,Contribution_Plan!A110,Contributions_Tracker!E:E)))</f>
        <v/>
      </c>
      <c r="P110" s="6" t="str">
        <f>IF(A110="","",IF(OR(T110=0,T110=""),0,Q110/T110))</f>
        <v/>
      </c>
      <c r="Q110" s="6" t="str">
        <f>IF(A110="","",SUMIF(Contributions_Tracker!A:A,Contribution_Plan!A110,Contributions_Tracker!D:D))</f>
        <v/>
      </c>
      <c r="R110" s="6" t="str">
        <f>IF(E110=__Variable_Interval_Periods!$A$1,"N/A",IF(E110=__Variable_Interval_Periods!$A$2,H110*(__Variable_Other_Variables!$B$2-Contribution_Plan!F110),IF(E110=__Variable_Interval_Periods!$A$3,H110*(__Variable_Other_Variables!$B$2-Contribution_Plan!F110)/7,IF(E110=__Variable_Interval_Periods!$A$4,H110*(YEARFRAC(F110,__Variable_Other_Variables!$B$2)*12),IF(E110=__Variable_Interval_Periods!$A$5,H110*(YEARFRAC(F110,__Variable_Other_Variables!$B$2)*4),IF(E110=__Variable_Interval_Periods!$A$6,H110,""))))))</f>
        <v/>
      </c>
      <c r="S110" s="6" t="str">
        <f>IF(E110=__Variable_Interval_Periods!$A$1,"N/A",IF(E110=__Variable_Interval_Periods!$A$2,D110*(__Variable_Other_Variables!$B$2-Contribution_Plan!F110),IF(E110=__Variable_Interval_Periods!$A$3,D110*(__Variable_Other_Variables!$B$2-Contribution_Plan!F110)/7,IF(E110=__Variable_Interval_Periods!$A$4,D110*(YEARFRAC(F110,__Variable_Other_Variables!$B$2)*12),IF(E110=__Variable_Interval_Periods!$A$5,D110*(YEARFRAC(F110,__Variable_Other_Variables!$B$2)*4),IF(E110=__Variable_Interval_Periods!$A$6,D110,""))))))</f>
        <v/>
      </c>
      <c r="T110" s="8" t="str">
        <f>IF(Contribution_Plan!A110="","",COUNTIF(Contributions_Tracker!A:A,Contribution_Plan!A110))</f>
        <v/>
      </c>
    </row>
    <row r="111" spans="7:20" x14ac:dyDescent="0.2">
      <c r="G111" s="34" t="str">
        <f>IF(Contribution_Plan!A111="","",__Variable_Other_Variables!$B$2)</f>
        <v/>
      </c>
      <c r="H111" s="6" t="str">
        <f ca="1">IF(E111=__Variable_Interval_Periods!$A$1,"N/A",IF(E111=__Variable_Interval_Periods!$A$2,T111/(TODAY()-F111),IF(E111=__Variable_Interval_Periods!$A$3,T111/((TODAY()-F111)/7),IF(E111=__Variable_Interval_Periods!$A$4,T111/(YEARFRAC(F111,TODAY())*12),IF(E111=__Variable_Interval_Periods!$A$5,T111/(YEARFRAC(F111,TODAY())*4),IF(E111=__Variable_Interval_Periods!$A$6,T111/(((TODAY()-F111)/(G111-F111))),""))))))</f>
        <v/>
      </c>
      <c r="I111" s="15" t="str">
        <f t="shared" ca="1" si="1"/>
        <v/>
      </c>
      <c r="K111" s="7" t="str">
        <f ca="1">IF(I111="","",IF(Contribution_Plan!I111&lt;0,IF(ABS(Contribution_Plan!I111)&lt;=ABS(Contribution_Plan!J111),__Variable_Status!$A$3,__Variable_Status!$A$4),IF(Contribution_Plan!I111=0,__Variable_Status!$A$3,IF(Contribution_Plan!I111&lt;=ABS(Contribution_Plan!J111),__Variable_Status!$A$3,__Variable_Status!$A$2))))</f>
        <v/>
      </c>
      <c r="M111" s="6" t="str">
        <f>IF(OR(O111="",O111=__Variable_Audience_Size!$A$1),O111,IF(OR(T111="",T111=0),0,O111/T111))</f>
        <v/>
      </c>
      <c r="N111" s="7" t="str">
        <f>IF(A111="","",IF(L111=__Variable_Status!$A$1,__Variable_Status!$A$1,IF(Contribution_Plan!M111&gt;Contribution_Plan!L111,__Variable_Status!$A$2,IF(Contribution_Plan!M111=Contribution_Plan!L111,__Variable_Status!$A$3,__Variable_Status!$A$4))))</f>
        <v/>
      </c>
      <c r="O111" s="6" t="str">
        <f>IF(A111="","",IF(AND(L111=__Variable_Audience_Size!$A$1,SUMIF(Contributions_Tracker!A:A,Contribution_Plan!A111,Contributions_Tracker!E:E)&lt;=0),L111,SUMIF(Contributions_Tracker!A:A,Contribution_Plan!A111,Contributions_Tracker!E:E)))</f>
        <v/>
      </c>
      <c r="P111" s="6" t="str">
        <f>IF(A111="","",IF(OR(T111=0,T111=""),0,Q111/T111))</f>
        <v/>
      </c>
      <c r="Q111" s="6" t="str">
        <f>IF(A111="","",SUMIF(Contributions_Tracker!A:A,Contribution_Plan!A111,Contributions_Tracker!D:D))</f>
        <v/>
      </c>
      <c r="R111" s="6" t="str">
        <f>IF(E111=__Variable_Interval_Periods!$A$1,"N/A",IF(E111=__Variable_Interval_Periods!$A$2,H111*(__Variable_Other_Variables!$B$2-Contribution_Plan!F111),IF(E111=__Variable_Interval_Periods!$A$3,H111*(__Variable_Other_Variables!$B$2-Contribution_Plan!F111)/7,IF(E111=__Variable_Interval_Periods!$A$4,H111*(YEARFRAC(F111,__Variable_Other_Variables!$B$2)*12),IF(E111=__Variable_Interval_Periods!$A$5,H111*(YEARFRAC(F111,__Variable_Other_Variables!$B$2)*4),IF(E111=__Variable_Interval_Periods!$A$6,H111,""))))))</f>
        <v/>
      </c>
      <c r="S111" s="6" t="str">
        <f>IF(E111=__Variable_Interval_Periods!$A$1,"N/A",IF(E111=__Variable_Interval_Periods!$A$2,D111*(__Variable_Other_Variables!$B$2-Contribution_Plan!F111),IF(E111=__Variable_Interval_Periods!$A$3,D111*(__Variable_Other_Variables!$B$2-Contribution_Plan!F111)/7,IF(E111=__Variable_Interval_Periods!$A$4,D111*(YEARFRAC(F111,__Variable_Other_Variables!$B$2)*12),IF(E111=__Variable_Interval_Periods!$A$5,D111*(YEARFRAC(F111,__Variable_Other_Variables!$B$2)*4),IF(E111=__Variable_Interval_Periods!$A$6,D111,""))))))</f>
        <v/>
      </c>
      <c r="T111" s="8" t="str">
        <f>IF(Contribution_Plan!A111="","",COUNTIF(Contributions_Tracker!A:A,Contribution_Plan!A111))</f>
        <v/>
      </c>
    </row>
    <row r="112" spans="7:20" x14ac:dyDescent="0.2">
      <c r="G112" s="34" t="str">
        <f>IF(Contribution_Plan!A112="","",__Variable_Other_Variables!$B$2)</f>
        <v/>
      </c>
      <c r="H112" s="6" t="str">
        <f ca="1">IF(E112=__Variable_Interval_Periods!$A$1,"N/A",IF(E112=__Variable_Interval_Periods!$A$2,T112/(TODAY()-F112),IF(E112=__Variable_Interval_Periods!$A$3,T112/((TODAY()-F112)/7),IF(E112=__Variable_Interval_Periods!$A$4,T112/(YEARFRAC(F112,TODAY())*12),IF(E112=__Variable_Interval_Periods!$A$5,T112/(YEARFRAC(F112,TODAY())*4),IF(E112=__Variable_Interval_Periods!$A$6,T112/(((TODAY()-F112)/(G112-F112))),""))))))</f>
        <v/>
      </c>
      <c r="I112" s="15" t="str">
        <f t="shared" ca="1" si="1"/>
        <v/>
      </c>
      <c r="K112" s="7" t="str">
        <f ca="1">IF(I112="","",IF(Contribution_Plan!I112&lt;0,IF(ABS(Contribution_Plan!I112)&lt;=ABS(Contribution_Plan!J112),__Variable_Status!$A$3,__Variable_Status!$A$4),IF(Contribution_Plan!I112=0,__Variable_Status!$A$3,IF(Contribution_Plan!I112&lt;=ABS(Contribution_Plan!J112),__Variable_Status!$A$3,__Variable_Status!$A$2))))</f>
        <v/>
      </c>
      <c r="M112" s="6" t="str">
        <f>IF(OR(O112="",O112=__Variable_Audience_Size!$A$1),O112,IF(OR(T112="",T112=0),0,O112/T112))</f>
        <v/>
      </c>
      <c r="N112" s="7" t="str">
        <f>IF(A112="","",IF(L112=__Variable_Status!$A$1,__Variable_Status!$A$1,IF(Contribution_Plan!M112&gt;Contribution_Plan!L112,__Variable_Status!$A$2,IF(Contribution_Plan!M112=Contribution_Plan!L112,__Variable_Status!$A$3,__Variable_Status!$A$4))))</f>
        <v/>
      </c>
      <c r="O112" s="6" t="str">
        <f>IF(A112="","",IF(AND(L112=__Variable_Audience_Size!$A$1,SUMIF(Contributions_Tracker!A:A,Contribution_Plan!A112,Contributions_Tracker!E:E)&lt;=0),L112,SUMIF(Contributions_Tracker!A:A,Contribution_Plan!A112,Contributions_Tracker!E:E)))</f>
        <v/>
      </c>
      <c r="P112" s="6" t="str">
        <f>IF(A112="","",IF(OR(T112=0,T112=""),0,Q112/T112))</f>
        <v/>
      </c>
      <c r="Q112" s="6" t="str">
        <f>IF(A112="","",SUMIF(Contributions_Tracker!A:A,Contribution_Plan!A112,Contributions_Tracker!D:D))</f>
        <v/>
      </c>
      <c r="R112" s="6" t="str">
        <f>IF(E112=__Variable_Interval_Periods!$A$1,"N/A",IF(E112=__Variable_Interval_Periods!$A$2,H112*(__Variable_Other_Variables!$B$2-Contribution_Plan!F112),IF(E112=__Variable_Interval_Periods!$A$3,H112*(__Variable_Other_Variables!$B$2-Contribution_Plan!F112)/7,IF(E112=__Variable_Interval_Periods!$A$4,H112*(YEARFRAC(F112,__Variable_Other_Variables!$B$2)*12),IF(E112=__Variable_Interval_Periods!$A$5,H112*(YEARFRAC(F112,__Variable_Other_Variables!$B$2)*4),IF(E112=__Variable_Interval_Periods!$A$6,H112,""))))))</f>
        <v/>
      </c>
      <c r="S112" s="6" t="str">
        <f>IF(E112=__Variable_Interval_Periods!$A$1,"N/A",IF(E112=__Variable_Interval_Periods!$A$2,D112*(__Variable_Other_Variables!$B$2-Contribution_Plan!F112),IF(E112=__Variable_Interval_Periods!$A$3,D112*(__Variable_Other_Variables!$B$2-Contribution_Plan!F112)/7,IF(E112=__Variable_Interval_Periods!$A$4,D112*(YEARFRAC(F112,__Variable_Other_Variables!$B$2)*12),IF(E112=__Variable_Interval_Periods!$A$5,D112*(YEARFRAC(F112,__Variable_Other_Variables!$B$2)*4),IF(E112=__Variable_Interval_Periods!$A$6,D112,""))))))</f>
        <v/>
      </c>
      <c r="T112" s="8" t="str">
        <f>IF(Contribution_Plan!A112="","",COUNTIF(Contributions_Tracker!A:A,Contribution_Plan!A112))</f>
        <v/>
      </c>
    </row>
    <row r="113" spans="7:20" x14ac:dyDescent="0.2">
      <c r="G113" s="34" t="str">
        <f>IF(Contribution_Plan!A113="","",__Variable_Other_Variables!$B$2)</f>
        <v/>
      </c>
      <c r="H113" s="6" t="str">
        <f ca="1">IF(E113=__Variable_Interval_Periods!$A$1,"N/A",IF(E113=__Variable_Interval_Periods!$A$2,T113/(TODAY()-F113),IF(E113=__Variable_Interval_Periods!$A$3,T113/((TODAY()-F113)/7),IF(E113=__Variable_Interval_Periods!$A$4,T113/(YEARFRAC(F113,TODAY())*12),IF(E113=__Variable_Interval_Periods!$A$5,T113/(YEARFRAC(F113,TODAY())*4),IF(E113=__Variable_Interval_Periods!$A$6,T113/(((TODAY()-F113)/(G113-F113))),""))))))</f>
        <v/>
      </c>
      <c r="I113" s="15" t="str">
        <f t="shared" ca="1" si="1"/>
        <v/>
      </c>
      <c r="K113" s="7" t="str">
        <f ca="1">IF(I113="","",IF(Contribution_Plan!I113&lt;0,IF(ABS(Contribution_Plan!I113)&lt;=ABS(Contribution_Plan!J113),__Variable_Status!$A$3,__Variable_Status!$A$4),IF(Contribution_Plan!I113=0,__Variable_Status!$A$3,IF(Contribution_Plan!I113&lt;=ABS(Contribution_Plan!J113),__Variable_Status!$A$3,__Variable_Status!$A$2))))</f>
        <v/>
      </c>
      <c r="M113" s="6" t="str">
        <f>IF(OR(O113="",O113=__Variable_Audience_Size!$A$1),O113,IF(OR(T113="",T113=0),0,O113/T113))</f>
        <v/>
      </c>
      <c r="N113" s="7" t="str">
        <f>IF(A113="","",IF(L113=__Variable_Status!$A$1,__Variable_Status!$A$1,IF(Contribution_Plan!M113&gt;Contribution_Plan!L113,__Variable_Status!$A$2,IF(Contribution_Plan!M113=Contribution_Plan!L113,__Variable_Status!$A$3,__Variable_Status!$A$4))))</f>
        <v/>
      </c>
      <c r="O113" s="6" t="str">
        <f>IF(A113="","",IF(AND(L113=__Variable_Audience_Size!$A$1,SUMIF(Contributions_Tracker!A:A,Contribution_Plan!A113,Contributions_Tracker!E:E)&lt;=0),L113,SUMIF(Contributions_Tracker!A:A,Contribution_Plan!A113,Contributions_Tracker!E:E)))</f>
        <v/>
      </c>
      <c r="P113" s="6" t="str">
        <f>IF(A113="","",IF(OR(T113=0,T113=""),0,Q113/T113))</f>
        <v/>
      </c>
      <c r="Q113" s="6" t="str">
        <f>IF(A113="","",SUMIF(Contributions_Tracker!A:A,Contribution_Plan!A113,Contributions_Tracker!D:D))</f>
        <v/>
      </c>
      <c r="R113" s="6" t="str">
        <f>IF(E113=__Variable_Interval_Periods!$A$1,"N/A",IF(E113=__Variable_Interval_Periods!$A$2,H113*(__Variable_Other_Variables!$B$2-Contribution_Plan!F113),IF(E113=__Variable_Interval_Periods!$A$3,H113*(__Variable_Other_Variables!$B$2-Contribution_Plan!F113)/7,IF(E113=__Variable_Interval_Periods!$A$4,H113*(YEARFRAC(F113,__Variable_Other_Variables!$B$2)*12),IF(E113=__Variable_Interval_Periods!$A$5,H113*(YEARFRAC(F113,__Variable_Other_Variables!$B$2)*4),IF(E113=__Variable_Interval_Periods!$A$6,H113,""))))))</f>
        <v/>
      </c>
      <c r="S113" s="6" t="str">
        <f>IF(E113=__Variable_Interval_Periods!$A$1,"N/A",IF(E113=__Variable_Interval_Periods!$A$2,D113*(__Variable_Other_Variables!$B$2-Contribution_Plan!F113),IF(E113=__Variable_Interval_Periods!$A$3,D113*(__Variable_Other_Variables!$B$2-Contribution_Plan!F113)/7,IF(E113=__Variable_Interval_Periods!$A$4,D113*(YEARFRAC(F113,__Variable_Other_Variables!$B$2)*12),IF(E113=__Variable_Interval_Periods!$A$5,D113*(YEARFRAC(F113,__Variable_Other_Variables!$B$2)*4),IF(E113=__Variable_Interval_Periods!$A$6,D113,""))))))</f>
        <v/>
      </c>
      <c r="T113" s="8" t="str">
        <f>IF(Contribution_Plan!A113="","",COUNTIF(Contributions_Tracker!A:A,Contribution_Plan!A113))</f>
        <v/>
      </c>
    </row>
    <row r="114" spans="7:20" x14ac:dyDescent="0.2">
      <c r="G114" s="34" t="str">
        <f>IF(Contribution_Plan!A114="","",__Variable_Other_Variables!$B$2)</f>
        <v/>
      </c>
      <c r="H114" s="6" t="str">
        <f ca="1">IF(E114=__Variable_Interval_Periods!$A$1,"N/A",IF(E114=__Variable_Interval_Periods!$A$2,T114/(TODAY()-F114),IF(E114=__Variable_Interval_Periods!$A$3,T114/((TODAY()-F114)/7),IF(E114=__Variable_Interval_Periods!$A$4,T114/(YEARFRAC(F114,TODAY())*12),IF(E114=__Variable_Interval_Periods!$A$5,T114/(YEARFRAC(F114,TODAY())*4),IF(E114=__Variable_Interval_Periods!$A$6,T114/(((TODAY()-F114)/(G114-F114))),""))))))</f>
        <v/>
      </c>
      <c r="I114" s="15" t="str">
        <f t="shared" ca="1" si="1"/>
        <v/>
      </c>
      <c r="K114" s="7" t="str">
        <f ca="1">IF(I114="","",IF(Contribution_Plan!I114&lt;0,IF(ABS(Contribution_Plan!I114)&lt;=ABS(Contribution_Plan!J114),__Variable_Status!$A$3,__Variable_Status!$A$4),IF(Contribution_Plan!I114=0,__Variable_Status!$A$3,IF(Contribution_Plan!I114&lt;=ABS(Contribution_Plan!J114),__Variable_Status!$A$3,__Variable_Status!$A$2))))</f>
        <v/>
      </c>
      <c r="M114" s="6" t="str">
        <f>IF(OR(O114="",O114=__Variable_Audience_Size!$A$1),O114,IF(OR(T114="",T114=0),0,O114/T114))</f>
        <v/>
      </c>
      <c r="N114" s="7" t="str">
        <f>IF(A114="","",IF(L114=__Variable_Status!$A$1,__Variable_Status!$A$1,IF(Contribution_Plan!M114&gt;Contribution_Plan!L114,__Variable_Status!$A$2,IF(Contribution_Plan!M114=Contribution_Plan!L114,__Variable_Status!$A$3,__Variable_Status!$A$4))))</f>
        <v/>
      </c>
      <c r="O114" s="6" t="str">
        <f>IF(A114="","",IF(AND(L114=__Variable_Audience_Size!$A$1,SUMIF(Contributions_Tracker!A:A,Contribution_Plan!A114,Contributions_Tracker!E:E)&lt;=0),L114,SUMIF(Contributions_Tracker!A:A,Contribution_Plan!A114,Contributions_Tracker!E:E)))</f>
        <v/>
      </c>
      <c r="P114" s="6" t="str">
        <f>IF(A114="","",IF(OR(T114=0,T114=""),0,Q114/T114))</f>
        <v/>
      </c>
      <c r="Q114" s="6" t="str">
        <f>IF(A114="","",SUMIF(Contributions_Tracker!A:A,Contribution_Plan!A114,Contributions_Tracker!D:D))</f>
        <v/>
      </c>
      <c r="R114" s="6" t="str">
        <f>IF(E114=__Variable_Interval_Periods!$A$1,"N/A",IF(E114=__Variable_Interval_Periods!$A$2,H114*(__Variable_Other_Variables!$B$2-Contribution_Plan!F114),IF(E114=__Variable_Interval_Periods!$A$3,H114*(__Variable_Other_Variables!$B$2-Contribution_Plan!F114)/7,IF(E114=__Variable_Interval_Periods!$A$4,H114*(YEARFRAC(F114,__Variable_Other_Variables!$B$2)*12),IF(E114=__Variable_Interval_Periods!$A$5,H114*(YEARFRAC(F114,__Variable_Other_Variables!$B$2)*4),IF(E114=__Variable_Interval_Periods!$A$6,H114,""))))))</f>
        <v/>
      </c>
      <c r="S114" s="6" t="str">
        <f>IF(E114=__Variable_Interval_Periods!$A$1,"N/A",IF(E114=__Variable_Interval_Periods!$A$2,D114*(__Variable_Other_Variables!$B$2-Contribution_Plan!F114),IF(E114=__Variable_Interval_Periods!$A$3,D114*(__Variable_Other_Variables!$B$2-Contribution_Plan!F114)/7,IF(E114=__Variable_Interval_Periods!$A$4,D114*(YEARFRAC(F114,__Variable_Other_Variables!$B$2)*12),IF(E114=__Variable_Interval_Periods!$A$5,D114*(YEARFRAC(F114,__Variable_Other_Variables!$B$2)*4),IF(E114=__Variable_Interval_Periods!$A$6,D114,""))))))</f>
        <v/>
      </c>
      <c r="T114" s="8" t="str">
        <f>IF(Contribution_Plan!A114="","",COUNTIF(Contributions_Tracker!A:A,Contribution_Plan!A114))</f>
        <v/>
      </c>
    </row>
    <row r="115" spans="7:20" x14ac:dyDescent="0.2">
      <c r="G115" s="34" t="str">
        <f>IF(Contribution_Plan!A115="","",__Variable_Other_Variables!$B$2)</f>
        <v/>
      </c>
      <c r="H115" s="6" t="str">
        <f ca="1">IF(E115=__Variable_Interval_Periods!$A$1,"N/A",IF(E115=__Variable_Interval_Periods!$A$2,T115/(TODAY()-F115),IF(E115=__Variable_Interval_Periods!$A$3,T115/((TODAY()-F115)/7),IF(E115=__Variable_Interval_Periods!$A$4,T115/(YEARFRAC(F115,TODAY())*12),IF(E115=__Variable_Interval_Periods!$A$5,T115/(YEARFRAC(F115,TODAY())*4),IF(E115=__Variable_Interval_Periods!$A$6,T115/(((TODAY()-F115)/(G115-F115))),""))))))</f>
        <v/>
      </c>
      <c r="I115" s="15" t="str">
        <f t="shared" ca="1" si="1"/>
        <v/>
      </c>
      <c r="K115" s="7" t="str">
        <f ca="1">IF(I115="","",IF(Contribution_Plan!I115&lt;0,IF(ABS(Contribution_Plan!I115)&lt;=ABS(Contribution_Plan!J115),__Variable_Status!$A$3,__Variable_Status!$A$4),IF(Contribution_Plan!I115=0,__Variable_Status!$A$3,IF(Contribution_Plan!I115&lt;=ABS(Contribution_Plan!J115),__Variable_Status!$A$3,__Variable_Status!$A$2))))</f>
        <v/>
      </c>
      <c r="M115" s="6" t="str">
        <f>IF(OR(O115="",O115=__Variable_Audience_Size!$A$1),O115,IF(OR(T115="",T115=0),0,O115/T115))</f>
        <v/>
      </c>
      <c r="N115" s="7" t="str">
        <f>IF(A115="","",IF(L115=__Variable_Status!$A$1,__Variable_Status!$A$1,IF(Contribution_Plan!M115&gt;Contribution_Plan!L115,__Variable_Status!$A$2,IF(Contribution_Plan!M115=Contribution_Plan!L115,__Variable_Status!$A$3,__Variable_Status!$A$4))))</f>
        <v/>
      </c>
      <c r="O115" s="6" t="str">
        <f>IF(A115="","",IF(AND(L115=__Variable_Audience_Size!$A$1,SUMIF(Contributions_Tracker!A:A,Contribution_Plan!A115,Contributions_Tracker!E:E)&lt;=0),L115,SUMIF(Contributions_Tracker!A:A,Contribution_Plan!A115,Contributions_Tracker!E:E)))</f>
        <v/>
      </c>
      <c r="P115" s="6" t="str">
        <f>IF(A115="","",IF(OR(T115=0,T115=""),0,Q115/T115))</f>
        <v/>
      </c>
      <c r="Q115" s="6" t="str">
        <f>IF(A115="","",SUMIF(Contributions_Tracker!A:A,Contribution_Plan!A115,Contributions_Tracker!D:D))</f>
        <v/>
      </c>
      <c r="R115" s="6" t="str">
        <f>IF(E115=__Variable_Interval_Periods!$A$1,"N/A",IF(E115=__Variable_Interval_Periods!$A$2,H115*(__Variable_Other_Variables!$B$2-Contribution_Plan!F115),IF(E115=__Variable_Interval_Periods!$A$3,H115*(__Variable_Other_Variables!$B$2-Contribution_Plan!F115)/7,IF(E115=__Variable_Interval_Periods!$A$4,H115*(YEARFRAC(F115,__Variable_Other_Variables!$B$2)*12),IF(E115=__Variable_Interval_Periods!$A$5,H115*(YEARFRAC(F115,__Variable_Other_Variables!$B$2)*4),IF(E115=__Variable_Interval_Periods!$A$6,H115,""))))))</f>
        <v/>
      </c>
      <c r="S115" s="6" t="str">
        <f>IF(E115=__Variable_Interval_Periods!$A$1,"N/A",IF(E115=__Variable_Interval_Periods!$A$2,D115*(__Variable_Other_Variables!$B$2-Contribution_Plan!F115),IF(E115=__Variable_Interval_Periods!$A$3,D115*(__Variable_Other_Variables!$B$2-Contribution_Plan!F115)/7,IF(E115=__Variable_Interval_Periods!$A$4,D115*(YEARFRAC(F115,__Variable_Other_Variables!$B$2)*12),IF(E115=__Variable_Interval_Periods!$A$5,D115*(YEARFRAC(F115,__Variable_Other_Variables!$B$2)*4),IF(E115=__Variable_Interval_Periods!$A$6,D115,""))))))</f>
        <v/>
      </c>
      <c r="T115" s="8" t="str">
        <f>IF(Contribution_Plan!A115="","",COUNTIF(Contributions_Tracker!A:A,Contribution_Plan!A115))</f>
        <v/>
      </c>
    </row>
    <row r="116" spans="7:20" x14ac:dyDescent="0.2">
      <c r="G116" s="34" t="str">
        <f>IF(Contribution_Plan!A116="","",__Variable_Other_Variables!$B$2)</f>
        <v/>
      </c>
      <c r="H116" s="6" t="str">
        <f ca="1">IF(E116=__Variable_Interval_Periods!$A$1,"N/A",IF(E116=__Variable_Interval_Periods!$A$2,T116/(TODAY()-F116),IF(E116=__Variable_Interval_Periods!$A$3,T116/((TODAY()-F116)/7),IF(E116=__Variable_Interval_Periods!$A$4,T116/(YEARFRAC(F116,TODAY())*12),IF(E116=__Variable_Interval_Periods!$A$5,T116/(YEARFRAC(F116,TODAY())*4),IF(E116=__Variable_Interval_Periods!$A$6,T116/(((TODAY()-F116)/(G116-F116))),""))))))</f>
        <v/>
      </c>
      <c r="I116" s="15" t="str">
        <f t="shared" ca="1" si="1"/>
        <v/>
      </c>
      <c r="K116" s="7" t="str">
        <f ca="1">IF(I116="","",IF(Contribution_Plan!I116&lt;0,IF(ABS(Contribution_Plan!I116)&lt;=ABS(Contribution_Plan!J116),__Variable_Status!$A$3,__Variable_Status!$A$4),IF(Contribution_Plan!I116=0,__Variable_Status!$A$3,IF(Contribution_Plan!I116&lt;=ABS(Contribution_Plan!J116),__Variable_Status!$A$3,__Variable_Status!$A$2))))</f>
        <v/>
      </c>
      <c r="M116" s="6" t="str">
        <f>IF(OR(O116="",O116=__Variable_Audience_Size!$A$1),O116,IF(OR(T116="",T116=0),0,O116/T116))</f>
        <v/>
      </c>
      <c r="N116" s="7" t="str">
        <f>IF(A116="","",IF(L116=__Variable_Status!$A$1,__Variable_Status!$A$1,IF(Contribution_Plan!M116&gt;Contribution_Plan!L116,__Variable_Status!$A$2,IF(Contribution_Plan!M116=Contribution_Plan!L116,__Variable_Status!$A$3,__Variable_Status!$A$4))))</f>
        <v/>
      </c>
      <c r="O116" s="6" t="str">
        <f>IF(A116="","",IF(AND(L116=__Variable_Audience_Size!$A$1,SUMIF(Contributions_Tracker!A:A,Contribution_Plan!A116,Contributions_Tracker!E:E)&lt;=0),L116,SUMIF(Contributions_Tracker!A:A,Contribution_Plan!A116,Contributions_Tracker!E:E)))</f>
        <v/>
      </c>
      <c r="P116" s="6" t="str">
        <f>IF(A116="","",IF(OR(T116=0,T116=""),0,Q116/T116))</f>
        <v/>
      </c>
      <c r="Q116" s="6" t="str">
        <f>IF(A116="","",SUMIF(Contributions_Tracker!A:A,Contribution_Plan!A116,Contributions_Tracker!D:D))</f>
        <v/>
      </c>
      <c r="R116" s="6" t="str">
        <f>IF(E116=__Variable_Interval_Periods!$A$1,"N/A",IF(E116=__Variable_Interval_Periods!$A$2,H116*(__Variable_Other_Variables!$B$2-Contribution_Plan!F116),IF(E116=__Variable_Interval_Periods!$A$3,H116*(__Variable_Other_Variables!$B$2-Contribution_Plan!F116)/7,IF(E116=__Variable_Interval_Periods!$A$4,H116*(YEARFRAC(F116,__Variable_Other_Variables!$B$2)*12),IF(E116=__Variable_Interval_Periods!$A$5,H116*(YEARFRAC(F116,__Variable_Other_Variables!$B$2)*4),IF(E116=__Variable_Interval_Periods!$A$6,H116,""))))))</f>
        <v/>
      </c>
      <c r="S116" s="6" t="str">
        <f>IF(E116=__Variable_Interval_Periods!$A$1,"N/A",IF(E116=__Variable_Interval_Periods!$A$2,D116*(__Variable_Other_Variables!$B$2-Contribution_Plan!F116),IF(E116=__Variable_Interval_Periods!$A$3,D116*(__Variable_Other_Variables!$B$2-Contribution_Plan!F116)/7,IF(E116=__Variable_Interval_Periods!$A$4,D116*(YEARFRAC(F116,__Variable_Other_Variables!$B$2)*12),IF(E116=__Variable_Interval_Periods!$A$5,D116*(YEARFRAC(F116,__Variable_Other_Variables!$B$2)*4),IF(E116=__Variable_Interval_Periods!$A$6,D116,""))))))</f>
        <v/>
      </c>
      <c r="T116" s="8" t="str">
        <f>IF(Contribution_Plan!A116="","",COUNTIF(Contributions_Tracker!A:A,Contribution_Plan!A116))</f>
        <v/>
      </c>
    </row>
    <row r="117" spans="7:20" x14ac:dyDescent="0.2">
      <c r="G117" s="34" t="str">
        <f>IF(Contribution_Plan!A117="","",__Variable_Other_Variables!$B$2)</f>
        <v/>
      </c>
      <c r="H117" s="6" t="str">
        <f ca="1">IF(E117=__Variable_Interval_Periods!$A$1,"N/A",IF(E117=__Variable_Interval_Periods!$A$2,T117/(TODAY()-F117),IF(E117=__Variable_Interval_Periods!$A$3,T117/((TODAY()-F117)/7),IF(E117=__Variable_Interval_Periods!$A$4,T117/(YEARFRAC(F117,TODAY())*12),IF(E117=__Variable_Interval_Periods!$A$5,T117/(YEARFRAC(F117,TODAY())*4),IF(E117=__Variable_Interval_Periods!$A$6,T117/(((TODAY()-F117)/(G117-F117))),""))))))</f>
        <v/>
      </c>
      <c r="I117" s="15" t="str">
        <f t="shared" ca="1" si="1"/>
        <v/>
      </c>
      <c r="K117" s="7" t="str">
        <f ca="1">IF(I117="","",IF(Contribution_Plan!I117&lt;0,IF(ABS(Contribution_Plan!I117)&lt;=ABS(Contribution_Plan!J117),__Variable_Status!$A$3,__Variable_Status!$A$4),IF(Contribution_Plan!I117=0,__Variable_Status!$A$3,IF(Contribution_Plan!I117&lt;=ABS(Contribution_Plan!J117),__Variable_Status!$A$3,__Variable_Status!$A$2))))</f>
        <v/>
      </c>
      <c r="M117" s="6" t="str">
        <f>IF(OR(O117="",O117=__Variable_Audience_Size!$A$1),O117,IF(OR(T117="",T117=0),0,O117/T117))</f>
        <v/>
      </c>
      <c r="N117" s="7" t="str">
        <f>IF(A117="","",IF(L117=__Variable_Status!$A$1,__Variable_Status!$A$1,IF(Contribution_Plan!M117&gt;Contribution_Plan!L117,__Variable_Status!$A$2,IF(Contribution_Plan!M117=Contribution_Plan!L117,__Variable_Status!$A$3,__Variable_Status!$A$4))))</f>
        <v/>
      </c>
      <c r="O117" s="6" t="str">
        <f>IF(A117="","",IF(AND(L117=__Variable_Audience_Size!$A$1,SUMIF(Contributions_Tracker!A:A,Contribution_Plan!A117,Contributions_Tracker!E:E)&lt;=0),L117,SUMIF(Contributions_Tracker!A:A,Contribution_Plan!A117,Contributions_Tracker!E:E)))</f>
        <v/>
      </c>
      <c r="P117" s="6" t="str">
        <f>IF(A117="","",IF(OR(T117=0,T117=""),0,Q117/T117))</f>
        <v/>
      </c>
      <c r="Q117" s="6" t="str">
        <f>IF(A117="","",SUMIF(Contributions_Tracker!A:A,Contribution_Plan!A117,Contributions_Tracker!D:D))</f>
        <v/>
      </c>
      <c r="R117" s="6" t="str">
        <f>IF(E117=__Variable_Interval_Periods!$A$1,"N/A",IF(E117=__Variable_Interval_Periods!$A$2,H117*(__Variable_Other_Variables!$B$2-Contribution_Plan!F117),IF(E117=__Variable_Interval_Periods!$A$3,H117*(__Variable_Other_Variables!$B$2-Contribution_Plan!F117)/7,IF(E117=__Variable_Interval_Periods!$A$4,H117*(YEARFRAC(F117,__Variable_Other_Variables!$B$2)*12),IF(E117=__Variable_Interval_Periods!$A$5,H117*(YEARFRAC(F117,__Variable_Other_Variables!$B$2)*4),IF(E117=__Variable_Interval_Periods!$A$6,H117,""))))))</f>
        <v/>
      </c>
      <c r="S117" s="6" t="str">
        <f>IF(E117=__Variable_Interval_Periods!$A$1,"N/A",IF(E117=__Variable_Interval_Periods!$A$2,D117*(__Variable_Other_Variables!$B$2-Contribution_Plan!F117),IF(E117=__Variable_Interval_Periods!$A$3,D117*(__Variable_Other_Variables!$B$2-Contribution_Plan!F117)/7,IF(E117=__Variable_Interval_Periods!$A$4,D117*(YEARFRAC(F117,__Variable_Other_Variables!$B$2)*12),IF(E117=__Variable_Interval_Periods!$A$5,D117*(YEARFRAC(F117,__Variable_Other_Variables!$B$2)*4),IF(E117=__Variable_Interval_Periods!$A$6,D117,""))))))</f>
        <v/>
      </c>
      <c r="T117" s="8" t="str">
        <f>IF(Contribution_Plan!A117="","",COUNTIF(Contributions_Tracker!A:A,Contribution_Plan!A117))</f>
        <v/>
      </c>
    </row>
    <row r="118" spans="7:20" x14ac:dyDescent="0.2">
      <c r="G118" s="34" t="str">
        <f>IF(Contribution_Plan!A118="","",__Variable_Other_Variables!$B$2)</f>
        <v/>
      </c>
      <c r="H118" s="6" t="str">
        <f ca="1">IF(E118=__Variable_Interval_Periods!$A$1,"N/A",IF(E118=__Variable_Interval_Periods!$A$2,T118/(TODAY()-F118),IF(E118=__Variable_Interval_Periods!$A$3,T118/((TODAY()-F118)/7),IF(E118=__Variable_Interval_Periods!$A$4,T118/(YEARFRAC(F118,TODAY())*12),IF(E118=__Variable_Interval_Periods!$A$5,T118/(YEARFRAC(F118,TODAY())*4),IF(E118=__Variable_Interval_Periods!$A$6,T118/(((TODAY()-F118)/(G118-F118))),""))))))</f>
        <v/>
      </c>
      <c r="I118" s="15" t="str">
        <f t="shared" ca="1" si="1"/>
        <v/>
      </c>
      <c r="K118" s="7" t="str">
        <f ca="1">IF(I118="","",IF(Contribution_Plan!I118&lt;0,IF(ABS(Contribution_Plan!I118)&lt;=ABS(Contribution_Plan!J118),__Variable_Status!$A$3,__Variable_Status!$A$4),IF(Contribution_Plan!I118=0,__Variable_Status!$A$3,IF(Contribution_Plan!I118&lt;=ABS(Contribution_Plan!J118),__Variable_Status!$A$3,__Variable_Status!$A$2))))</f>
        <v/>
      </c>
      <c r="M118" s="6" t="str">
        <f>IF(OR(O118="",O118=__Variable_Audience_Size!$A$1),O118,IF(OR(T118="",T118=0),0,O118/T118))</f>
        <v/>
      </c>
      <c r="N118" s="7" t="str">
        <f>IF(A118="","",IF(L118=__Variable_Status!$A$1,__Variable_Status!$A$1,IF(Contribution_Plan!M118&gt;Contribution_Plan!L118,__Variable_Status!$A$2,IF(Contribution_Plan!M118=Contribution_Plan!L118,__Variable_Status!$A$3,__Variable_Status!$A$4))))</f>
        <v/>
      </c>
      <c r="O118" s="6" t="str">
        <f>IF(A118="","",IF(AND(L118=__Variable_Audience_Size!$A$1,SUMIF(Contributions_Tracker!A:A,Contribution_Plan!A118,Contributions_Tracker!E:E)&lt;=0),L118,SUMIF(Contributions_Tracker!A:A,Contribution_Plan!A118,Contributions_Tracker!E:E)))</f>
        <v/>
      </c>
      <c r="P118" s="6" t="str">
        <f>IF(A118="","",IF(OR(T118=0,T118=""),0,Q118/T118))</f>
        <v/>
      </c>
      <c r="Q118" s="6" t="str">
        <f>IF(A118="","",SUMIF(Contributions_Tracker!A:A,Contribution_Plan!A118,Contributions_Tracker!D:D))</f>
        <v/>
      </c>
      <c r="R118" s="6" t="str">
        <f>IF(E118=__Variable_Interval_Periods!$A$1,"N/A",IF(E118=__Variable_Interval_Periods!$A$2,H118*(__Variable_Other_Variables!$B$2-Contribution_Plan!F118),IF(E118=__Variable_Interval_Periods!$A$3,H118*(__Variable_Other_Variables!$B$2-Contribution_Plan!F118)/7,IF(E118=__Variable_Interval_Periods!$A$4,H118*(YEARFRAC(F118,__Variable_Other_Variables!$B$2)*12),IF(E118=__Variable_Interval_Periods!$A$5,H118*(YEARFRAC(F118,__Variable_Other_Variables!$B$2)*4),IF(E118=__Variable_Interval_Periods!$A$6,H118,""))))))</f>
        <v/>
      </c>
      <c r="S118" s="6" t="str">
        <f>IF(E118=__Variable_Interval_Periods!$A$1,"N/A",IF(E118=__Variable_Interval_Periods!$A$2,D118*(__Variable_Other_Variables!$B$2-Contribution_Plan!F118),IF(E118=__Variable_Interval_Periods!$A$3,D118*(__Variable_Other_Variables!$B$2-Contribution_Plan!F118)/7,IF(E118=__Variable_Interval_Periods!$A$4,D118*(YEARFRAC(F118,__Variable_Other_Variables!$B$2)*12),IF(E118=__Variable_Interval_Periods!$A$5,D118*(YEARFRAC(F118,__Variable_Other_Variables!$B$2)*4),IF(E118=__Variable_Interval_Periods!$A$6,D118,""))))))</f>
        <v/>
      </c>
      <c r="T118" s="8" t="str">
        <f>IF(Contribution_Plan!A118="","",COUNTIF(Contributions_Tracker!A:A,Contribution_Plan!A118))</f>
        <v/>
      </c>
    </row>
    <row r="119" spans="7:20" x14ac:dyDescent="0.2">
      <c r="G119" s="34" t="str">
        <f>IF(Contribution_Plan!A119="","",__Variable_Other_Variables!$B$2)</f>
        <v/>
      </c>
      <c r="H119" s="6" t="str">
        <f ca="1">IF(E119=__Variable_Interval_Periods!$A$1,"N/A",IF(E119=__Variable_Interval_Periods!$A$2,T119/(TODAY()-F119),IF(E119=__Variable_Interval_Periods!$A$3,T119/((TODAY()-F119)/7),IF(E119=__Variable_Interval_Periods!$A$4,T119/(YEARFRAC(F119,TODAY())*12),IF(E119=__Variable_Interval_Periods!$A$5,T119/(YEARFRAC(F119,TODAY())*4),IF(E119=__Variable_Interval_Periods!$A$6,T119/(((TODAY()-F119)/(G119-F119))),""))))))</f>
        <v/>
      </c>
      <c r="I119" s="15" t="str">
        <f t="shared" ca="1" si="1"/>
        <v/>
      </c>
      <c r="K119" s="7" t="str">
        <f ca="1">IF(I119="","",IF(Contribution_Plan!I119&lt;0,IF(ABS(Contribution_Plan!I119)&lt;=ABS(Contribution_Plan!J119),__Variable_Status!$A$3,__Variable_Status!$A$4),IF(Contribution_Plan!I119=0,__Variable_Status!$A$3,IF(Contribution_Plan!I119&lt;=ABS(Contribution_Plan!J119),__Variable_Status!$A$3,__Variable_Status!$A$2))))</f>
        <v/>
      </c>
      <c r="M119" s="6" t="str">
        <f>IF(OR(O119="",O119=__Variable_Audience_Size!$A$1),O119,IF(OR(T119="",T119=0),0,O119/T119))</f>
        <v/>
      </c>
      <c r="N119" s="7" t="str">
        <f>IF(A119="","",IF(L119=__Variable_Status!$A$1,__Variable_Status!$A$1,IF(Contribution_Plan!M119&gt;Contribution_Plan!L119,__Variable_Status!$A$2,IF(Contribution_Plan!M119=Contribution_Plan!L119,__Variable_Status!$A$3,__Variable_Status!$A$4))))</f>
        <v/>
      </c>
      <c r="O119" s="6" t="str">
        <f>IF(A119="","",IF(AND(L119=__Variable_Audience_Size!$A$1,SUMIF(Contributions_Tracker!A:A,Contribution_Plan!A119,Contributions_Tracker!E:E)&lt;=0),L119,SUMIF(Contributions_Tracker!A:A,Contribution_Plan!A119,Contributions_Tracker!E:E)))</f>
        <v/>
      </c>
      <c r="P119" s="6" t="str">
        <f>IF(A119="","",IF(OR(T119=0,T119=""),0,Q119/T119))</f>
        <v/>
      </c>
      <c r="Q119" s="6" t="str">
        <f>IF(A119="","",SUMIF(Contributions_Tracker!A:A,Contribution_Plan!A119,Contributions_Tracker!D:D))</f>
        <v/>
      </c>
      <c r="R119" s="6" t="str">
        <f>IF(E119=__Variable_Interval_Periods!$A$1,"N/A",IF(E119=__Variable_Interval_Periods!$A$2,H119*(__Variable_Other_Variables!$B$2-Contribution_Plan!F119),IF(E119=__Variable_Interval_Periods!$A$3,H119*(__Variable_Other_Variables!$B$2-Contribution_Plan!F119)/7,IF(E119=__Variable_Interval_Periods!$A$4,H119*(YEARFRAC(F119,__Variable_Other_Variables!$B$2)*12),IF(E119=__Variable_Interval_Periods!$A$5,H119*(YEARFRAC(F119,__Variable_Other_Variables!$B$2)*4),IF(E119=__Variable_Interval_Periods!$A$6,H119,""))))))</f>
        <v/>
      </c>
      <c r="S119" s="6" t="str">
        <f>IF(E119=__Variable_Interval_Periods!$A$1,"N/A",IF(E119=__Variable_Interval_Periods!$A$2,D119*(__Variable_Other_Variables!$B$2-Contribution_Plan!F119),IF(E119=__Variable_Interval_Periods!$A$3,D119*(__Variable_Other_Variables!$B$2-Contribution_Plan!F119)/7,IF(E119=__Variable_Interval_Periods!$A$4,D119*(YEARFRAC(F119,__Variable_Other_Variables!$B$2)*12),IF(E119=__Variable_Interval_Periods!$A$5,D119*(YEARFRAC(F119,__Variable_Other_Variables!$B$2)*4),IF(E119=__Variable_Interval_Periods!$A$6,D119,""))))))</f>
        <v/>
      </c>
      <c r="T119" s="8" t="str">
        <f>IF(Contribution_Plan!A119="","",COUNTIF(Contributions_Tracker!A:A,Contribution_Plan!A119))</f>
        <v/>
      </c>
    </row>
    <row r="120" spans="7:20" x14ac:dyDescent="0.2">
      <c r="G120" s="34" t="str">
        <f>IF(Contribution_Plan!A120="","",__Variable_Other_Variables!$B$2)</f>
        <v/>
      </c>
      <c r="H120" s="6" t="str">
        <f ca="1">IF(E120=__Variable_Interval_Periods!$A$1,"N/A",IF(E120=__Variable_Interval_Periods!$A$2,T120/(TODAY()-F120),IF(E120=__Variable_Interval_Periods!$A$3,T120/((TODAY()-F120)/7),IF(E120=__Variable_Interval_Periods!$A$4,T120/(YEARFRAC(F120,TODAY())*12),IF(E120=__Variable_Interval_Periods!$A$5,T120/(YEARFRAC(F120,TODAY())*4),IF(E120=__Variable_Interval_Periods!$A$6,T120/(((TODAY()-F120)/(G120-F120))),""))))))</f>
        <v/>
      </c>
      <c r="I120" s="15" t="str">
        <f t="shared" ca="1" si="1"/>
        <v/>
      </c>
      <c r="K120" s="7" t="str">
        <f ca="1">IF(I120="","",IF(Contribution_Plan!I120&lt;0,IF(ABS(Contribution_Plan!I120)&lt;=ABS(Contribution_Plan!J120),__Variable_Status!$A$3,__Variable_Status!$A$4),IF(Contribution_Plan!I120=0,__Variable_Status!$A$3,IF(Contribution_Plan!I120&lt;=ABS(Contribution_Plan!J120),__Variable_Status!$A$3,__Variable_Status!$A$2))))</f>
        <v/>
      </c>
      <c r="M120" s="6" t="str">
        <f>IF(OR(O120="",O120=__Variable_Audience_Size!$A$1),O120,IF(OR(T120="",T120=0),0,O120/T120))</f>
        <v/>
      </c>
      <c r="N120" s="7" t="str">
        <f>IF(A120="","",IF(L120=__Variable_Status!$A$1,__Variable_Status!$A$1,IF(Contribution_Plan!M120&gt;Contribution_Plan!L120,__Variable_Status!$A$2,IF(Contribution_Plan!M120=Contribution_Plan!L120,__Variable_Status!$A$3,__Variable_Status!$A$4))))</f>
        <v/>
      </c>
      <c r="O120" s="6" t="str">
        <f>IF(A120="","",IF(AND(L120=__Variable_Audience_Size!$A$1,SUMIF(Contributions_Tracker!A:A,Contribution_Plan!A120,Contributions_Tracker!E:E)&lt;=0),L120,SUMIF(Contributions_Tracker!A:A,Contribution_Plan!A120,Contributions_Tracker!E:E)))</f>
        <v/>
      </c>
      <c r="P120" s="6" t="str">
        <f>IF(A120="","",IF(OR(T120=0,T120=""),0,Q120/T120))</f>
        <v/>
      </c>
      <c r="Q120" s="6" t="str">
        <f>IF(A120="","",SUMIF(Contributions_Tracker!A:A,Contribution_Plan!A120,Contributions_Tracker!D:D))</f>
        <v/>
      </c>
      <c r="R120" s="6" t="str">
        <f>IF(E120=__Variable_Interval_Periods!$A$1,"N/A",IF(E120=__Variable_Interval_Periods!$A$2,H120*(__Variable_Other_Variables!$B$2-Contribution_Plan!F120),IF(E120=__Variable_Interval_Periods!$A$3,H120*(__Variable_Other_Variables!$B$2-Contribution_Plan!F120)/7,IF(E120=__Variable_Interval_Periods!$A$4,H120*(YEARFRAC(F120,__Variable_Other_Variables!$B$2)*12),IF(E120=__Variable_Interval_Periods!$A$5,H120*(YEARFRAC(F120,__Variable_Other_Variables!$B$2)*4),IF(E120=__Variable_Interval_Periods!$A$6,H120,""))))))</f>
        <v/>
      </c>
      <c r="S120" s="6" t="str">
        <f>IF(E120=__Variable_Interval_Periods!$A$1,"N/A",IF(E120=__Variable_Interval_Periods!$A$2,D120*(__Variable_Other_Variables!$B$2-Contribution_Plan!F120),IF(E120=__Variable_Interval_Periods!$A$3,D120*(__Variable_Other_Variables!$B$2-Contribution_Plan!F120)/7,IF(E120=__Variable_Interval_Periods!$A$4,D120*(YEARFRAC(F120,__Variable_Other_Variables!$B$2)*12),IF(E120=__Variable_Interval_Periods!$A$5,D120*(YEARFRAC(F120,__Variable_Other_Variables!$B$2)*4),IF(E120=__Variable_Interval_Periods!$A$6,D120,""))))))</f>
        <v/>
      </c>
      <c r="T120" s="8" t="str">
        <f>IF(Contribution_Plan!A120="","",COUNTIF(Contributions_Tracker!A:A,Contribution_Plan!A120))</f>
        <v/>
      </c>
    </row>
    <row r="121" spans="7:20" x14ac:dyDescent="0.2">
      <c r="G121" s="34" t="str">
        <f>IF(Contribution_Plan!A121="","",__Variable_Other_Variables!$B$2)</f>
        <v/>
      </c>
      <c r="H121" s="6" t="str">
        <f ca="1">IF(E121=__Variable_Interval_Periods!$A$1,"N/A",IF(E121=__Variable_Interval_Periods!$A$2,T121/(TODAY()-F121),IF(E121=__Variable_Interval_Periods!$A$3,T121/((TODAY()-F121)/7),IF(E121=__Variable_Interval_Periods!$A$4,T121/(YEARFRAC(F121,TODAY())*12),IF(E121=__Variable_Interval_Periods!$A$5,T121/(YEARFRAC(F121,TODAY())*4),IF(E121=__Variable_Interval_Periods!$A$6,T121/(((TODAY()-F121)/(G121-F121))),""))))))</f>
        <v/>
      </c>
      <c r="I121" s="15" t="str">
        <f t="shared" ca="1" si="1"/>
        <v/>
      </c>
      <c r="K121" s="7" t="str">
        <f ca="1">IF(I121="","",IF(Contribution_Plan!I121&lt;0,IF(ABS(Contribution_Plan!I121)&lt;=ABS(Contribution_Plan!J121),__Variable_Status!$A$3,__Variable_Status!$A$4),IF(Contribution_Plan!I121=0,__Variable_Status!$A$3,IF(Contribution_Plan!I121&lt;=ABS(Contribution_Plan!J121),__Variable_Status!$A$3,__Variable_Status!$A$2))))</f>
        <v/>
      </c>
      <c r="M121" s="6" t="str">
        <f>IF(OR(O121="",O121=__Variable_Audience_Size!$A$1),O121,IF(OR(T121="",T121=0),0,O121/T121))</f>
        <v/>
      </c>
      <c r="N121" s="7" t="str">
        <f>IF(A121="","",IF(L121=__Variable_Status!$A$1,__Variable_Status!$A$1,IF(Contribution_Plan!M121&gt;Contribution_Plan!L121,__Variable_Status!$A$2,IF(Contribution_Plan!M121=Contribution_Plan!L121,__Variable_Status!$A$3,__Variable_Status!$A$4))))</f>
        <v/>
      </c>
      <c r="O121" s="6" t="str">
        <f>IF(A121="","",IF(AND(L121=__Variable_Audience_Size!$A$1,SUMIF(Contributions_Tracker!A:A,Contribution_Plan!A121,Contributions_Tracker!E:E)&lt;=0),L121,SUMIF(Contributions_Tracker!A:A,Contribution_Plan!A121,Contributions_Tracker!E:E)))</f>
        <v/>
      </c>
      <c r="P121" s="6" t="str">
        <f>IF(A121="","",IF(OR(T121=0,T121=""),0,Q121/T121))</f>
        <v/>
      </c>
      <c r="Q121" s="6" t="str">
        <f>IF(A121="","",SUMIF(Contributions_Tracker!A:A,Contribution_Plan!A121,Contributions_Tracker!D:D))</f>
        <v/>
      </c>
      <c r="R121" s="6" t="str">
        <f>IF(E121=__Variable_Interval_Periods!$A$1,"N/A",IF(E121=__Variable_Interval_Periods!$A$2,H121*(__Variable_Other_Variables!$B$2-Contribution_Plan!F121),IF(E121=__Variable_Interval_Periods!$A$3,H121*(__Variable_Other_Variables!$B$2-Contribution_Plan!F121)/7,IF(E121=__Variable_Interval_Periods!$A$4,H121*(YEARFRAC(F121,__Variable_Other_Variables!$B$2)*12),IF(E121=__Variable_Interval_Periods!$A$5,H121*(YEARFRAC(F121,__Variable_Other_Variables!$B$2)*4),IF(E121=__Variable_Interval_Periods!$A$6,H121,""))))))</f>
        <v/>
      </c>
      <c r="S121" s="6" t="str">
        <f>IF(E121=__Variable_Interval_Periods!$A$1,"N/A",IF(E121=__Variable_Interval_Periods!$A$2,D121*(__Variable_Other_Variables!$B$2-Contribution_Plan!F121),IF(E121=__Variable_Interval_Periods!$A$3,D121*(__Variable_Other_Variables!$B$2-Contribution_Plan!F121)/7,IF(E121=__Variable_Interval_Periods!$A$4,D121*(YEARFRAC(F121,__Variable_Other_Variables!$B$2)*12),IF(E121=__Variable_Interval_Periods!$A$5,D121*(YEARFRAC(F121,__Variable_Other_Variables!$B$2)*4),IF(E121=__Variable_Interval_Periods!$A$6,D121,""))))))</f>
        <v/>
      </c>
      <c r="T121" s="8" t="str">
        <f>IF(Contribution_Plan!A121="","",COUNTIF(Contributions_Tracker!A:A,Contribution_Plan!A121))</f>
        <v/>
      </c>
    </row>
    <row r="122" spans="7:20" x14ac:dyDescent="0.2">
      <c r="G122" s="34" t="str">
        <f>IF(Contribution_Plan!A122="","",__Variable_Other_Variables!$B$2)</f>
        <v/>
      </c>
      <c r="H122" s="6" t="str">
        <f ca="1">IF(E122=__Variable_Interval_Periods!$A$1,"N/A",IF(E122=__Variable_Interval_Periods!$A$2,T122/(TODAY()-F122),IF(E122=__Variable_Interval_Periods!$A$3,T122/((TODAY()-F122)/7),IF(E122=__Variable_Interval_Periods!$A$4,T122/(YEARFRAC(F122,TODAY())*12),IF(E122=__Variable_Interval_Periods!$A$5,T122/(YEARFRAC(F122,TODAY())*4),IF(E122=__Variable_Interval_Periods!$A$6,T122/(((TODAY()-F122)/(G122-F122))),""))))))</f>
        <v/>
      </c>
      <c r="I122" s="15" t="str">
        <f t="shared" ca="1" si="1"/>
        <v/>
      </c>
      <c r="K122" s="7" t="str">
        <f ca="1">IF(I122="","",IF(Contribution_Plan!I122&lt;0,IF(ABS(Contribution_Plan!I122)&lt;=ABS(Contribution_Plan!J122),__Variable_Status!$A$3,__Variable_Status!$A$4),IF(Contribution_Plan!I122=0,__Variable_Status!$A$3,IF(Contribution_Plan!I122&lt;=ABS(Contribution_Plan!J122),__Variable_Status!$A$3,__Variable_Status!$A$2))))</f>
        <v/>
      </c>
      <c r="M122" s="6" t="str">
        <f>IF(OR(O122="",O122=__Variable_Audience_Size!$A$1),O122,IF(OR(T122="",T122=0),0,O122/T122))</f>
        <v/>
      </c>
      <c r="N122" s="7" t="str">
        <f>IF(A122="","",IF(L122=__Variable_Status!$A$1,__Variable_Status!$A$1,IF(Contribution_Plan!M122&gt;Contribution_Plan!L122,__Variable_Status!$A$2,IF(Contribution_Plan!M122=Contribution_Plan!L122,__Variable_Status!$A$3,__Variable_Status!$A$4))))</f>
        <v/>
      </c>
      <c r="O122" s="6" t="str">
        <f>IF(A122="","",IF(AND(L122=__Variable_Audience_Size!$A$1,SUMIF(Contributions_Tracker!A:A,Contribution_Plan!A122,Contributions_Tracker!E:E)&lt;=0),L122,SUMIF(Contributions_Tracker!A:A,Contribution_Plan!A122,Contributions_Tracker!E:E)))</f>
        <v/>
      </c>
      <c r="P122" s="6" t="str">
        <f>IF(A122="","",IF(OR(T122=0,T122=""),0,Q122/T122))</f>
        <v/>
      </c>
      <c r="Q122" s="6" t="str">
        <f>IF(A122="","",SUMIF(Contributions_Tracker!A:A,Contribution_Plan!A122,Contributions_Tracker!D:D))</f>
        <v/>
      </c>
      <c r="R122" s="6" t="str">
        <f>IF(E122=__Variable_Interval_Periods!$A$1,"N/A",IF(E122=__Variable_Interval_Periods!$A$2,H122*(__Variable_Other_Variables!$B$2-Contribution_Plan!F122),IF(E122=__Variable_Interval_Periods!$A$3,H122*(__Variable_Other_Variables!$B$2-Contribution_Plan!F122)/7,IF(E122=__Variable_Interval_Periods!$A$4,H122*(YEARFRAC(F122,__Variable_Other_Variables!$B$2)*12),IF(E122=__Variable_Interval_Periods!$A$5,H122*(YEARFRAC(F122,__Variable_Other_Variables!$B$2)*4),IF(E122=__Variable_Interval_Periods!$A$6,H122,""))))))</f>
        <v/>
      </c>
      <c r="S122" s="6" t="str">
        <f>IF(E122=__Variable_Interval_Periods!$A$1,"N/A",IF(E122=__Variable_Interval_Periods!$A$2,D122*(__Variable_Other_Variables!$B$2-Contribution_Plan!F122),IF(E122=__Variable_Interval_Periods!$A$3,D122*(__Variable_Other_Variables!$B$2-Contribution_Plan!F122)/7,IF(E122=__Variable_Interval_Periods!$A$4,D122*(YEARFRAC(F122,__Variable_Other_Variables!$B$2)*12),IF(E122=__Variable_Interval_Periods!$A$5,D122*(YEARFRAC(F122,__Variable_Other_Variables!$B$2)*4),IF(E122=__Variable_Interval_Periods!$A$6,D122,""))))))</f>
        <v/>
      </c>
      <c r="T122" s="8" t="str">
        <f>IF(Contribution_Plan!A122="","",COUNTIF(Contributions_Tracker!A:A,Contribution_Plan!A122))</f>
        <v/>
      </c>
    </row>
    <row r="123" spans="7:20" x14ac:dyDescent="0.2">
      <c r="G123" s="34" t="str">
        <f>IF(Contribution_Plan!A123="","",__Variable_Other_Variables!$B$2)</f>
        <v/>
      </c>
      <c r="H123" s="6" t="str">
        <f ca="1">IF(E123=__Variable_Interval_Periods!$A$1,"N/A",IF(E123=__Variable_Interval_Periods!$A$2,T123/(TODAY()-F123),IF(E123=__Variable_Interval_Periods!$A$3,T123/((TODAY()-F123)/7),IF(E123=__Variable_Interval_Periods!$A$4,T123/(YEARFRAC(F123,TODAY())*12),IF(E123=__Variable_Interval_Periods!$A$5,T123/(YEARFRAC(F123,TODAY())*4),IF(E123=__Variable_Interval_Periods!$A$6,T123/(((TODAY()-F123)/(G123-F123))),""))))))</f>
        <v/>
      </c>
      <c r="I123" s="15" t="str">
        <f t="shared" ca="1" si="1"/>
        <v/>
      </c>
      <c r="K123" s="7" t="str">
        <f ca="1">IF(I123="","",IF(Contribution_Plan!I123&lt;0,IF(ABS(Contribution_Plan!I123)&lt;=ABS(Contribution_Plan!J123),__Variable_Status!$A$3,__Variable_Status!$A$4),IF(Contribution_Plan!I123=0,__Variable_Status!$A$3,IF(Contribution_Plan!I123&lt;=ABS(Contribution_Plan!J123),__Variable_Status!$A$3,__Variable_Status!$A$2))))</f>
        <v/>
      </c>
      <c r="M123" s="6" t="str">
        <f>IF(OR(O123="",O123=__Variable_Audience_Size!$A$1),O123,IF(OR(T123="",T123=0),0,O123/T123))</f>
        <v/>
      </c>
      <c r="N123" s="7" t="str">
        <f>IF(A123="","",IF(L123=__Variable_Status!$A$1,__Variable_Status!$A$1,IF(Contribution_Plan!M123&gt;Contribution_Plan!L123,__Variable_Status!$A$2,IF(Contribution_Plan!M123=Contribution_Plan!L123,__Variable_Status!$A$3,__Variable_Status!$A$4))))</f>
        <v/>
      </c>
      <c r="O123" s="6" t="str">
        <f>IF(A123="","",IF(AND(L123=__Variable_Audience_Size!$A$1,SUMIF(Contributions_Tracker!A:A,Contribution_Plan!A123,Contributions_Tracker!E:E)&lt;=0),L123,SUMIF(Contributions_Tracker!A:A,Contribution_Plan!A123,Contributions_Tracker!E:E)))</f>
        <v/>
      </c>
      <c r="P123" s="6" t="str">
        <f>IF(A123="","",IF(OR(T123=0,T123=""),0,Q123/T123))</f>
        <v/>
      </c>
      <c r="Q123" s="6" t="str">
        <f>IF(A123="","",SUMIF(Contributions_Tracker!A:A,Contribution_Plan!A123,Contributions_Tracker!D:D))</f>
        <v/>
      </c>
      <c r="R123" s="6" t="str">
        <f>IF(E123=__Variable_Interval_Periods!$A$1,"N/A",IF(E123=__Variable_Interval_Periods!$A$2,H123*(__Variable_Other_Variables!$B$2-Contribution_Plan!F123),IF(E123=__Variable_Interval_Periods!$A$3,H123*(__Variable_Other_Variables!$B$2-Contribution_Plan!F123)/7,IF(E123=__Variable_Interval_Periods!$A$4,H123*(YEARFRAC(F123,__Variable_Other_Variables!$B$2)*12),IF(E123=__Variable_Interval_Periods!$A$5,H123*(YEARFRAC(F123,__Variable_Other_Variables!$B$2)*4),IF(E123=__Variable_Interval_Periods!$A$6,H123,""))))))</f>
        <v/>
      </c>
      <c r="S123" s="6" t="str">
        <f>IF(E123=__Variable_Interval_Periods!$A$1,"N/A",IF(E123=__Variable_Interval_Periods!$A$2,D123*(__Variable_Other_Variables!$B$2-Contribution_Plan!F123),IF(E123=__Variable_Interval_Periods!$A$3,D123*(__Variable_Other_Variables!$B$2-Contribution_Plan!F123)/7,IF(E123=__Variable_Interval_Periods!$A$4,D123*(YEARFRAC(F123,__Variable_Other_Variables!$B$2)*12),IF(E123=__Variable_Interval_Periods!$A$5,D123*(YEARFRAC(F123,__Variable_Other_Variables!$B$2)*4),IF(E123=__Variable_Interval_Periods!$A$6,D123,""))))))</f>
        <v/>
      </c>
      <c r="T123" s="8" t="str">
        <f>IF(Contribution_Plan!A123="","",COUNTIF(Contributions_Tracker!A:A,Contribution_Plan!A123))</f>
        <v/>
      </c>
    </row>
    <row r="124" spans="7:20" x14ac:dyDescent="0.2">
      <c r="G124" s="34" t="str">
        <f>IF(Contribution_Plan!A124="","",__Variable_Other_Variables!$B$2)</f>
        <v/>
      </c>
      <c r="H124" s="6" t="str">
        <f ca="1">IF(E124=__Variable_Interval_Periods!$A$1,"N/A",IF(E124=__Variable_Interval_Periods!$A$2,T124/(TODAY()-F124),IF(E124=__Variable_Interval_Periods!$A$3,T124/((TODAY()-F124)/7),IF(E124=__Variable_Interval_Periods!$A$4,T124/(YEARFRAC(F124,TODAY())*12),IF(E124=__Variable_Interval_Periods!$A$5,T124/(YEARFRAC(F124,TODAY())*4),IF(E124=__Variable_Interval_Periods!$A$6,T124/(((TODAY()-F124)/(G124-F124))),""))))))</f>
        <v/>
      </c>
      <c r="I124" s="15" t="str">
        <f t="shared" ca="1" si="1"/>
        <v/>
      </c>
      <c r="K124" s="7" t="str">
        <f ca="1">IF(I124="","",IF(Contribution_Plan!I124&lt;0,IF(ABS(Contribution_Plan!I124)&lt;=ABS(Contribution_Plan!J124),__Variable_Status!$A$3,__Variable_Status!$A$4),IF(Contribution_Plan!I124=0,__Variable_Status!$A$3,IF(Contribution_Plan!I124&lt;=ABS(Contribution_Plan!J124),__Variable_Status!$A$3,__Variable_Status!$A$2))))</f>
        <v/>
      </c>
      <c r="M124" s="6" t="str">
        <f>IF(OR(O124="",O124=__Variable_Audience_Size!$A$1),O124,IF(OR(T124="",T124=0),0,O124/T124))</f>
        <v/>
      </c>
      <c r="N124" s="7" t="str">
        <f>IF(A124="","",IF(L124=__Variable_Status!$A$1,__Variable_Status!$A$1,IF(Contribution_Plan!M124&gt;Contribution_Plan!L124,__Variable_Status!$A$2,IF(Contribution_Plan!M124=Contribution_Plan!L124,__Variable_Status!$A$3,__Variable_Status!$A$4))))</f>
        <v/>
      </c>
      <c r="O124" s="6" t="str">
        <f>IF(A124="","",IF(AND(L124=__Variable_Audience_Size!$A$1,SUMIF(Contributions_Tracker!A:A,Contribution_Plan!A124,Contributions_Tracker!E:E)&lt;=0),L124,SUMIF(Contributions_Tracker!A:A,Contribution_Plan!A124,Contributions_Tracker!E:E)))</f>
        <v/>
      </c>
      <c r="P124" s="6" t="str">
        <f>IF(A124="","",IF(OR(T124=0,T124=""),0,Q124/T124))</f>
        <v/>
      </c>
      <c r="Q124" s="6" t="str">
        <f>IF(A124="","",SUMIF(Contributions_Tracker!A:A,Contribution_Plan!A124,Contributions_Tracker!D:D))</f>
        <v/>
      </c>
      <c r="R124" s="6" t="str">
        <f>IF(E124=__Variable_Interval_Periods!$A$1,"N/A",IF(E124=__Variable_Interval_Periods!$A$2,H124*(__Variable_Other_Variables!$B$2-Contribution_Plan!F124),IF(E124=__Variable_Interval_Periods!$A$3,H124*(__Variable_Other_Variables!$B$2-Contribution_Plan!F124)/7,IF(E124=__Variable_Interval_Periods!$A$4,H124*(YEARFRAC(F124,__Variable_Other_Variables!$B$2)*12),IF(E124=__Variable_Interval_Periods!$A$5,H124*(YEARFRAC(F124,__Variable_Other_Variables!$B$2)*4),IF(E124=__Variable_Interval_Periods!$A$6,H124,""))))))</f>
        <v/>
      </c>
      <c r="S124" s="6" t="str">
        <f>IF(E124=__Variable_Interval_Periods!$A$1,"N/A",IF(E124=__Variable_Interval_Periods!$A$2,D124*(__Variable_Other_Variables!$B$2-Contribution_Plan!F124),IF(E124=__Variable_Interval_Periods!$A$3,D124*(__Variable_Other_Variables!$B$2-Contribution_Plan!F124)/7,IF(E124=__Variable_Interval_Periods!$A$4,D124*(YEARFRAC(F124,__Variable_Other_Variables!$B$2)*12),IF(E124=__Variable_Interval_Periods!$A$5,D124*(YEARFRAC(F124,__Variable_Other_Variables!$B$2)*4),IF(E124=__Variable_Interval_Periods!$A$6,D124,""))))))</f>
        <v/>
      </c>
      <c r="T124" s="8" t="str">
        <f>IF(Contribution_Plan!A124="","",COUNTIF(Contributions_Tracker!A:A,Contribution_Plan!A124))</f>
        <v/>
      </c>
    </row>
    <row r="125" spans="7:20" x14ac:dyDescent="0.2">
      <c r="G125" s="34" t="str">
        <f>IF(Contribution_Plan!A125="","",__Variable_Other_Variables!$B$2)</f>
        <v/>
      </c>
      <c r="H125" s="6" t="str">
        <f ca="1">IF(E125=__Variable_Interval_Periods!$A$1,"N/A",IF(E125=__Variable_Interval_Periods!$A$2,T125/(TODAY()-F125),IF(E125=__Variable_Interval_Periods!$A$3,T125/((TODAY()-F125)/7),IF(E125=__Variable_Interval_Periods!$A$4,T125/(YEARFRAC(F125,TODAY())*12),IF(E125=__Variable_Interval_Periods!$A$5,T125/(YEARFRAC(F125,TODAY())*4),IF(E125=__Variable_Interval_Periods!$A$6,T125/(((TODAY()-F125)/(G125-F125))),""))))))</f>
        <v/>
      </c>
      <c r="I125" s="15" t="str">
        <f t="shared" ca="1" si="1"/>
        <v/>
      </c>
      <c r="K125" s="7" t="str">
        <f ca="1">IF(I125="","",IF(Contribution_Plan!I125&lt;0,IF(ABS(Contribution_Plan!I125)&lt;=ABS(Contribution_Plan!J125),__Variable_Status!$A$3,__Variable_Status!$A$4),IF(Contribution_Plan!I125=0,__Variable_Status!$A$3,IF(Contribution_Plan!I125&lt;=ABS(Contribution_Plan!J125),__Variable_Status!$A$3,__Variable_Status!$A$2))))</f>
        <v/>
      </c>
      <c r="M125" s="6" t="str">
        <f>IF(OR(O125="",O125=__Variable_Audience_Size!$A$1),O125,IF(OR(T125="",T125=0),0,O125/T125))</f>
        <v/>
      </c>
      <c r="N125" s="7" t="str">
        <f>IF(A125="","",IF(L125=__Variable_Status!$A$1,__Variable_Status!$A$1,IF(Contribution_Plan!M125&gt;Contribution_Plan!L125,__Variable_Status!$A$2,IF(Contribution_Plan!M125=Contribution_Plan!L125,__Variable_Status!$A$3,__Variable_Status!$A$4))))</f>
        <v/>
      </c>
      <c r="O125" s="6" t="str">
        <f>IF(A125="","",IF(AND(L125=__Variable_Audience_Size!$A$1,SUMIF(Contributions_Tracker!A:A,Contribution_Plan!A125,Contributions_Tracker!E:E)&lt;=0),L125,SUMIF(Contributions_Tracker!A:A,Contribution_Plan!A125,Contributions_Tracker!E:E)))</f>
        <v/>
      </c>
      <c r="P125" s="6" t="str">
        <f>IF(A125="","",IF(OR(T125=0,T125=""),0,Q125/T125))</f>
        <v/>
      </c>
      <c r="Q125" s="6" t="str">
        <f>IF(A125="","",SUMIF(Contributions_Tracker!A:A,Contribution_Plan!A125,Contributions_Tracker!D:D))</f>
        <v/>
      </c>
      <c r="R125" s="6" t="str">
        <f>IF(E125=__Variable_Interval_Periods!$A$1,"N/A",IF(E125=__Variable_Interval_Periods!$A$2,H125*(__Variable_Other_Variables!$B$2-Contribution_Plan!F125),IF(E125=__Variable_Interval_Periods!$A$3,H125*(__Variable_Other_Variables!$B$2-Contribution_Plan!F125)/7,IF(E125=__Variable_Interval_Periods!$A$4,H125*(YEARFRAC(F125,__Variable_Other_Variables!$B$2)*12),IF(E125=__Variable_Interval_Periods!$A$5,H125*(YEARFRAC(F125,__Variable_Other_Variables!$B$2)*4),IF(E125=__Variable_Interval_Periods!$A$6,H125,""))))))</f>
        <v/>
      </c>
      <c r="S125" s="6" t="str">
        <f>IF(E125=__Variable_Interval_Periods!$A$1,"N/A",IF(E125=__Variable_Interval_Periods!$A$2,D125*(__Variable_Other_Variables!$B$2-Contribution_Plan!F125),IF(E125=__Variable_Interval_Periods!$A$3,D125*(__Variable_Other_Variables!$B$2-Contribution_Plan!F125)/7,IF(E125=__Variable_Interval_Periods!$A$4,D125*(YEARFRAC(F125,__Variable_Other_Variables!$B$2)*12),IF(E125=__Variable_Interval_Periods!$A$5,D125*(YEARFRAC(F125,__Variable_Other_Variables!$B$2)*4),IF(E125=__Variable_Interval_Periods!$A$6,D125,""))))))</f>
        <v/>
      </c>
      <c r="T125" s="8" t="str">
        <f>IF(Contribution_Plan!A125="","",COUNTIF(Contributions_Tracker!A:A,Contribution_Plan!A125))</f>
        <v/>
      </c>
    </row>
    <row r="126" spans="7:20" x14ac:dyDescent="0.2">
      <c r="G126" s="34" t="str">
        <f>IF(Contribution_Plan!A126="","",__Variable_Other_Variables!$B$2)</f>
        <v/>
      </c>
      <c r="H126" s="6" t="str">
        <f ca="1">IF(E126=__Variable_Interval_Periods!$A$1,"N/A",IF(E126=__Variable_Interval_Periods!$A$2,T126/(TODAY()-F126),IF(E126=__Variable_Interval_Periods!$A$3,T126/((TODAY()-F126)/7),IF(E126=__Variable_Interval_Periods!$A$4,T126/(YEARFRAC(F126,TODAY())*12),IF(E126=__Variable_Interval_Periods!$A$5,T126/(YEARFRAC(F126,TODAY())*4),IF(E126=__Variable_Interval_Periods!$A$6,T126/(((TODAY()-F126)/(G126-F126))),""))))))</f>
        <v/>
      </c>
      <c r="I126" s="15" t="str">
        <f t="shared" ca="1" si="1"/>
        <v/>
      </c>
      <c r="K126" s="7" t="str">
        <f ca="1">IF(I126="","",IF(Contribution_Plan!I126&lt;0,IF(ABS(Contribution_Plan!I126)&lt;=ABS(Contribution_Plan!J126),__Variable_Status!$A$3,__Variable_Status!$A$4),IF(Contribution_Plan!I126=0,__Variable_Status!$A$3,IF(Contribution_Plan!I126&lt;=ABS(Contribution_Plan!J126),__Variable_Status!$A$3,__Variable_Status!$A$2))))</f>
        <v/>
      </c>
      <c r="M126" s="6" t="str">
        <f>IF(OR(O126="",O126=__Variable_Audience_Size!$A$1),O126,IF(OR(T126="",T126=0),0,O126/T126))</f>
        <v/>
      </c>
      <c r="N126" s="7" t="str">
        <f>IF(A126="","",IF(L126=__Variable_Status!$A$1,__Variable_Status!$A$1,IF(Contribution_Plan!M126&gt;Contribution_Plan!L126,__Variable_Status!$A$2,IF(Contribution_Plan!M126=Contribution_Plan!L126,__Variable_Status!$A$3,__Variable_Status!$A$4))))</f>
        <v/>
      </c>
      <c r="O126" s="6" t="str">
        <f>IF(A126="","",IF(AND(L126=__Variable_Audience_Size!$A$1,SUMIF(Contributions_Tracker!A:A,Contribution_Plan!A126,Contributions_Tracker!E:E)&lt;=0),L126,SUMIF(Contributions_Tracker!A:A,Contribution_Plan!A126,Contributions_Tracker!E:E)))</f>
        <v/>
      </c>
      <c r="P126" s="6" t="str">
        <f>IF(A126="","",IF(OR(T126=0,T126=""),0,Q126/T126))</f>
        <v/>
      </c>
      <c r="Q126" s="6" t="str">
        <f>IF(A126="","",SUMIF(Contributions_Tracker!A:A,Contribution_Plan!A126,Contributions_Tracker!D:D))</f>
        <v/>
      </c>
      <c r="R126" s="6" t="str">
        <f>IF(E126=__Variable_Interval_Periods!$A$1,"N/A",IF(E126=__Variable_Interval_Periods!$A$2,H126*(__Variable_Other_Variables!$B$2-Contribution_Plan!F126),IF(E126=__Variable_Interval_Periods!$A$3,H126*(__Variable_Other_Variables!$B$2-Contribution_Plan!F126)/7,IF(E126=__Variable_Interval_Periods!$A$4,H126*(YEARFRAC(F126,__Variable_Other_Variables!$B$2)*12),IF(E126=__Variable_Interval_Periods!$A$5,H126*(YEARFRAC(F126,__Variable_Other_Variables!$B$2)*4),IF(E126=__Variable_Interval_Periods!$A$6,H126,""))))))</f>
        <v/>
      </c>
      <c r="S126" s="6" t="str">
        <f>IF(E126=__Variable_Interval_Periods!$A$1,"N/A",IF(E126=__Variable_Interval_Periods!$A$2,D126*(__Variable_Other_Variables!$B$2-Contribution_Plan!F126),IF(E126=__Variable_Interval_Periods!$A$3,D126*(__Variable_Other_Variables!$B$2-Contribution_Plan!F126)/7,IF(E126=__Variable_Interval_Periods!$A$4,D126*(YEARFRAC(F126,__Variable_Other_Variables!$B$2)*12),IF(E126=__Variable_Interval_Periods!$A$5,D126*(YEARFRAC(F126,__Variable_Other_Variables!$B$2)*4),IF(E126=__Variable_Interval_Periods!$A$6,D126,""))))))</f>
        <v/>
      </c>
      <c r="T126" s="8" t="str">
        <f>IF(Contribution_Plan!A126="","",COUNTIF(Contributions_Tracker!A:A,Contribution_Plan!A126))</f>
        <v/>
      </c>
    </row>
    <row r="127" spans="7:20" x14ac:dyDescent="0.2">
      <c r="G127" s="34" t="str">
        <f>IF(Contribution_Plan!A127="","",__Variable_Other_Variables!$B$2)</f>
        <v/>
      </c>
      <c r="H127" s="6" t="str">
        <f ca="1">IF(E127=__Variable_Interval_Periods!$A$1,"N/A",IF(E127=__Variable_Interval_Periods!$A$2,T127/(TODAY()-F127),IF(E127=__Variable_Interval_Periods!$A$3,T127/((TODAY()-F127)/7),IF(E127=__Variable_Interval_Periods!$A$4,T127/(YEARFRAC(F127,TODAY())*12),IF(E127=__Variable_Interval_Periods!$A$5,T127/(YEARFRAC(F127,TODAY())*4),IF(E127=__Variable_Interval_Periods!$A$6,T127/(((TODAY()-F127)/(G127-F127))),""))))))</f>
        <v/>
      </c>
      <c r="I127" s="15" t="str">
        <f t="shared" ca="1" si="1"/>
        <v/>
      </c>
      <c r="K127" s="7" t="str">
        <f ca="1">IF(I127="","",IF(Contribution_Plan!I127&lt;0,IF(ABS(Contribution_Plan!I127)&lt;=ABS(Contribution_Plan!J127),__Variable_Status!$A$3,__Variable_Status!$A$4),IF(Contribution_Plan!I127=0,__Variable_Status!$A$3,IF(Contribution_Plan!I127&lt;=ABS(Contribution_Plan!J127),__Variable_Status!$A$3,__Variable_Status!$A$2))))</f>
        <v/>
      </c>
      <c r="M127" s="6" t="str">
        <f>IF(OR(O127="",O127=__Variable_Audience_Size!$A$1),O127,IF(OR(T127="",T127=0),0,O127/T127))</f>
        <v/>
      </c>
      <c r="N127" s="7" t="str">
        <f>IF(A127="","",IF(L127=__Variable_Status!$A$1,__Variable_Status!$A$1,IF(Contribution_Plan!M127&gt;Contribution_Plan!L127,__Variable_Status!$A$2,IF(Contribution_Plan!M127=Contribution_Plan!L127,__Variable_Status!$A$3,__Variable_Status!$A$4))))</f>
        <v/>
      </c>
      <c r="O127" s="6" t="str">
        <f>IF(A127="","",IF(AND(L127=__Variable_Audience_Size!$A$1,SUMIF(Contributions_Tracker!A:A,Contribution_Plan!A127,Contributions_Tracker!E:E)&lt;=0),L127,SUMIF(Contributions_Tracker!A:A,Contribution_Plan!A127,Contributions_Tracker!E:E)))</f>
        <v/>
      </c>
      <c r="P127" s="6" t="str">
        <f>IF(A127="","",IF(OR(T127=0,T127=""),0,Q127/T127))</f>
        <v/>
      </c>
      <c r="Q127" s="6" t="str">
        <f>IF(A127="","",SUMIF(Contributions_Tracker!A:A,Contribution_Plan!A127,Contributions_Tracker!D:D))</f>
        <v/>
      </c>
      <c r="R127" s="6" t="str">
        <f>IF(E127=__Variable_Interval_Periods!$A$1,"N/A",IF(E127=__Variable_Interval_Periods!$A$2,H127*(__Variable_Other_Variables!$B$2-Contribution_Plan!F127),IF(E127=__Variable_Interval_Periods!$A$3,H127*(__Variable_Other_Variables!$B$2-Contribution_Plan!F127)/7,IF(E127=__Variable_Interval_Periods!$A$4,H127*(YEARFRAC(F127,__Variable_Other_Variables!$B$2)*12),IF(E127=__Variable_Interval_Periods!$A$5,H127*(YEARFRAC(F127,__Variable_Other_Variables!$B$2)*4),IF(E127=__Variable_Interval_Periods!$A$6,H127,""))))))</f>
        <v/>
      </c>
      <c r="S127" s="6" t="str">
        <f>IF(E127=__Variable_Interval_Periods!$A$1,"N/A",IF(E127=__Variable_Interval_Periods!$A$2,D127*(__Variable_Other_Variables!$B$2-Contribution_Plan!F127),IF(E127=__Variable_Interval_Periods!$A$3,D127*(__Variable_Other_Variables!$B$2-Contribution_Plan!F127)/7,IF(E127=__Variable_Interval_Periods!$A$4,D127*(YEARFRAC(F127,__Variable_Other_Variables!$B$2)*12),IF(E127=__Variable_Interval_Periods!$A$5,D127*(YEARFRAC(F127,__Variable_Other_Variables!$B$2)*4),IF(E127=__Variable_Interval_Periods!$A$6,D127,""))))))</f>
        <v/>
      </c>
      <c r="T127" s="8" t="str">
        <f>IF(Contribution_Plan!A127="","",COUNTIF(Contributions_Tracker!A:A,Contribution_Plan!A127))</f>
        <v/>
      </c>
    </row>
    <row r="128" spans="7:20" x14ac:dyDescent="0.2">
      <c r="G128" s="34" t="str">
        <f>IF(Contribution_Plan!A128="","",__Variable_Other_Variables!$B$2)</f>
        <v/>
      </c>
      <c r="H128" s="6" t="str">
        <f ca="1">IF(E128=__Variable_Interval_Periods!$A$1,"N/A",IF(E128=__Variable_Interval_Periods!$A$2,T128/(TODAY()-F128),IF(E128=__Variable_Interval_Periods!$A$3,T128/((TODAY()-F128)/7),IF(E128=__Variable_Interval_Periods!$A$4,T128/(YEARFRAC(F128,TODAY())*12),IF(E128=__Variable_Interval_Periods!$A$5,T128/(YEARFRAC(F128,TODAY())*4),IF(E128=__Variable_Interval_Periods!$A$6,T128/(((TODAY()-F128)/(G128-F128))),""))))))</f>
        <v/>
      </c>
      <c r="I128" s="15" t="str">
        <f t="shared" ca="1" si="1"/>
        <v/>
      </c>
      <c r="K128" s="7" t="str">
        <f ca="1">IF(I128="","",IF(Contribution_Plan!I128&lt;0,IF(ABS(Contribution_Plan!I128)&lt;=ABS(Contribution_Plan!J128),__Variable_Status!$A$3,__Variable_Status!$A$4),IF(Contribution_Plan!I128=0,__Variable_Status!$A$3,IF(Contribution_Plan!I128&lt;=ABS(Contribution_Plan!J128),__Variable_Status!$A$3,__Variable_Status!$A$2))))</f>
        <v/>
      </c>
      <c r="M128" s="6" t="str">
        <f>IF(OR(O128="",O128=__Variable_Audience_Size!$A$1),O128,IF(OR(T128="",T128=0),0,O128/T128))</f>
        <v/>
      </c>
      <c r="N128" s="7" t="str">
        <f>IF(A128="","",IF(L128=__Variable_Status!$A$1,__Variable_Status!$A$1,IF(Contribution_Plan!M128&gt;Contribution_Plan!L128,__Variable_Status!$A$2,IF(Contribution_Plan!M128=Contribution_Plan!L128,__Variable_Status!$A$3,__Variable_Status!$A$4))))</f>
        <v/>
      </c>
      <c r="O128" s="6" t="str">
        <f>IF(A128="","",IF(AND(L128=__Variable_Audience_Size!$A$1,SUMIF(Contributions_Tracker!A:A,Contribution_Plan!A128,Contributions_Tracker!E:E)&lt;=0),L128,SUMIF(Contributions_Tracker!A:A,Contribution_Plan!A128,Contributions_Tracker!E:E)))</f>
        <v/>
      </c>
      <c r="P128" s="6" t="str">
        <f>IF(A128="","",IF(OR(T128=0,T128=""),0,Q128/T128))</f>
        <v/>
      </c>
      <c r="Q128" s="6" t="str">
        <f>IF(A128="","",SUMIF(Contributions_Tracker!A:A,Contribution_Plan!A128,Contributions_Tracker!D:D))</f>
        <v/>
      </c>
      <c r="R128" s="6" t="str">
        <f>IF(E128=__Variable_Interval_Periods!$A$1,"N/A",IF(E128=__Variable_Interval_Periods!$A$2,H128*(__Variable_Other_Variables!$B$2-Contribution_Plan!F128),IF(E128=__Variable_Interval_Periods!$A$3,H128*(__Variable_Other_Variables!$B$2-Contribution_Plan!F128)/7,IF(E128=__Variable_Interval_Periods!$A$4,H128*(YEARFRAC(F128,__Variable_Other_Variables!$B$2)*12),IF(E128=__Variable_Interval_Periods!$A$5,H128*(YEARFRAC(F128,__Variable_Other_Variables!$B$2)*4),IF(E128=__Variable_Interval_Periods!$A$6,H128,""))))))</f>
        <v/>
      </c>
      <c r="S128" s="6" t="str">
        <f>IF(E128=__Variable_Interval_Periods!$A$1,"N/A",IF(E128=__Variable_Interval_Periods!$A$2,D128*(__Variable_Other_Variables!$B$2-Contribution_Plan!F128),IF(E128=__Variable_Interval_Periods!$A$3,D128*(__Variable_Other_Variables!$B$2-Contribution_Plan!F128)/7,IF(E128=__Variable_Interval_Periods!$A$4,D128*(YEARFRAC(F128,__Variable_Other_Variables!$B$2)*12),IF(E128=__Variable_Interval_Periods!$A$5,D128*(YEARFRAC(F128,__Variable_Other_Variables!$B$2)*4),IF(E128=__Variable_Interval_Periods!$A$6,D128,""))))))</f>
        <v/>
      </c>
      <c r="T128" s="8" t="str">
        <f>IF(Contribution_Plan!A128="","",COUNTIF(Contributions_Tracker!A:A,Contribution_Plan!A128))</f>
        <v/>
      </c>
    </row>
    <row r="129" spans="7:20" x14ac:dyDescent="0.2">
      <c r="G129" s="34" t="str">
        <f>IF(Contribution_Plan!A129="","",__Variable_Other_Variables!$B$2)</f>
        <v/>
      </c>
      <c r="H129" s="6" t="str">
        <f ca="1">IF(E129=__Variable_Interval_Periods!$A$1,"N/A",IF(E129=__Variable_Interval_Periods!$A$2,T129/(TODAY()-F129),IF(E129=__Variable_Interval_Periods!$A$3,T129/((TODAY()-F129)/7),IF(E129=__Variable_Interval_Periods!$A$4,T129/(YEARFRAC(F129,TODAY())*12),IF(E129=__Variable_Interval_Periods!$A$5,T129/(YEARFRAC(F129,TODAY())*4),IF(E129=__Variable_Interval_Periods!$A$6,T129/(((TODAY()-F129)/(G129-F129))),""))))))</f>
        <v/>
      </c>
      <c r="I129" s="15" t="str">
        <f t="shared" ca="1" si="1"/>
        <v/>
      </c>
      <c r="K129" s="7" t="str">
        <f ca="1">IF(I129="","",IF(Contribution_Plan!I129&lt;0,IF(ABS(Contribution_Plan!I129)&lt;=ABS(Contribution_Plan!J129),__Variable_Status!$A$3,__Variable_Status!$A$4),IF(Contribution_Plan!I129=0,__Variable_Status!$A$3,IF(Contribution_Plan!I129&lt;=ABS(Contribution_Plan!J129),__Variable_Status!$A$3,__Variable_Status!$A$2))))</f>
        <v/>
      </c>
      <c r="M129" s="6" t="str">
        <f>IF(OR(O129="",O129=__Variable_Audience_Size!$A$1),O129,IF(OR(T129="",T129=0),0,O129/T129))</f>
        <v/>
      </c>
      <c r="N129" s="7" t="str">
        <f>IF(A129="","",IF(L129=__Variable_Status!$A$1,__Variable_Status!$A$1,IF(Contribution_Plan!M129&gt;Contribution_Plan!L129,__Variable_Status!$A$2,IF(Contribution_Plan!M129=Contribution_Plan!L129,__Variable_Status!$A$3,__Variable_Status!$A$4))))</f>
        <v/>
      </c>
      <c r="O129" s="6" t="str">
        <f>IF(A129="","",IF(AND(L129=__Variable_Audience_Size!$A$1,SUMIF(Contributions_Tracker!A:A,Contribution_Plan!A129,Contributions_Tracker!E:E)&lt;=0),L129,SUMIF(Contributions_Tracker!A:A,Contribution_Plan!A129,Contributions_Tracker!E:E)))</f>
        <v/>
      </c>
      <c r="P129" s="6" t="str">
        <f>IF(A129="","",IF(OR(T129=0,T129=""),0,Q129/T129))</f>
        <v/>
      </c>
      <c r="Q129" s="6" t="str">
        <f>IF(A129="","",SUMIF(Contributions_Tracker!A:A,Contribution_Plan!A129,Contributions_Tracker!D:D))</f>
        <v/>
      </c>
      <c r="R129" s="6" t="str">
        <f>IF(E129=__Variable_Interval_Periods!$A$1,"N/A",IF(E129=__Variable_Interval_Periods!$A$2,H129*(__Variable_Other_Variables!$B$2-Contribution_Plan!F129),IF(E129=__Variable_Interval_Periods!$A$3,H129*(__Variable_Other_Variables!$B$2-Contribution_Plan!F129)/7,IF(E129=__Variable_Interval_Periods!$A$4,H129*(YEARFRAC(F129,__Variable_Other_Variables!$B$2)*12),IF(E129=__Variable_Interval_Periods!$A$5,H129*(YEARFRAC(F129,__Variable_Other_Variables!$B$2)*4),IF(E129=__Variable_Interval_Periods!$A$6,H129,""))))))</f>
        <v/>
      </c>
      <c r="S129" s="6" t="str">
        <f>IF(E129=__Variable_Interval_Periods!$A$1,"N/A",IF(E129=__Variable_Interval_Periods!$A$2,D129*(__Variable_Other_Variables!$B$2-Contribution_Plan!F129),IF(E129=__Variable_Interval_Periods!$A$3,D129*(__Variable_Other_Variables!$B$2-Contribution_Plan!F129)/7,IF(E129=__Variable_Interval_Periods!$A$4,D129*(YEARFRAC(F129,__Variable_Other_Variables!$B$2)*12),IF(E129=__Variable_Interval_Periods!$A$5,D129*(YEARFRAC(F129,__Variable_Other_Variables!$B$2)*4),IF(E129=__Variable_Interval_Periods!$A$6,D129,""))))))</f>
        <v/>
      </c>
      <c r="T129" s="8" t="str">
        <f>IF(Contribution_Plan!A129="","",COUNTIF(Contributions_Tracker!A:A,Contribution_Plan!A129))</f>
        <v/>
      </c>
    </row>
    <row r="130" spans="7:20" x14ac:dyDescent="0.2">
      <c r="G130" s="34" t="str">
        <f>IF(Contribution_Plan!A130="","",__Variable_Other_Variables!$B$2)</f>
        <v/>
      </c>
      <c r="H130" s="6" t="str">
        <f ca="1">IF(E130=__Variable_Interval_Periods!$A$1,"N/A",IF(E130=__Variable_Interval_Periods!$A$2,T130/(TODAY()-F130),IF(E130=__Variable_Interval_Periods!$A$3,T130/((TODAY()-F130)/7),IF(E130=__Variable_Interval_Periods!$A$4,T130/(YEARFRAC(F130,TODAY())*12),IF(E130=__Variable_Interval_Periods!$A$5,T130/(YEARFRAC(F130,TODAY())*4),IF(E130=__Variable_Interval_Periods!$A$6,T130/(((TODAY()-F130)/(G130-F130))),""))))))</f>
        <v/>
      </c>
      <c r="I130" s="15" t="str">
        <f t="shared" ca="1" si="1"/>
        <v/>
      </c>
      <c r="K130" s="7" t="str">
        <f ca="1">IF(I130="","",IF(Contribution_Plan!I130&lt;0,IF(ABS(Contribution_Plan!I130)&lt;=ABS(Contribution_Plan!J130),__Variable_Status!$A$3,__Variable_Status!$A$4),IF(Contribution_Plan!I130=0,__Variable_Status!$A$3,IF(Contribution_Plan!I130&lt;=ABS(Contribution_Plan!J130),__Variable_Status!$A$3,__Variable_Status!$A$2))))</f>
        <v/>
      </c>
      <c r="M130" s="6" t="str">
        <f>IF(OR(O130="",O130=__Variable_Audience_Size!$A$1),O130,IF(OR(T130="",T130=0),0,O130/T130))</f>
        <v/>
      </c>
      <c r="N130" s="7" t="str">
        <f>IF(A130="","",IF(L130=__Variable_Status!$A$1,__Variable_Status!$A$1,IF(Contribution_Plan!M130&gt;Contribution_Plan!L130,__Variable_Status!$A$2,IF(Contribution_Plan!M130=Contribution_Plan!L130,__Variable_Status!$A$3,__Variable_Status!$A$4))))</f>
        <v/>
      </c>
      <c r="O130" s="6" t="str">
        <f>IF(A130="","",IF(AND(L130=__Variable_Audience_Size!$A$1,SUMIF(Contributions_Tracker!A:A,Contribution_Plan!A130,Contributions_Tracker!E:E)&lt;=0),L130,SUMIF(Contributions_Tracker!A:A,Contribution_Plan!A130,Contributions_Tracker!E:E)))</f>
        <v/>
      </c>
      <c r="P130" s="6" t="str">
        <f>IF(A130="","",IF(OR(T130=0,T130=""),0,Q130/T130))</f>
        <v/>
      </c>
      <c r="Q130" s="6" t="str">
        <f>IF(A130="","",SUMIF(Contributions_Tracker!A:A,Contribution_Plan!A130,Contributions_Tracker!D:D))</f>
        <v/>
      </c>
      <c r="R130" s="6" t="str">
        <f>IF(E130=__Variable_Interval_Periods!$A$1,"N/A",IF(E130=__Variable_Interval_Periods!$A$2,H130*(__Variable_Other_Variables!$B$2-Contribution_Plan!F130),IF(E130=__Variable_Interval_Periods!$A$3,H130*(__Variable_Other_Variables!$B$2-Contribution_Plan!F130)/7,IF(E130=__Variable_Interval_Periods!$A$4,H130*(YEARFRAC(F130,__Variable_Other_Variables!$B$2)*12),IF(E130=__Variable_Interval_Periods!$A$5,H130*(YEARFRAC(F130,__Variable_Other_Variables!$B$2)*4),IF(E130=__Variable_Interval_Periods!$A$6,H130,""))))))</f>
        <v/>
      </c>
      <c r="S130" s="6" t="str">
        <f>IF(E130=__Variable_Interval_Periods!$A$1,"N/A",IF(E130=__Variable_Interval_Periods!$A$2,D130*(__Variable_Other_Variables!$B$2-Contribution_Plan!F130),IF(E130=__Variable_Interval_Periods!$A$3,D130*(__Variable_Other_Variables!$B$2-Contribution_Plan!F130)/7,IF(E130=__Variable_Interval_Periods!$A$4,D130*(YEARFRAC(F130,__Variable_Other_Variables!$B$2)*12),IF(E130=__Variable_Interval_Periods!$A$5,D130*(YEARFRAC(F130,__Variable_Other_Variables!$B$2)*4),IF(E130=__Variable_Interval_Periods!$A$6,D130,""))))))</f>
        <v/>
      </c>
      <c r="T130" s="8" t="str">
        <f>IF(Contribution_Plan!A130="","",COUNTIF(Contributions_Tracker!A:A,Contribution_Plan!A130))</f>
        <v/>
      </c>
    </row>
    <row r="131" spans="7:20" x14ac:dyDescent="0.2">
      <c r="G131" s="34" t="str">
        <f>IF(Contribution_Plan!A131="","",__Variable_Other_Variables!$B$2)</f>
        <v/>
      </c>
      <c r="H131" s="6" t="str">
        <f ca="1">IF(E131=__Variable_Interval_Periods!$A$1,"N/A",IF(E131=__Variable_Interval_Periods!$A$2,T131/(TODAY()-F131),IF(E131=__Variable_Interval_Periods!$A$3,T131/((TODAY()-F131)/7),IF(E131=__Variable_Interval_Periods!$A$4,T131/(YEARFRAC(F131,TODAY())*12),IF(E131=__Variable_Interval_Periods!$A$5,T131/(YEARFRAC(F131,TODAY())*4),IF(E131=__Variable_Interval_Periods!$A$6,T131/(((TODAY()-F131)/(G131-F131))),""))))))</f>
        <v/>
      </c>
      <c r="I131" s="15" t="str">
        <f t="shared" ca="1" si="1"/>
        <v/>
      </c>
      <c r="K131" s="7" t="str">
        <f ca="1">IF(I131="","",IF(Contribution_Plan!I131&lt;0,IF(ABS(Contribution_Plan!I131)&lt;=ABS(Contribution_Plan!J131),__Variable_Status!$A$3,__Variable_Status!$A$4),IF(Contribution_Plan!I131=0,__Variable_Status!$A$3,IF(Contribution_Plan!I131&lt;=ABS(Contribution_Plan!J131),__Variable_Status!$A$3,__Variable_Status!$A$2))))</f>
        <v/>
      </c>
      <c r="M131" s="6" t="str">
        <f>IF(OR(O131="",O131=__Variable_Audience_Size!$A$1),O131,IF(OR(T131="",T131=0),0,O131/T131))</f>
        <v/>
      </c>
      <c r="N131" s="7" t="str">
        <f>IF(A131="","",IF(L131=__Variable_Status!$A$1,__Variable_Status!$A$1,IF(Contribution_Plan!M131&gt;Contribution_Plan!L131,__Variable_Status!$A$2,IF(Contribution_Plan!M131=Contribution_Plan!L131,__Variable_Status!$A$3,__Variable_Status!$A$4))))</f>
        <v/>
      </c>
      <c r="O131" s="6" t="str">
        <f>IF(A131="","",IF(AND(L131=__Variable_Audience_Size!$A$1,SUMIF(Contributions_Tracker!A:A,Contribution_Plan!A131,Contributions_Tracker!E:E)&lt;=0),L131,SUMIF(Contributions_Tracker!A:A,Contribution_Plan!A131,Contributions_Tracker!E:E)))</f>
        <v/>
      </c>
      <c r="P131" s="6" t="str">
        <f>IF(A131="","",IF(OR(T131=0,T131=""),0,Q131/T131))</f>
        <v/>
      </c>
      <c r="Q131" s="6" t="str">
        <f>IF(A131="","",SUMIF(Contributions_Tracker!A:A,Contribution_Plan!A131,Contributions_Tracker!D:D))</f>
        <v/>
      </c>
      <c r="R131" s="6" t="str">
        <f>IF(E131=__Variable_Interval_Periods!$A$1,"N/A",IF(E131=__Variable_Interval_Periods!$A$2,H131*(__Variable_Other_Variables!$B$2-Contribution_Plan!F131),IF(E131=__Variable_Interval_Periods!$A$3,H131*(__Variable_Other_Variables!$B$2-Contribution_Plan!F131)/7,IF(E131=__Variable_Interval_Periods!$A$4,H131*(YEARFRAC(F131,__Variable_Other_Variables!$B$2)*12),IF(E131=__Variable_Interval_Periods!$A$5,H131*(YEARFRAC(F131,__Variable_Other_Variables!$B$2)*4),IF(E131=__Variable_Interval_Periods!$A$6,H131,""))))))</f>
        <v/>
      </c>
      <c r="S131" s="6" t="str">
        <f>IF(E131=__Variable_Interval_Periods!$A$1,"N/A",IF(E131=__Variable_Interval_Periods!$A$2,D131*(__Variable_Other_Variables!$B$2-Contribution_Plan!F131),IF(E131=__Variable_Interval_Periods!$A$3,D131*(__Variable_Other_Variables!$B$2-Contribution_Plan!F131)/7,IF(E131=__Variable_Interval_Periods!$A$4,D131*(YEARFRAC(F131,__Variable_Other_Variables!$B$2)*12),IF(E131=__Variable_Interval_Periods!$A$5,D131*(YEARFRAC(F131,__Variable_Other_Variables!$B$2)*4),IF(E131=__Variable_Interval_Periods!$A$6,D131,""))))))</f>
        <v/>
      </c>
      <c r="T131" s="8" t="str">
        <f>IF(Contribution_Plan!A131="","",COUNTIF(Contributions_Tracker!A:A,Contribution_Plan!A131))</f>
        <v/>
      </c>
    </row>
    <row r="132" spans="7:20" x14ac:dyDescent="0.2">
      <c r="G132" s="34" t="str">
        <f>IF(Contribution_Plan!A132="","",__Variable_Other_Variables!$B$2)</f>
        <v/>
      </c>
      <c r="H132" s="6" t="str">
        <f ca="1">IF(E132=__Variable_Interval_Periods!$A$1,"N/A",IF(E132=__Variable_Interval_Periods!$A$2,T132/(TODAY()-F132),IF(E132=__Variable_Interval_Periods!$A$3,T132/((TODAY()-F132)/7),IF(E132=__Variable_Interval_Periods!$A$4,T132/(YEARFRAC(F132,TODAY())*12),IF(E132=__Variable_Interval_Periods!$A$5,T132/(YEARFRAC(F132,TODAY())*4),IF(E132=__Variable_Interval_Periods!$A$6,T132/(((TODAY()-F132)/(G132-F132))),""))))))</f>
        <v/>
      </c>
      <c r="I132" s="15" t="str">
        <f t="shared" ref="I132:I195" ca="1" si="2">IF(OR(H132="",D132=""),"",(H132-D132)/D132)</f>
        <v/>
      </c>
      <c r="K132" s="7" t="str">
        <f ca="1">IF(I132="","",IF(Contribution_Plan!I132&lt;0,IF(ABS(Contribution_Plan!I132)&lt;=ABS(Contribution_Plan!J132),__Variable_Status!$A$3,__Variable_Status!$A$4),IF(Contribution_Plan!I132=0,__Variable_Status!$A$3,IF(Contribution_Plan!I132&lt;=ABS(Contribution_Plan!J132),__Variable_Status!$A$3,__Variable_Status!$A$2))))</f>
        <v/>
      </c>
      <c r="M132" s="6" t="str">
        <f>IF(OR(O132="",O132=__Variable_Audience_Size!$A$1),O132,IF(OR(T132="",T132=0),0,O132/T132))</f>
        <v/>
      </c>
      <c r="N132" s="7" t="str">
        <f>IF(A132="","",IF(L132=__Variable_Status!$A$1,__Variable_Status!$A$1,IF(Contribution_Plan!M132&gt;Contribution_Plan!L132,__Variable_Status!$A$2,IF(Contribution_Plan!M132=Contribution_Plan!L132,__Variable_Status!$A$3,__Variable_Status!$A$4))))</f>
        <v/>
      </c>
      <c r="O132" s="6" t="str">
        <f>IF(A132="","",IF(AND(L132=__Variable_Audience_Size!$A$1,SUMIF(Contributions_Tracker!A:A,Contribution_Plan!A132,Contributions_Tracker!E:E)&lt;=0),L132,SUMIF(Contributions_Tracker!A:A,Contribution_Plan!A132,Contributions_Tracker!E:E)))</f>
        <v/>
      </c>
      <c r="P132" s="6" t="str">
        <f>IF(A132="","",IF(OR(T132=0,T132=""),0,Q132/T132))</f>
        <v/>
      </c>
      <c r="Q132" s="6" t="str">
        <f>IF(A132="","",SUMIF(Contributions_Tracker!A:A,Contribution_Plan!A132,Contributions_Tracker!D:D))</f>
        <v/>
      </c>
      <c r="R132" s="6" t="str">
        <f>IF(E132=__Variable_Interval_Periods!$A$1,"N/A",IF(E132=__Variable_Interval_Periods!$A$2,H132*(__Variable_Other_Variables!$B$2-Contribution_Plan!F132),IF(E132=__Variable_Interval_Periods!$A$3,H132*(__Variable_Other_Variables!$B$2-Contribution_Plan!F132)/7,IF(E132=__Variable_Interval_Periods!$A$4,H132*(YEARFRAC(F132,__Variable_Other_Variables!$B$2)*12),IF(E132=__Variable_Interval_Periods!$A$5,H132*(YEARFRAC(F132,__Variable_Other_Variables!$B$2)*4),IF(E132=__Variable_Interval_Periods!$A$6,H132,""))))))</f>
        <v/>
      </c>
      <c r="S132" s="6" t="str">
        <f>IF(E132=__Variable_Interval_Periods!$A$1,"N/A",IF(E132=__Variable_Interval_Periods!$A$2,D132*(__Variable_Other_Variables!$B$2-Contribution_Plan!F132),IF(E132=__Variable_Interval_Periods!$A$3,D132*(__Variable_Other_Variables!$B$2-Contribution_Plan!F132)/7,IF(E132=__Variable_Interval_Periods!$A$4,D132*(YEARFRAC(F132,__Variable_Other_Variables!$B$2)*12),IF(E132=__Variable_Interval_Periods!$A$5,D132*(YEARFRAC(F132,__Variable_Other_Variables!$B$2)*4),IF(E132=__Variable_Interval_Periods!$A$6,D132,""))))))</f>
        <v/>
      </c>
      <c r="T132" s="8" t="str">
        <f>IF(Contribution_Plan!A132="","",COUNTIF(Contributions_Tracker!A:A,Contribution_Plan!A132))</f>
        <v/>
      </c>
    </row>
    <row r="133" spans="7:20" x14ac:dyDescent="0.2">
      <c r="G133" s="34" t="str">
        <f>IF(Contribution_Plan!A133="","",__Variable_Other_Variables!$B$2)</f>
        <v/>
      </c>
      <c r="H133" s="6" t="str">
        <f ca="1">IF(E133=__Variable_Interval_Periods!$A$1,"N/A",IF(E133=__Variable_Interval_Periods!$A$2,T133/(TODAY()-F133),IF(E133=__Variable_Interval_Periods!$A$3,T133/((TODAY()-F133)/7),IF(E133=__Variable_Interval_Periods!$A$4,T133/(YEARFRAC(F133,TODAY())*12),IF(E133=__Variable_Interval_Periods!$A$5,T133/(YEARFRAC(F133,TODAY())*4),IF(E133=__Variable_Interval_Periods!$A$6,T133/(((TODAY()-F133)/(G133-F133))),""))))))</f>
        <v/>
      </c>
      <c r="I133" s="15" t="str">
        <f t="shared" ca="1" si="2"/>
        <v/>
      </c>
      <c r="K133" s="7" t="str">
        <f ca="1">IF(I133="","",IF(Contribution_Plan!I133&lt;0,IF(ABS(Contribution_Plan!I133)&lt;=ABS(Contribution_Plan!J133),__Variable_Status!$A$3,__Variable_Status!$A$4),IF(Contribution_Plan!I133=0,__Variable_Status!$A$3,IF(Contribution_Plan!I133&lt;=ABS(Contribution_Plan!J133),__Variable_Status!$A$3,__Variable_Status!$A$2))))</f>
        <v/>
      </c>
      <c r="M133" s="6" t="str">
        <f>IF(OR(O133="",O133=__Variable_Audience_Size!$A$1),O133,IF(OR(T133="",T133=0),0,O133/T133))</f>
        <v/>
      </c>
      <c r="N133" s="7" t="str">
        <f>IF(A133="","",IF(L133=__Variable_Status!$A$1,__Variable_Status!$A$1,IF(Contribution_Plan!M133&gt;Contribution_Plan!L133,__Variable_Status!$A$2,IF(Contribution_Plan!M133=Contribution_Plan!L133,__Variable_Status!$A$3,__Variable_Status!$A$4))))</f>
        <v/>
      </c>
      <c r="O133" s="6" t="str">
        <f>IF(A133="","",IF(AND(L133=__Variable_Audience_Size!$A$1,SUMIF(Contributions_Tracker!A:A,Contribution_Plan!A133,Contributions_Tracker!E:E)&lt;=0),L133,SUMIF(Contributions_Tracker!A:A,Contribution_Plan!A133,Contributions_Tracker!E:E)))</f>
        <v/>
      </c>
      <c r="P133" s="6" t="str">
        <f>IF(A133="","",IF(OR(T133=0,T133=""),0,Q133/T133))</f>
        <v/>
      </c>
      <c r="Q133" s="6" t="str">
        <f>IF(A133="","",SUMIF(Contributions_Tracker!A:A,Contribution_Plan!A133,Contributions_Tracker!D:D))</f>
        <v/>
      </c>
      <c r="R133" s="6" t="str">
        <f>IF(E133=__Variable_Interval_Periods!$A$1,"N/A",IF(E133=__Variable_Interval_Periods!$A$2,H133*(__Variable_Other_Variables!$B$2-Contribution_Plan!F133),IF(E133=__Variable_Interval_Periods!$A$3,H133*(__Variable_Other_Variables!$B$2-Contribution_Plan!F133)/7,IF(E133=__Variable_Interval_Periods!$A$4,H133*(YEARFRAC(F133,__Variable_Other_Variables!$B$2)*12),IF(E133=__Variable_Interval_Periods!$A$5,H133*(YEARFRAC(F133,__Variable_Other_Variables!$B$2)*4),IF(E133=__Variable_Interval_Periods!$A$6,H133,""))))))</f>
        <v/>
      </c>
      <c r="S133" s="6" t="str">
        <f>IF(E133=__Variable_Interval_Periods!$A$1,"N/A",IF(E133=__Variable_Interval_Periods!$A$2,D133*(__Variable_Other_Variables!$B$2-Contribution_Plan!F133),IF(E133=__Variable_Interval_Periods!$A$3,D133*(__Variable_Other_Variables!$B$2-Contribution_Plan!F133)/7,IF(E133=__Variable_Interval_Periods!$A$4,D133*(YEARFRAC(F133,__Variable_Other_Variables!$B$2)*12),IF(E133=__Variable_Interval_Periods!$A$5,D133*(YEARFRAC(F133,__Variable_Other_Variables!$B$2)*4),IF(E133=__Variable_Interval_Periods!$A$6,D133,""))))))</f>
        <v/>
      </c>
      <c r="T133" s="8" t="str">
        <f>IF(Contribution_Plan!A133="","",COUNTIF(Contributions_Tracker!A:A,Contribution_Plan!A133))</f>
        <v/>
      </c>
    </row>
    <row r="134" spans="7:20" x14ac:dyDescent="0.2">
      <c r="G134" s="34" t="str">
        <f>IF(Contribution_Plan!A134="","",__Variable_Other_Variables!$B$2)</f>
        <v/>
      </c>
      <c r="H134" s="6" t="str">
        <f ca="1">IF(E134=__Variable_Interval_Periods!$A$1,"N/A",IF(E134=__Variable_Interval_Periods!$A$2,T134/(TODAY()-F134),IF(E134=__Variable_Interval_Periods!$A$3,T134/((TODAY()-F134)/7),IF(E134=__Variable_Interval_Periods!$A$4,T134/(YEARFRAC(F134,TODAY())*12),IF(E134=__Variable_Interval_Periods!$A$5,T134/(YEARFRAC(F134,TODAY())*4),IF(E134=__Variable_Interval_Periods!$A$6,T134/(((TODAY()-F134)/(G134-F134))),""))))))</f>
        <v/>
      </c>
      <c r="I134" s="15" t="str">
        <f t="shared" ca="1" si="2"/>
        <v/>
      </c>
      <c r="K134" s="7" t="str">
        <f ca="1">IF(I134="","",IF(Contribution_Plan!I134&lt;0,IF(ABS(Contribution_Plan!I134)&lt;=ABS(Contribution_Plan!J134),__Variable_Status!$A$3,__Variable_Status!$A$4),IF(Contribution_Plan!I134=0,__Variable_Status!$A$3,IF(Contribution_Plan!I134&lt;=ABS(Contribution_Plan!J134),__Variable_Status!$A$3,__Variable_Status!$A$2))))</f>
        <v/>
      </c>
      <c r="M134" s="6" t="str">
        <f>IF(OR(O134="",O134=__Variable_Audience_Size!$A$1),O134,IF(OR(T134="",T134=0),0,O134/T134))</f>
        <v/>
      </c>
      <c r="N134" s="7" t="str">
        <f>IF(A134="","",IF(L134=__Variable_Status!$A$1,__Variable_Status!$A$1,IF(Contribution_Plan!M134&gt;Contribution_Plan!L134,__Variable_Status!$A$2,IF(Contribution_Plan!M134=Contribution_Plan!L134,__Variable_Status!$A$3,__Variable_Status!$A$4))))</f>
        <v/>
      </c>
      <c r="O134" s="6" t="str">
        <f>IF(A134="","",IF(AND(L134=__Variable_Audience_Size!$A$1,SUMIF(Contributions_Tracker!A:A,Contribution_Plan!A134,Contributions_Tracker!E:E)&lt;=0),L134,SUMIF(Contributions_Tracker!A:A,Contribution_Plan!A134,Contributions_Tracker!E:E)))</f>
        <v/>
      </c>
      <c r="P134" s="6" t="str">
        <f>IF(A134="","",IF(OR(T134=0,T134=""),0,Q134/T134))</f>
        <v/>
      </c>
      <c r="Q134" s="6" t="str">
        <f>IF(A134="","",SUMIF(Contributions_Tracker!A:A,Contribution_Plan!A134,Contributions_Tracker!D:D))</f>
        <v/>
      </c>
      <c r="R134" s="6" t="str">
        <f>IF(E134=__Variable_Interval_Periods!$A$1,"N/A",IF(E134=__Variable_Interval_Periods!$A$2,H134*(__Variable_Other_Variables!$B$2-Contribution_Plan!F134),IF(E134=__Variable_Interval_Periods!$A$3,H134*(__Variable_Other_Variables!$B$2-Contribution_Plan!F134)/7,IF(E134=__Variable_Interval_Periods!$A$4,H134*(YEARFRAC(F134,__Variable_Other_Variables!$B$2)*12),IF(E134=__Variable_Interval_Periods!$A$5,H134*(YEARFRAC(F134,__Variable_Other_Variables!$B$2)*4),IF(E134=__Variable_Interval_Periods!$A$6,H134,""))))))</f>
        <v/>
      </c>
      <c r="S134" s="6" t="str">
        <f>IF(E134=__Variable_Interval_Periods!$A$1,"N/A",IF(E134=__Variable_Interval_Periods!$A$2,D134*(__Variable_Other_Variables!$B$2-Contribution_Plan!F134),IF(E134=__Variable_Interval_Periods!$A$3,D134*(__Variable_Other_Variables!$B$2-Contribution_Plan!F134)/7,IF(E134=__Variable_Interval_Periods!$A$4,D134*(YEARFRAC(F134,__Variable_Other_Variables!$B$2)*12),IF(E134=__Variable_Interval_Periods!$A$5,D134*(YEARFRAC(F134,__Variable_Other_Variables!$B$2)*4),IF(E134=__Variable_Interval_Periods!$A$6,D134,""))))))</f>
        <v/>
      </c>
      <c r="T134" s="8" t="str">
        <f>IF(Contribution_Plan!A134="","",COUNTIF(Contributions_Tracker!A:A,Contribution_Plan!A134))</f>
        <v/>
      </c>
    </row>
    <row r="135" spans="7:20" x14ac:dyDescent="0.2">
      <c r="G135" s="34" t="str">
        <f>IF(Contribution_Plan!A135="","",__Variable_Other_Variables!$B$2)</f>
        <v/>
      </c>
      <c r="H135" s="6" t="str">
        <f ca="1">IF(E135=__Variable_Interval_Periods!$A$1,"N/A",IF(E135=__Variable_Interval_Periods!$A$2,T135/(TODAY()-F135),IF(E135=__Variable_Interval_Periods!$A$3,T135/((TODAY()-F135)/7),IF(E135=__Variable_Interval_Periods!$A$4,T135/(YEARFRAC(F135,TODAY())*12),IF(E135=__Variable_Interval_Periods!$A$5,T135/(YEARFRAC(F135,TODAY())*4),IF(E135=__Variable_Interval_Periods!$A$6,T135/(((TODAY()-F135)/(G135-F135))),""))))))</f>
        <v/>
      </c>
      <c r="I135" s="15" t="str">
        <f t="shared" ca="1" si="2"/>
        <v/>
      </c>
      <c r="K135" s="7" t="str">
        <f ca="1">IF(I135="","",IF(Contribution_Plan!I135&lt;0,IF(ABS(Contribution_Plan!I135)&lt;=ABS(Contribution_Plan!J135),__Variable_Status!$A$3,__Variable_Status!$A$4),IF(Contribution_Plan!I135=0,__Variable_Status!$A$3,IF(Contribution_Plan!I135&lt;=ABS(Contribution_Plan!J135),__Variable_Status!$A$3,__Variable_Status!$A$2))))</f>
        <v/>
      </c>
      <c r="M135" s="6" t="str">
        <f>IF(OR(O135="",O135=__Variable_Audience_Size!$A$1),O135,IF(OR(T135="",T135=0),0,O135/T135))</f>
        <v/>
      </c>
      <c r="N135" s="7" t="str">
        <f>IF(A135="","",IF(L135=__Variable_Status!$A$1,__Variable_Status!$A$1,IF(Contribution_Plan!M135&gt;Contribution_Plan!L135,__Variable_Status!$A$2,IF(Contribution_Plan!M135=Contribution_Plan!L135,__Variable_Status!$A$3,__Variable_Status!$A$4))))</f>
        <v/>
      </c>
      <c r="O135" s="6" t="str">
        <f>IF(A135="","",IF(AND(L135=__Variable_Audience_Size!$A$1,SUMIF(Contributions_Tracker!A:A,Contribution_Plan!A135,Contributions_Tracker!E:E)&lt;=0),L135,SUMIF(Contributions_Tracker!A:A,Contribution_Plan!A135,Contributions_Tracker!E:E)))</f>
        <v/>
      </c>
      <c r="P135" s="6" t="str">
        <f>IF(A135="","",IF(OR(T135=0,T135=""),0,Q135/T135))</f>
        <v/>
      </c>
      <c r="Q135" s="6" t="str">
        <f>IF(A135="","",SUMIF(Contributions_Tracker!A:A,Contribution_Plan!A135,Contributions_Tracker!D:D))</f>
        <v/>
      </c>
      <c r="R135" s="6" t="str">
        <f>IF(E135=__Variable_Interval_Periods!$A$1,"N/A",IF(E135=__Variable_Interval_Periods!$A$2,H135*(__Variable_Other_Variables!$B$2-Contribution_Plan!F135),IF(E135=__Variable_Interval_Periods!$A$3,H135*(__Variable_Other_Variables!$B$2-Contribution_Plan!F135)/7,IF(E135=__Variable_Interval_Periods!$A$4,H135*(YEARFRAC(F135,__Variable_Other_Variables!$B$2)*12),IF(E135=__Variable_Interval_Periods!$A$5,H135*(YEARFRAC(F135,__Variable_Other_Variables!$B$2)*4),IF(E135=__Variable_Interval_Periods!$A$6,H135,""))))))</f>
        <v/>
      </c>
      <c r="S135" s="6" t="str">
        <f>IF(E135=__Variable_Interval_Periods!$A$1,"N/A",IF(E135=__Variable_Interval_Periods!$A$2,D135*(__Variable_Other_Variables!$B$2-Contribution_Plan!F135),IF(E135=__Variable_Interval_Periods!$A$3,D135*(__Variable_Other_Variables!$B$2-Contribution_Plan!F135)/7,IF(E135=__Variable_Interval_Periods!$A$4,D135*(YEARFRAC(F135,__Variable_Other_Variables!$B$2)*12),IF(E135=__Variable_Interval_Periods!$A$5,D135*(YEARFRAC(F135,__Variable_Other_Variables!$B$2)*4),IF(E135=__Variable_Interval_Periods!$A$6,D135,""))))))</f>
        <v/>
      </c>
      <c r="T135" s="8" t="str">
        <f>IF(Contribution_Plan!A135="","",COUNTIF(Contributions_Tracker!A:A,Contribution_Plan!A135))</f>
        <v/>
      </c>
    </row>
    <row r="136" spans="7:20" x14ac:dyDescent="0.2">
      <c r="G136" s="34" t="str">
        <f>IF(Contribution_Plan!A136="","",__Variable_Other_Variables!$B$2)</f>
        <v/>
      </c>
      <c r="H136" s="6" t="str">
        <f ca="1">IF(E136=__Variable_Interval_Periods!$A$1,"N/A",IF(E136=__Variable_Interval_Periods!$A$2,T136/(TODAY()-F136),IF(E136=__Variable_Interval_Periods!$A$3,T136/((TODAY()-F136)/7),IF(E136=__Variable_Interval_Periods!$A$4,T136/(YEARFRAC(F136,TODAY())*12),IF(E136=__Variable_Interval_Periods!$A$5,T136/(YEARFRAC(F136,TODAY())*4),IF(E136=__Variable_Interval_Periods!$A$6,T136/(((TODAY()-F136)/(G136-F136))),""))))))</f>
        <v/>
      </c>
      <c r="I136" s="15" t="str">
        <f t="shared" ca="1" si="2"/>
        <v/>
      </c>
      <c r="K136" s="7" t="str">
        <f ca="1">IF(I136="","",IF(Contribution_Plan!I136&lt;0,IF(ABS(Contribution_Plan!I136)&lt;=ABS(Contribution_Plan!J136),__Variable_Status!$A$3,__Variable_Status!$A$4),IF(Contribution_Plan!I136=0,__Variable_Status!$A$3,IF(Contribution_Plan!I136&lt;=ABS(Contribution_Plan!J136),__Variable_Status!$A$3,__Variable_Status!$A$2))))</f>
        <v/>
      </c>
      <c r="M136" s="6" t="str">
        <f>IF(OR(O136="",O136=__Variable_Audience_Size!$A$1),O136,IF(OR(T136="",T136=0),0,O136/T136))</f>
        <v/>
      </c>
      <c r="N136" s="7" t="str">
        <f>IF(A136="","",IF(L136=__Variable_Status!$A$1,__Variable_Status!$A$1,IF(Contribution_Plan!M136&gt;Contribution_Plan!L136,__Variable_Status!$A$2,IF(Contribution_Plan!M136=Contribution_Plan!L136,__Variable_Status!$A$3,__Variable_Status!$A$4))))</f>
        <v/>
      </c>
      <c r="O136" s="6" t="str">
        <f>IF(A136="","",IF(AND(L136=__Variable_Audience_Size!$A$1,SUMIF(Contributions_Tracker!A:A,Contribution_Plan!A136,Contributions_Tracker!E:E)&lt;=0),L136,SUMIF(Contributions_Tracker!A:A,Contribution_Plan!A136,Contributions_Tracker!E:E)))</f>
        <v/>
      </c>
      <c r="P136" s="6" t="str">
        <f>IF(A136="","",IF(OR(T136=0,T136=""),0,Q136/T136))</f>
        <v/>
      </c>
      <c r="Q136" s="6" t="str">
        <f>IF(A136="","",SUMIF(Contributions_Tracker!A:A,Contribution_Plan!A136,Contributions_Tracker!D:D))</f>
        <v/>
      </c>
      <c r="R136" s="6" t="str">
        <f>IF(E136=__Variable_Interval_Periods!$A$1,"N/A",IF(E136=__Variable_Interval_Periods!$A$2,H136*(__Variable_Other_Variables!$B$2-Contribution_Plan!F136),IF(E136=__Variable_Interval_Periods!$A$3,H136*(__Variable_Other_Variables!$B$2-Contribution_Plan!F136)/7,IF(E136=__Variable_Interval_Periods!$A$4,H136*(YEARFRAC(F136,__Variable_Other_Variables!$B$2)*12),IF(E136=__Variable_Interval_Periods!$A$5,H136*(YEARFRAC(F136,__Variable_Other_Variables!$B$2)*4),IF(E136=__Variable_Interval_Periods!$A$6,H136,""))))))</f>
        <v/>
      </c>
      <c r="S136" s="6" t="str">
        <f>IF(E136=__Variable_Interval_Periods!$A$1,"N/A",IF(E136=__Variable_Interval_Periods!$A$2,D136*(__Variable_Other_Variables!$B$2-Contribution_Plan!F136),IF(E136=__Variable_Interval_Periods!$A$3,D136*(__Variable_Other_Variables!$B$2-Contribution_Plan!F136)/7,IF(E136=__Variable_Interval_Periods!$A$4,D136*(YEARFRAC(F136,__Variable_Other_Variables!$B$2)*12),IF(E136=__Variable_Interval_Periods!$A$5,D136*(YEARFRAC(F136,__Variable_Other_Variables!$B$2)*4),IF(E136=__Variable_Interval_Periods!$A$6,D136,""))))))</f>
        <v/>
      </c>
      <c r="T136" s="8" t="str">
        <f>IF(Contribution_Plan!A136="","",COUNTIF(Contributions_Tracker!A:A,Contribution_Plan!A136))</f>
        <v/>
      </c>
    </row>
    <row r="137" spans="7:20" x14ac:dyDescent="0.2">
      <c r="G137" s="34" t="str">
        <f>IF(Contribution_Plan!A137="","",__Variable_Other_Variables!$B$2)</f>
        <v/>
      </c>
      <c r="H137" s="6" t="str">
        <f ca="1">IF(E137=__Variable_Interval_Periods!$A$1,"N/A",IF(E137=__Variable_Interval_Periods!$A$2,T137/(TODAY()-F137),IF(E137=__Variable_Interval_Periods!$A$3,T137/((TODAY()-F137)/7),IF(E137=__Variable_Interval_Periods!$A$4,T137/(YEARFRAC(F137,TODAY())*12),IF(E137=__Variable_Interval_Periods!$A$5,T137/(YEARFRAC(F137,TODAY())*4),IF(E137=__Variable_Interval_Periods!$A$6,T137/(((TODAY()-F137)/(G137-F137))),""))))))</f>
        <v/>
      </c>
      <c r="I137" s="15" t="str">
        <f t="shared" ca="1" si="2"/>
        <v/>
      </c>
      <c r="K137" s="7" t="str">
        <f ca="1">IF(I137="","",IF(Contribution_Plan!I137&lt;0,IF(ABS(Contribution_Plan!I137)&lt;=ABS(Contribution_Plan!J137),__Variable_Status!$A$3,__Variable_Status!$A$4),IF(Contribution_Plan!I137=0,__Variable_Status!$A$3,IF(Contribution_Plan!I137&lt;=ABS(Contribution_Plan!J137),__Variable_Status!$A$3,__Variable_Status!$A$2))))</f>
        <v/>
      </c>
      <c r="M137" s="6" t="str">
        <f>IF(OR(O137="",O137=__Variable_Audience_Size!$A$1),O137,IF(OR(T137="",T137=0),0,O137/T137))</f>
        <v/>
      </c>
      <c r="N137" s="7" t="str">
        <f>IF(A137="","",IF(L137=__Variable_Status!$A$1,__Variable_Status!$A$1,IF(Contribution_Plan!M137&gt;Contribution_Plan!L137,__Variable_Status!$A$2,IF(Contribution_Plan!M137=Contribution_Plan!L137,__Variable_Status!$A$3,__Variable_Status!$A$4))))</f>
        <v/>
      </c>
      <c r="O137" s="6" t="str">
        <f>IF(A137="","",IF(AND(L137=__Variable_Audience_Size!$A$1,SUMIF(Contributions_Tracker!A:A,Contribution_Plan!A137,Contributions_Tracker!E:E)&lt;=0),L137,SUMIF(Contributions_Tracker!A:A,Contribution_Plan!A137,Contributions_Tracker!E:E)))</f>
        <v/>
      </c>
      <c r="P137" s="6" t="str">
        <f>IF(A137="","",IF(OR(T137=0,T137=""),0,Q137/T137))</f>
        <v/>
      </c>
      <c r="Q137" s="6" t="str">
        <f>IF(A137="","",SUMIF(Contributions_Tracker!A:A,Contribution_Plan!A137,Contributions_Tracker!D:D))</f>
        <v/>
      </c>
      <c r="R137" s="6" t="str">
        <f>IF(E137=__Variable_Interval_Periods!$A$1,"N/A",IF(E137=__Variable_Interval_Periods!$A$2,H137*(__Variable_Other_Variables!$B$2-Contribution_Plan!F137),IF(E137=__Variable_Interval_Periods!$A$3,H137*(__Variable_Other_Variables!$B$2-Contribution_Plan!F137)/7,IF(E137=__Variable_Interval_Periods!$A$4,H137*(YEARFRAC(F137,__Variable_Other_Variables!$B$2)*12),IF(E137=__Variable_Interval_Periods!$A$5,H137*(YEARFRAC(F137,__Variable_Other_Variables!$B$2)*4),IF(E137=__Variable_Interval_Periods!$A$6,H137,""))))))</f>
        <v/>
      </c>
      <c r="S137" s="6" t="str">
        <f>IF(E137=__Variable_Interval_Periods!$A$1,"N/A",IF(E137=__Variable_Interval_Periods!$A$2,D137*(__Variable_Other_Variables!$B$2-Contribution_Plan!F137),IF(E137=__Variable_Interval_Periods!$A$3,D137*(__Variable_Other_Variables!$B$2-Contribution_Plan!F137)/7,IF(E137=__Variable_Interval_Periods!$A$4,D137*(YEARFRAC(F137,__Variable_Other_Variables!$B$2)*12),IF(E137=__Variable_Interval_Periods!$A$5,D137*(YEARFRAC(F137,__Variable_Other_Variables!$B$2)*4),IF(E137=__Variable_Interval_Periods!$A$6,D137,""))))))</f>
        <v/>
      </c>
      <c r="T137" s="8" t="str">
        <f>IF(Contribution_Plan!A137="","",COUNTIF(Contributions_Tracker!A:A,Contribution_Plan!A137))</f>
        <v/>
      </c>
    </row>
    <row r="138" spans="7:20" x14ac:dyDescent="0.2">
      <c r="G138" s="34" t="str">
        <f>IF(Contribution_Plan!A138="","",__Variable_Other_Variables!$B$2)</f>
        <v/>
      </c>
      <c r="H138" s="6" t="str">
        <f ca="1">IF(E138=__Variable_Interval_Periods!$A$1,"N/A",IF(E138=__Variable_Interval_Periods!$A$2,T138/(TODAY()-F138),IF(E138=__Variable_Interval_Periods!$A$3,T138/((TODAY()-F138)/7),IF(E138=__Variable_Interval_Periods!$A$4,T138/(YEARFRAC(F138,TODAY())*12),IF(E138=__Variable_Interval_Periods!$A$5,T138/(YEARFRAC(F138,TODAY())*4),IF(E138=__Variable_Interval_Periods!$A$6,T138/(((TODAY()-F138)/(G138-F138))),""))))))</f>
        <v/>
      </c>
      <c r="I138" s="15" t="str">
        <f t="shared" ca="1" si="2"/>
        <v/>
      </c>
      <c r="K138" s="7" t="str">
        <f ca="1">IF(I138="","",IF(Contribution_Plan!I138&lt;0,IF(ABS(Contribution_Plan!I138)&lt;=ABS(Contribution_Plan!J138),__Variable_Status!$A$3,__Variable_Status!$A$4),IF(Contribution_Plan!I138=0,__Variable_Status!$A$3,IF(Contribution_Plan!I138&lt;=ABS(Contribution_Plan!J138),__Variable_Status!$A$3,__Variable_Status!$A$2))))</f>
        <v/>
      </c>
      <c r="M138" s="6" t="str">
        <f>IF(OR(O138="",O138=__Variable_Audience_Size!$A$1),O138,IF(OR(T138="",T138=0),0,O138/T138))</f>
        <v/>
      </c>
      <c r="N138" s="7" t="str">
        <f>IF(A138="","",IF(L138=__Variable_Status!$A$1,__Variable_Status!$A$1,IF(Contribution_Plan!M138&gt;Contribution_Plan!L138,__Variable_Status!$A$2,IF(Contribution_Plan!M138=Contribution_Plan!L138,__Variable_Status!$A$3,__Variable_Status!$A$4))))</f>
        <v/>
      </c>
      <c r="O138" s="6" t="str">
        <f>IF(A138="","",IF(AND(L138=__Variable_Audience_Size!$A$1,SUMIF(Contributions_Tracker!A:A,Contribution_Plan!A138,Contributions_Tracker!E:E)&lt;=0),L138,SUMIF(Contributions_Tracker!A:A,Contribution_Plan!A138,Contributions_Tracker!E:E)))</f>
        <v/>
      </c>
      <c r="P138" s="6" t="str">
        <f>IF(A138="","",IF(OR(T138=0,T138=""),0,Q138/T138))</f>
        <v/>
      </c>
      <c r="Q138" s="6" t="str">
        <f>IF(A138="","",SUMIF(Contributions_Tracker!A:A,Contribution_Plan!A138,Contributions_Tracker!D:D))</f>
        <v/>
      </c>
      <c r="R138" s="6" t="str">
        <f>IF(E138=__Variable_Interval_Periods!$A$1,"N/A",IF(E138=__Variable_Interval_Periods!$A$2,H138*(__Variable_Other_Variables!$B$2-Contribution_Plan!F138),IF(E138=__Variable_Interval_Periods!$A$3,H138*(__Variable_Other_Variables!$B$2-Contribution_Plan!F138)/7,IF(E138=__Variable_Interval_Periods!$A$4,H138*(YEARFRAC(F138,__Variable_Other_Variables!$B$2)*12),IF(E138=__Variable_Interval_Periods!$A$5,H138*(YEARFRAC(F138,__Variable_Other_Variables!$B$2)*4),IF(E138=__Variable_Interval_Periods!$A$6,H138,""))))))</f>
        <v/>
      </c>
      <c r="S138" s="6" t="str">
        <f>IF(E138=__Variable_Interval_Periods!$A$1,"N/A",IF(E138=__Variable_Interval_Periods!$A$2,D138*(__Variable_Other_Variables!$B$2-Contribution_Plan!F138),IF(E138=__Variable_Interval_Periods!$A$3,D138*(__Variable_Other_Variables!$B$2-Contribution_Plan!F138)/7,IF(E138=__Variable_Interval_Periods!$A$4,D138*(YEARFRAC(F138,__Variable_Other_Variables!$B$2)*12),IF(E138=__Variable_Interval_Periods!$A$5,D138*(YEARFRAC(F138,__Variable_Other_Variables!$B$2)*4),IF(E138=__Variable_Interval_Periods!$A$6,D138,""))))))</f>
        <v/>
      </c>
      <c r="T138" s="8" t="str">
        <f>IF(Contribution_Plan!A138="","",COUNTIF(Contributions_Tracker!A:A,Contribution_Plan!A138))</f>
        <v/>
      </c>
    </row>
    <row r="139" spans="7:20" x14ac:dyDescent="0.2">
      <c r="G139" s="34" t="str">
        <f>IF(Contribution_Plan!A139="","",__Variable_Other_Variables!$B$2)</f>
        <v/>
      </c>
      <c r="H139" s="6" t="str">
        <f ca="1">IF(E139=__Variable_Interval_Periods!$A$1,"N/A",IF(E139=__Variable_Interval_Periods!$A$2,T139/(TODAY()-F139),IF(E139=__Variable_Interval_Periods!$A$3,T139/((TODAY()-F139)/7),IF(E139=__Variable_Interval_Periods!$A$4,T139/(YEARFRAC(F139,TODAY())*12),IF(E139=__Variable_Interval_Periods!$A$5,T139/(YEARFRAC(F139,TODAY())*4),IF(E139=__Variable_Interval_Periods!$A$6,T139/(((TODAY()-F139)/(G139-F139))),""))))))</f>
        <v/>
      </c>
      <c r="I139" s="15" t="str">
        <f t="shared" ca="1" si="2"/>
        <v/>
      </c>
      <c r="K139" s="7" t="str">
        <f ca="1">IF(I139="","",IF(Contribution_Plan!I139&lt;0,IF(ABS(Contribution_Plan!I139)&lt;=ABS(Contribution_Plan!J139),__Variable_Status!$A$3,__Variable_Status!$A$4),IF(Contribution_Plan!I139=0,__Variable_Status!$A$3,IF(Contribution_Plan!I139&lt;=ABS(Contribution_Plan!J139),__Variable_Status!$A$3,__Variable_Status!$A$2))))</f>
        <v/>
      </c>
      <c r="M139" s="6" t="str">
        <f>IF(OR(O139="",O139=__Variable_Audience_Size!$A$1),O139,IF(OR(T139="",T139=0),0,O139/T139))</f>
        <v/>
      </c>
      <c r="N139" s="7" t="str">
        <f>IF(A139="","",IF(L139=__Variable_Status!$A$1,__Variable_Status!$A$1,IF(Contribution_Plan!M139&gt;Contribution_Plan!L139,__Variable_Status!$A$2,IF(Contribution_Plan!M139=Contribution_Plan!L139,__Variable_Status!$A$3,__Variable_Status!$A$4))))</f>
        <v/>
      </c>
      <c r="O139" s="6" t="str">
        <f>IF(A139="","",IF(AND(L139=__Variable_Audience_Size!$A$1,SUMIF(Contributions_Tracker!A:A,Contribution_Plan!A139,Contributions_Tracker!E:E)&lt;=0),L139,SUMIF(Contributions_Tracker!A:A,Contribution_Plan!A139,Contributions_Tracker!E:E)))</f>
        <v/>
      </c>
      <c r="P139" s="6" t="str">
        <f>IF(A139="","",IF(OR(T139=0,T139=""),0,Q139/T139))</f>
        <v/>
      </c>
      <c r="Q139" s="6" t="str">
        <f>IF(A139="","",SUMIF(Contributions_Tracker!A:A,Contribution_Plan!A139,Contributions_Tracker!D:D))</f>
        <v/>
      </c>
      <c r="R139" s="6" t="str">
        <f>IF(E139=__Variable_Interval_Periods!$A$1,"N/A",IF(E139=__Variable_Interval_Periods!$A$2,H139*(__Variable_Other_Variables!$B$2-Contribution_Plan!F139),IF(E139=__Variable_Interval_Periods!$A$3,H139*(__Variable_Other_Variables!$B$2-Contribution_Plan!F139)/7,IF(E139=__Variable_Interval_Periods!$A$4,H139*(YEARFRAC(F139,__Variable_Other_Variables!$B$2)*12),IF(E139=__Variable_Interval_Periods!$A$5,H139*(YEARFRAC(F139,__Variable_Other_Variables!$B$2)*4),IF(E139=__Variable_Interval_Periods!$A$6,H139,""))))))</f>
        <v/>
      </c>
      <c r="S139" s="6" t="str">
        <f>IF(E139=__Variable_Interval_Periods!$A$1,"N/A",IF(E139=__Variable_Interval_Periods!$A$2,D139*(__Variable_Other_Variables!$B$2-Contribution_Plan!F139),IF(E139=__Variable_Interval_Periods!$A$3,D139*(__Variable_Other_Variables!$B$2-Contribution_Plan!F139)/7,IF(E139=__Variable_Interval_Periods!$A$4,D139*(YEARFRAC(F139,__Variable_Other_Variables!$B$2)*12),IF(E139=__Variable_Interval_Periods!$A$5,D139*(YEARFRAC(F139,__Variable_Other_Variables!$B$2)*4),IF(E139=__Variable_Interval_Periods!$A$6,D139,""))))))</f>
        <v/>
      </c>
      <c r="T139" s="8" t="str">
        <f>IF(Contribution_Plan!A139="","",COUNTIF(Contributions_Tracker!A:A,Contribution_Plan!A139))</f>
        <v/>
      </c>
    </row>
    <row r="140" spans="7:20" x14ac:dyDescent="0.2">
      <c r="G140" s="34" t="str">
        <f>IF(Contribution_Plan!A140="","",__Variable_Other_Variables!$B$2)</f>
        <v/>
      </c>
      <c r="H140" s="6" t="str">
        <f ca="1">IF(E140=__Variable_Interval_Periods!$A$1,"N/A",IF(E140=__Variable_Interval_Periods!$A$2,T140/(TODAY()-F140),IF(E140=__Variable_Interval_Periods!$A$3,T140/((TODAY()-F140)/7),IF(E140=__Variable_Interval_Periods!$A$4,T140/(YEARFRAC(F140,TODAY())*12),IF(E140=__Variable_Interval_Periods!$A$5,T140/(YEARFRAC(F140,TODAY())*4),IF(E140=__Variable_Interval_Periods!$A$6,T140/(((TODAY()-F140)/(G140-F140))),""))))))</f>
        <v/>
      </c>
      <c r="I140" s="15" t="str">
        <f t="shared" ca="1" si="2"/>
        <v/>
      </c>
      <c r="K140" s="7" t="str">
        <f ca="1">IF(I140="","",IF(Contribution_Plan!I140&lt;0,IF(ABS(Contribution_Plan!I140)&lt;=ABS(Contribution_Plan!J140),__Variable_Status!$A$3,__Variable_Status!$A$4),IF(Contribution_Plan!I140=0,__Variable_Status!$A$3,IF(Contribution_Plan!I140&lt;=ABS(Contribution_Plan!J140),__Variable_Status!$A$3,__Variable_Status!$A$2))))</f>
        <v/>
      </c>
      <c r="M140" s="6" t="str">
        <f>IF(OR(O140="",O140=__Variable_Audience_Size!$A$1),O140,IF(OR(T140="",T140=0),0,O140/T140))</f>
        <v/>
      </c>
      <c r="N140" s="7" t="str">
        <f>IF(A140="","",IF(L140=__Variable_Status!$A$1,__Variable_Status!$A$1,IF(Contribution_Plan!M140&gt;Contribution_Plan!L140,__Variable_Status!$A$2,IF(Contribution_Plan!M140=Contribution_Plan!L140,__Variable_Status!$A$3,__Variable_Status!$A$4))))</f>
        <v/>
      </c>
      <c r="O140" s="6" t="str">
        <f>IF(A140="","",IF(AND(L140=__Variable_Audience_Size!$A$1,SUMIF(Contributions_Tracker!A:A,Contribution_Plan!A140,Contributions_Tracker!E:E)&lt;=0),L140,SUMIF(Contributions_Tracker!A:A,Contribution_Plan!A140,Contributions_Tracker!E:E)))</f>
        <v/>
      </c>
      <c r="P140" s="6" t="str">
        <f>IF(A140="","",IF(OR(T140=0,T140=""),0,Q140/T140))</f>
        <v/>
      </c>
      <c r="Q140" s="6" t="str">
        <f>IF(A140="","",SUMIF(Contributions_Tracker!A:A,Contribution_Plan!A140,Contributions_Tracker!D:D))</f>
        <v/>
      </c>
      <c r="R140" s="6" t="str">
        <f>IF(E140=__Variable_Interval_Periods!$A$1,"N/A",IF(E140=__Variable_Interval_Periods!$A$2,H140*(__Variable_Other_Variables!$B$2-Contribution_Plan!F140),IF(E140=__Variable_Interval_Periods!$A$3,H140*(__Variable_Other_Variables!$B$2-Contribution_Plan!F140)/7,IF(E140=__Variable_Interval_Periods!$A$4,H140*(YEARFRAC(F140,__Variable_Other_Variables!$B$2)*12),IF(E140=__Variable_Interval_Periods!$A$5,H140*(YEARFRAC(F140,__Variable_Other_Variables!$B$2)*4),IF(E140=__Variable_Interval_Periods!$A$6,H140,""))))))</f>
        <v/>
      </c>
      <c r="S140" s="6" t="str">
        <f>IF(E140=__Variable_Interval_Periods!$A$1,"N/A",IF(E140=__Variable_Interval_Periods!$A$2,D140*(__Variable_Other_Variables!$B$2-Contribution_Plan!F140),IF(E140=__Variable_Interval_Periods!$A$3,D140*(__Variable_Other_Variables!$B$2-Contribution_Plan!F140)/7,IF(E140=__Variable_Interval_Periods!$A$4,D140*(YEARFRAC(F140,__Variable_Other_Variables!$B$2)*12),IF(E140=__Variable_Interval_Periods!$A$5,D140*(YEARFRAC(F140,__Variable_Other_Variables!$B$2)*4),IF(E140=__Variable_Interval_Periods!$A$6,D140,""))))))</f>
        <v/>
      </c>
      <c r="T140" s="8" t="str">
        <f>IF(Contribution_Plan!A140="","",COUNTIF(Contributions_Tracker!A:A,Contribution_Plan!A140))</f>
        <v/>
      </c>
    </row>
    <row r="141" spans="7:20" x14ac:dyDescent="0.2">
      <c r="G141" s="34" t="str">
        <f>IF(Contribution_Plan!A141="","",__Variable_Other_Variables!$B$2)</f>
        <v/>
      </c>
      <c r="H141" s="6" t="str">
        <f ca="1">IF(E141=__Variable_Interval_Periods!$A$1,"N/A",IF(E141=__Variable_Interval_Periods!$A$2,T141/(TODAY()-F141),IF(E141=__Variable_Interval_Periods!$A$3,T141/((TODAY()-F141)/7),IF(E141=__Variable_Interval_Periods!$A$4,T141/(YEARFRAC(F141,TODAY())*12),IF(E141=__Variable_Interval_Periods!$A$5,T141/(YEARFRAC(F141,TODAY())*4),IF(E141=__Variable_Interval_Periods!$A$6,T141/(((TODAY()-F141)/(G141-F141))),""))))))</f>
        <v/>
      </c>
      <c r="I141" s="15" t="str">
        <f t="shared" ca="1" si="2"/>
        <v/>
      </c>
      <c r="K141" s="7" t="str">
        <f ca="1">IF(I141="","",IF(Contribution_Plan!I141&lt;0,IF(ABS(Contribution_Plan!I141)&lt;=ABS(Contribution_Plan!J141),__Variable_Status!$A$3,__Variable_Status!$A$4),IF(Contribution_Plan!I141=0,__Variable_Status!$A$3,IF(Contribution_Plan!I141&lt;=ABS(Contribution_Plan!J141),__Variable_Status!$A$3,__Variable_Status!$A$2))))</f>
        <v/>
      </c>
      <c r="M141" s="6" t="str">
        <f>IF(OR(O141="",O141=__Variable_Audience_Size!$A$1),O141,IF(OR(T141="",T141=0),0,O141/T141))</f>
        <v/>
      </c>
      <c r="N141" s="7" t="str">
        <f>IF(A141="","",IF(L141=__Variable_Status!$A$1,__Variable_Status!$A$1,IF(Contribution_Plan!M141&gt;Contribution_Plan!L141,__Variable_Status!$A$2,IF(Contribution_Plan!M141=Contribution_Plan!L141,__Variable_Status!$A$3,__Variable_Status!$A$4))))</f>
        <v/>
      </c>
      <c r="O141" s="6" t="str">
        <f>IF(A141="","",IF(AND(L141=__Variable_Audience_Size!$A$1,SUMIF(Contributions_Tracker!A:A,Contribution_Plan!A141,Contributions_Tracker!E:E)&lt;=0),L141,SUMIF(Contributions_Tracker!A:A,Contribution_Plan!A141,Contributions_Tracker!E:E)))</f>
        <v/>
      </c>
      <c r="P141" s="6" t="str">
        <f>IF(A141="","",IF(OR(T141=0,T141=""),0,Q141/T141))</f>
        <v/>
      </c>
      <c r="Q141" s="6" t="str">
        <f>IF(A141="","",SUMIF(Contributions_Tracker!A:A,Contribution_Plan!A141,Contributions_Tracker!D:D))</f>
        <v/>
      </c>
      <c r="R141" s="6" t="str">
        <f>IF(E141=__Variable_Interval_Periods!$A$1,"N/A",IF(E141=__Variable_Interval_Periods!$A$2,H141*(__Variable_Other_Variables!$B$2-Contribution_Plan!F141),IF(E141=__Variable_Interval_Periods!$A$3,H141*(__Variable_Other_Variables!$B$2-Contribution_Plan!F141)/7,IF(E141=__Variable_Interval_Periods!$A$4,H141*(YEARFRAC(F141,__Variable_Other_Variables!$B$2)*12),IF(E141=__Variable_Interval_Periods!$A$5,H141*(YEARFRAC(F141,__Variable_Other_Variables!$B$2)*4),IF(E141=__Variable_Interval_Periods!$A$6,H141,""))))))</f>
        <v/>
      </c>
      <c r="S141" s="6" t="str">
        <f>IF(E141=__Variable_Interval_Periods!$A$1,"N/A",IF(E141=__Variable_Interval_Periods!$A$2,D141*(__Variable_Other_Variables!$B$2-Contribution_Plan!F141),IF(E141=__Variable_Interval_Periods!$A$3,D141*(__Variable_Other_Variables!$B$2-Contribution_Plan!F141)/7,IF(E141=__Variable_Interval_Periods!$A$4,D141*(YEARFRAC(F141,__Variable_Other_Variables!$B$2)*12),IF(E141=__Variable_Interval_Periods!$A$5,D141*(YEARFRAC(F141,__Variable_Other_Variables!$B$2)*4),IF(E141=__Variable_Interval_Periods!$A$6,D141,""))))))</f>
        <v/>
      </c>
      <c r="T141" s="8" t="str">
        <f>IF(Contribution_Plan!A141="","",COUNTIF(Contributions_Tracker!A:A,Contribution_Plan!A141))</f>
        <v/>
      </c>
    </row>
    <row r="142" spans="7:20" x14ac:dyDescent="0.2">
      <c r="G142" s="34" t="str">
        <f>IF(Contribution_Plan!A142="","",__Variable_Other_Variables!$B$2)</f>
        <v/>
      </c>
      <c r="H142" s="6" t="str">
        <f ca="1">IF(E142=__Variable_Interval_Periods!$A$1,"N/A",IF(E142=__Variable_Interval_Periods!$A$2,T142/(TODAY()-F142),IF(E142=__Variable_Interval_Periods!$A$3,T142/((TODAY()-F142)/7),IF(E142=__Variable_Interval_Periods!$A$4,T142/(YEARFRAC(F142,TODAY())*12),IF(E142=__Variable_Interval_Periods!$A$5,T142/(YEARFRAC(F142,TODAY())*4),IF(E142=__Variable_Interval_Periods!$A$6,T142/(((TODAY()-F142)/(G142-F142))),""))))))</f>
        <v/>
      </c>
      <c r="I142" s="15" t="str">
        <f t="shared" ca="1" si="2"/>
        <v/>
      </c>
      <c r="K142" s="7" t="str">
        <f ca="1">IF(I142="","",IF(Contribution_Plan!I142&lt;0,IF(ABS(Contribution_Plan!I142)&lt;=ABS(Contribution_Plan!J142),__Variable_Status!$A$3,__Variable_Status!$A$4),IF(Contribution_Plan!I142=0,__Variable_Status!$A$3,IF(Contribution_Plan!I142&lt;=ABS(Contribution_Plan!J142),__Variable_Status!$A$3,__Variable_Status!$A$2))))</f>
        <v/>
      </c>
      <c r="M142" s="6" t="str">
        <f>IF(OR(O142="",O142=__Variable_Audience_Size!$A$1),O142,IF(OR(T142="",T142=0),0,O142/T142))</f>
        <v/>
      </c>
      <c r="N142" s="7" t="str">
        <f>IF(A142="","",IF(L142=__Variable_Status!$A$1,__Variable_Status!$A$1,IF(Contribution_Plan!M142&gt;Contribution_Plan!L142,__Variable_Status!$A$2,IF(Contribution_Plan!M142=Contribution_Plan!L142,__Variable_Status!$A$3,__Variable_Status!$A$4))))</f>
        <v/>
      </c>
      <c r="O142" s="6" t="str">
        <f>IF(A142="","",IF(AND(L142=__Variable_Audience_Size!$A$1,SUMIF(Contributions_Tracker!A:A,Contribution_Plan!A142,Contributions_Tracker!E:E)&lt;=0),L142,SUMIF(Contributions_Tracker!A:A,Contribution_Plan!A142,Contributions_Tracker!E:E)))</f>
        <v/>
      </c>
      <c r="P142" s="6" t="str">
        <f>IF(A142="","",IF(OR(T142=0,T142=""),0,Q142/T142))</f>
        <v/>
      </c>
      <c r="Q142" s="6" t="str">
        <f>IF(A142="","",SUMIF(Contributions_Tracker!A:A,Contribution_Plan!A142,Contributions_Tracker!D:D))</f>
        <v/>
      </c>
      <c r="R142" s="6" t="str">
        <f>IF(E142=__Variable_Interval_Periods!$A$1,"N/A",IF(E142=__Variable_Interval_Periods!$A$2,H142*(__Variable_Other_Variables!$B$2-Contribution_Plan!F142),IF(E142=__Variable_Interval_Periods!$A$3,H142*(__Variable_Other_Variables!$B$2-Contribution_Plan!F142)/7,IF(E142=__Variable_Interval_Periods!$A$4,H142*(YEARFRAC(F142,__Variable_Other_Variables!$B$2)*12),IF(E142=__Variable_Interval_Periods!$A$5,H142*(YEARFRAC(F142,__Variable_Other_Variables!$B$2)*4),IF(E142=__Variable_Interval_Periods!$A$6,H142,""))))))</f>
        <v/>
      </c>
      <c r="S142" s="6" t="str">
        <f>IF(E142=__Variable_Interval_Periods!$A$1,"N/A",IF(E142=__Variable_Interval_Periods!$A$2,D142*(__Variable_Other_Variables!$B$2-Contribution_Plan!F142),IF(E142=__Variable_Interval_Periods!$A$3,D142*(__Variable_Other_Variables!$B$2-Contribution_Plan!F142)/7,IF(E142=__Variable_Interval_Periods!$A$4,D142*(YEARFRAC(F142,__Variable_Other_Variables!$B$2)*12),IF(E142=__Variable_Interval_Periods!$A$5,D142*(YEARFRAC(F142,__Variable_Other_Variables!$B$2)*4),IF(E142=__Variable_Interval_Periods!$A$6,D142,""))))))</f>
        <v/>
      </c>
      <c r="T142" s="8" t="str">
        <f>IF(Contribution_Plan!A142="","",COUNTIF(Contributions_Tracker!A:A,Contribution_Plan!A142))</f>
        <v/>
      </c>
    </row>
    <row r="143" spans="7:20" x14ac:dyDescent="0.2">
      <c r="G143" s="34" t="str">
        <f>IF(Contribution_Plan!A143="","",__Variable_Other_Variables!$B$2)</f>
        <v/>
      </c>
      <c r="H143" s="6" t="str">
        <f ca="1">IF(E143=__Variable_Interval_Periods!$A$1,"N/A",IF(E143=__Variable_Interval_Periods!$A$2,T143/(TODAY()-F143),IF(E143=__Variable_Interval_Periods!$A$3,T143/((TODAY()-F143)/7),IF(E143=__Variable_Interval_Periods!$A$4,T143/(YEARFRAC(F143,TODAY())*12),IF(E143=__Variable_Interval_Periods!$A$5,T143/(YEARFRAC(F143,TODAY())*4),IF(E143=__Variable_Interval_Periods!$A$6,T143/(((TODAY()-F143)/(G143-F143))),""))))))</f>
        <v/>
      </c>
      <c r="I143" s="15" t="str">
        <f t="shared" ca="1" si="2"/>
        <v/>
      </c>
      <c r="K143" s="7" t="str">
        <f ca="1">IF(I143="","",IF(Contribution_Plan!I143&lt;0,IF(ABS(Contribution_Plan!I143)&lt;=ABS(Contribution_Plan!J143),__Variable_Status!$A$3,__Variable_Status!$A$4),IF(Contribution_Plan!I143=0,__Variable_Status!$A$3,IF(Contribution_Plan!I143&lt;=ABS(Contribution_Plan!J143),__Variable_Status!$A$3,__Variable_Status!$A$2))))</f>
        <v/>
      </c>
      <c r="M143" s="6" t="str">
        <f>IF(OR(O143="",O143=__Variable_Audience_Size!$A$1),O143,IF(OR(T143="",T143=0),0,O143/T143))</f>
        <v/>
      </c>
      <c r="N143" s="7" t="str">
        <f>IF(A143="","",IF(L143=__Variable_Status!$A$1,__Variable_Status!$A$1,IF(Contribution_Plan!M143&gt;Contribution_Plan!L143,__Variable_Status!$A$2,IF(Contribution_Plan!M143=Contribution_Plan!L143,__Variable_Status!$A$3,__Variable_Status!$A$4))))</f>
        <v/>
      </c>
      <c r="O143" s="6" t="str">
        <f>IF(A143="","",IF(AND(L143=__Variable_Audience_Size!$A$1,SUMIF(Contributions_Tracker!A:A,Contribution_Plan!A143,Contributions_Tracker!E:E)&lt;=0),L143,SUMIF(Contributions_Tracker!A:A,Contribution_Plan!A143,Contributions_Tracker!E:E)))</f>
        <v/>
      </c>
      <c r="P143" s="6" t="str">
        <f>IF(A143="","",IF(OR(T143=0,T143=""),0,Q143/T143))</f>
        <v/>
      </c>
      <c r="Q143" s="6" t="str">
        <f>IF(A143="","",SUMIF(Contributions_Tracker!A:A,Contribution_Plan!A143,Contributions_Tracker!D:D))</f>
        <v/>
      </c>
      <c r="R143" s="6" t="str">
        <f>IF(E143=__Variable_Interval_Periods!$A$1,"N/A",IF(E143=__Variable_Interval_Periods!$A$2,H143*(__Variable_Other_Variables!$B$2-Contribution_Plan!F143),IF(E143=__Variable_Interval_Periods!$A$3,H143*(__Variable_Other_Variables!$B$2-Contribution_Plan!F143)/7,IF(E143=__Variable_Interval_Periods!$A$4,H143*(YEARFRAC(F143,__Variable_Other_Variables!$B$2)*12),IF(E143=__Variable_Interval_Periods!$A$5,H143*(YEARFRAC(F143,__Variable_Other_Variables!$B$2)*4),IF(E143=__Variable_Interval_Periods!$A$6,H143,""))))))</f>
        <v/>
      </c>
      <c r="S143" s="6" t="str">
        <f>IF(E143=__Variable_Interval_Periods!$A$1,"N/A",IF(E143=__Variable_Interval_Periods!$A$2,D143*(__Variable_Other_Variables!$B$2-Contribution_Plan!F143),IF(E143=__Variable_Interval_Periods!$A$3,D143*(__Variable_Other_Variables!$B$2-Contribution_Plan!F143)/7,IF(E143=__Variable_Interval_Periods!$A$4,D143*(YEARFRAC(F143,__Variable_Other_Variables!$B$2)*12),IF(E143=__Variable_Interval_Periods!$A$5,D143*(YEARFRAC(F143,__Variable_Other_Variables!$B$2)*4),IF(E143=__Variable_Interval_Periods!$A$6,D143,""))))))</f>
        <v/>
      </c>
      <c r="T143" s="8" t="str">
        <f>IF(Contribution_Plan!A143="","",COUNTIF(Contributions_Tracker!A:A,Contribution_Plan!A143))</f>
        <v/>
      </c>
    </row>
    <row r="144" spans="7:20" x14ac:dyDescent="0.2">
      <c r="G144" s="34" t="str">
        <f>IF(Contribution_Plan!A144="","",__Variable_Other_Variables!$B$2)</f>
        <v/>
      </c>
      <c r="H144" s="6" t="str">
        <f ca="1">IF(E144=__Variable_Interval_Periods!$A$1,"N/A",IF(E144=__Variable_Interval_Periods!$A$2,T144/(TODAY()-F144),IF(E144=__Variable_Interval_Periods!$A$3,T144/((TODAY()-F144)/7),IF(E144=__Variable_Interval_Periods!$A$4,T144/(YEARFRAC(F144,TODAY())*12),IF(E144=__Variable_Interval_Periods!$A$5,T144/(YEARFRAC(F144,TODAY())*4),IF(E144=__Variable_Interval_Periods!$A$6,T144/(((TODAY()-F144)/(G144-F144))),""))))))</f>
        <v/>
      </c>
      <c r="I144" s="15" t="str">
        <f t="shared" ca="1" si="2"/>
        <v/>
      </c>
      <c r="K144" s="7" t="str">
        <f ca="1">IF(I144="","",IF(Contribution_Plan!I144&lt;0,IF(ABS(Contribution_Plan!I144)&lt;=ABS(Contribution_Plan!J144),__Variable_Status!$A$3,__Variable_Status!$A$4),IF(Contribution_Plan!I144=0,__Variable_Status!$A$3,IF(Contribution_Plan!I144&lt;=ABS(Contribution_Plan!J144),__Variable_Status!$A$3,__Variable_Status!$A$2))))</f>
        <v/>
      </c>
      <c r="M144" s="6" t="str">
        <f>IF(OR(O144="",O144=__Variable_Audience_Size!$A$1),O144,IF(OR(T144="",T144=0),0,O144/T144))</f>
        <v/>
      </c>
      <c r="N144" s="7" t="str">
        <f>IF(A144="","",IF(L144=__Variable_Status!$A$1,__Variable_Status!$A$1,IF(Contribution_Plan!M144&gt;Contribution_Plan!L144,__Variable_Status!$A$2,IF(Contribution_Plan!M144=Contribution_Plan!L144,__Variable_Status!$A$3,__Variable_Status!$A$4))))</f>
        <v/>
      </c>
      <c r="O144" s="6" t="str">
        <f>IF(A144="","",IF(AND(L144=__Variable_Audience_Size!$A$1,SUMIF(Contributions_Tracker!A:A,Contribution_Plan!A144,Contributions_Tracker!E:E)&lt;=0),L144,SUMIF(Contributions_Tracker!A:A,Contribution_Plan!A144,Contributions_Tracker!E:E)))</f>
        <v/>
      </c>
      <c r="P144" s="6" t="str">
        <f>IF(A144="","",IF(OR(T144=0,T144=""),0,Q144/T144))</f>
        <v/>
      </c>
      <c r="Q144" s="6" t="str">
        <f>IF(A144="","",SUMIF(Contributions_Tracker!A:A,Contribution_Plan!A144,Contributions_Tracker!D:D))</f>
        <v/>
      </c>
      <c r="R144" s="6" t="str">
        <f>IF(E144=__Variable_Interval_Periods!$A$1,"N/A",IF(E144=__Variable_Interval_Periods!$A$2,H144*(__Variable_Other_Variables!$B$2-Contribution_Plan!F144),IF(E144=__Variable_Interval_Periods!$A$3,H144*(__Variable_Other_Variables!$B$2-Contribution_Plan!F144)/7,IF(E144=__Variable_Interval_Periods!$A$4,H144*(YEARFRAC(F144,__Variable_Other_Variables!$B$2)*12),IF(E144=__Variable_Interval_Periods!$A$5,H144*(YEARFRAC(F144,__Variable_Other_Variables!$B$2)*4),IF(E144=__Variable_Interval_Periods!$A$6,H144,""))))))</f>
        <v/>
      </c>
      <c r="S144" s="6" t="str">
        <f>IF(E144=__Variable_Interval_Periods!$A$1,"N/A",IF(E144=__Variable_Interval_Periods!$A$2,D144*(__Variable_Other_Variables!$B$2-Contribution_Plan!F144),IF(E144=__Variable_Interval_Periods!$A$3,D144*(__Variable_Other_Variables!$B$2-Contribution_Plan!F144)/7,IF(E144=__Variable_Interval_Periods!$A$4,D144*(YEARFRAC(F144,__Variable_Other_Variables!$B$2)*12),IF(E144=__Variable_Interval_Periods!$A$5,D144*(YEARFRAC(F144,__Variable_Other_Variables!$B$2)*4),IF(E144=__Variable_Interval_Periods!$A$6,D144,""))))))</f>
        <v/>
      </c>
      <c r="T144" s="8" t="str">
        <f>IF(Contribution_Plan!A144="","",COUNTIF(Contributions_Tracker!A:A,Contribution_Plan!A144))</f>
        <v/>
      </c>
    </row>
    <row r="145" spans="7:20" x14ac:dyDescent="0.2">
      <c r="G145" s="34" t="str">
        <f>IF(Contribution_Plan!A145="","",__Variable_Other_Variables!$B$2)</f>
        <v/>
      </c>
      <c r="H145" s="6" t="str">
        <f ca="1">IF(E145=__Variable_Interval_Periods!$A$1,"N/A",IF(E145=__Variable_Interval_Periods!$A$2,T145/(TODAY()-F145),IF(E145=__Variable_Interval_Periods!$A$3,T145/((TODAY()-F145)/7),IF(E145=__Variable_Interval_Periods!$A$4,T145/(YEARFRAC(F145,TODAY())*12),IF(E145=__Variable_Interval_Periods!$A$5,T145/(YEARFRAC(F145,TODAY())*4),IF(E145=__Variable_Interval_Periods!$A$6,T145/(((TODAY()-F145)/(G145-F145))),""))))))</f>
        <v/>
      </c>
      <c r="I145" s="15" t="str">
        <f t="shared" ca="1" si="2"/>
        <v/>
      </c>
      <c r="K145" s="7" t="str">
        <f ca="1">IF(I145="","",IF(Contribution_Plan!I145&lt;0,IF(ABS(Contribution_Plan!I145)&lt;=ABS(Contribution_Plan!J145),__Variable_Status!$A$3,__Variable_Status!$A$4),IF(Contribution_Plan!I145=0,__Variable_Status!$A$3,IF(Contribution_Plan!I145&lt;=ABS(Contribution_Plan!J145),__Variable_Status!$A$3,__Variable_Status!$A$2))))</f>
        <v/>
      </c>
      <c r="M145" s="6" t="str">
        <f>IF(OR(O145="",O145=__Variable_Audience_Size!$A$1),O145,IF(OR(T145="",T145=0),0,O145/T145))</f>
        <v/>
      </c>
      <c r="N145" s="7" t="str">
        <f>IF(A145="","",IF(L145=__Variable_Status!$A$1,__Variable_Status!$A$1,IF(Contribution_Plan!M145&gt;Contribution_Plan!L145,__Variable_Status!$A$2,IF(Contribution_Plan!M145=Contribution_Plan!L145,__Variable_Status!$A$3,__Variable_Status!$A$4))))</f>
        <v/>
      </c>
      <c r="O145" s="6" t="str">
        <f>IF(A145="","",IF(AND(L145=__Variable_Audience_Size!$A$1,SUMIF(Contributions_Tracker!A:A,Contribution_Plan!A145,Contributions_Tracker!E:E)&lt;=0),L145,SUMIF(Contributions_Tracker!A:A,Contribution_Plan!A145,Contributions_Tracker!E:E)))</f>
        <v/>
      </c>
      <c r="P145" s="6" t="str">
        <f>IF(A145="","",IF(OR(T145=0,T145=""),0,Q145/T145))</f>
        <v/>
      </c>
      <c r="Q145" s="6" t="str">
        <f>IF(A145="","",SUMIF(Contributions_Tracker!A:A,Contribution_Plan!A145,Contributions_Tracker!D:D))</f>
        <v/>
      </c>
      <c r="R145" s="6" t="str">
        <f>IF(E145=__Variable_Interval_Periods!$A$1,"N/A",IF(E145=__Variable_Interval_Periods!$A$2,H145*(__Variable_Other_Variables!$B$2-Contribution_Plan!F145),IF(E145=__Variable_Interval_Periods!$A$3,H145*(__Variable_Other_Variables!$B$2-Contribution_Plan!F145)/7,IF(E145=__Variable_Interval_Periods!$A$4,H145*(YEARFRAC(F145,__Variable_Other_Variables!$B$2)*12),IF(E145=__Variable_Interval_Periods!$A$5,H145*(YEARFRAC(F145,__Variable_Other_Variables!$B$2)*4),IF(E145=__Variable_Interval_Periods!$A$6,H145,""))))))</f>
        <v/>
      </c>
      <c r="S145" s="6" t="str">
        <f>IF(E145=__Variable_Interval_Periods!$A$1,"N/A",IF(E145=__Variable_Interval_Periods!$A$2,D145*(__Variable_Other_Variables!$B$2-Contribution_Plan!F145),IF(E145=__Variable_Interval_Periods!$A$3,D145*(__Variable_Other_Variables!$B$2-Contribution_Plan!F145)/7,IF(E145=__Variable_Interval_Periods!$A$4,D145*(YEARFRAC(F145,__Variable_Other_Variables!$B$2)*12),IF(E145=__Variable_Interval_Periods!$A$5,D145*(YEARFRAC(F145,__Variable_Other_Variables!$B$2)*4),IF(E145=__Variable_Interval_Periods!$A$6,D145,""))))))</f>
        <v/>
      </c>
      <c r="T145" s="8" t="str">
        <f>IF(Contribution_Plan!A145="","",COUNTIF(Contributions_Tracker!A:A,Contribution_Plan!A145))</f>
        <v/>
      </c>
    </row>
    <row r="146" spans="7:20" x14ac:dyDescent="0.2">
      <c r="G146" s="34" t="str">
        <f>IF(Contribution_Plan!A146="","",__Variable_Other_Variables!$B$2)</f>
        <v/>
      </c>
      <c r="H146" s="6" t="str">
        <f ca="1">IF(E146=__Variable_Interval_Periods!$A$1,"N/A",IF(E146=__Variable_Interval_Periods!$A$2,T146/(TODAY()-F146),IF(E146=__Variable_Interval_Periods!$A$3,T146/((TODAY()-F146)/7),IF(E146=__Variable_Interval_Periods!$A$4,T146/(YEARFRAC(F146,TODAY())*12),IF(E146=__Variable_Interval_Periods!$A$5,T146/(YEARFRAC(F146,TODAY())*4),IF(E146=__Variable_Interval_Periods!$A$6,T146/(((TODAY()-F146)/(G146-F146))),""))))))</f>
        <v/>
      </c>
      <c r="I146" s="15" t="str">
        <f t="shared" ca="1" si="2"/>
        <v/>
      </c>
      <c r="K146" s="7" t="str">
        <f ca="1">IF(I146="","",IF(Contribution_Plan!I146&lt;0,IF(ABS(Contribution_Plan!I146)&lt;=ABS(Contribution_Plan!J146),__Variable_Status!$A$3,__Variable_Status!$A$4),IF(Contribution_Plan!I146=0,__Variable_Status!$A$3,IF(Contribution_Plan!I146&lt;=ABS(Contribution_Plan!J146),__Variable_Status!$A$3,__Variable_Status!$A$2))))</f>
        <v/>
      </c>
      <c r="M146" s="6" t="str">
        <f>IF(OR(O146="",O146=__Variable_Audience_Size!$A$1),O146,IF(OR(T146="",T146=0),0,O146/T146))</f>
        <v/>
      </c>
      <c r="N146" s="7" t="str">
        <f>IF(A146="","",IF(L146=__Variable_Status!$A$1,__Variable_Status!$A$1,IF(Contribution_Plan!M146&gt;Contribution_Plan!L146,__Variable_Status!$A$2,IF(Contribution_Plan!M146=Contribution_Plan!L146,__Variable_Status!$A$3,__Variable_Status!$A$4))))</f>
        <v/>
      </c>
      <c r="O146" s="6" t="str">
        <f>IF(A146="","",IF(AND(L146=__Variable_Audience_Size!$A$1,SUMIF(Contributions_Tracker!A:A,Contribution_Plan!A146,Contributions_Tracker!E:E)&lt;=0),L146,SUMIF(Contributions_Tracker!A:A,Contribution_Plan!A146,Contributions_Tracker!E:E)))</f>
        <v/>
      </c>
      <c r="P146" s="6" t="str">
        <f>IF(A146="","",IF(OR(T146=0,T146=""),0,Q146/T146))</f>
        <v/>
      </c>
      <c r="Q146" s="6" t="str">
        <f>IF(A146="","",SUMIF(Contributions_Tracker!A:A,Contribution_Plan!A146,Contributions_Tracker!D:D))</f>
        <v/>
      </c>
      <c r="R146" s="6" t="str">
        <f>IF(E146=__Variable_Interval_Periods!$A$1,"N/A",IF(E146=__Variable_Interval_Periods!$A$2,H146*(__Variable_Other_Variables!$B$2-Contribution_Plan!F146),IF(E146=__Variable_Interval_Periods!$A$3,H146*(__Variable_Other_Variables!$B$2-Contribution_Plan!F146)/7,IF(E146=__Variable_Interval_Periods!$A$4,H146*(YEARFRAC(F146,__Variable_Other_Variables!$B$2)*12),IF(E146=__Variable_Interval_Periods!$A$5,H146*(YEARFRAC(F146,__Variable_Other_Variables!$B$2)*4),IF(E146=__Variable_Interval_Periods!$A$6,H146,""))))))</f>
        <v/>
      </c>
      <c r="S146" s="6" t="str">
        <f>IF(E146=__Variable_Interval_Periods!$A$1,"N/A",IF(E146=__Variable_Interval_Periods!$A$2,D146*(__Variable_Other_Variables!$B$2-Contribution_Plan!F146),IF(E146=__Variable_Interval_Periods!$A$3,D146*(__Variable_Other_Variables!$B$2-Contribution_Plan!F146)/7,IF(E146=__Variable_Interval_Periods!$A$4,D146*(YEARFRAC(F146,__Variable_Other_Variables!$B$2)*12),IF(E146=__Variable_Interval_Periods!$A$5,D146*(YEARFRAC(F146,__Variable_Other_Variables!$B$2)*4),IF(E146=__Variable_Interval_Periods!$A$6,D146,""))))))</f>
        <v/>
      </c>
      <c r="T146" s="8" t="str">
        <f>IF(Contribution_Plan!A146="","",COUNTIF(Contributions_Tracker!A:A,Contribution_Plan!A146))</f>
        <v/>
      </c>
    </row>
    <row r="147" spans="7:20" x14ac:dyDescent="0.2">
      <c r="G147" s="34" t="str">
        <f>IF(Contribution_Plan!A147="","",__Variable_Other_Variables!$B$2)</f>
        <v/>
      </c>
      <c r="H147" s="6" t="str">
        <f ca="1">IF(E147=__Variable_Interval_Periods!$A$1,"N/A",IF(E147=__Variable_Interval_Periods!$A$2,T147/(TODAY()-F147),IF(E147=__Variable_Interval_Periods!$A$3,T147/((TODAY()-F147)/7),IF(E147=__Variable_Interval_Periods!$A$4,T147/(YEARFRAC(F147,TODAY())*12),IF(E147=__Variable_Interval_Periods!$A$5,T147/(YEARFRAC(F147,TODAY())*4),IF(E147=__Variable_Interval_Periods!$A$6,T147/(((TODAY()-F147)/(G147-F147))),""))))))</f>
        <v/>
      </c>
      <c r="I147" s="15" t="str">
        <f t="shared" ca="1" si="2"/>
        <v/>
      </c>
      <c r="K147" s="7" t="str">
        <f ca="1">IF(I147="","",IF(Contribution_Plan!I147&lt;0,IF(ABS(Contribution_Plan!I147)&lt;=ABS(Contribution_Plan!J147),__Variable_Status!$A$3,__Variable_Status!$A$4),IF(Contribution_Plan!I147=0,__Variable_Status!$A$3,IF(Contribution_Plan!I147&lt;=ABS(Contribution_Plan!J147),__Variable_Status!$A$3,__Variable_Status!$A$2))))</f>
        <v/>
      </c>
      <c r="M147" s="6" t="str">
        <f>IF(OR(O147="",O147=__Variable_Audience_Size!$A$1),O147,IF(OR(T147="",T147=0),0,O147/T147))</f>
        <v/>
      </c>
      <c r="N147" s="7" t="str">
        <f>IF(A147="","",IF(L147=__Variable_Status!$A$1,__Variable_Status!$A$1,IF(Contribution_Plan!M147&gt;Contribution_Plan!L147,__Variable_Status!$A$2,IF(Contribution_Plan!M147=Contribution_Plan!L147,__Variable_Status!$A$3,__Variable_Status!$A$4))))</f>
        <v/>
      </c>
      <c r="O147" s="6" t="str">
        <f>IF(A147="","",IF(AND(L147=__Variable_Audience_Size!$A$1,SUMIF(Contributions_Tracker!A:A,Contribution_Plan!A147,Contributions_Tracker!E:E)&lt;=0),L147,SUMIF(Contributions_Tracker!A:A,Contribution_Plan!A147,Contributions_Tracker!E:E)))</f>
        <v/>
      </c>
      <c r="P147" s="6" t="str">
        <f>IF(A147="","",IF(OR(T147=0,T147=""),0,Q147/T147))</f>
        <v/>
      </c>
      <c r="Q147" s="6" t="str">
        <f>IF(A147="","",SUMIF(Contributions_Tracker!A:A,Contribution_Plan!A147,Contributions_Tracker!D:D))</f>
        <v/>
      </c>
      <c r="R147" s="6" t="str">
        <f>IF(E147=__Variable_Interval_Periods!$A$1,"N/A",IF(E147=__Variable_Interval_Periods!$A$2,H147*(__Variable_Other_Variables!$B$2-Contribution_Plan!F147),IF(E147=__Variable_Interval_Periods!$A$3,H147*(__Variable_Other_Variables!$B$2-Contribution_Plan!F147)/7,IF(E147=__Variable_Interval_Periods!$A$4,H147*(YEARFRAC(F147,__Variable_Other_Variables!$B$2)*12),IF(E147=__Variable_Interval_Periods!$A$5,H147*(YEARFRAC(F147,__Variable_Other_Variables!$B$2)*4),IF(E147=__Variable_Interval_Periods!$A$6,H147,""))))))</f>
        <v/>
      </c>
      <c r="S147" s="6" t="str">
        <f>IF(E147=__Variable_Interval_Periods!$A$1,"N/A",IF(E147=__Variable_Interval_Periods!$A$2,D147*(__Variable_Other_Variables!$B$2-Contribution_Plan!F147),IF(E147=__Variable_Interval_Periods!$A$3,D147*(__Variable_Other_Variables!$B$2-Contribution_Plan!F147)/7,IF(E147=__Variable_Interval_Periods!$A$4,D147*(YEARFRAC(F147,__Variable_Other_Variables!$B$2)*12),IF(E147=__Variable_Interval_Periods!$A$5,D147*(YEARFRAC(F147,__Variable_Other_Variables!$B$2)*4),IF(E147=__Variable_Interval_Periods!$A$6,D147,""))))))</f>
        <v/>
      </c>
      <c r="T147" s="8" t="str">
        <f>IF(Contribution_Plan!A147="","",COUNTIF(Contributions_Tracker!A:A,Contribution_Plan!A147))</f>
        <v/>
      </c>
    </row>
    <row r="148" spans="7:20" x14ac:dyDescent="0.2">
      <c r="G148" s="34" t="str">
        <f>IF(Contribution_Plan!A148="","",__Variable_Other_Variables!$B$2)</f>
        <v/>
      </c>
      <c r="H148" s="6" t="str">
        <f ca="1">IF(E148=__Variable_Interval_Periods!$A$1,"N/A",IF(E148=__Variable_Interval_Periods!$A$2,T148/(TODAY()-F148),IF(E148=__Variable_Interval_Periods!$A$3,T148/((TODAY()-F148)/7),IF(E148=__Variable_Interval_Periods!$A$4,T148/(YEARFRAC(F148,TODAY())*12),IF(E148=__Variable_Interval_Periods!$A$5,T148/(YEARFRAC(F148,TODAY())*4),IF(E148=__Variable_Interval_Periods!$A$6,T148/(((TODAY()-F148)/(G148-F148))),""))))))</f>
        <v/>
      </c>
      <c r="I148" s="15" t="str">
        <f t="shared" ca="1" si="2"/>
        <v/>
      </c>
      <c r="K148" s="7" t="str">
        <f ca="1">IF(I148="","",IF(Contribution_Plan!I148&lt;0,IF(ABS(Contribution_Plan!I148)&lt;=ABS(Contribution_Plan!J148),__Variable_Status!$A$3,__Variable_Status!$A$4),IF(Contribution_Plan!I148=0,__Variable_Status!$A$3,IF(Contribution_Plan!I148&lt;=ABS(Contribution_Plan!J148),__Variable_Status!$A$3,__Variable_Status!$A$2))))</f>
        <v/>
      </c>
      <c r="M148" s="6" t="str">
        <f>IF(OR(O148="",O148=__Variable_Audience_Size!$A$1),O148,IF(OR(T148="",T148=0),0,O148/T148))</f>
        <v/>
      </c>
      <c r="N148" s="7" t="str">
        <f>IF(A148="","",IF(L148=__Variable_Status!$A$1,__Variable_Status!$A$1,IF(Contribution_Plan!M148&gt;Contribution_Plan!L148,__Variable_Status!$A$2,IF(Contribution_Plan!M148=Contribution_Plan!L148,__Variable_Status!$A$3,__Variable_Status!$A$4))))</f>
        <v/>
      </c>
      <c r="O148" s="6" t="str">
        <f>IF(A148="","",IF(AND(L148=__Variable_Audience_Size!$A$1,SUMIF(Contributions_Tracker!A:A,Contribution_Plan!A148,Contributions_Tracker!E:E)&lt;=0),L148,SUMIF(Contributions_Tracker!A:A,Contribution_Plan!A148,Contributions_Tracker!E:E)))</f>
        <v/>
      </c>
      <c r="P148" s="6" t="str">
        <f>IF(A148="","",IF(OR(T148=0,T148=""),0,Q148/T148))</f>
        <v/>
      </c>
      <c r="Q148" s="6" t="str">
        <f>IF(A148="","",SUMIF(Contributions_Tracker!A:A,Contribution_Plan!A148,Contributions_Tracker!D:D))</f>
        <v/>
      </c>
      <c r="R148" s="6" t="str">
        <f>IF(E148=__Variable_Interval_Periods!$A$1,"N/A",IF(E148=__Variable_Interval_Periods!$A$2,H148*(__Variable_Other_Variables!$B$2-Contribution_Plan!F148),IF(E148=__Variable_Interval_Periods!$A$3,H148*(__Variable_Other_Variables!$B$2-Contribution_Plan!F148)/7,IF(E148=__Variable_Interval_Periods!$A$4,H148*(YEARFRAC(F148,__Variable_Other_Variables!$B$2)*12),IF(E148=__Variable_Interval_Periods!$A$5,H148*(YEARFRAC(F148,__Variable_Other_Variables!$B$2)*4),IF(E148=__Variable_Interval_Periods!$A$6,H148,""))))))</f>
        <v/>
      </c>
      <c r="S148" s="6" t="str">
        <f>IF(E148=__Variable_Interval_Periods!$A$1,"N/A",IF(E148=__Variable_Interval_Periods!$A$2,D148*(__Variable_Other_Variables!$B$2-Contribution_Plan!F148),IF(E148=__Variable_Interval_Periods!$A$3,D148*(__Variable_Other_Variables!$B$2-Contribution_Plan!F148)/7,IF(E148=__Variable_Interval_Periods!$A$4,D148*(YEARFRAC(F148,__Variable_Other_Variables!$B$2)*12),IF(E148=__Variable_Interval_Periods!$A$5,D148*(YEARFRAC(F148,__Variable_Other_Variables!$B$2)*4),IF(E148=__Variable_Interval_Periods!$A$6,D148,""))))))</f>
        <v/>
      </c>
      <c r="T148" s="8" t="str">
        <f>IF(Contribution_Plan!A148="","",COUNTIF(Contributions_Tracker!A:A,Contribution_Plan!A148))</f>
        <v/>
      </c>
    </row>
    <row r="149" spans="7:20" x14ac:dyDescent="0.2">
      <c r="G149" s="34" t="str">
        <f>IF(Contribution_Plan!A149="","",__Variable_Other_Variables!$B$2)</f>
        <v/>
      </c>
      <c r="H149" s="6" t="str">
        <f ca="1">IF(E149=__Variable_Interval_Periods!$A$1,"N/A",IF(E149=__Variable_Interval_Periods!$A$2,T149/(TODAY()-F149),IF(E149=__Variable_Interval_Periods!$A$3,T149/((TODAY()-F149)/7),IF(E149=__Variable_Interval_Periods!$A$4,T149/(YEARFRAC(F149,TODAY())*12),IF(E149=__Variable_Interval_Periods!$A$5,T149/(YEARFRAC(F149,TODAY())*4),IF(E149=__Variable_Interval_Periods!$A$6,T149/(((TODAY()-F149)/(G149-F149))),""))))))</f>
        <v/>
      </c>
      <c r="I149" s="15" t="str">
        <f t="shared" ca="1" si="2"/>
        <v/>
      </c>
      <c r="K149" s="7" t="str">
        <f ca="1">IF(I149="","",IF(Contribution_Plan!I149&lt;0,IF(ABS(Contribution_Plan!I149)&lt;=ABS(Contribution_Plan!J149),__Variable_Status!$A$3,__Variable_Status!$A$4),IF(Contribution_Plan!I149=0,__Variable_Status!$A$3,IF(Contribution_Plan!I149&lt;=ABS(Contribution_Plan!J149),__Variable_Status!$A$3,__Variable_Status!$A$2))))</f>
        <v/>
      </c>
      <c r="M149" s="6" t="str">
        <f>IF(OR(O149="",O149=__Variable_Audience_Size!$A$1),O149,IF(OR(T149="",T149=0),0,O149/T149))</f>
        <v/>
      </c>
      <c r="N149" s="7" t="str">
        <f>IF(A149="","",IF(L149=__Variable_Status!$A$1,__Variable_Status!$A$1,IF(Contribution_Plan!M149&gt;Contribution_Plan!L149,__Variable_Status!$A$2,IF(Contribution_Plan!M149=Contribution_Plan!L149,__Variable_Status!$A$3,__Variable_Status!$A$4))))</f>
        <v/>
      </c>
      <c r="O149" s="6" t="str">
        <f>IF(A149="","",IF(AND(L149=__Variable_Audience_Size!$A$1,SUMIF(Contributions_Tracker!A:A,Contribution_Plan!A149,Contributions_Tracker!E:E)&lt;=0),L149,SUMIF(Contributions_Tracker!A:A,Contribution_Plan!A149,Contributions_Tracker!E:E)))</f>
        <v/>
      </c>
      <c r="P149" s="6" t="str">
        <f>IF(A149="","",IF(OR(T149=0,T149=""),0,Q149/T149))</f>
        <v/>
      </c>
      <c r="Q149" s="6" t="str">
        <f>IF(A149="","",SUMIF(Contributions_Tracker!A:A,Contribution_Plan!A149,Contributions_Tracker!D:D))</f>
        <v/>
      </c>
      <c r="R149" s="6" t="str">
        <f>IF(E149=__Variable_Interval_Periods!$A$1,"N/A",IF(E149=__Variable_Interval_Periods!$A$2,H149*(__Variable_Other_Variables!$B$2-Contribution_Plan!F149),IF(E149=__Variable_Interval_Periods!$A$3,H149*(__Variable_Other_Variables!$B$2-Contribution_Plan!F149)/7,IF(E149=__Variable_Interval_Periods!$A$4,H149*(YEARFRAC(F149,__Variable_Other_Variables!$B$2)*12),IF(E149=__Variable_Interval_Periods!$A$5,H149*(YEARFRAC(F149,__Variable_Other_Variables!$B$2)*4),IF(E149=__Variable_Interval_Periods!$A$6,H149,""))))))</f>
        <v/>
      </c>
      <c r="S149" s="6" t="str">
        <f>IF(E149=__Variable_Interval_Periods!$A$1,"N/A",IF(E149=__Variable_Interval_Periods!$A$2,D149*(__Variable_Other_Variables!$B$2-Contribution_Plan!F149),IF(E149=__Variable_Interval_Periods!$A$3,D149*(__Variable_Other_Variables!$B$2-Contribution_Plan!F149)/7,IF(E149=__Variable_Interval_Periods!$A$4,D149*(YEARFRAC(F149,__Variable_Other_Variables!$B$2)*12),IF(E149=__Variable_Interval_Periods!$A$5,D149*(YEARFRAC(F149,__Variable_Other_Variables!$B$2)*4),IF(E149=__Variable_Interval_Periods!$A$6,D149,""))))))</f>
        <v/>
      </c>
      <c r="T149" s="8" t="str">
        <f>IF(Contribution_Plan!A149="","",COUNTIF(Contributions_Tracker!A:A,Contribution_Plan!A149))</f>
        <v/>
      </c>
    </row>
    <row r="150" spans="7:20" x14ac:dyDescent="0.2">
      <c r="G150" s="34" t="str">
        <f>IF(Contribution_Plan!A150="","",__Variable_Other_Variables!$B$2)</f>
        <v/>
      </c>
      <c r="H150" s="6" t="str">
        <f ca="1">IF(E150=__Variable_Interval_Periods!$A$1,"N/A",IF(E150=__Variable_Interval_Periods!$A$2,T150/(TODAY()-F150),IF(E150=__Variable_Interval_Periods!$A$3,T150/((TODAY()-F150)/7),IF(E150=__Variable_Interval_Periods!$A$4,T150/(YEARFRAC(F150,TODAY())*12),IF(E150=__Variable_Interval_Periods!$A$5,T150/(YEARFRAC(F150,TODAY())*4),IF(E150=__Variable_Interval_Periods!$A$6,T150/(((TODAY()-F150)/(G150-F150))),""))))))</f>
        <v/>
      </c>
      <c r="I150" s="15" t="str">
        <f t="shared" ca="1" si="2"/>
        <v/>
      </c>
      <c r="K150" s="7" t="str">
        <f ca="1">IF(I150="","",IF(Contribution_Plan!I150&lt;0,IF(ABS(Contribution_Plan!I150)&lt;=ABS(Contribution_Plan!J150),__Variable_Status!$A$3,__Variable_Status!$A$4),IF(Contribution_Plan!I150=0,__Variable_Status!$A$3,IF(Contribution_Plan!I150&lt;=ABS(Contribution_Plan!J150),__Variable_Status!$A$3,__Variable_Status!$A$2))))</f>
        <v/>
      </c>
      <c r="M150" s="6" t="str">
        <f>IF(OR(O150="",O150=__Variable_Audience_Size!$A$1),O150,IF(OR(T150="",T150=0),0,O150/T150))</f>
        <v/>
      </c>
      <c r="N150" s="7" t="str">
        <f>IF(A150="","",IF(L150=__Variable_Status!$A$1,__Variable_Status!$A$1,IF(Contribution_Plan!M150&gt;Contribution_Plan!L150,__Variable_Status!$A$2,IF(Contribution_Plan!M150=Contribution_Plan!L150,__Variable_Status!$A$3,__Variable_Status!$A$4))))</f>
        <v/>
      </c>
      <c r="O150" s="6" t="str">
        <f>IF(A150="","",IF(AND(L150=__Variable_Audience_Size!$A$1,SUMIF(Contributions_Tracker!A:A,Contribution_Plan!A150,Contributions_Tracker!E:E)&lt;=0),L150,SUMIF(Contributions_Tracker!A:A,Contribution_Plan!A150,Contributions_Tracker!E:E)))</f>
        <v/>
      </c>
      <c r="P150" s="6" t="str">
        <f>IF(A150="","",IF(OR(T150=0,T150=""),0,Q150/T150))</f>
        <v/>
      </c>
      <c r="Q150" s="6" t="str">
        <f>IF(A150="","",SUMIF(Contributions_Tracker!A:A,Contribution_Plan!A150,Contributions_Tracker!D:D))</f>
        <v/>
      </c>
      <c r="R150" s="6" t="str">
        <f>IF(E150=__Variable_Interval_Periods!$A$1,"N/A",IF(E150=__Variable_Interval_Periods!$A$2,H150*(__Variable_Other_Variables!$B$2-Contribution_Plan!F150),IF(E150=__Variable_Interval_Periods!$A$3,H150*(__Variable_Other_Variables!$B$2-Contribution_Plan!F150)/7,IF(E150=__Variable_Interval_Periods!$A$4,H150*(YEARFRAC(F150,__Variable_Other_Variables!$B$2)*12),IF(E150=__Variable_Interval_Periods!$A$5,H150*(YEARFRAC(F150,__Variable_Other_Variables!$B$2)*4),IF(E150=__Variable_Interval_Periods!$A$6,H150,""))))))</f>
        <v/>
      </c>
      <c r="S150" s="6" t="str">
        <f>IF(E150=__Variable_Interval_Periods!$A$1,"N/A",IF(E150=__Variable_Interval_Periods!$A$2,D150*(__Variable_Other_Variables!$B$2-Contribution_Plan!F150),IF(E150=__Variable_Interval_Periods!$A$3,D150*(__Variable_Other_Variables!$B$2-Contribution_Plan!F150)/7,IF(E150=__Variable_Interval_Periods!$A$4,D150*(YEARFRAC(F150,__Variable_Other_Variables!$B$2)*12),IF(E150=__Variable_Interval_Periods!$A$5,D150*(YEARFRAC(F150,__Variable_Other_Variables!$B$2)*4),IF(E150=__Variable_Interval_Periods!$A$6,D150,""))))))</f>
        <v/>
      </c>
      <c r="T150" s="8" t="str">
        <f>IF(Contribution_Plan!A150="","",COUNTIF(Contributions_Tracker!A:A,Contribution_Plan!A150))</f>
        <v/>
      </c>
    </row>
    <row r="151" spans="7:20" x14ac:dyDescent="0.2">
      <c r="G151" s="34" t="str">
        <f>IF(Contribution_Plan!A151="","",__Variable_Other_Variables!$B$2)</f>
        <v/>
      </c>
      <c r="H151" s="6" t="str">
        <f ca="1">IF(E151=__Variable_Interval_Periods!$A$1,"N/A",IF(E151=__Variable_Interval_Periods!$A$2,T151/(TODAY()-F151),IF(E151=__Variable_Interval_Periods!$A$3,T151/((TODAY()-F151)/7),IF(E151=__Variable_Interval_Periods!$A$4,T151/(YEARFRAC(F151,TODAY())*12),IF(E151=__Variable_Interval_Periods!$A$5,T151/(YEARFRAC(F151,TODAY())*4),IF(E151=__Variable_Interval_Periods!$A$6,T151/(((TODAY()-F151)/(G151-F151))),""))))))</f>
        <v/>
      </c>
      <c r="I151" s="15" t="str">
        <f t="shared" ca="1" si="2"/>
        <v/>
      </c>
      <c r="K151" s="7" t="str">
        <f ca="1">IF(I151="","",IF(Contribution_Plan!I151&lt;0,IF(ABS(Contribution_Plan!I151)&lt;=ABS(Contribution_Plan!J151),__Variable_Status!$A$3,__Variable_Status!$A$4),IF(Contribution_Plan!I151=0,__Variable_Status!$A$3,IF(Contribution_Plan!I151&lt;=ABS(Contribution_Plan!J151),__Variable_Status!$A$3,__Variable_Status!$A$2))))</f>
        <v/>
      </c>
      <c r="M151" s="6" t="str">
        <f>IF(OR(O151="",O151=__Variable_Audience_Size!$A$1),O151,IF(OR(T151="",T151=0),0,O151/T151))</f>
        <v/>
      </c>
      <c r="N151" s="7" t="str">
        <f>IF(A151="","",IF(L151=__Variable_Status!$A$1,__Variable_Status!$A$1,IF(Contribution_Plan!M151&gt;Contribution_Plan!L151,__Variable_Status!$A$2,IF(Contribution_Plan!M151=Contribution_Plan!L151,__Variable_Status!$A$3,__Variable_Status!$A$4))))</f>
        <v/>
      </c>
      <c r="O151" s="6" t="str">
        <f>IF(A151="","",IF(AND(L151=__Variable_Audience_Size!$A$1,SUMIF(Contributions_Tracker!A:A,Contribution_Plan!A151,Contributions_Tracker!E:E)&lt;=0),L151,SUMIF(Contributions_Tracker!A:A,Contribution_Plan!A151,Contributions_Tracker!E:E)))</f>
        <v/>
      </c>
      <c r="P151" s="6" t="str">
        <f>IF(A151="","",IF(OR(T151=0,T151=""),0,Q151/T151))</f>
        <v/>
      </c>
      <c r="Q151" s="6" t="str">
        <f>IF(A151="","",SUMIF(Contributions_Tracker!A:A,Contribution_Plan!A151,Contributions_Tracker!D:D))</f>
        <v/>
      </c>
      <c r="R151" s="6" t="str">
        <f>IF(E151=__Variable_Interval_Periods!$A$1,"N/A",IF(E151=__Variable_Interval_Periods!$A$2,H151*(__Variable_Other_Variables!$B$2-Contribution_Plan!F151),IF(E151=__Variable_Interval_Periods!$A$3,H151*(__Variable_Other_Variables!$B$2-Contribution_Plan!F151)/7,IF(E151=__Variable_Interval_Periods!$A$4,H151*(YEARFRAC(F151,__Variable_Other_Variables!$B$2)*12),IF(E151=__Variable_Interval_Periods!$A$5,H151*(YEARFRAC(F151,__Variable_Other_Variables!$B$2)*4),IF(E151=__Variable_Interval_Periods!$A$6,H151,""))))))</f>
        <v/>
      </c>
      <c r="S151" s="6" t="str">
        <f>IF(E151=__Variable_Interval_Periods!$A$1,"N/A",IF(E151=__Variable_Interval_Periods!$A$2,D151*(__Variable_Other_Variables!$B$2-Contribution_Plan!F151),IF(E151=__Variable_Interval_Periods!$A$3,D151*(__Variable_Other_Variables!$B$2-Contribution_Plan!F151)/7,IF(E151=__Variable_Interval_Periods!$A$4,D151*(YEARFRAC(F151,__Variable_Other_Variables!$B$2)*12),IF(E151=__Variable_Interval_Periods!$A$5,D151*(YEARFRAC(F151,__Variable_Other_Variables!$B$2)*4),IF(E151=__Variable_Interval_Periods!$A$6,D151,""))))))</f>
        <v/>
      </c>
      <c r="T151" s="8" t="str">
        <f>IF(Contribution_Plan!A151="","",COUNTIF(Contributions_Tracker!A:A,Contribution_Plan!A151))</f>
        <v/>
      </c>
    </row>
    <row r="152" spans="7:20" x14ac:dyDescent="0.2">
      <c r="G152" s="34" t="str">
        <f>IF(Contribution_Plan!A152="","",__Variable_Other_Variables!$B$2)</f>
        <v/>
      </c>
      <c r="H152" s="6" t="str">
        <f ca="1">IF(E152=__Variable_Interval_Periods!$A$1,"N/A",IF(E152=__Variable_Interval_Periods!$A$2,T152/(TODAY()-F152),IF(E152=__Variable_Interval_Periods!$A$3,T152/((TODAY()-F152)/7),IF(E152=__Variable_Interval_Periods!$A$4,T152/(YEARFRAC(F152,TODAY())*12),IF(E152=__Variable_Interval_Periods!$A$5,T152/(YEARFRAC(F152,TODAY())*4),IF(E152=__Variable_Interval_Periods!$A$6,T152/(((TODAY()-F152)/(G152-F152))),""))))))</f>
        <v/>
      </c>
      <c r="I152" s="15" t="str">
        <f t="shared" ca="1" si="2"/>
        <v/>
      </c>
      <c r="K152" s="7" t="str">
        <f ca="1">IF(I152="","",IF(Contribution_Plan!I152&lt;0,IF(ABS(Contribution_Plan!I152)&lt;=ABS(Contribution_Plan!J152),__Variable_Status!$A$3,__Variable_Status!$A$4),IF(Contribution_Plan!I152=0,__Variable_Status!$A$3,IF(Contribution_Plan!I152&lt;=ABS(Contribution_Plan!J152),__Variable_Status!$A$3,__Variable_Status!$A$2))))</f>
        <v/>
      </c>
      <c r="M152" s="6" t="str">
        <f>IF(OR(O152="",O152=__Variable_Audience_Size!$A$1),O152,IF(OR(T152="",T152=0),0,O152/T152))</f>
        <v/>
      </c>
      <c r="N152" s="7" t="str">
        <f>IF(A152="","",IF(L152=__Variable_Status!$A$1,__Variable_Status!$A$1,IF(Contribution_Plan!M152&gt;Contribution_Plan!L152,__Variable_Status!$A$2,IF(Contribution_Plan!M152=Contribution_Plan!L152,__Variable_Status!$A$3,__Variable_Status!$A$4))))</f>
        <v/>
      </c>
      <c r="O152" s="6" t="str">
        <f>IF(A152="","",IF(AND(L152=__Variable_Audience_Size!$A$1,SUMIF(Contributions_Tracker!A:A,Contribution_Plan!A152,Contributions_Tracker!E:E)&lt;=0),L152,SUMIF(Contributions_Tracker!A:A,Contribution_Plan!A152,Contributions_Tracker!E:E)))</f>
        <v/>
      </c>
      <c r="P152" s="6" t="str">
        <f>IF(A152="","",IF(OR(T152=0,T152=""),0,Q152/T152))</f>
        <v/>
      </c>
      <c r="Q152" s="6" t="str">
        <f>IF(A152="","",SUMIF(Contributions_Tracker!A:A,Contribution_Plan!A152,Contributions_Tracker!D:D))</f>
        <v/>
      </c>
      <c r="R152" s="6" t="str">
        <f>IF(E152=__Variable_Interval_Periods!$A$1,"N/A",IF(E152=__Variable_Interval_Periods!$A$2,H152*(__Variable_Other_Variables!$B$2-Contribution_Plan!F152),IF(E152=__Variable_Interval_Periods!$A$3,H152*(__Variable_Other_Variables!$B$2-Contribution_Plan!F152)/7,IF(E152=__Variable_Interval_Periods!$A$4,H152*(YEARFRAC(F152,__Variable_Other_Variables!$B$2)*12),IF(E152=__Variable_Interval_Periods!$A$5,H152*(YEARFRAC(F152,__Variable_Other_Variables!$B$2)*4),IF(E152=__Variable_Interval_Periods!$A$6,H152,""))))))</f>
        <v/>
      </c>
      <c r="S152" s="6" t="str">
        <f>IF(E152=__Variable_Interval_Periods!$A$1,"N/A",IF(E152=__Variable_Interval_Periods!$A$2,D152*(__Variable_Other_Variables!$B$2-Contribution_Plan!F152),IF(E152=__Variable_Interval_Periods!$A$3,D152*(__Variable_Other_Variables!$B$2-Contribution_Plan!F152)/7,IF(E152=__Variable_Interval_Periods!$A$4,D152*(YEARFRAC(F152,__Variable_Other_Variables!$B$2)*12),IF(E152=__Variable_Interval_Periods!$A$5,D152*(YEARFRAC(F152,__Variable_Other_Variables!$B$2)*4),IF(E152=__Variable_Interval_Periods!$A$6,D152,""))))))</f>
        <v/>
      </c>
      <c r="T152" s="8" t="str">
        <f>IF(Contribution_Plan!A152="","",COUNTIF(Contributions_Tracker!A:A,Contribution_Plan!A152))</f>
        <v/>
      </c>
    </row>
    <row r="153" spans="7:20" x14ac:dyDescent="0.2">
      <c r="G153" s="34" t="str">
        <f>IF(Contribution_Plan!A153="","",__Variable_Other_Variables!$B$2)</f>
        <v/>
      </c>
      <c r="H153" s="6" t="str">
        <f ca="1">IF(E153=__Variable_Interval_Periods!$A$1,"N/A",IF(E153=__Variable_Interval_Periods!$A$2,T153/(TODAY()-F153),IF(E153=__Variable_Interval_Periods!$A$3,T153/((TODAY()-F153)/7),IF(E153=__Variable_Interval_Periods!$A$4,T153/(YEARFRAC(F153,TODAY())*12),IF(E153=__Variable_Interval_Periods!$A$5,T153/(YEARFRAC(F153,TODAY())*4),IF(E153=__Variable_Interval_Periods!$A$6,T153/(((TODAY()-F153)/(G153-F153))),""))))))</f>
        <v/>
      </c>
      <c r="I153" s="15" t="str">
        <f t="shared" ca="1" si="2"/>
        <v/>
      </c>
      <c r="K153" s="7" t="str">
        <f ca="1">IF(I153="","",IF(Contribution_Plan!I153&lt;0,IF(ABS(Contribution_Plan!I153)&lt;=ABS(Contribution_Plan!J153),__Variable_Status!$A$3,__Variable_Status!$A$4),IF(Contribution_Plan!I153=0,__Variable_Status!$A$3,IF(Contribution_Plan!I153&lt;=ABS(Contribution_Plan!J153),__Variable_Status!$A$3,__Variable_Status!$A$2))))</f>
        <v/>
      </c>
      <c r="M153" s="6" t="str">
        <f>IF(OR(O153="",O153=__Variable_Audience_Size!$A$1),O153,IF(OR(T153="",T153=0),0,O153/T153))</f>
        <v/>
      </c>
      <c r="N153" s="7" t="str">
        <f>IF(A153="","",IF(L153=__Variable_Status!$A$1,__Variable_Status!$A$1,IF(Contribution_Plan!M153&gt;Contribution_Plan!L153,__Variable_Status!$A$2,IF(Contribution_Plan!M153=Contribution_Plan!L153,__Variable_Status!$A$3,__Variable_Status!$A$4))))</f>
        <v/>
      </c>
      <c r="O153" s="6" t="str">
        <f>IF(A153="","",IF(AND(L153=__Variable_Audience_Size!$A$1,SUMIF(Contributions_Tracker!A:A,Contribution_Plan!A153,Contributions_Tracker!E:E)&lt;=0),L153,SUMIF(Contributions_Tracker!A:A,Contribution_Plan!A153,Contributions_Tracker!E:E)))</f>
        <v/>
      </c>
      <c r="P153" s="6" t="str">
        <f>IF(A153="","",IF(OR(T153=0,T153=""),0,Q153/T153))</f>
        <v/>
      </c>
      <c r="Q153" s="6" t="str">
        <f>IF(A153="","",SUMIF(Contributions_Tracker!A:A,Contribution_Plan!A153,Contributions_Tracker!D:D))</f>
        <v/>
      </c>
      <c r="R153" s="6" t="str">
        <f>IF(E153=__Variable_Interval_Periods!$A$1,"N/A",IF(E153=__Variable_Interval_Periods!$A$2,H153*(__Variable_Other_Variables!$B$2-Contribution_Plan!F153),IF(E153=__Variable_Interval_Periods!$A$3,H153*(__Variable_Other_Variables!$B$2-Contribution_Plan!F153)/7,IF(E153=__Variable_Interval_Periods!$A$4,H153*(YEARFRAC(F153,__Variable_Other_Variables!$B$2)*12),IF(E153=__Variable_Interval_Periods!$A$5,H153*(YEARFRAC(F153,__Variable_Other_Variables!$B$2)*4),IF(E153=__Variable_Interval_Periods!$A$6,H153,""))))))</f>
        <v/>
      </c>
      <c r="S153" s="6" t="str">
        <f>IF(E153=__Variable_Interval_Periods!$A$1,"N/A",IF(E153=__Variable_Interval_Periods!$A$2,D153*(__Variable_Other_Variables!$B$2-Contribution_Plan!F153),IF(E153=__Variable_Interval_Periods!$A$3,D153*(__Variable_Other_Variables!$B$2-Contribution_Plan!F153)/7,IF(E153=__Variable_Interval_Periods!$A$4,D153*(YEARFRAC(F153,__Variable_Other_Variables!$B$2)*12),IF(E153=__Variable_Interval_Periods!$A$5,D153*(YEARFRAC(F153,__Variable_Other_Variables!$B$2)*4),IF(E153=__Variable_Interval_Periods!$A$6,D153,""))))))</f>
        <v/>
      </c>
      <c r="T153" s="8" t="str">
        <f>IF(Contribution_Plan!A153="","",COUNTIF(Contributions_Tracker!A:A,Contribution_Plan!A153))</f>
        <v/>
      </c>
    </row>
    <row r="154" spans="7:20" x14ac:dyDescent="0.2">
      <c r="G154" s="34" t="str">
        <f>IF(Contribution_Plan!A154="","",__Variable_Other_Variables!$B$2)</f>
        <v/>
      </c>
      <c r="H154" s="6" t="str">
        <f ca="1">IF(E154=__Variable_Interval_Periods!$A$1,"N/A",IF(E154=__Variable_Interval_Periods!$A$2,T154/(TODAY()-F154),IF(E154=__Variable_Interval_Periods!$A$3,T154/((TODAY()-F154)/7),IF(E154=__Variable_Interval_Periods!$A$4,T154/(YEARFRAC(F154,TODAY())*12),IF(E154=__Variable_Interval_Periods!$A$5,T154/(YEARFRAC(F154,TODAY())*4),IF(E154=__Variable_Interval_Periods!$A$6,T154/(((TODAY()-F154)/(G154-F154))),""))))))</f>
        <v/>
      </c>
      <c r="I154" s="15" t="str">
        <f t="shared" ca="1" si="2"/>
        <v/>
      </c>
      <c r="K154" s="7" t="str">
        <f ca="1">IF(I154="","",IF(Contribution_Plan!I154&lt;0,IF(ABS(Contribution_Plan!I154)&lt;=ABS(Contribution_Plan!J154),__Variable_Status!$A$3,__Variable_Status!$A$4),IF(Contribution_Plan!I154=0,__Variable_Status!$A$3,IF(Contribution_Plan!I154&lt;=ABS(Contribution_Plan!J154),__Variable_Status!$A$3,__Variable_Status!$A$2))))</f>
        <v/>
      </c>
      <c r="M154" s="6" t="str">
        <f>IF(OR(O154="",O154=__Variable_Audience_Size!$A$1),O154,IF(OR(T154="",T154=0),0,O154/T154))</f>
        <v/>
      </c>
      <c r="N154" s="7" t="str">
        <f>IF(A154="","",IF(L154=__Variable_Status!$A$1,__Variable_Status!$A$1,IF(Contribution_Plan!M154&gt;Contribution_Plan!L154,__Variable_Status!$A$2,IF(Contribution_Plan!M154=Contribution_Plan!L154,__Variable_Status!$A$3,__Variable_Status!$A$4))))</f>
        <v/>
      </c>
      <c r="O154" s="6" t="str">
        <f>IF(A154="","",IF(AND(L154=__Variable_Audience_Size!$A$1,SUMIF(Contributions_Tracker!A:A,Contribution_Plan!A154,Contributions_Tracker!E:E)&lt;=0),L154,SUMIF(Contributions_Tracker!A:A,Contribution_Plan!A154,Contributions_Tracker!E:E)))</f>
        <v/>
      </c>
      <c r="P154" s="6" t="str">
        <f>IF(A154="","",IF(OR(T154=0,T154=""),0,Q154/T154))</f>
        <v/>
      </c>
      <c r="Q154" s="6" t="str">
        <f>IF(A154="","",SUMIF(Contributions_Tracker!A:A,Contribution_Plan!A154,Contributions_Tracker!D:D))</f>
        <v/>
      </c>
      <c r="R154" s="6" t="str">
        <f>IF(E154=__Variable_Interval_Periods!$A$1,"N/A",IF(E154=__Variable_Interval_Periods!$A$2,H154*(__Variable_Other_Variables!$B$2-Contribution_Plan!F154),IF(E154=__Variable_Interval_Periods!$A$3,H154*(__Variable_Other_Variables!$B$2-Contribution_Plan!F154)/7,IF(E154=__Variable_Interval_Periods!$A$4,H154*(YEARFRAC(F154,__Variable_Other_Variables!$B$2)*12),IF(E154=__Variable_Interval_Periods!$A$5,H154*(YEARFRAC(F154,__Variable_Other_Variables!$B$2)*4),IF(E154=__Variable_Interval_Periods!$A$6,H154,""))))))</f>
        <v/>
      </c>
      <c r="S154" s="6" t="str">
        <f>IF(E154=__Variable_Interval_Periods!$A$1,"N/A",IF(E154=__Variable_Interval_Periods!$A$2,D154*(__Variable_Other_Variables!$B$2-Contribution_Plan!F154),IF(E154=__Variable_Interval_Periods!$A$3,D154*(__Variable_Other_Variables!$B$2-Contribution_Plan!F154)/7,IF(E154=__Variable_Interval_Periods!$A$4,D154*(YEARFRAC(F154,__Variable_Other_Variables!$B$2)*12),IF(E154=__Variable_Interval_Periods!$A$5,D154*(YEARFRAC(F154,__Variable_Other_Variables!$B$2)*4),IF(E154=__Variable_Interval_Periods!$A$6,D154,""))))))</f>
        <v/>
      </c>
      <c r="T154" s="8" t="str">
        <f>IF(Contribution_Plan!A154="","",COUNTIF(Contributions_Tracker!A:A,Contribution_Plan!A154))</f>
        <v/>
      </c>
    </row>
    <row r="155" spans="7:20" x14ac:dyDescent="0.2">
      <c r="G155" s="34" t="str">
        <f>IF(Contribution_Plan!A155="","",__Variable_Other_Variables!$B$2)</f>
        <v/>
      </c>
      <c r="H155" s="6" t="str">
        <f ca="1">IF(E155=__Variable_Interval_Periods!$A$1,"N/A",IF(E155=__Variable_Interval_Periods!$A$2,T155/(TODAY()-F155),IF(E155=__Variable_Interval_Periods!$A$3,T155/((TODAY()-F155)/7),IF(E155=__Variable_Interval_Periods!$A$4,T155/(YEARFRAC(F155,TODAY())*12),IF(E155=__Variable_Interval_Periods!$A$5,T155/(YEARFRAC(F155,TODAY())*4),IF(E155=__Variable_Interval_Periods!$A$6,T155/(((TODAY()-F155)/(G155-F155))),""))))))</f>
        <v/>
      </c>
      <c r="I155" s="15" t="str">
        <f t="shared" ca="1" si="2"/>
        <v/>
      </c>
      <c r="K155" s="7" t="str">
        <f ca="1">IF(I155="","",IF(Contribution_Plan!I155&lt;0,IF(ABS(Contribution_Plan!I155)&lt;=ABS(Contribution_Plan!J155),__Variable_Status!$A$3,__Variable_Status!$A$4),IF(Contribution_Plan!I155=0,__Variable_Status!$A$3,IF(Contribution_Plan!I155&lt;=ABS(Contribution_Plan!J155),__Variable_Status!$A$3,__Variable_Status!$A$2))))</f>
        <v/>
      </c>
      <c r="M155" s="6" t="str">
        <f>IF(OR(O155="",O155=__Variable_Audience_Size!$A$1),O155,IF(OR(T155="",T155=0),0,O155/T155))</f>
        <v/>
      </c>
      <c r="N155" s="7" t="str">
        <f>IF(A155="","",IF(L155=__Variable_Status!$A$1,__Variable_Status!$A$1,IF(Contribution_Plan!M155&gt;Contribution_Plan!L155,__Variable_Status!$A$2,IF(Contribution_Plan!M155=Contribution_Plan!L155,__Variable_Status!$A$3,__Variable_Status!$A$4))))</f>
        <v/>
      </c>
      <c r="O155" s="6" t="str">
        <f>IF(A155="","",IF(AND(L155=__Variable_Audience_Size!$A$1,SUMIF(Contributions_Tracker!A:A,Contribution_Plan!A155,Contributions_Tracker!E:E)&lt;=0),L155,SUMIF(Contributions_Tracker!A:A,Contribution_Plan!A155,Contributions_Tracker!E:E)))</f>
        <v/>
      </c>
      <c r="P155" s="6" t="str">
        <f>IF(A155="","",IF(OR(T155=0,T155=""),0,Q155/T155))</f>
        <v/>
      </c>
      <c r="Q155" s="6" t="str">
        <f>IF(A155="","",SUMIF(Contributions_Tracker!A:A,Contribution_Plan!A155,Contributions_Tracker!D:D))</f>
        <v/>
      </c>
      <c r="R155" s="6" t="str">
        <f>IF(E155=__Variable_Interval_Periods!$A$1,"N/A",IF(E155=__Variable_Interval_Periods!$A$2,H155*(__Variable_Other_Variables!$B$2-Contribution_Plan!F155),IF(E155=__Variable_Interval_Periods!$A$3,H155*(__Variable_Other_Variables!$B$2-Contribution_Plan!F155)/7,IF(E155=__Variable_Interval_Periods!$A$4,H155*(YEARFRAC(F155,__Variable_Other_Variables!$B$2)*12),IF(E155=__Variable_Interval_Periods!$A$5,H155*(YEARFRAC(F155,__Variable_Other_Variables!$B$2)*4),IF(E155=__Variable_Interval_Periods!$A$6,H155,""))))))</f>
        <v/>
      </c>
      <c r="S155" s="6" t="str">
        <f>IF(E155=__Variable_Interval_Periods!$A$1,"N/A",IF(E155=__Variable_Interval_Periods!$A$2,D155*(__Variable_Other_Variables!$B$2-Contribution_Plan!F155),IF(E155=__Variable_Interval_Periods!$A$3,D155*(__Variable_Other_Variables!$B$2-Contribution_Plan!F155)/7,IF(E155=__Variable_Interval_Periods!$A$4,D155*(YEARFRAC(F155,__Variable_Other_Variables!$B$2)*12),IF(E155=__Variable_Interval_Periods!$A$5,D155*(YEARFRAC(F155,__Variable_Other_Variables!$B$2)*4),IF(E155=__Variable_Interval_Periods!$A$6,D155,""))))))</f>
        <v/>
      </c>
      <c r="T155" s="8" t="str">
        <f>IF(Contribution_Plan!A155="","",COUNTIF(Contributions_Tracker!A:A,Contribution_Plan!A155))</f>
        <v/>
      </c>
    </row>
    <row r="156" spans="7:20" x14ac:dyDescent="0.2">
      <c r="G156" s="34" t="str">
        <f>IF(Contribution_Plan!A156="","",__Variable_Other_Variables!$B$2)</f>
        <v/>
      </c>
      <c r="H156" s="6" t="str">
        <f ca="1">IF(E156=__Variable_Interval_Periods!$A$1,"N/A",IF(E156=__Variable_Interval_Periods!$A$2,T156/(TODAY()-F156),IF(E156=__Variable_Interval_Periods!$A$3,T156/((TODAY()-F156)/7),IF(E156=__Variable_Interval_Periods!$A$4,T156/(YEARFRAC(F156,TODAY())*12),IF(E156=__Variable_Interval_Periods!$A$5,T156/(YEARFRAC(F156,TODAY())*4),IF(E156=__Variable_Interval_Periods!$A$6,T156/(((TODAY()-F156)/(G156-F156))),""))))))</f>
        <v/>
      </c>
      <c r="I156" s="15" t="str">
        <f t="shared" ca="1" si="2"/>
        <v/>
      </c>
      <c r="K156" s="7" t="str">
        <f ca="1">IF(I156="","",IF(Contribution_Plan!I156&lt;0,IF(ABS(Contribution_Plan!I156)&lt;=ABS(Contribution_Plan!J156),__Variable_Status!$A$3,__Variable_Status!$A$4),IF(Contribution_Plan!I156=0,__Variable_Status!$A$3,IF(Contribution_Plan!I156&lt;=ABS(Contribution_Plan!J156),__Variable_Status!$A$3,__Variable_Status!$A$2))))</f>
        <v/>
      </c>
      <c r="M156" s="6" t="str">
        <f>IF(OR(O156="",O156=__Variable_Audience_Size!$A$1),O156,IF(OR(T156="",T156=0),0,O156/T156))</f>
        <v/>
      </c>
      <c r="N156" s="7" t="str">
        <f>IF(A156="","",IF(L156=__Variable_Status!$A$1,__Variable_Status!$A$1,IF(Contribution_Plan!M156&gt;Contribution_Plan!L156,__Variable_Status!$A$2,IF(Contribution_Plan!M156=Contribution_Plan!L156,__Variable_Status!$A$3,__Variable_Status!$A$4))))</f>
        <v/>
      </c>
      <c r="O156" s="6" t="str">
        <f>IF(A156="","",IF(AND(L156=__Variable_Audience_Size!$A$1,SUMIF(Contributions_Tracker!A:A,Contribution_Plan!A156,Contributions_Tracker!E:E)&lt;=0),L156,SUMIF(Contributions_Tracker!A:A,Contribution_Plan!A156,Contributions_Tracker!E:E)))</f>
        <v/>
      </c>
      <c r="P156" s="6" t="str">
        <f>IF(A156="","",IF(OR(T156=0,T156=""),0,Q156/T156))</f>
        <v/>
      </c>
      <c r="Q156" s="6" t="str">
        <f>IF(A156="","",SUMIF(Contributions_Tracker!A:A,Contribution_Plan!A156,Contributions_Tracker!D:D))</f>
        <v/>
      </c>
      <c r="R156" s="6" t="str">
        <f>IF(E156=__Variable_Interval_Periods!$A$1,"N/A",IF(E156=__Variable_Interval_Periods!$A$2,H156*(__Variable_Other_Variables!$B$2-Contribution_Plan!F156),IF(E156=__Variable_Interval_Periods!$A$3,H156*(__Variable_Other_Variables!$B$2-Contribution_Plan!F156)/7,IF(E156=__Variable_Interval_Periods!$A$4,H156*(YEARFRAC(F156,__Variable_Other_Variables!$B$2)*12),IF(E156=__Variable_Interval_Periods!$A$5,H156*(YEARFRAC(F156,__Variable_Other_Variables!$B$2)*4),IF(E156=__Variable_Interval_Periods!$A$6,H156,""))))))</f>
        <v/>
      </c>
      <c r="S156" s="6" t="str">
        <f>IF(E156=__Variable_Interval_Periods!$A$1,"N/A",IF(E156=__Variable_Interval_Periods!$A$2,D156*(__Variable_Other_Variables!$B$2-Contribution_Plan!F156),IF(E156=__Variable_Interval_Periods!$A$3,D156*(__Variable_Other_Variables!$B$2-Contribution_Plan!F156)/7,IF(E156=__Variable_Interval_Periods!$A$4,D156*(YEARFRAC(F156,__Variable_Other_Variables!$B$2)*12),IF(E156=__Variable_Interval_Periods!$A$5,D156*(YEARFRAC(F156,__Variable_Other_Variables!$B$2)*4),IF(E156=__Variable_Interval_Periods!$A$6,D156,""))))))</f>
        <v/>
      </c>
      <c r="T156" s="8" t="str">
        <f>IF(Contribution_Plan!A156="","",COUNTIF(Contributions_Tracker!A:A,Contribution_Plan!A156))</f>
        <v/>
      </c>
    </row>
    <row r="157" spans="7:20" x14ac:dyDescent="0.2">
      <c r="G157" s="34" t="str">
        <f>IF(Contribution_Plan!A157="","",__Variable_Other_Variables!$B$2)</f>
        <v/>
      </c>
      <c r="H157" s="6" t="str">
        <f ca="1">IF(E157=__Variable_Interval_Periods!$A$1,"N/A",IF(E157=__Variable_Interval_Periods!$A$2,T157/(TODAY()-F157),IF(E157=__Variable_Interval_Periods!$A$3,T157/((TODAY()-F157)/7),IF(E157=__Variable_Interval_Periods!$A$4,T157/(YEARFRAC(F157,TODAY())*12),IF(E157=__Variable_Interval_Periods!$A$5,T157/(YEARFRAC(F157,TODAY())*4),IF(E157=__Variable_Interval_Periods!$A$6,T157/(((TODAY()-F157)/(G157-F157))),""))))))</f>
        <v/>
      </c>
      <c r="I157" s="15" t="str">
        <f t="shared" ca="1" si="2"/>
        <v/>
      </c>
      <c r="K157" s="7" t="str">
        <f ca="1">IF(I157="","",IF(Contribution_Plan!I157&lt;0,IF(ABS(Contribution_Plan!I157)&lt;=ABS(Contribution_Plan!J157),__Variable_Status!$A$3,__Variable_Status!$A$4),IF(Contribution_Plan!I157=0,__Variable_Status!$A$3,IF(Contribution_Plan!I157&lt;=ABS(Contribution_Plan!J157),__Variable_Status!$A$3,__Variable_Status!$A$2))))</f>
        <v/>
      </c>
      <c r="M157" s="6" t="str">
        <f>IF(OR(O157="",O157=__Variable_Audience_Size!$A$1),O157,IF(OR(T157="",T157=0),0,O157/T157))</f>
        <v/>
      </c>
      <c r="N157" s="7" t="str">
        <f>IF(A157="","",IF(L157=__Variable_Status!$A$1,__Variable_Status!$A$1,IF(Contribution_Plan!M157&gt;Contribution_Plan!L157,__Variable_Status!$A$2,IF(Contribution_Plan!M157=Contribution_Plan!L157,__Variable_Status!$A$3,__Variable_Status!$A$4))))</f>
        <v/>
      </c>
      <c r="O157" s="6" t="str">
        <f>IF(A157="","",IF(AND(L157=__Variable_Audience_Size!$A$1,SUMIF(Contributions_Tracker!A:A,Contribution_Plan!A157,Contributions_Tracker!E:E)&lt;=0),L157,SUMIF(Contributions_Tracker!A:A,Contribution_Plan!A157,Contributions_Tracker!E:E)))</f>
        <v/>
      </c>
      <c r="P157" s="6" t="str">
        <f>IF(A157="","",IF(OR(T157=0,T157=""),0,Q157/T157))</f>
        <v/>
      </c>
      <c r="Q157" s="6" t="str">
        <f>IF(A157="","",SUMIF(Contributions_Tracker!A:A,Contribution_Plan!A157,Contributions_Tracker!D:D))</f>
        <v/>
      </c>
      <c r="R157" s="6" t="str">
        <f>IF(E157=__Variable_Interval_Periods!$A$1,"N/A",IF(E157=__Variable_Interval_Periods!$A$2,H157*(__Variable_Other_Variables!$B$2-Contribution_Plan!F157),IF(E157=__Variable_Interval_Periods!$A$3,H157*(__Variable_Other_Variables!$B$2-Contribution_Plan!F157)/7,IF(E157=__Variable_Interval_Periods!$A$4,H157*(YEARFRAC(F157,__Variable_Other_Variables!$B$2)*12),IF(E157=__Variable_Interval_Periods!$A$5,H157*(YEARFRAC(F157,__Variable_Other_Variables!$B$2)*4),IF(E157=__Variable_Interval_Periods!$A$6,H157,""))))))</f>
        <v/>
      </c>
      <c r="S157" s="6" t="str">
        <f>IF(E157=__Variable_Interval_Periods!$A$1,"N/A",IF(E157=__Variable_Interval_Periods!$A$2,D157*(__Variable_Other_Variables!$B$2-Contribution_Plan!F157),IF(E157=__Variable_Interval_Periods!$A$3,D157*(__Variable_Other_Variables!$B$2-Contribution_Plan!F157)/7,IF(E157=__Variable_Interval_Periods!$A$4,D157*(YEARFRAC(F157,__Variable_Other_Variables!$B$2)*12),IF(E157=__Variable_Interval_Periods!$A$5,D157*(YEARFRAC(F157,__Variable_Other_Variables!$B$2)*4),IF(E157=__Variable_Interval_Periods!$A$6,D157,""))))))</f>
        <v/>
      </c>
      <c r="T157" s="8" t="str">
        <f>IF(Contribution_Plan!A157="","",COUNTIF(Contributions_Tracker!A:A,Contribution_Plan!A157))</f>
        <v/>
      </c>
    </row>
    <row r="158" spans="7:20" x14ac:dyDescent="0.2">
      <c r="G158" s="34" t="str">
        <f>IF(Contribution_Plan!A158="","",__Variable_Other_Variables!$B$2)</f>
        <v/>
      </c>
      <c r="H158" s="6" t="str">
        <f ca="1">IF(E158=__Variable_Interval_Periods!$A$1,"N/A",IF(E158=__Variable_Interval_Periods!$A$2,T158/(TODAY()-F158),IF(E158=__Variable_Interval_Periods!$A$3,T158/((TODAY()-F158)/7),IF(E158=__Variable_Interval_Periods!$A$4,T158/(YEARFRAC(F158,TODAY())*12),IF(E158=__Variable_Interval_Periods!$A$5,T158/(YEARFRAC(F158,TODAY())*4),IF(E158=__Variable_Interval_Periods!$A$6,T158/(((TODAY()-F158)/(G158-F158))),""))))))</f>
        <v/>
      </c>
      <c r="I158" s="15" t="str">
        <f t="shared" ca="1" si="2"/>
        <v/>
      </c>
      <c r="K158" s="7" t="str">
        <f ca="1">IF(I158="","",IF(Contribution_Plan!I158&lt;0,IF(ABS(Contribution_Plan!I158)&lt;=ABS(Contribution_Plan!J158),__Variable_Status!$A$3,__Variable_Status!$A$4),IF(Contribution_Plan!I158=0,__Variable_Status!$A$3,IF(Contribution_Plan!I158&lt;=ABS(Contribution_Plan!J158),__Variable_Status!$A$3,__Variable_Status!$A$2))))</f>
        <v/>
      </c>
      <c r="M158" s="6" t="str">
        <f>IF(OR(O158="",O158=__Variable_Audience_Size!$A$1),O158,IF(OR(T158="",T158=0),0,O158/T158))</f>
        <v/>
      </c>
      <c r="N158" s="7" t="str">
        <f>IF(A158="","",IF(L158=__Variable_Status!$A$1,__Variable_Status!$A$1,IF(Contribution_Plan!M158&gt;Contribution_Plan!L158,__Variable_Status!$A$2,IF(Contribution_Plan!M158=Contribution_Plan!L158,__Variable_Status!$A$3,__Variable_Status!$A$4))))</f>
        <v/>
      </c>
      <c r="O158" s="6" t="str">
        <f>IF(A158="","",IF(AND(L158=__Variable_Audience_Size!$A$1,SUMIF(Contributions_Tracker!A:A,Contribution_Plan!A158,Contributions_Tracker!E:E)&lt;=0),L158,SUMIF(Contributions_Tracker!A:A,Contribution_Plan!A158,Contributions_Tracker!E:E)))</f>
        <v/>
      </c>
      <c r="P158" s="6" t="str">
        <f>IF(A158="","",IF(OR(T158=0,T158=""),0,Q158/T158))</f>
        <v/>
      </c>
      <c r="Q158" s="6" t="str">
        <f>IF(A158="","",SUMIF(Contributions_Tracker!A:A,Contribution_Plan!A158,Contributions_Tracker!D:D))</f>
        <v/>
      </c>
      <c r="R158" s="6" t="str">
        <f>IF(E158=__Variable_Interval_Periods!$A$1,"N/A",IF(E158=__Variable_Interval_Periods!$A$2,H158*(__Variable_Other_Variables!$B$2-Contribution_Plan!F158),IF(E158=__Variable_Interval_Periods!$A$3,H158*(__Variable_Other_Variables!$B$2-Contribution_Plan!F158)/7,IF(E158=__Variable_Interval_Periods!$A$4,H158*(YEARFRAC(F158,__Variable_Other_Variables!$B$2)*12),IF(E158=__Variable_Interval_Periods!$A$5,H158*(YEARFRAC(F158,__Variable_Other_Variables!$B$2)*4),IF(E158=__Variable_Interval_Periods!$A$6,H158,""))))))</f>
        <v/>
      </c>
      <c r="S158" s="6" t="str">
        <f>IF(E158=__Variable_Interval_Periods!$A$1,"N/A",IF(E158=__Variable_Interval_Periods!$A$2,D158*(__Variable_Other_Variables!$B$2-Contribution_Plan!F158),IF(E158=__Variable_Interval_Periods!$A$3,D158*(__Variable_Other_Variables!$B$2-Contribution_Plan!F158)/7,IF(E158=__Variable_Interval_Periods!$A$4,D158*(YEARFRAC(F158,__Variable_Other_Variables!$B$2)*12),IF(E158=__Variable_Interval_Periods!$A$5,D158*(YEARFRAC(F158,__Variable_Other_Variables!$B$2)*4),IF(E158=__Variable_Interval_Periods!$A$6,D158,""))))))</f>
        <v/>
      </c>
      <c r="T158" s="8" t="str">
        <f>IF(Contribution_Plan!A158="","",COUNTIF(Contributions_Tracker!A:A,Contribution_Plan!A158))</f>
        <v/>
      </c>
    </row>
    <row r="159" spans="7:20" x14ac:dyDescent="0.2">
      <c r="G159" s="34" t="str">
        <f>IF(Contribution_Plan!A159="","",__Variable_Other_Variables!$B$2)</f>
        <v/>
      </c>
      <c r="H159" s="6" t="str">
        <f ca="1">IF(E159=__Variable_Interval_Periods!$A$1,"N/A",IF(E159=__Variable_Interval_Periods!$A$2,T159/(TODAY()-F159),IF(E159=__Variable_Interval_Periods!$A$3,T159/((TODAY()-F159)/7),IF(E159=__Variable_Interval_Periods!$A$4,T159/(YEARFRAC(F159,TODAY())*12),IF(E159=__Variable_Interval_Periods!$A$5,T159/(YEARFRAC(F159,TODAY())*4),IF(E159=__Variable_Interval_Periods!$A$6,T159/(((TODAY()-F159)/(G159-F159))),""))))))</f>
        <v/>
      </c>
      <c r="I159" s="15" t="str">
        <f t="shared" ca="1" si="2"/>
        <v/>
      </c>
      <c r="K159" s="7" t="str">
        <f ca="1">IF(I159="","",IF(Contribution_Plan!I159&lt;0,IF(ABS(Contribution_Plan!I159)&lt;=ABS(Contribution_Plan!J159),__Variable_Status!$A$3,__Variable_Status!$A$4),IF(Contribution_Plan!I159=0,__Variable_Status!$A$3,IF(Contribution_Plan!I159&lt;=ABS(Contribution_Plan!J159),__Variable_Status!$A$3,__Variable_Status!$A$2))))</f>
        <v/>
      </c>
      <c r="M159" s="6" t="str">
        <f>IF(OR(O159="",O159=__Variable_Audience_Size!$A$1),O159,IF(OR(T159="",T159=0),0,O159/T159))</f>
        <v/>
      </c>
      <c r="N159" s="7" t="str">
        <f>IF(A159="","",IF(L159=__Variable_Status!$A$1,__Variable_Status!$A$1,IF(Contribution_Plan!M159&gt;Contribution_Plan!L159,__Variable_Status!$A$2,IF(Contribution_Plan!M159=Contribution_Plan!L159,__Variable_Status!$A$3,__Variable_Status!$A$4))))</f>
        <v/>
      </c>
      <c r="O159" s="6" t="str">
        <f>IF(A159="","",IF(AND(L159=__Variable_Audience_Size!$A$1,SUMIF(Contributions_Tracker!A:A,Contribution_Plan!A159,Contributions_Tracker!E:E)&lt;=0),L159,SUMIF(Contributions_Tracker!A:A,Contribution_Plan!A159,Contributions_Tracker!E:E)))</f>
        <v/>
      </c>
      <c r="P159" s="6" t="str">
        <f>IF(A159="","",IF(OR(T159=0,T159=""),0,Q159/T159))</f>
        <v/>
      </c>
      <c r="Q159" s="6" t="str">
        <f>IF(A159="","",SUMIF(Contributions_Tracker!A:A,Contribution_Plan!A159,Contributions_Tracker!D:D))</f>
        <v/>
      </c>
      <c r="R159" s="6" t="str">
        <f>IF(E159=__Variable_Interval_Periods!$A$1,"N/A",IF(E159=__Variable_Interval_Periods!$A$2,H159*(__Variable_Other_Variables!$B$2-Contribution_Plan!F159),IF(E159=__Variable_Interval_Periods!$A$3,H159*(__Variable_Other_Variables!$B$2-Contribution_Plan!F159)/7,IF(E159=__Variable_Interval_Periods!$A$4,H159*(YEARFRAC(F159,__Variable_Other_Variables!$B$2)*12),IF(E159=__Variable_Interval_Periods!$A$5,H159*(YEARFRAC(F159,__Variable_Other_Variables!$B$2)*4),IF(E159=__Variable_Interval_Periods!$A$6,H159,""))))))</f>
        <v/>
      </c>
      <c r="S159" s="6" t="str">
        <f>IF(E159=__Variable_Interval_Periods!$A$1,"N/A",IF(E159=__Variable_Interval_Periods!$A$2,D159*(__Variable_Other_Variables!$B$2-Contribution_Plan!F159),IF(E159=__Variable_Interval_Periods!$A$3,D159*(__Variable_Other_Variables!$B$2-Contribution_Plan!F159)/7,IF(E159=__Variable_Interval_Periods!$A$4,D159*(YEARFRAC(F159,__Variable_Other_Variables!$B$2)*12),IF(E159=__Variable_Interval_Periods!$A$5,D159*(YEARFRAC(F159,__Variable_Other_Variables!$B$2)*4),IF(E159=__Variable_Interval_Periods!$A$6,D159,""))))))</f>
        <v/>
      </c>
      <c r="T159" s="8" t="str">
        <f>IF(Contribution_Plan!A159="","",COUNTIF(Contributions_Tracker!A:A,Contribution_Plan!A159))</f>
        <v/>
      </c>
    </row>
    <row r="160" spans="7:20" x14ac:dyDescent="0.2">
      <c r="G160" s="34" t="str">
        <f>IF(Contribution_Plan!A160="","",__Variable_Other_Variables!$B$2)</f>
        <v/>
      </c>
      <c r="H160" s="6" t="str">
        <f ca="1">IF(E160=__Variable_Interval_Periods!$A$1,"N/A",IF(E160=__Variable_Interval_Periods!$A$2,T160/(TODAY()-F160),IF(E160=__Variable_Interval_Periods!$A$3,T160/((TODAY()-F160)/7),IF(E160=__Variable_Interval_Periods!$A$4,T160/(YEARFRAC(F160,TODAY())*12),IF(E160=__Variable_Interval_Periods!$A$5,T160/(YEARFRAC(F160,TODAY())*4),IF(E160=__Variable_Interval_Periods!$A$6,T160/(((TODAY()-F160)/(G160-F160))),""))))))</f>
        <v/>
      </c>
      <c r="I160" s="15" t="str">
        <f t="shared" ca="1" si="2"/>
        <v/>
      </c>
      <c r="K160" s="7" t="str">
        <f ca="1">IF(I160="","",IF(Contribution_Plan!I160&lt;0,IF(ABS(Contribution_Plan!I160)&lt;=ABS(Contribution_Plan!J160),__Variable_Status!$A$3,__Variable_Status!$A$4),IF(Contribution_Plan!I160=0,__Variable_Status!$A$3,IF(Contribution_Plan!I160&lt;=ABS(Contribution_Plan!J160),__Variable_Status!$A$3,__Variable_Status!$A$2))))</f>
        <v/>
      </c>
      <c r="M160" s="6" t="str">
        <f>IF(OR(O160="",O160=__Variable_Audience_Size!$A$1),O160,IF(OR(T160="",T160=0),0,O160/T160))</f>
        <v/>
      </c>
      <c r="N160" s="7" t="str">
        <f>IF(A160="","",IF(L160=__Variable_Status!$A$1,__Variable_Status!$A$1,IF(Contribution_Plan!M160&gt;Contribution_Plan!L160,__Variable_Status!$A$2,IF(Contribution_Plan!M160=Contribution_Plan!L160,__Variable_Status!$A$3,__Variable_Status!$A$4))))</f>
        <v/>
      </c>
      <c r="O160" s="6" t="str">
        <f>IF(A160="","",IF(AND(L160=__Variable_Audience_Size!$A$1,SUMIF(Contributions_Tracker!A:A,Contribution_Plan!A160,Contributions_Tracker!E:E)&lt;=0),L160,SUMIF(Contributions_Tracker!A:A,Contribution_Plan!A160,Contributions_Tracker!E:E)))</f>
        <v/>
      </c>
      <c r="P160" s="6" t="str">
        <f>IF(A160="","",IF(OR(T160=0,T160=""),0,Q160/T160))</f>
        <v/>
      </c>
      <c r="Q160" s="6" t="str">
        <f>IF(A160="","",SUMIF(Contributions_Tracker!A:A,Contribution_Plan!A160,Contributions_Tracker!D:D))</f>
        <v/>
      </c>
      <c r="R160" s="6" t="str">
        <f>IF(E160=__Variable_Interval_Periods!$A$1,"N/A",IF(E160=__Variable_Interval_Periods!$A$2,H160*(__Variable_Other_Variables!$B$2-Contribution_Plan!F160),IF(E160=__Variable_Interval_Periods!$A$3,H160*(__Variable_Other_Variables!$B$2-Contribution_Plan!F160)/7,IF(E160=__Variable_Interval_Periods!$A$4,H160*(YEARFRAC(F160,__Variable_Other_Variables!$B$2)*12),IF(E160=__Variable_Interval_Periods!$A$5,H160*(YEARFRAC(F160,__Variable_Other_Variables!$B$2)*4),IF(E160=__Variable_Interval_Periods!$A$6,H160,""))))))</f>
        <v/>
      </c>
      <c r="S160" s="6" t="str">
        <f>IF(E160=__Variable_Interval_Periods!$A$1,"N/A",IF(E160=__Variable_Interval_Periods!$A$2,D160*(__Variable_Other_Variables!$B$2-Contribution_Plan!F160),IF(E160=__Variable_Interval_Periods!$A$3,D160*(__Variable_Other_Variables!$B$2-Contribution_Plan!F160)/7,IF(E160=__Variable_Interval_Periods!$A$4,D160*(YEARFRAC(F160,__Variable_Other_Variables!$B$2)*12),IF(E160=__Variable_Interval_Periods!$A$5,D160*(YEARFRAC(F160,__Variable_Other_Variables!$B$2)*4),IF(E160=__Variable_Interval_Periods!$A$6,D160,""))))))</f>
        <v/>
      </c>
      <c r="T160" s="8" t="str">
        <f>IF(Contribution_Plan!A160="","",COUNTIF(Contributions_Tracker!A:A,Contribution_Plan!A160))</f>
        <v/>
      </c>
    </row>
    <row r="161" spans="7:20" x14ac:dyDescent="0.2">
      <c r="G161" s="34" t="str">
        <f>IF(Contribution_Plan!A161="","",__Variable_Other_Variables!$B$2)</f>
        <v/>
      </c>
      <c r="H161" s="6" t="str">
        <f ca="1">IF(E161=__Variable_Interval_Periods!$A$1,"N/A",IF(E161=__Variable_Interval_Periods!$A$2,T161/(TODAY()-F161),IF(E161=__Variable_Interval_Periods!$A$3,T161/((TODAY()-F161)/7),IF(E161=__Variable_Interval_Periods!$A$4,T161/(YEARFRAC(F161,TODAY())*12),IF(E161=__Variable_Interval_Periods!$A$5,T161/(YEARFRAC(F161,TODAY())*4),IF(E161=__Variable_Interval_Periods!$A$6,T161/(((TODAY()-F161)/(G161-F161))),""))))))</f>
        <v/>
      </c>
      <c r="I161" s="15" t="str">
        <f t="shared" ca="1" si="2"/>
        <v/>
      </c>
      <c r="K161" s="7" t="str">
        <f ca="1">IF(I161="","",IF(Contribution_Plan!I161&lt;0,IF(ABS(Contribution_Plan!I161)&lt;=ABS(Contribution_Plan!J161),__Variable_Status!$A$3,__Variable_Status!$A$4),IF(Contribution_Plan!I161=0,__Variable_Status!$A$3,IF(Contribution_Plan!I161&lt;=ABS(Contribution_Plan!J161),__Variable_Status!$A$3,__Variable_Status!$A$2))))</f>
        <v/>
      </c>
      <c r="M161" s="6" t="str">
        <f>IF(OR(O161="",O161=__Variable_Audience_Size!$A$1),O161,IF(OR(T161="",T161=0),0,O161/T161))</f>
        <v/>
      </c>
      <c r="N161" s="7" t="str">
        <f>IF(A161="","",IF(L161=__Variable_Status!$A$1,__Variable_Status!$A$1,IF(Contribution_Plan!M161&gt;Contribution_Plan!L161,__Variable_Status!$A$2,IF(Contribution_Plan!M161=Contribution_Plan!L161,__Variable_Status!$A$3,__Variable_Status!$A$4))))</f>
        <v/>
      </c>
      <c r="O161" s="6" t="str">
        <f>IF(A161="","",IF(AND(L161=__Variable_Audience_Size!$A$1,SUMIF(Contributions_Tracker!A:A,Contribution_Plan!A161,Contributions_Tracker!E:E)&lt;=0),L161,SUMIF(Contributions_Tracker!A:A,Contribution_Plan!A161,Contributions_Tracker!E:E)))</f>
        <v/>
      </c>
      <c r="P161" s="6" t="str">
        <f>IF(A161="","",IF(OR(T161=0,T161=""),0,Q161/T161))</f>
        <v/>
      </c>
      <c r="Q161" s="6" t="str">
        <f>IF(A161="","",SUMIF(Contributions_Tracker!A:A,Contribution_Plan!A161,Contributions_Tracker!D:D))</f>
        <v/>
      </c>
      <c r="R161" s="6" t="str">
        <f>IF(E161=__Variable_Interval_Periods!$A$1,"N/A",IF(E161=__Variable_Interval_Periods!$A$2,H161*(__Variable_Other_Variables!$B$2-Contribution_Plan!F161),IF(E161=__Variable_Interval_Periods!$A$3,H161*(__Variable_Other_Variables!$B$2-Contribution_Plan!F161)/7,IF(E161=__Variable_Interval_Periods!$A$4,H161*(YEARFRAC(F161,__Variable_Other_Variables!$B$2)*12),IF(E161=__Variable_Interval_Periods!$A$5,H161*(YEARFRAC(F161,__Variable_Other_Variables!$B$2)*4),IF(E161=__Variable_Interval_Periods!$A$6,H161,""))))))</f>
        <v/>
      </c>
      <c r="S161" s="6" t="str">
        <f>IF(E161=__Variable_Interval_Periods!$A$1,"N/A",IF(E161=__Variable_Interval_Periods!$A$2,D161*(__Variable_Other_Variables!$B$2-Contribution_Plan!F161),IF(E161=__Variable_Interval_Periods!$A$3,D161*(__Variable_Other_Variables!$B$2-Contribution_Plan!F161)/7,IF(E161=__Variable_Interval_Periods!$A$4,D161*(YEARFRAC(F161,__Variable_Other_Variables!$B$2)*12),IF(E161=__Variable_Interval_Periods!$A$5,D161*(YEARFRAC(F161,__Variable_Other_Variables!$B$2)*4),IF(E161=__Variable_Interval_Periods!$A$6,D161,""))))))</f>
        <v/>
      </c>
      <c r="T161" s="8" t="str">
        <f>IF(Contribution_Plan!A161="","",COUNTIF(Contributions_Tracker!A:A,Contribution_Plan!A161))</f>
        <v/>
      </c>
    </row>
    <row r="162" spans="7:20" x14ac:dyDescent="0.2">
      <c r="G162" s="34" t="str">
        <f>IF(Contribution_Plan!A162="","",__Variable_Other_Variables!$B$2)</f>
        <v/>
      </c>
      <c r="H162" s="6" t="str">
        <f ca="1">IF(E162=__Variable_Interval_Periods!$A$1,"N/A",IF(E162=__Variable_Interval_Periods!$A$2,T162/(TODAY()-F162),IF(E162=__Variable_Interval_Periods!$A$3,T162/((TODAY()-F162)/7),IF(E162=__Variable_Interval_Periods!$A$4,T162/(YEARFRAC(F162,TODAY())*12),IF(E162=__Variable_Interval_Periods!$A$5,T162/(YEARFRAC(F162,TODAY())*4),IF(E162=__Variable_Interval_Periods!$A$6,T162/(((TODAY()-F162)/(G162-F162))),""))))))</f>
        <v/>
      </c>
      <c r="I162" s="15" t="str">
        <f t="shared" ca="1" si="2"/>
        <v/>
      </c>
      <c r="K162" s="7" t="str">
        <f ca="1">IF(I162="","",IF(Contribution_Plan!I162&lt;0,IF(ABS(Contribution_Plan!I162)&lt;=ABS(Contribution_Plan!J162),__Variable_Status!$A$3,__Variable_Status!$A$4),IF(Contribution_Plan!I162=0,__Variable_Status!$A$3,IF(Contribution_Plan!I162&lt;=ABS(Contribution_Plan!J162),__Variable_Status!$A$3,__Variable_Status!$A$2))))</f>
        <v/>
      </c>
      <c r="M162" s="6" t="str">
        <f>IF(OR(O162="",O162=__Variable_Audience_Size!$A$1),O162,IF(OR(T162="",T162=0),0,O162/T162))</f>
        <v/>
      </c>
      <c r="N162" s="7" t="str">
        <f>IF(A162="","",IF(L162=__Variable_Status!$A$1,__Variable_Status!$A$1,IF(Contribution_Plan!M162&gt;Contribution_Plan!L162,__Variable_Status!$A$2,IF(Contribution_Plan!M162=Contribution_Plan!L162,__Variable_Status!$A$3,__Variable_Status!$A$4))))</f>
        <v/>
      </c>
      <c r="O162" s="6" t="str">
        <f>IF(A162="","",IF(AND(L162=__Variable_Audience_Size!$A$1,SUMIF(Contributions_Tracker!A:A,Contribution_Plan!A162,Contributions_Tracker!E:E)&lt;=0),L162,SUMIF(Contributions_Tracker!A:A,Contribution_Plan!A162,Contributions_Tracker!E:E)))</f>
        <v/>
      </c>
      <c r="P162" s="6" t="str">
        <f>IF(A162="","",IF(OR(T162=0,T162=""),0,Q162/T162))</f>
        <v/>
      </c>
      <c r="Q162" s="6" t="str">
        <f>IF(A162="","",SUMIF(Contributions_Tracker!A:A,Contribution_Plan!A162,Contributions_Tracker!D:D))</f>
        <v/>
      </c>
      <c r="R162" s="6" t="str">
        <f>IF(E162=__Variable_Interval_Periods!$A$1,"N/A",IF(E162=__Variable_Interval_Periods!$A$2,H162*(__Variable_Other_Variables!$B$2-Contribution_Plan!F162),IF(E162=__Variable_Interval_Periods!$A$3,H162*(__Variable_Other_Variables!$B$2-Contribution_Plan!F162)/7,IF(E162=__Variable_Interval_Periods!$A$4,H162*(YEARFRAC(F162,__Variable_Other_Variables!$B$2)*12),IF(E162=__Variable_Interval_Periods!$A$5,H162*(YEARFRAC(F162,__Variable_Other_Variables!$B$2)*4),IF(E162=__Variable_Interval_Periods!$A$6,H162,""))))))</f>
        <v/>
      </c>
      <c r="S162" s="6" t="str">
        <f>IF(E162=__Variable_Interval_Periods!$A$1,"N/A",IF(E162=__Variable_Interval_Periods!$A$2,D162*(__Variable_Other_Variables!$B$2-Contribution_Plan!F162),IF(E162=__Variable_Interval_Periods!$A$3,D162*(__Variable_Other_Variables!$B$2-Contribution_Plan!F162)/7,IF(E162=__Variable_Interval_Periods!$A$4,D162*(YEARFRAC(F162,__Variable_Other_Variables!$B$2)*12),IF(E162=__Variable_Interval_Periods!$A$5,D162*(YEARFRAC(F162,__Variable_Other_Variables!$B$2)*4),IF(E162=__Variable_Interval_Periods!$A$6,D162,""))))))</f>
        <v/>
      </c>
      <c r="T162" s="8" t="str">
        <f>IF(Contribution_Plan!A162="","",COUNTIF(Contributions_Tracker!A:A,Contribution_Plan!A162))</f>
        <v/>
      </c>
    </row>
    <row r="163" spans="7:20" x14ac:dyDescent="0.2">
      <c r="G163" s="34" t="str">
        <f>IF(Contribution_Plan!A163="","",__Variable_Other_Variables!$B$2)</f>
        <v/>
      </c>
      <c r="H163" s="6" t="str">
        <f ca="1">IF(E163=__Variable_Interval_Periods!$A$1,"N/A",IF(E163=__Variable_Interval_Periods!$A$2,T163/(TODAY()-F163),IF(E163=__Variable_Interval_Periods!$A$3,T163/((TODAY()-F163)/7),IF(E163=__Variable_Interval_Periods!$A$4,T163/(YEARFRAC(F163,TODAY())*12),IF(E163=__Variable_Interval_Periods!$A$5,T163/(YEARFRAC(F163,TODAY())*4),IF(E163=__Variable_Interval_Periods!$A$6,T163/(((TODAY()-F163)/(G163-F163))),""))))))</f>
        <v/>
      </c>
      <c r="I163" s="15" t="str">
        <f t="shared" ca="1" si="2"/>
        <v/>
      </c>
      <c r="K163" s="7" t="str">
        <f ca="1">IF(I163="","",IF(Contribution_Plan!I163&lt;0,IF(ABS(Contribution_Plan!I163)&lt;=ABS(Contribution_Plan!J163),__Variable_Status!$A$3,__Variable_Status!$A$4),IF(Contribution_Plan!I163=0,__Variable_Status!$A$3,IF(Contribution_Plan!I163&lt;=ABS(Contribution_Plan!J163),__Variable_Status!$A$3,__Variable_Status!$A$2))))</f>
        <v/>
      </c>
      <c r="M163" s="6" t="str">
        <f>IF(OR(O163="",O163=__Variable_Audience_Size!$A$1),O163,IF(OR(T163="",T163=0),0,O163/T163))</f>
        <v/>
      </c>
      <c r="N163" s="7" t="str">
        <f>IF(A163="","",IF(L163=__Variable_Status!$A$1,__Variable_Status!$A$1,IF(Contribution_Plan!M163&gt;Contribution_Plan!L163,__Variable_Status!$A$2,IF(Contribution_Plan!M163=Contribution_Plan!L163,__Variable_Status!$A$3,__Variable_Status!$A$4))))</f>
        <v/>
      </c>
      <c r="O163" s="6" t="str">
        <f>IF(A163="","",IF(AND(L163=__Variable_Audience_Size!$A$1,SUMIF(Contributions_Tracker!A:A,Contribution_Plan!A163,Contributions_Tracker!E:E)&lt;=0),L163,SUMIF(Contributions_Tracker!A:A,Contribution_Plan!A163,Contributions_Tracker!E:E)))</f>
        <v/>
      </c>
      <c r="P163" s="6" t="str">
        <f>IF(A163="","",IF(OR(T163=0,T163=""),0,Q163/T163))</f>
        <v/>
      </c>
      <c r="Q163" s="6" t="str">
        <f>IF(A163="","",SUMIF(Contributions_Tracker!A:A,Contribution_Plan!A163,Contributions_Tracker!D:D))</f>
        <v/>
      </c>
      <c r="R163" s="6" t="str">
        <f>IF(E163=__Variable_Interval_Periods!$A$1,"N/A",IF(E163=__Variable_Interval_Periods!$A$2,H163*(__Variable_Other_Variables!$B$2-Contribution_Plan!F163),IF(E163=__Variable_Interval_Periods!$A$3,H163*(__Variable_Other_Variables!$B$2-Contribution_Plan!F163)/7,IF(E163=__Variable_Interval_Periods!$A$4,H163*(YEARFRAC(F163,__Variable_Other_Variables!$B$2)*12),IF(E163=__Variable_Interval_Periods!$A$5,H163*(YEARFRAC(F163,__Variable_Other_Variables!$B$2)*4),IF(E163=__Variable_Interval_Periods!$A$6,H163,""))))))</f>
        <v/>
      </c>
      <c r="S163" s="6" t="str">
        <f>IF(E163=__Variable_Interval_Periods!$A$1,"N/A",IF(E163=__Variable_Interval_Periods!$A$2,D163*(__Variable_Other_Variables!$B$2-Contribution_Plan!F163),IF(E163=__Variable_Interval_Periods!$A$3,D163*(__Variable_Other_Variables!$B$2-Contribution_Plan!F163)/7,IF(E163=__Variable_Interval_Periods!$A$4,D163*(YEARFRAC(F163,__Variable_Other_Variables!$B$2)*12),IF(E163=__Variable_Interval_Periods!$A$5,D163*(YEARFRAC(F163,__Variable_Other_Variables!$B$2)*4),IF(E163=__Variable_Interval_Periods!$A$6,D163,""))))))</f>
        <v/>
      </c>
      <c r="T163" s="8" t="str">
        <f>IF(Contribution_Plan!A163="","",COUNTIF(Contributions_Tracker!A:A,Contribution_Plan!A163))</f>
        <v/>
      </c>
    </row>
    <row r="164" spans="7:20" x14ac:dyDescent="0.2">
      <c r="G164" s="34" t="str">
        <f>IF(Contribution_Plan!A164="","",__Variable_Other_Variables!$B$2)</f>
        <v/>
      </c>
      <c r="H164" s="6" t="str">
        <f ca="1">IF(E164=__Variable_Interval_Periods!$A$1,"N/A",IF(E164=__Variable_Interval_Periods!$A$2,T164/(TODAY()-F164),IF(E164=__Variable_Interval_Periods!$A$3,T164/((TODAY()-F164)/7),IF(E164=__Variable_Interval_Periods!$A$4,T164/(YEARFRAC(F164,TODAY())*12),IF(E164=__Variable_Interval_Periods!$A$5,T164/(YEARFRAC(F164,TODAY())*4),IF(E164=__Variable_Interval_Periods!$A$6,T164/(((TODAY()-F164)/(G164-F164))),""))))))</f>
        <v/>
      </c>
      <c r="I164" s="15" t="str">
        <f t="shared" ca="1" si="2"/>
        <v/>
      </c>
      <c r="K164" s="7" t="str">
        <f ca="1">IF(I164="","",IF(Contribution_Plan!I164&lt;0,IF(ABS(Contribution_Plan!I164)&lt;=ABS(Contribution_Plan!J164),__Variable_Status!$A$3,__Variable_Status!$A$4),IF(Contribution_Plan!I164=0,__Variable_Status!$A$3,IF(Contribution_Plan!I164&lt;=ABS(Contribution_Plan!J164),__Variable_Status!$A$3,__Variable_Status!$A$2))))</f>
        <v/>
      </c>
      <c r="M164" s="6" t="str">
        <f>IF(OR(O164="",O164=__Variable_Audience_Size!$A$1),O164,IF(OR(T164="",T164=0),0,O164/T164))</f>
        <v/>
      </c>
      <c r="N164" s="7" t="str">
        <f>IF(A164="","",IF(L164=__Variable_Status!$A$1,__Variable_Status!$A$1,IF(Contribution_Plan!M164&gt;Contribution_Plan!L164,__Variable_Status!$A$2,IF(Contribution_Plan!M164=Contribution_Plan!L164,__Variable_Status!$A$3,__Variable_Status!$A$4))))</f>
        <v/>
      </c>
      <c r="O164" s="6" t="str">
        <f>IF(A164="","",IF(AND(L164=__Variable_Audience_Size!$A$1,SUMIF(Contributions_Tracker!A:A,Contribution_Plan!A164,Contributions_Tracker!E:E)&lt;=0),L164,SUMIF(Contributions_Tracker!A:A,Contribution_Plan!A164,Contributions_Tracker!E:E)))</f>
        <v/>
      </c>
      <c r="P164" s="6" t="str">
        <f>IF(A164="","",IF(OR(T164=0,T164=""),0,Q164/T164))</f>
        <v/>
      </c>
      <c r="Q164" s="6" t="str">
        <f>IF(A164="","",SUMIF(Contributions_Tracker!A:A,Contribution_Plan!A164,Contributions_Tracker!D:D))</f>
        <v/>
      </c>
      <c r="R164" s="6" t="str">
        <f>IF(E164=__Variable_Interval_Periods!$A$1,"N/A",IF(E164=__Variable_Interval_Periods!$A$2,H164*(__Variable_Other_Variables!$B$2-Contribution_Plan!F164),IF(E164=__Variable_Interval_Periods!$A$3,H164*(__Variable_Other_Variables!$B$2-Contribution_Plan!F164)/7,IF(E164=__Variable_Interval_Periods!$A$4,H164*(YEARFRAC(F164,__Variable_Other_Variables!$B$2)*12),IF(E164=__Variable_Interval_Periods!$A$5,H164*(YEARFRAC(F164,__Variable_Other_Variables!$B$2)*4),IF(E164=__Variable_Interval_Periods!$A$6,H164,""))))))</f>
        <v/>
      </c>
      <c r="S164" s="6" t="str">
        <f>IF(E164=__Variable_Interval_Periods!$A$1,"N/A",IF(E164=__Variable_Interval_Periods!$A$2,D164*(__Variable_Other_Variables!$B$2-Contribution_Plan!F164),IF(E164=__Variable_Interval_Periods!$A$3,D164*(__Variable_Other_Variables!$B$2-Contribution_Plan!F164)/7,IF(E164=__Variable_Interval_Periods!$A$4,D164*(YEARFRAC(F164,__Variable_Other_Variables!$B$2)*12),IF(E164=__Variable_Interval_Periods!$A$5,D164*(YEARFRAC(F164,__Variable_Other_Variables!$B$2)*4),IF(E164=__Variable_Interval_Periods!$A$6,D164,""))))))</f>
        <v/>
      </c>
      <c r="T164" s="8" t="str">
        <f>IF(Contribution_Plan!A164="","",COUNTIF(Contributions_Tracker!A:A,Contribution_Plan!A164))</f>
        <v/>
      </c>
    </row>
    <row r="165" spans="7:20" x14ac:dyDescent="0.2">
      <c r="G165" s="34" t="str">
        <f>IF(Contribution_Plan!A165="","",__Variable_Other_Variables!$B$2)</f>
        <v/>
      </c>
      <c r="H165" s="6" t="str">
        <f ca="1">IF(E165=__Variable_Interval_Periods!$A$1,"N/A",IF(E165=__Variable_Interval_Periods!$A$2,T165/(TODAY()-F165),IF(E165=__Variable_Interval_Periods!$A$3,T165/((TODAY()-F165)/7),IF(E165=__Variable_Interval_Periods!$A$4,T165/(YEARFRAC(F165,TODAY())*12),IF(E165=__Variable_Interval_Periods!$A$5,T165/(YEARFRAC(F165,TODAY())*4),IF(E165=__Variable_Interval_Periods!$A$6,T165/(((TODAY()-F165)/(G165-F165))),""))))))</f>
        <v/>
      </c>
      <c r="I165" s="15" t="str">
        <f t="shared" ca="1" si="2"/>
        <v/>
      </c>
      <c r="K165" s="7" t="str">
        <f ca="1">IF(I165="","",IF(Contribution_Plan!I165&lt;0,IF(ABS(Contribution_Plan!I165)&lt;=ABS(Contribution_Plan!J165),__Variable_Status!$A$3,__Variable_Status!$A$4),IF(Contribution_Plan!I165=0,__Variable_Status!$A$3,IF(Contribution_Plan!I165&lt;=ABS(Contribution_Plan!J165),__Variable_Status!$A$3,__Variable_Status!$A$2))))</f>
        <v/>
      </c>
      <c r="M165" s="6" t="str">
        <f>IF(OR(O165="",O165=__Variable_Audience_Size!$A$1),O165,IF(OR(T165="",T165=0),0,O165/T165))</f>
        <v/>
      </c>
      <c r="N165" s="7" t="str">
        <f>IF(A165="","",IF(L165=__Variable_Status!$A$1,__Variable_Status!$A$1,IF(Contribution_Plan!M165&gt;Contribution_Plan!L165,__Variable_Status!$A$2,IF(Contribution_Plan!M165=Contribution_Plan!L165,__Variable_Status!$A$3,__Variable_Status!$A$4))))</f>
        <v/>
      </c>
      <c r="O165" s="6" t="str">
        <f>IF(A165="","",IF(AND(L165=__Variable_Audience_Size!$A$1,SUMIF(Contributions_Tracker!A:A,Contribution_Plan!A165,Contributions_Tracker!E:E)&lt;=0),L165,SUMIF(Contributions_Tracker!A:A,Contribution_Plan!A165,Contributions_Tracker!E:E)))</f>
        <v/>
      </c>
      <c r="P165" s="6" t="str">
        <f>IF(A165="","",IF(OR(T165=0,T165=""),0,Q165/T165))</f>
        <v/>
      </c>
      <c r="Q165" s="6" t="str">
        <f>IF(A165="","",SUMIF(Contributions_Tracker!A:A,Contribution_Plan!A165,Contributions_Tracker!D:D))</f>
        <v/>
      </c>
      <c r="R165" s="6" t="str">
        <f>IF(E165=__Variable_Interval_Periods!$A$1,"N/A",IF(E165=__Variable_Interval_Periods!$A$2,H165*(__Variable_Other_Variables!$B$2-Contribution_Plan!F165),IF(E165=__Variable_Interval_Periods!$A$3,H165*(__Variable_Other_Variables!$B$2-Contribution_Plan!F165)/7,IF(E165=__Variable_Interval_Periods!$A$4,H165*(YEARFRAC(F165,__Variable_Other_Variables!$B$2)*12),IF(E165=__Variable_Interval_Periods!$A$5,H165*(YEARFRAC(F165,__Variable_Other_Variables!$B$2)*4),IF(E165=__Variable_Interval_Periods!$A$6,H165,""))))))</f>
        <v/>
      </c>
      <c r="S165" s="6" t="str">
        <f>IF(E165=__Variable_Interval_Periods!$A$1,"N/A",IF(E165=__Variable_Interval_Periods!$A$2,D165*(__Variable_Other_Variables!$B$2-Contribution_Plan!F165),IF(E165=__Variable_Interval_Periods!$A$3,D165*(__Variable_Other_Variables!$B$2-Contribution_Plan!F165)/7,IF(E165=__Variable_Interval_Periods!$A$4,D165*(YEARFRAC(F165,__Variable_Other_Variables!$B$2)*12),IF(E165=__Variable_Interval_Periods!$A$5,D165*(YEARFRAC(F165,__Variable_Other_Variables!$B$2)*4),IF(E165=__Variable_Interval_Periods!$A$6,D165,""))))))</f>
        <v/>
      </c>
      <c r="T165" s="8" t="str">
        <f>IF(Contribution_Plan!A165="","",COUNTIF(Contributions_Tracker!A:A,Contribution_Plan!A165))</f>
        <v/>
      </c>
    </row>
    <row r="166" spans="7:20" x14ac:dyDescent="0.2">
      <c r="G166" s="34" t="str">
        <f>IF(Contribution_Plan!A166="","",__Variable_Other_Variables!$B$2)</f>
        <v/>
      </c>
      <c r="H166" s="6" t="str">
        <f ca="1">IF(E166=__Variable_Interval_Periods!$A$1,"N/A",IF(E166=__Variable_Interval_Periods!$A$2,T166/(TODAY()-F166),IF(E166=__Variable_Interval_Periods!$A$3,T166/((TODAY()-F166)/7),IF(E166=__Variable_Interval_Periods!$A$4,T166/(YEARFRAC(F166,TODAY())*12),IF(E166=__Variable_Interval_Periods!$A$5,T166/(YEARFRAC(F166,TODAY())*4),IF(E166=__Variable_Interval_Periods!$A$6,T166/(((TODAY()-F166)/(G166-F166))),""))))))</f>
        <v/>
      </c>
      <c r="I166" s="15" t="str">
        <f t="shared" ca="1" si="2"/>
        <v/>
      </c>
      <c r="K166" s="7" t="str">
        <f ca="1">IF(I166="","",IF(Contribution_Plan!I166&lt;0,IF(ABS(Contribution_Plan!I166)&lt;=ABS(Contribution_Plan!J166),__Variable_Status!$A$3,__Variable_Status!$A$4),IF(Contribution_Plan!I166=0,__Variable_Status!$A$3,IF(Contribution_Plan!I166&lt;=ABS(Contribution_Plan!J166),__Variable_Status!$A$3,__Variable_Status!$A$2))))</f>
        <v/>
      </c>
      <c r="M166" s="6" t="str">
        <f>IF(OR(O166="",O166=__Variable_Audience_Size!$A$1),O166,IF(OR(T166="",T166=0),0,O166/T166))</f>
        <v/>
      </c>
      <c r="N166" s="7" t="str">
        <f>IF(A166="","",IF(L166=__Variable_Status!$A$1,__Variable_Status!$A$1,IF(Contribution_Plan!M166&gt;Contribution_Plan!L166,__Variable_Status!$A$2,IF(Contribution_Plan!M166=Contribution_Plan!L166,__Variable_Status!$A$3,__Variable_Status!$A$4))))</f>
        <v/>
      </c>
      <c r="O166" s="6" t="str">
        <f>IF(A166="","",IF(AND(L166=__Variable_Audience_Size!$A$1,SUMIF(Contributions_Tracker!A:A,Contribution_Plan!A166,Contributions_Tracker!E:E)&lt;=0),L166,SUMIF(Contributions_Tracker!A:A,Contribution_Plan!A166,Contributions_Tracker!E:E)))</f>
        <v/>
      </c>
      <c r="P166" s="6" t="str">
        <f>IF(A166="","",IF(OR(T166=0,T166=""),0,Q166/T166))</f>
        <v/>
      </c>
      <c r="Q166" s="6" t="str">
        <f>IF(A166="","",SUMIF(Contributions_Tracker!A:A,Contribution_Plan!A166,Contributions_Tracker!D:D))</f>
        <v/>
      </c>
      <c r="R166" s="6" t="str">
        <f>IF(E166=__Variable_Interval_Periods!$A$1,"N/A",IF(E166=__Variable_Interval_Periods!$A$2,H166*(__Variable_Other_Variables!$B$2-Contribution_Plan!F166),IF(E166=__Variable_Interval_Periods!$A$3,H166*(__Variable_Other_Variables!$B$2-Contribution_Plan!F166)/7,IF(E166=__Variable_Interval_Periods!$A$4,H166*(YEARFRAC(F166,__Variable_Other_Variables!$B$2)*12),IF(E166=__Variable_Interval_Periods!$A$5,H166*(YEARFRAC(F166,__Variable_Other_Variables!$B$2)*4),IF(E166=__Variable_Interval_Periods!$A$6,H166,""))))))</f>
        <v/>
      </c>
      <c r="S166" s="6" t="str">
        <f>IF(E166=__Variable_Interval_Periods!$A$1,"N/A",IF(E166=__Variable_Interval_Periods!$A$2,D166*(__Variable_Other_Variables!$B$2-Contribution_Plan!F166),IF(E166=__Variable_Interval_Periods!$A$3,D166*(__Variable_Other_Variables!$B$2-Contribution_Plan!F166)/7,IF(E166=__Variable_Interval_Periods!$A$4,D166*(YEARFRAC(F166,__Variable_Other_Variables!$B$2)*12),IF(E166=__Variable_Interval_Periods!$A$5,D166*(YEARFRAC(F166,__Variable_Other_Variables!$B$2)*4),IF(E166=__Variable_Interval_Periods!$A$6,D166,""))))))</f>
        <v/>
      </c>
      <c r="T166" s="8" t="str">
        <f>IF(Contribution_Plan!A166="","",COUNTIF(Contributions_Tracker!A:A,Contribution_Plan!A166))</f>
        <v/>
      </c>
    </row>
    <row r="167" spans="7:20" x14ac:dyDescent="0.2">
      <c r="G167" s="34" t="str">
        <f>IF(Contribution_Plan!A167="","",__Variable_Other_Variables!$B$2)</f>
        <v/>
      </c>
      <c r="H167" s="6" t="str">
        <f ca="1">IF(E167=__Variable_Interval_Periods!$A$1,"N/A",IF(E167=__Variable_Interval_Periods!$A$2,T167/(TODAY()-F167),IF(E167=__Variable_Interval_Periods!$A$3,T167/((TODAY()-F167)/7),IF(E167=__Variable_Interval_Periods!$A$4,T167/(YEARFRAC(F167,TODAY())*12),IF(E167=__Variable_Interval_Periods!$A$5,T167/(YEARFRAC(F167,TODAY())*4),IF(E167=__Variable_Interval_Periods!$A$6,T167/(((TODAY()-F167)/(G167-F167))),""))))))</f>
        <v/>
      </c>
      <c r="I167" s="15" t="str">
        <f t="shared" ca="1" si="2"/>
        <v/>
      </c>
      <c r="K167" s="7" t="str">
        <f ca="1">IF(I167="","",IF(Contribution_Plan!I167&lt;0,IF(ABS(Contribution_Plan!I167)&lt;=ABS(Contribution_Plan!J167),__Variable_Status!$A$3,__Variable_Status!$A$4),IF(Contribution_Plan!I167=0,__Variable_Status!$A$3,IF(Contribution_Plan!I167&lt;=ABS(Contribution_Plan!J167),__Variable_Status!$A$3,__Variable_Status!$A$2))))</f>
        <v/>
      </c>
      <c r="M167" s="6" t="str">
        <f>IF(OR(O167="",O167=__Variable_Audience_Size!$A$1),O167,IF(OR(T167="",T167=0),0,O167/T167))</f>
        <v/>
      </c>
      <c r="N167" s="7" t="str">
        <f>IF(A167="","",IF(L167=__Variable_Status!$A$1,__Variable_Status!$A$1,IF(Contribution_Plan!M167&gt;Contribution_Plan!L167,__Variable_Status!$A$2,IF(Contribution_Plan!M167=Contribution_Plan!L167,__Variable_Status!$A$3,__Variable_Status!$A$4))))</f>
        <v/>
      </c>
      <c r="O167" s="6" t="str">
        <f>IF(A167="","",IF(AND(L167=__Variable_Audience_Size!$A$1,SUMIF(Contributions_Tracker!A:A,Contribution_Plan!A167,Contributions_Tracker!E:E)&lt;=0),L167,SUMIF(Contributions_Tracker!A:A,Contribution_Plan!A167,Contributions_Tracker!E:E)))</f>
        <v/>
      </c>
      <c r="P167" s="6" t="str">
        <f>IF(A167="","",IF(OR(T167=0,T167=""),0,Q167/T167))</f>
        <v/>
      </c>
      <c r="Q167" s="6" t="str">
        <f>IF(A167="","",SUMIF(Contributions_Tracker!A:A,Contribution_Plan!A167,Contributions_Tracker!D:D))</f>
        <v/>
      </c>
      <c r="R167" s="6" t="str">
        <f>IF(E167=__Variable_Interval_Periods!$A$1,"N/A",IF(E167=__Variable_Interval_Periods!$A$2,H167*(__Variable_Other_Variables!$B$2-Contribution_Plan!F167),IF(E167=__Variable_Interval_Periods!$A$3,H167*(__Variable_Other_Variables!$B$2-Contribution_Plan!F167)/7,IF(E167=__Variable_Interval_Periods!$A$4,H167*(YEARFRAC(F167,__Variable_Other_Variables!$B$2)*12),IF(E167=__Variable_Interval_Periods!$A$5,H167*(YEARFRAC(F167,__Variable_Other_Variables!$B$2)*4),IF(E167=__Variable_Interval_Periods!$A$6,H167,""))))))</f>
        <v/>
      </c>
      <c r="S167" s="6" t="str">
        <f>IF(E167=__Variable_Interval_Periods!$A$1,"N/A",IF(E167=__Variable_Interval_Periods!$A$2,D167*(__Variable_Other_Variables!$B$2-Contribution_Plan!F167),IF(E167=__Variable_Interval_Periods!$A$3,D167*(__Variable_Other_Variables!$B$2-Contribution_Plan!F167)/7,IF(E167=__Variable_Interval_Periods!$A$4,D167*(YEARFRAC(F167,__Variable_Other_Variables!$B$2)*12),IF(E167=__Variable_Interval_Periods!$A$5,D167*(YEARFRAC(F167,__Variable_Other_Variables!$B$2)*4),IF(E167=__Variable_Interval_Periods!$A$6,D167,""))))))</f>
        <v/>
      </c>
      <c r="T167" s="8" t="str">
        <f>IF(Contribution_Plan!A167="","",COUNTIF(Contributions_Tracker!A:A,Contribution_Plan!A167))</f>
        <v/>
      </c>
    </row>
    <row r="168" spans="7:20" x14ac:dyDescent="0.2">
      <c r="G168" s="34" t="str">
        <f>IF(Contribution_Plan!A168="","",__Variable_Other_Variables!$B$2)</f>
        <v/>
      </c>
      <c r="H168" s="6" t="str">
        <f ca="1">IF(E168=__Variable_Interval_Periods!$A$1,"N/A",IF(E168=__Variable_Interval_Periods!$A$2,T168/(TODAY()-F168),IF(E168=__Variable_Interval_Periods!$A$3,T168/((TODAY()-F168)/7),IF(E168=__Variable_Interval_Periods!$A$4,T168/(YEARFRAC(F168,TODAY())*12),IF(E168=__Variable_Interval_Periods!$A$5,T168/(YEARFRAC(F168,TODAY())*4),IF(E168=__Variable_Interval_Periods!$A$6,T168/(((TODAY()-F168)/(G168-F168))),""))))))</f>
        <v/>
      </c>
      <c r="I168" s="15" t="str">
        <f t="shared" ca="1" si="2"/>
        <v/>
      </c>
      <c r="K168" s="7" t="str">
        <f ca="1">IF(I168="","",IF(Contribution_Plan!I168&lt;0,IF(ABS(Contribution_Plan!I168)&lt;=ABS(Contribution_Plan!J168),__Variable_Status!$A$3,__Variable_Status!$A$4),IF(Contribution_Plan!I168=0,__Variable_Status!$A$3,IF(Contribution_Plan!I168&lt;=ABS(Contribution_Plan!J168),__Variable_Status!$A$3,__Variable_Status!$A$2))))</f>
        <v/>
      </c>
      <c r="M168" s="6" t="str">
        <f>IF(OR(O168="",O168=__Variable_Audience_Size!$A$1),O168,IF(OR(T168="",T168=0),0,O168/T168))</f>
        <v/>
      </c>
      <c r="N168" s="7" t="str">
        <f>IF(A168="","",IF(L168=__Variable_Status!$A$1,__Variable_Status!$A$1,IF(Contribution_Plan!M168&gt;Contribution_Plan!L168,__Variable_Status!$A$2,IF(Contribution_Plan!M168=Contribution_Plan!L168,__Variable_Status!$A$3,__Variable_Status!$A$4))))</f>
        <v/>
      </c>
      <c r="O168" s="6" t="str">
        <f>IF(A168="","",IF(AND(L168=__Variable_Audience_Size!$A$1,SUMIF(Contributions_Tracker!A:A,Contribution_Plan!A168,Contributions_Tracker!E:E)&lt;=0),L168,SUMIF(Contributions_Tracker!A:A,Contribution_Plan!A168,Contributions_Tracker!E:E)))</f>
        <v/>
      </c>
      <c r="P168" s="6" t="str">
        <f>IF(A168="","",IF(OR(T168=0,T168=""),0,Q168/T168))</f>
        <v/>
      </c>
      <c r="Q168" s="6" t="str">
        <f>IF(A168="","",SUMIF(Contributions_Tracker!A:A,Contribution_Plan!A168,Contributions_Tracker!D:D))</f>
        <v/>
      </c>
      <c r="R168" s="6" t="str">
        <f>IF(E168=__Variable_Interval_Periods!$A$1,"N/A",IF(E168=__Variable_Interval_Periods!$A$2,H168*(__Variable_Other_Variables!$B$2-Contribution_Plan!F168),IF(E168=__Variable_Interval_Periods!$A$3,H168*(__Variable_Other_Variables!$B$2-Contribution_Plan!F168)/7,IF(E168=__Variable_Interval_Periods!$A$4,H168*(YEARFRAC(F168,__Variable_Other_Variables!$B$2)*12),IF(E168=__Variable_Interval_Periods!$A$5,H168*(YEARFRAC(F168,__Variable_Other_Variables!$B$2)*4),IF(E168=__Variable_Interval_Periods!$A$6,H168,""))))))</f>
        <v/>
      </c>
      <c r="S168" s="6" t="str">
        <f>IF(E168=__Variable_Interval_Periods!$A$1,"N/A",IF(E168=__Variable_Interval_Periods!$A$2,D168*(__Variable_Other_Variables!$B$2-Contribution_Plan!F168),IF(E168=__Variable_Interval_Periods!$A$3,D168*(__Variable_Other_Variables!$B$2-Contribution_Plan!F168)/7,IF(E168=__Variable_Interval_Periods!$A$4,D168*(YEARFRAC(F168,__Variable_Other_Variables!$B$2)*12),IF(E168=__Variable_Interval_Periods!$A$5,D168*(YEARFRAC(F168,__Variable_Other_Variables!$B$2)*4),IF(E168=__Variable_Interval_Periods!$A$6,D168,""))))))</f>
        <v/>
      </c>
      <c r="T168" s="8" t="str">
        <f>IF(Contribution_Plan!A168="","",COUNTIF(Contributions_Tracker!A:A,Contribution_Plan!A168))</f>
        <v/>
      </c>
    </row>
    <row r="169" spans="7:20" x14ac:dyDescent="0.2">
      <c r="G169" s="34" t="str">
        <f>IF(Contribution_Plan!A169="","",__Variable_Other_Variables!$B$2)</f>
        <v/>
      </c>
      <c r="H169" s="6" t="str">
        <f ca="1">IF(E169=__Variable_Interval_Periods!$A$1,"N/A",IF(E169=__Variable_Interval_Periods!$A$2,T169/(TODAY()-F169),IF(E169=__Variable_Interval_Periods!$A$3,T169/((TODAY()-F169)/7),IF(E169=__Variable_Interval_Periods!$A$4,T169/(YEARFRAC(F169,TODAY())*12),IF(E169=__Variable_Interval_Periods!$A$5,T169/(YEARFRAC(F169,TODAY())*4),IF(E169=__Variable_Interval_Periods!$A$6,T169/(((TODAY()-F169)/(G169-F169))),""))))))</f>
        <v/>
      </c>
      <c r="I169" s="15" t="str">
        <f t="shared" ca="1" si="2"/>
        <v/>
      </c>
      <c r="K169" s="7" t="str">
        <f ca="1">IF(I169="","",IF(Contribution_Plan!I169&lt;0,IF(ABS(Contribution_Plan!I169)&lt;=ABS(Contribution_Plan!J169),__Variable_Status!$A$3,__Variable_Status!$A$4),IF(Contribution_Plan!I169=0,__Variable_Status!$A$3,IF(Contribution_Plan!I169&lt;=ABS(Contribution_Plan!J169),__Variable_Status!$A$3,__Variable_Status!$A$2))))</f>
        <v/>
      </c>
      <c r="M169" s="6" t="str">
        <f>IF(OR(O169="",O169=__Variable_Audience_Size!$A$1),O169,IF(OR(T169="",T169=0),0,O169/T169))</f>
        <v/>
      </c>
      <c r="N169" s="7" t="str">
        <f>IF(A169="","",IF(L169=__Variable_Status!$A$1,__Variable_Status!$A$1,IF(Contribution_Plan!M169&gt;Contribution_Plan!L169,__Variable_Status!$A$2,IF(Contribution_Plan!M169=Contribution_Plan!L169,__Variable_Status!$A$3,__Variable_Status!$A$4))))</f>
        <v/>
      </c>
      <c r="O169" s="6" t="str">
        <f>IF(A169="","",IF(AND(L169=__Variable_Audience_Size!$A$1,SUMIF(Contributions_Tracker!A:A,Contribution_Plan!A169,Contributions_Tracker!E:E)&lt;=0),L169,SUMIF(Contributions_Tracker!A:A,Contribution_Plan!A169,Contributions_Tracker!E:E)))</f>
        <v/>
      </c>
      <c r="P169" s="6" t="str">
        <f>IF(A169="","",IF(OR(T169=0,T169=""),0,Q169/T169))</f>
        <v/>
      </c>
      <c r="Q169" s="6" t="str">
        <f>IF(A169="","",SUMIF(Contributions_Tracker!A:A,Contribution_Plan!A169,Contributions_Tracker!D:D))</f>
        <v/>
      </c>
      <c r="R169" s="6" t="str">
        <f>IF(E169=__Variable_Interval_Periods!$A$1,"N/A",IF(E169=__Variable_Interval_Periods!$A$2,H169*(__Variable_Other_Variables!$B$2-Contribution_Plan!F169),IF(E169=__Variable_Interval_Periods!$A$3,H169*(__Variable_Other_Variables!$B$2-Contribution_Plan!F169)/7,IF(E169=__Variable_Interval_Periods!$A$4,H169*(YEARFRAC(F169,__Variable_Other_Variables!$B$2)*12),IF(E169=__Variable_Interval_Periods!$A$5,H169*(YEARFRAC(F169,__Variable_Other_Variables!$B$2)*4),IF(E169=__Variable_Interval_Periods!$A$6,H169,""))))))</f>
        <v/>
      </c>
      <c r="S169" s="6" t="str">
        <f>IF(E169=__Variable_Interval_Periods!$A$1,"N/A",IF(E169=__Variable_Interval_Periods!$A$2,D169*(__Variable_Other_Variables!$B$2-Contribution_Plan!F169),IF(E169=__Variable_Interval_Periods!$A$3,D169*(__Variable_Other_Variables!$B$2-Contribution_Plan!F169)/7,IF(E169=__Variable_Interval_Periods!$A$4,D169*(YEARFRAC(F169,__Variable_Other_Variables!$B$2)*12),IF(E169=__Variable_Interval_Periods!$A$5,D169*(YEARFRAC(F169,__Variable_Other_Variables!$B$2)*4),IF(E169=__Variable_Interval_Periods!$A$6,D169,""))))))</f>
        <v/>
      </c>
      <c r="T169" s="8" t="str">
        <f>IF(Contribution_Plan!A169="","",COUNTIF(Contributions_Tracker!A:A,Contribution_Plan!A169))</f>
        <v/>
      </c>
    </row>
    <row r="170" spans="7:20" x14ac:dyDescent="0.2">
      <c r="G170" s="34" t="str">
        <f>IF(Contribution_Plan!A170="","",__Variable_Other_Variables!$B$2)</f>
        <v/>
      </c>
      <c r="H170" s="6" t="str">
        <f ca="1">IF(E170=__Variable_Interval_Periods!$A$1,"N/A",IF(E170=__Variable_Interval_Periods!$A$2,T170/(TODAY()-F170),IF(E170=__Variable_Interval_Periods!$A$3,T170/((TODAY()-F170)/7),IF(E170=__Variable_Interval_Periods!$A$4,T170/(YEARFRAC(F170,TODAY())*12),IF(E170=__Variable_Interval_Periods!$A$5,T170/(YEARFRAC(F170,TODAY())*4),IF(E170=__Variable_Interval_Periods!$A$6,T170/(((TODAY()-F170)/(G170-F170))),""))))))</f>
        <v/>
      </c>
      <c r="I170" s="15" t="str">
        <f t="shared" ca="1" si="2"/>
        <v/>
      </c>
      <c r="K170" s="7" t="str">
        <f ca="1">IF(I170="","",IF(Contribution_Plan!I170&lt;0,IF(ABS(Contribution_Plan!I170)&lt;=ABS(Contribution_Plan!J170),__Variable_Status!$A$3,__Variable_Status!$A$4),IF(Contribution_Plan!I170=0,__Variable_Status!$A$3,IF(Contribution_Plan!I170&lt;=ABS(Contribution_Plan!J170),__Variable_Status!$A$3,__Variable_Status!$A$2))))</f>
        <v/>
      </c>
      <c r="M170" s="6" t="str">
        <f>IF(OR(O170="",O170=__Variable_Audience_Size!$A$1),O170,IF(OR(T170="",T170=0),0,O170/T170))</f>
        <v/>
      </c>
      <c r="N170" s="7" t="str">
        <f>IF(A170="","",IF(L170=__Variable_Status!$A$1,__Variable_Status!$A$1,IF(Contribution_Plan!M170&gt;Contribution_Plan!L170,__Variable_Status!$A$2,IF(Contribution_Plan!M170=Contribution_Plan!L170,__Variable_Status!$A$3,__Variable_Status!$A$4))))</f>
        <v/>
      </c>
      <c r="O170" s="6" t="str">
        <f>IF(A170="","",IF(AND(L170=__Variable_Audience_Size!$A$1,SUMIF(Contributions_Tracker!A:A,Contribution_Plan!A170,Contributions_Tracker!E:E)&lt;=0),L170,SUMIF(Contributions_Tracker!A:A,Contribution_Plan!A170,Contributions_Tracker!E:E)))</f>
        <v/>
      </c>
      <c r="P170" s="6" t="str">
        <f>IF(A170="","",IF(OR(T170=0,T170=""),0,Q170/T170))</f>
        <v/>
      </c>
      <c r="Q170" s="6" t="str">
        <f>IF(A170="","",SUMIF(Contributions_Tracker!A:A,Contribution_Plan!A170,Contributions_Tracker!D:D))</f>
        <v/>
      </c>
      <c r="R170" s="6" t="str">
        <f>IF(E170=__Variable_Interval_Periods!$A$1,"N/A",IF(E170=__Variable_Interval_Periods!$A$2,H170*(__Variable_Other_Variables!$B$2-Contribution_Plan!F170),IF(E170=__Variable_Interval_Periods!$A$3,H170*(__Variable_Other_Variables!$B$2-Contribution_Plan!F170)/7,IF(E170=__Variable_Interval_Periods!$A$4,H170*(YEARFRAC(F170,__Variable_Other_Variables!$B$2)*12),IF(E170=__Variable_Interval_Periods!$A$5,H170*(YEARFRAC(F170,__Variable_Other_Variables!$B$2)*4),IF(E170=__Variable_Interval_Periods!$A$6,H170,""))))))</f>
        <v/>
      </c>
      <c r="S170" s="6" t="str">
        <f>IF(E170=__Variable_Interval_Periods!$A$1,"N/A",IF(E170=__Variable_Interval_Periods!$A$2,D170*(__Variable_Other_Variables!$B$2-Contribution_Plan!F170),IF(E170=__Variable_Interval_Periods!$A$3,D170*(__Variable_Other_Variables!$B$2-Contribution_Plan!F170)/7,IF(E170=__Variable_Interval_Periods!$A$4,D170*(YEARFRAC(F170,__Variable_Other_Variables!$B$2)*12),IF(E170=__Variable_Interval_Periods!$A$5,D170*(YEARFRAC(F170,__Variable_Other_Variables!$B$2)*4),IF(E170=__Variable_Interval_Periods!$A$6,D170,""))))))</f>
        <v/>
      </c>
      <c r="T170" s="8" t="str">
        <f>IF(Contribution_Plan!A170="","",COUNTIF(Contributions_Tracker!A:A,Contribution_Plan!A170))</f>
        <v/>
      </c>
    </row>
    <row r="171" spans="7:20" x14ac:dyDescent="0.2">
      <c r="G171" s="34" t="str">
        <f>IF(Contribution_Plan!A171="","",__Variable_Other_Variables!$B$2)</f>
        <v/>
      </c>
      <c r="H171" s="6" t="str">
        <f ca="1">IF(E171=__Variable_Interval_Periods!$A$1,"N/A",IF(E171=__Variable_Interval_Periods!$A$2,T171/(TODAY()-F171),IF(E171=__Variable_Interval_Periods!$A$3,T171/((TODAY()-F171)/7),IF(E171=__Variable_Interval_Periods!$A$4,T171/(YEARFRAC(F171,TODAY())*12),IF(E171=__Variable_Interval_Periods!$A$5,T171/(YEARFRAC(F171,TODAY())*4),IF(E171=__Variable_Interval_Periods!$A$6,T171/(((TODAY()-F171)/(G171-F171))),""))))))</f>
        <v/>
      </c>
      <c r="I171" s="15" t="str">
        <f t="shared" ca="1" si="2"/>
        <v/>
      </c>
      <c r="K171" s="7" t="str">
        <f ca="1">IF(I171="","",IF(Contribution_Plan!I171&lt;0,IF(ABS(Contribution_Plan!I171)&lt;=ABS(Contribution_Plan!J171),__Variable_Status!$A$3,__Variable_Status!$A$4),IF(Contribution_Plan!I171=0,__Variable_Status!$A$3,IF(Contribution_Plan!I171&lt;=ABS(Contribution_Plan!J171),__Variable_Status!$A$3,__Variable_Status!$A$2))))</f>
        <v/>
      </c>
      <c r="M171" s="6" t="str">
        <f>IF(OR(O171="",O171=__Variable_Audience_Size!$A$1),O171,IF(OR(T171="",T171=0),0,O171/T171))</f>
        <v/>
      </c>
      <c r="N171" s="7" t="str">
        <f>IF(A171="","",IF(L171=__Variable_Status!$A$1,__Variable_Status!$A$1,IF(Contribution_Plan!M171&gt;Contribution_Plan!L171,__Variable_Status!$A$2,IF(Contribution_Plan!M171=Contribution_Plan!L171,__Variable_Status!$A$3,__Variable_Status!$A$4))))</f>
        <v/>
      </c>
      <c r="O171" s="6" t="str">
        <f>IF(A171="","",IF(AND(L171=__Variable_Audience_Size!$A$1,SUMIF(Contributions_Tracker!A:A,Contribution_Plan!A171,Contributions_Tracker!E:E)&lt;=0),L171,SUMIF(Contributions_Tracker!A:A,Contribution_Plan!A171,Contributions_Tracker!E:E)))</f>
        <v/>
      </c>
      <c r="P171" s="6" t="str">
        <f>IF(A171="","",IF(OR(T171=0,T171=""),0,Q171/T171))</f>
        <v/>
      </c>
      <c r="Q171" s="6" t="str">
        <f>IF(A171="","",SUMIF(Contributions_Tracker!A:A,Contribution_Plan!A171,Contributions_Tracker!D:D))</f>
        <v/>
      </c>
      <c r="R171" s="6" t="str">
        <f>IF(E171=__Variable_Interval_Periods!$A$1,"N/A",IF(E171=__Variable_Interval_Periods!$A$2,H171*(__Variable_Other_Variables!$B$2-Contribution_Plan!F171),IF(E171=__Variable_Interval_Periods!$A$3,H171*(__Variable_Other_Variables!$B$2-Contribution_Plan!F171)/7,IF(E171=__Variable_Interval_Periods!$A$4,H171*(YEARFRAC(F171,__Variable_Other_Variables!$B$2)*12),IF(E171=__Variable_Interval_Periods!$A$5,H171*(YEARFRAC(F171,__Variable_Other_Variables!$B$2)*4),IF(E171=__Variable_Interval_Periods!$A$6,H171,""))))))</f>
        <v/>
      </c>
      <c r="S171" s="6" t="str">
        <f>IF(E171=__Variable_Interval_Periods!$A$1,"N/A",IF(E171=__Variable_Interval_Periods!$A$2,D171*(__Variable_Other_Variables!$B$2-Contribution_Plan!F171),IF(E171=__Variable_Interval_Periods!$A$3,D171*(__Variable_Other_Variables!$B$2-Contribution_Plan!F171)/7,IF(E171=__Variable_Interval_Periods!$A$4,D171*(YEARFRAC(F171,__Variable_Other_Variables!$B$2)*12),IF(E171=__Variable_Interval_Periods!$A$5,D171*(YEARFRAC(F171,__Variable_Other_Variables!$B$2)*4),IF(E171=__Variable_Interval_Periods!$A$6,D171,""))))))</f>
        <v/>
      </c>
      <c r="T171" s="8" t="str">
        <f>IF(Contribution_Plan!A171="","",COUNTIF(Contributions_Tracker!A:A,Contribution_Plan!A171))</f>
        <v/>
      </c>
    </row>
    <row r="172" spans="7:20" x14ac:dyDescent="0.2">
      <c r="G172" s="34" t="str">
        <f>IF(Contribution_Plan!A172="","",__Variable_Other_Variables!$B$2)</f>
        <v/>
      </c>
      <c r="H172" s="6" t="str">
        <f ca="1">IF(E172=__Variable_Interval_Periods!$A$1,"N/A",IF(E172=__Variable_Interval_Periods!$A$2,T172/(TODAY()-F172),IF(E172=__Variable_Interval_Periods!$A$3,T172/((TODAY()-F172)/7),IF(E172=__Variable_Interval_Periods!$A$4,T172/(YEARFRAC(F172,TODAY())*12),IF(E172=__Variable_Interval_Periods!$A$5,T172/(YEARFRAC(F172,TODAY())*4),IF(E172=__Variable_Interval_Periods!$A$6,T172/(((TODAY()-F172)/(G172-F172))),""))))))</f>
        <v/>
      </c>
      <c r="I172" s="15" t="str">
        <f t="shared" ca="1" si="2"/>
        <v/>
      </c>
      <c r="K172" s="7" t="str">
        <f ca="1">IF(I172="","",IF(Contribution_Plan!I172&lt;0,IF(ABS(Contribution_Plan!I172)&lt;=ABS(Contribution_Plan!J172),__Variable_Status!$A$3,__Variable_Status!$A$4),IF(Contribution_Plan!I172=0,__Variable_Status!$A$3,IF(Contribution_Plan!I172&lt;=ABS(Contribution_Plan!J172),__Variable_Status!$A$3,__Variable_Status!$A$2))))</f>
        <v/>
      </c>
      <c r="M172" s="6" t="str">
        <f>IF(OR(O172="",O172=__Variable_Audience_Size!$A$1),O172,IF(OR(T172="",T172=0),0,O172/T172))</f>
        <v/>
      </c>
      <c r="N172" s="7" t="str">
        <f>IF(A172="","",IF(L172=__Variable_Status!$A$1,__Variable_Status!$A$1,IF(Contribution_Plan!M172&gt;Contribution_Plan!L172,__Variable_Status!$A$2,IF(Contribution_Plan!M172=Contribution_Plan!L172,__Variable_Status!$A$3,__Variable_Status!$A$4))))</f>
        <v/>
      </c>
      <c r="O172" s="6" t="str">
        <f>IF(A172="","",IF(AND(L172=__Variable_Audience_Size!$A$1,SUMIF(Contributions_Tracker!A:A,Contribution_Plan!A172,Contributions_Tracker!E:E)&lt;=0),L172,SUMIF(Contributions_Tracker!A:A,Contribution_Plan!A172,Contributions_Tracker!E:E)))</f>
        <v/>
      </c>
      <c r="P172" s="6" t="str">
        <f>IF(A172="","",IF(OR(T172=0,T172=""),0,Q172/T172))</f>
        <v/>
      </c>
      <c r="Q172" s="6" t="str">
        <f>IF(A172="","",SUMIF(Contributions_Tracker!A:A,Contribution_Plan!A172,Contributions_Tracker!D:D))</f>
        <v/>
      </c>
      <c r="R172" s="6" t="str">
        <f>IF(E172=__Variable_Interval_Periods!$A$1,"N/A",IF(E172=__Variable_Interval_Periods!$A$2,H172*(__Variable_Other_Variables!$B$2-Contribution_Plan!F172),IF(E172=__Variable_Interval_Periods!$A$3,H172*(__Variable_Other_Variables!$B$2-Contribution_Plan!F172)/7,IF(E172=__Variable_Interval_Periods!$A$4,H172*(YEARFRAC(F172,__Variable_Other_Variables!$B$2)*12),IF(E172=__Variable_Interval_Periods!$A$5,H172*(YEARFRAC(F172,__Variable_Other_Variables!$B$2)*4),IF(E172=__Variable_Interval_Periods!$A$6,H172,""))))))</f>
        <v/>
      </c>
      <c r="S172" s="6" t="str">
        <f>IF(E172=__Variable_Interval_Periods!$A$1,"N/A",IF(E172=__Variable_Interval_Periods!$A$2,D172*(__Variable_Other_Variables!$B$2-Contribution_Plan!F172),IF(E172=__Variable_Interval_Periods!$A$3,D172*(__Variable_Other_Variables!$B$2-Contribution_Plan!F172)/7,IF(E172=__Variable_Interval_Periods!$A$4,D172*(YEARFRAC(F172,__Variable_Other_Variables!$B$2)*12),IF(E172=__Variable_Interval_Periods!$A$5,D172*(YEARFRAC(F172,__Variable_Other_Variables!$B$2)*4),IF(E172=__Variable_Interval_Periods!$A$6,D172,""))))))</f>
        <v/>
      </c>
      <c r="T172" s="8" t="str">
        <f>IF(Contribution_Plan!A172="","",COUNTIF(Contributions_Tracker!A:A,Contribution_Plan!A172))</f>
        <v/>
      </c>
    </row>
    <row r="173" spans="7:20" x14ac:dyDescent="0.2">
      <c r="G173" s="34" t="str">
        <f>IF(Contribution_Plan!A173="","",__Variable_Other_Variables!$B$2)</f>
        <v/>
      </c>
      <c r="H173" s="6" t="str">
        <f ca="1">IF(E173=__Variable_Interval_Periods!$A$1,"N/A",IF(E173=__Variable_Interval_Periods!$A$2,T173/(TODAY()-F173),IF(E173=__Variable_Interval_Periods!$A$3,T173/((TODAY()-F173)/7),IF(E173=__Variable_Interval_Periods!$A$4,T173/(YEARFRAC(F173,TODAY())*12),IF(E173=__Variable_Interval_Periods!$A$5,T173/(YEARFRAC(F173,TODAY())*4),IF(E173=__Variable_Interval_Periods!$A$6,T173/(((TODAY()-F173)/(G173-F173))),""))))))</f>
        <v/>
      </c>
      <c r="I173" s="15" t="str">
        <f t="shared" ca="1" si="2"/>
        <v/>
      </c>
      <c r="K173" s="7" t="str">
        <f ca="1">IF(I173="","",IF(Contribution_Plan!I173&lt;0,IF(ABS(Contribution_Plan!I173)&lt;=ABS(Contribution_Plan!J173),__Variable_Status!$A$3,__Variable_Status!$A$4),IF(Contribution_Plan!I173=0,__Variable_Status!$A$3,IF(Contribution_Plan!I173&lt;=ABS(Contribution_Plan!J173),__Variable_Status!$A$3,__Variable_Status!$A$2))))</f>
        <v/>
      </c>
      <c r="M173" s="6" t="str">
        <f>IF(OR(O173="",O173=__Variable_Audience_Size!$A$1),O173,IF(OR(T173="",T173=0),0,O173/T173))</f>
        <v/>
      </c>
      <c r="N173" s="7" t="str">
        <f>IF(A173="","",IF(L173=__Variable_Status!$A$1,__Variable_Status!$A$1,IF(Contribution_Plan!M173&gt;Contribution_Plan!L173,__Variable_Status!$A$2,IF(Contribution_Plan!M173=Contribution_Plan!L173,__Variable_Status!$A$3,__Variable_Status!$A$4))))</f>
        <v/>
      </c>
      <c r="O173" s="6" t="str">
        <f>IF(A173="","",IF(AND(L173=__Variable_Audience_Size!$A$1,SUMIF(Contributions_Tracker!A:A,Contribution_Plan!A173,Contributions_Tracker!E:E)&lt;=0),L173,SUMIF(Contributions_Tracker!A:A,Contribution_Plan!A173,Contributions_Tracker!E:E)))</f>
        <v/>
      </c>
      <c r="P173" s="6" t="str">
        <f>IF(A173="","",IF(OR(T173=0,T173=""),0,Q173/T173))</f>
        <v/>
      </c>
      <c r="Q173" s="6" t="str">
        <f>IF(A173="","",SUMIF(Contributions_Tracker!A:A,Contribution_Plan!A173,Contributions_Tracker!D:D))</f>
        <v/>
      </c>
      <c r="R173" s="6" t="str">
        <f>IF(E173=__Variable_Interval_Periods!$A$1,"N/A",IF(E173=__Variable_Interval_Periods!$A$2,H173*(__Variable_Other_Variables!$B$2-Contribution_Plan!F173),IF(E173=__Variable_Interval_Periods!$A$3,H173*(__Variable_Other_Variables!$B$2-Contribution_Plan!F173)/7,IF(E173=__Variable_Interval_Periods!$A$4,H173*(YEARFRAC(F173,__Variable_Other_Variables!$B$2)*12),IF(E173=__Variable_Interval_Periods!$A$5,H173*(YEARFRAC(F173,__Variable_Other_Variables!$B$2)*4),IF(E173=__Variable_Interval_Periods!$A$6,H173,""))))))</f>
        <v/>
      </c>
      <c r="S173" s="6" t="str">
        <f>IF(E173=__Variable_Interval_Periods!$A$1,"N/A",IF(E173=__Variable_Interval_Periods!$A$2,D173*(__Variable_Other_Variables!$B$2-Contribution_Plan!F173),IF(E173=__Variable_Interval_Periods!$A$3,D173*(__Variable_Other_Variables!$B$2-Contribution_Plan!F173)/7,IF(E173=__Variable_Interval_Periods!$A$4,D173*(YEARFRAC(F173,__Variable_Other_Variables!$B$2)*12),IF(E173=__Variable_Interval_Periods!$A$5,D173*(YEARFRAC(F173,__Variable_Other_Variables!$B$2)*4),IF(E173=__Variable_Interval_Periods!$A$6,D173,""))))))</f>
        <v/>
      </c>
      <c r="T173" s="8" t="str">
        <f>IF(Contribution_Plan!A173="","",COUNTIF(Contributions_Tracker!A:A,Contribution_Plan!A173))</f>
        <v/>
      </c>
    </row>
    <row r="174" spans="7:20" x14ac:dyDescent="0.2">
      <c r="G174" s="34" t="str">
        <f>IF(Contribution_Plan!A174="","",__Variable_Other_Variables!$B$2)</f>
        <v/>
      </c>
      <c r="H174" s="6" t="str">
        <f ca="1">IF(E174=__Variable_Interval_Periods!$A$1,"N/A",IF(E174=__Variable_Interval_Periods!$A$2,T174/(TODAY()-F174),IF(E174=__Variable_Interval_Periods!$A$3,T174/((TODAY()-F174)/7),IF(E174=__Variable_Interval_Periods!$A$4,T174/(YEARFRAC(F174,TODAY())*12),IF(E174=__Variable_Interval_Periods!$A$5,T174/(YEARFRAC(F174,TODAY())*4),IF(E174=__Variable_Interval_Periods!$A$6,T174/(((TODAY()-F174)/(G174-F174))),""))))))</f>
        <v/>
      </c>
      <c r="I174" s="15" t="str">
        <f t="shared" ca="1" si="2"/>
        <v/>
      </c>
      <c r="K174" s="7" t="str">
        <f ca="1">IF(I174="","",IF(Contribution_Plan!I174&lt;0,IF(ABS(Contribution_Plan!I174)&lt;=ABS(Contribution_Plan!J174),__Variable_Status!$A$3,__Variable_Status!$A$4),IF(Contribution_Plan!I174=0,__Variable_Status!$A$3,IF(Contribution_Plan!I174&lt;=ABS(Contribution_Plan!J174),__Variable_Status!$A$3,__Variable_Status!$A$2))))</f>
        <v/>
      </c>
      <c r="M174" s="6" t="str">
        <f>IF(OR(O174="",O174=__Variable_Audience_Size!$A$1),O174,IF(OR(T174="",T174=0),0,O174/T174))</f>
        <v/>
      </c>
      <c r="N174" s="7" t="str">
        <f>IF(A174="","",IF(L174=__Variable_Status!$A$1,__Variable_Status!$A$1,IF(Contribution_Plan!M174&gt;Contribution_Plan!L174,__Variable_Status!$A$2,IF(Contribution_Plan!M174=Contribution_Plan!L174,__Variable_Status!$A$3,__Variable_Status!$A$4))))</f>
        <v/>
      </c>
      <c r="O174" s="6" t="str">
        <f>IF(A174="","",IF(AND(L174=__Variable_Audience_Size!$A$1,SUMIF(Contributions_Tracker!A:A,Contribution_Plan!A174,Contributions_Tracker!E:E)&lt;=0),L174,SUMIF(Contributions_Tracker!A:A,Contribution_Plan!A174,Contributions_Tracker!E:E)))</f>
        <v/>
      </c>
      <c r="P174" s="6" t="str">
        <f>IF(A174="","",IF(OR(T174=0,T174=""),0,Q174/T174))</f>
        <v/>
      </c>
      <c r="Q174" s="6" t="str">
        <f>IF(A174="","",SUMIF(Contributions_Tracker!A:A,Contribution_Plan!A174,Contributions_Tracker!D:D))</f>
        <v/>
      </c>
      <c r="R174" s="6" t="str">
        <f>IF(E174=__Variable_Interval_Periods!$A$1,"N/A",IF(E174=__Variable_Interval_Periods!$A$2,H174*(__Variable_Other_Variables!$B$2-Contribution_Plan!F174),IF(E174=__Variable_Interval_Periods!$A$3,H174*(__Variable_Other_Variables!$B$2-Contribution_Plan!F174)/7,IF(E174=__Variable_Interval_Periods!$A$4,H174*(YEARFRAC(F174,__Variable_Other_Variables!$B$2)*12),IF(E174=__Variable_Interval_Periods!$A$5,H174*(YEARFRAC(F174,__Variable_Other_Variables!$B$2)*4),IF(E174=__Variable_Interval_Periods!$A$6,H174,""))))))</f>
        <v/>
      </c>
      <c r="S174" s="6" t="str">
        <f>IF(E174=__Variable_Interval_Periods!$A$1,"N/A",IF(E174=__Variable_Interval_Periods!$A$2,D174*(__Variable_Other_Variables!$B$2-Contribution_Plan!F174),IF(E174=__Variable_Interval_Periods!$A$3,D174*(__Variable_Other_Variables!$B$2-Contribution_Plan!F174)/7,IF(E174=__Variable_Interval_Periods!$A$4,D174*(YEARFRAC(F174,__Variable_Other_Variables!$B$2)*12),IF(E174=__Variable_Interval_Periods!$A$5,D174*(YEARFRAC(F174,__Variable_Other_Variables!$B$2)*4),IF(E174=__Variable_Interval_Periods!$A$6,D174,""))))))</f>
        <v/>
      </c>
      <c r="T174" s="8" t="str">
        <f>IF(Contribution_Plan!A174="","",COUNTIF(Contributions_Tracker!A:A,Contribution_Plan!A174))</f>
        <v/>
      </c>
    </row>
    <row r="175" spans="7:20" x14ac:dyDescent="0.2">
      <c r="G175" s="34" t="str">
        <f>IF(Contribution_Plan!A175="","",__Variable_Other_Variables!$B$2)</f>
        <v/>
      </c>
      <c r="H175" s="6" t="str">
        <f ca="1">IF(E175=__Variable_Interval_Periods!$A$1,"N/A",IF(E175=__Variable_Interval_Periods!$A$2,T175/(TODAY()-F175),IF(E175=__Variable_Interval_Periods!$A$3,T175/((TODAY()-F175)/7),IF(E175=__Variable_Interval_Periods!$A$4,T175/(YEARFRAC(F175,TODAY())*12),IF(E175=__Variable_Interval_Periods!$A$5,T175/(YEARFRAC(F175,TODAY())*4),IF(E175=__Variable_Interval_Periods!$A$6,T175/(((TODAY()-F175)/(G175-F175))),""))))))</f>
        <v/>
      </c>
      <c r="I175" s="15" t="str">
        <f t="shared" ca="1" si="2"/>
        <v/>
      </c>
      <c r="K175" s="7" t="str">
        <f ca="1">IF(I175="","",IF(Contribution_Plan!I175&lt;0,IF(ABS(Contribution_Plan!I175)&lt;=ABS(Contribution_Plan!J175),__Variable_Status!$A$3,__Variable_Status!$A$4),IF(Contribution_Plan!I175=0,__Variable_Status!$A$3,IF(Contribution_Plan!I175&lt;=ABS(Contribution_Plan!J175),__Variable_Status!$A$3,__Variable_Status!$A$2))))</f>
        <v/>
      </c>
      <c r="M175" s="6" t="str">
        <f>IF(OR(O175="",O175=__Variable_Audience_Size!$A$1),O175,IF(OR(T175="",T175=0),0,O175/T175))</f>
        <v/>
      </c>
      <c r="N175" s="7" t="str">
        <f>IF(A175="","",IF(L175=__Variable_Status!$A$1,__Variable_Status!$A$1,IF(Contribution_Plan!M175&gt;Contribution_Plan!L175,__Variable_Status!$A$2,IF(Contribution_Plan!M175=Contribution_Plan!L175,__Variable_Status!$A$3,__Variable_Status!$A$4))))</f>
        <v/>
      </c>
      <c r="O175" s="6" t="str">
        <f>IF(A175="","",IF(AND(L175=__Variable_Audience_Size!$A$1,SUMIF(Contributions_Tracker!A:A,Contribution_Plan!A175,Contributions_Tracker!E:E)&lt;=0),L175,SUMIF(Contributions_Tracker!A:A,Contribution_Plan!A175,Contributions_Tracker!E:E)))</f>
        <v/>
      </c>
      <c r="P175" s="6" t="str">
        <f>IF(A175="","",IF(OR(T175=0,T175=""),0,Q175/T175))</f>
        <v/>
      </c>
      <c r="Q175" s="6" t="str">
        <f>IF(A175="","",SUMIF(Contributions_Tracker!A:A,Contribution_Plan!A175,Contributions_Tracker!D:D))</f>
        <v/>
      </c>
      <c r="R175" s="6" t="str">
        <f>IF(E175=__Variable_Interval_Periods!$A$1,"N/A",IF(E175=__Variable_Interval_Periods!$A$2,H175*(__Variable_Other_Variables!$B$2-Contribution_Plan!F175),IF(E175=__Variable_Interval_Periods!$A$3,H175*(__Variable_Other_Variables!$B$2-Contribution_Plan!F175)/7,IF(E175=__Variable_Interval_Periods!$A$4,H175*(YEARFRAC(F175,__Variable_Other_Variables!$B$2)*12),IF(E175=__Variable_Interval_Periods!$A$5,H175*(YEARFRAC(F175,__Variable_Other_Variables!$B$2)*4),IF(E175=__Variable_Interval_Periods!$A$6,H175,""))))))</f>
        <v/>
      </c>
      <c r="S175" s="6" t="str">
        <f>IF(E175=__Variable_Interval_Periods!$A$1,"N/A",IF(E175=__Variable_Interval_Periods!$A$2,D175*(__Variable_Other_Variables!$B$2-Contribution_Plan!F175),IF(E175=__Variable_Interval_Periods!$A$3,D175*(__Variable_Other_Variables!$B$2-Contribution_Plan!F175)/7,IF(E175=__Variable_Interval_Periods!$A$4,D175*(YEARFRAC(F175,__Variable_Other_Variables!$B$2)*12),IF(E175=__Variable_Interval_Periods!$A$5,D175*(YEARFRAC(F175,__Variable_Other_Variables!$B$2)*4),IF(E175=__Variable_Interval_Periods!$A$6,D175,""))))))</f>
        <v/>
      </c>
      <c r="T175" s="8" t="str">
        <f>IF(Contribution_Plan!A175="","",COUNTIF(Contributions_Tracker!A:A,Contribution_Plan!A175))</f>
        <v/>
      </c>
    </row>
    <row r="176" spans="7:20" x14ac:dyDescent="0.2">
      <c r="G176" s="34" t="str">
        <f>IF(Contribution_Plan!A176="","",__Variable_Other_Variables!$B$2)</f>
        <v/>
      </c>
      <c r="H176" s="6" t="str">
        <f ca="1">IF(E176=__Variable_Interval_Periods!$A$1,"N/A",IF(E176=__Variable_Interval_Periods!$A$2,T176/(TODAY()-F176),IF(E176=__Variable_Interval_Periods!$A$3,T176/((TODAY()-F176)/7),IF(E176=__Variable_Interval_Periods!$A$4,T176/(YEARFRAC(F176,TODAY())*12),IF(E176=__Variable_Interval_Periods!$A$5,T176/(YEARFRAC(F176,TODAY())*4),IF(E176=__Variable_Interval_Periods!$A$6,T176/(((TODAY()-F176)/(G176-F176))),""))))))</f>
        <v/>
      </c>
      <c r="I176" s="15" t="str">
        <f t="shared" ca="1" si="2"/>
        <v/>
      </c>
      <c r="K176" s="7" t="str">
        <f ca="1">IF(I176="","",IF(Contribution_Plan!I176&lt;0,IF(ABS(Contribution_Plan!I176)&lt;=ABS(Contribution_Plan!J176),__Variable_Status!$A$3,__Variable_Status!$A$4),IF(Contribution_Plan!I176=0,__Variable_Status!$A$3,IF(Contribution_Plan!I176&lt;=ABS(Contribution_Plan!J176),__Variable_Status!$A$3,__Variable_Status!$A$2))))</f>
        <v/>
      </c>
      <c r="M176" s="6" t="str">
        <f>IF(OR(O176="",O176=__Variable_Audience_Size!$A$1),O176,IF(OR(T176="",T176=0),0,O176/T176))</f>
        <v/>
      </c>
      <c r="N176" s="7" t="str">
        <f>IF(A176="","",IF(L176=__Variable_Status!$A$1,__Variable_Status!$A$1,IF(Contribution_Plan!M176&gt;Contribution_Plan!L176,__Variable_Status!$A$2,IF(Contribution_Plan!M176=Contribution_Plan!L176,__Variable_Status!$A$3,__Variable_Status!$A$4))))</f>
        <v/>
      </c>
      <c r="O176" s="6" t="str">
        <f>IF(A176="","",IF(AND(L176=__Variable_Audience_Size!$A$1,SUMIF(Contributions_Tracker!A:A,Contribution_Plan!A176,Contributions_Tracker!E:E)&lt;=0),L176,SUMIF(Contributions_Tracker!A:A,Contribution_Plan!A176,Contributions_Tracker!E:E)))</f>
        <v/>
      </c>
      <c r="P176" s="6" t="str">
        <f>IF(A176="","",IF(OR(T176=0,T176=""),0,Q176/T176))</f>
        <v/>
      </c>
      <c r="Q176" s="6" t="str">
        <f>IF(A176="","",SUMIF(Contributions_Tracker!A:A,Contribution_Plan!A176,Contributions_Tracker!D:D))</f>
        <v/>
      </c>
      <c r="R176" s="6" t="str">
        <f>IF(E176=__Variable_Interval_Periods!$A$1,"N/A",IF(E176=__Variable_Interval_Periods!$A$2,H176*(__Variable_Other_Variables!$B$2-Contribution_Plan!F176),IF(E176=__Variable_Interval_Periods!$A$3,H176*(__Variable_Other_Variables!$B$2-Contribution_Plan!F176)/7,IF(E176=__Variable_Interval_Periods!$A$4,H176*(YEARFRAC(F176,__Variable_Other_Variables!$B$2)*12),IF(E176=__Variable_Interval_Periods!$A$5,H176*(YEARFRAC(F176,__Variable_Other_Variables!$B$2)*4),IF(E176=__Variable_Interval_Periods!$A$6,H176,""))))))</f>
        <v/>
      </c>
      <c r="S176" s="6" t="str">
        <f>IF(E176=__Variable_Interval_Periods!$A$1,"N/A",IF(E176=__Variable_Interval_Periods!$A$2,D176*(__Variable_Other_Variables!$B$2-Contribution_Plan!F176),IF(E176=__Variable_Interval_Periods!$A$3,D176*(__Variable_Other_Variables!$B$2-Contribution_Plan!F176)/7,IF(E176=__Variable_Interval_Periods!$A$4,D176*(YEARFRAC(F176,__Variable_Other_Variables!$B$2)*12),IF(E176=__Variable_Interval_Periods!$A$5,D176*(YEARFRAC(F176,__Variable_Other_Variables!$B$2)*4),IF(E176=__Variable_Interval_Periods!$A$6,D176,""))))))</f>
        <v/>
      </c>
      <c r="T176" s="8" t="str">
        <f>IF(Contribution_Plan!A176="","",COUNTIF(Contributions_Tracker!A:A,Contribution_Plan!A176))</f>
        <v/>
      </c>
    </row>
    <row r="177" spans="7:20" x14ac:dyDescent="0.2">
      <c r="G177" s="34" t="str">
        <f>IF(Contribution_Plan!A177="","",__Variable_Other_Variables!$B$2)</f>
        <v/>
      </c>
      <c r="H177" s="6" t="str">
        <f ca="1">IF(E177=__Variable_Interval_Periods!$A$1,"N/A",IF(E177=__Variable_Interval_Periods!$A$2,T177/(TODAY()-F177),IF(E177=__Variable_Interval_Periods!$A$3,T177/((TODAY()-F177)/7),IF(E177=__Variable_Interval_Periods!$A$4,T177/(YEARFRAC(F177,TODAY())*12),IF(E177=__Variable_Interval_Periods!$A$5,T177/(YEARFRAC(F177,TODAY())*4),IF(E177=__Variable_Interval_Periods!$A$6,T177/(((TODAY()-F177)/(G177-F177))),""))))))</f>
        <v/>
      </c>
      <c r="I177" s="15" t="str">
        <f t="shared" ca="1" si="2"/>
        <v/>
      </c>
      <c r="K177" s="7" t="str">
        <f ca="1">IF(I177="","",IF(Contribution_Plan!I177&lt;0,IF(ABS(Contribution_Plan!I177)&lt;=ABS(Contribution_Plan!J177),__Variable_Status!$A$3,__Variable_Status!$A$4),IF(Contribution_Plan!I177=0,__Variable_Status!$A$3,IF(Contribution_Plan!I177&lt;=ABS(Contribution_Plan!J177),__Variable_Status!$A$3,__Variable_Status!$A$2))))</f>
        <v/>
      </c>
      <c r="M177" s="6" t="str">
        <f>IF(OR(O177="",O177=__Variable_Audience_Size!$A$1),O177,IF(OR(T177="",T177=0),0,O177/T177))</f>
        <v/>
      </c>
      <c r="N177" s="7" t="str">
        <f>IF(A177="","",IF(L177=__Variable_Status!$A$1,__Variable_Status!$A$1,IF(Contribution_Plan!M177&gt;Contribution_Plan!L177,__Variable_Status!$A$2,IF(Contribution_Plan!M177=Contribution_Plan!L177,__Variable_Status!$A$3,__Variable_Status!$A$4))))</f>
        <v/>
      </c>
      <c r="O177" s="6" t="str">
        <f>IF(A177="","",IF(AND(L177=__Variable_Audience_Size!$A$1,SUMIF(Contributions_Tracker!A:A,Contribution_Plan!A177,Contributions_Tracker!E:E)&lt;=0),L177,SUMIF(Contributions_Tracker!A:A,Contribution_Plan!A177,Contributions_Tracker!E:E)))</f>
        <v/>
      </c>
      <c r="P177" s="6" t="str">
        <f>IF(A177="","",IF(OR(T177=0,T177=""),0,Q177/T177))</f>
        <v/>
      </c>
      <c r="Q177" s="6" t="str">
        <f>IF(A177="","",SUMIF(Contributions_Tracker!A:A,Contribution_Plan!A177,Contributions_Tracker!D:D))</f>
        <v/>
      </c>
      <c r="R177" s="6" t="str">
        <f>IF(E177=__Variable_Interval_Periods!$A$1,"N/A",IF(E177=__Variable_Interval_Periods!$A$2,H177*(__Variable_Other_Variables!$B$2-Contribution_Plan!F177),IF(E177=__Variable_Interval_Periods!$A$3,H177*(__Variable_Other_Variables!$B$2-Contribution_Plan!F177)/7,IF(E177=__Variable_Interval_Periods!$A$4,H177*(YEARFRAC(F177,__Variable_Other_Variables!$B$2)*12),IF(E177=__Variable_Interval_Periods!$A$5,H177*(YEARFRAC(F177,__Variable_Other_Variables!$B$2)*4),IF(E177=__Variable_Interval_Periods!$A$6,H177,""))))))</f>
        <v/>
      </c>
      <c r="S177" s="6" t="str">
        <f>IF(E177=__Variable_Interval_Periods!$A$1,"N/A",IF(E177=__Variable_Interval_Periods!$A$2,D177*(__Variable_Other_Variables!$B$2-Contribution_Plan!F177),IF(E177=__Variable_Interval_Periods!$A$3,D177*(__Variable_Other_Variables!$B$2-Contribution_Plan!F177)/7,IF(E177=__Variable_Interval_Periods!$A$4,D177*(YEARFRAC(F177,__Variable_Other_Variables!$B$2)*12),IF(E177=__Variable_Interval_Periods!$A$5,D177*(YEARFRAC(F177,__Variable_Other_Variables!$B$2)*4),IF(E177=__Variable_Interval_Periods!$A$6,D177,""))))))</f>
        <v/>
      </c>
      <c r="T177" s="8" t="str">
        <f>IF(Contribution_Plan!A177="","",COUNTIF(Contributions_Tracker!A:A,Contribution_Plan!A177))</f>
        <v/>
      </c>
    </row>
    <row r="178" spans="7:20" x14ac:dyDescent="0.2">
      <c r="G178" s="34" t="str">
        <f>IF(Contribution_Plan!A178="","",__Variable_Other_Variables!$B$2)</f>
        <v/>
      </c>
      <c r="H178" s="6" t="str">
        <f ca="1">IF(E178=__Variable_Interval_Periods!$A$1,"N/A",IF(E178=__Variable_Interval_Periods!$A$2,T178/(TODAY()-F178),IF(E178=__Variable_Interval_Periods!$A$3,T178/((TODAY()-F178)/7),IF(E178=__Variable_Interval_Periods!$A$4,T178/(YEARFRAC(F178,TODAY())*12),IF(E178=__Variable_Interval_Periods!$A$5,T178/(YEARFRAC(F178,TODAY())*4),IF(E178=__Variable_Interval_Periods!$A$6,T178/(((TODAY()-F178)/(G178-F178))),""))))))</f>
        <v/>
      </c>
      <c r="I178" s="15" t="str">
        <f t="shared" ca="1" si="2"/>
        <v/>
      </c>
      <c r="K178" s="7" t="str">
        <f ca="1">IF(I178="","",IF(Contribution_Plan!I178&lt;0,IF(ABS(Contribution_Plan!I178)&lt;=ABS(Contribution_Plan!J178),__Variable_Status!$A$3,__Variable_Status!$A$4),IF(Contribution_Plan!I178=0,__Variable_Status!$A$3,IF(Contribution_Plan!I178&lt;=ABS(Contribution_Plan!J178),__Variable_Status!$A$3,__Variable_Status!$A$2))))</f>
        <v/>
      </c>
      <c r="M178" s="6" t="str">
        <f>IF(OR(O178="",O178=__Variable_Audience_Size!$A$1),O178,IF(OR(T178="",T178=0),0,O178/T178))</f>
        <v/>
      </c>
      <c r="N178" s="7" t="str">
        <f>IF(A178="","",IF(L178=__Variable_Status!$A$1,__Variable_Status!$A$1,IF(Contribution_Plan!M178&gt;Contribution_Plan!L178,__Variable_Status!$A$2,IF(Contribution_Plan!M178=Contribution_Plan!L178,__Variable_Status!$A$3,__Variable_Status!$A$4))))</f>
        <v/>
      </c>
      <c r="O178" s="6" t="str">
        <f>IF(A178="","",IF(AND(L178=__Variable_Audience_Size!$A$1,SUMIF(Contributions_Tracker!A:A,Contribution_Plan!A178,Contributions_Tracker!E:E)&lt;=0),L178,SUMIF(Contributions_Tracker!A:A,Contribution_Plan!A178,Contributions_Tracker!E:E)))</f>
        <v/>
      </c>
      <c r="P178" s="6" t="str">
        <f>IF(A178="","",IF(OR(T178=0,T178=""),0,Q178/T178))</f>
        <v/>
      </c>
      <c r="Q178" s="6" t="str">
        <f>IF(A178="","",SUMIF(Contributions_Tracker!A:A,Contribution_Plan!A178,Contributions_Tracker!D:D))</f>
        <v/>
      </c>
      <c r="R178" s="6" t="str">
        <f>IF(E178=__Variable_Interval_Periods!$A$1,"N/A",IF(E178=__Variable_Interval_Periods!$A$2,H178*(__Variable_Other_Variables!$B$2-Contribution_Plan!F178),IF(E178=__Variable_Interval_Periods!$A$3,H178*(__Variable_Other_Variables!$B$2-Contribution_Plan!F178)/7,IF(E178=__Variable_Interval_Periods!$A$4,H178*(YEARFRAC(F178,__Variable_Other_Variables!$B$2)*12),IF(E178=__Variable_Interval_Periods!$A$5,H178*(YEARFRAC(F178,__Variable_Other_Variables!$B$2)*4),IF(E178=__Variable_Interval_Periods!$A$6,H178,""))))))</f>
        <v/>
      </c>
      <c r="S178" s="6" t="str">
        <f>IF(E178=__Variable_Interval_Periods!$A$1,"N/A",IF(E178=__Variable_Interval_Periods!$A$2,D178*(__Variable_Other_Variables!$B$2-Contribution_Plan!F178),IF(E178=__Variable_Interval_Periods!$A$3,D178*(__Variable_Other_Variables!$B$2-Contribution_Plan!F178)/7,IF(E178=__Variable_Interval_Periods!$A$4,D178*(YEARFRAC(F178,__Variable_Other_Variables!$B$2)*12),IF(E178=__Variable_Interval_Periods!$A$5,D178*(YEARFRAC(F178,__Variable_Other_Variables!$B$2)*4),IF(E178=__Variable_Interval_Periods!$A$6,D178,""))))))</f>
        <v/>
      </c>
      <c r="T178" s="8" t="str">
        <f>IF(Contribution_Plan!A178="","",COUNTIF(Contributions_Tracker!A:A,Contribution_Plan!A178))</f>
        <v/>
      </c>
    </row>
    <row r="179" spans="7:20" x14ac:dyDescent="0.2">
      <c r="G179" s="34" t="str">
        <f>IF(Contribution_Plan!A179="","",__Variable_Other_Variables!$B$2)</f>
        <v/>
      </c>
      <c r="H179" s="6" t="str">
        <f ca="1">IF(E179=__Variable_Interval_Periods!$A$1,"N/A",IF(E179=__Variable_Interval_Periods!$A$2,T179/(TODAY()-F179),IF(E179=__Variable_Interval_Periods!$A$3,T179/((TODAY()-F179)/7),IF(E179=__Variable_Interval_Periods!$A$4,T179/(YEARFRAC(F179,TODAY())*12),IF(E179=__Variable_Interval_Periods!$A$5,T179/(YEARFRAC(F179,TODAY())*4),IF(E179=__Variable_Interval_Periods!$A$6,T179/(((TODAY()-F179)/(G179-F179))),""))))))</f>
        <v/>
      </c>
      <c r="I179" s="15" t="str">
        <f t="shared" ca="1" si="2"/>
        <v/>
      </c>
      <c r="K179" s="7" t="str">
        <f ca="1">IF(I179="","",IF(Contribution_Plan!I179&lt;0,IF(ABS(Contribution_Plan!I179)&lt;=ABS(Contribution_Plan!J179),__Variable_Status!$A$3,__Variable_Status!$A$4),IF(Contribution_Plan!I179=0,__Variable_Status!$A$3,IF(Contribution_Plan!I179&lt;=ABS(Contribution_Plan!J179),__Variable_Status!$A$3,__Variable_Status!$A$2))))</f>
        <v/>
      </c>
      <c r="M179" s="6" t="str">
        <f>IF(OR(O179="",O179=__Variable_Audience_Size!$A$1),O179,IF(OR(T179="",T179=0),0,O179/T179))</f>
        <v/>
      </c>
      <c r="N179" s="7" t="str">
        <f>IF(A179="","",IF(L179=__Variable_Status!$A$1,__Variable_Status!$A$1,IF(Contribution_Plan!M179&gt;Contribution_Plan!L179,__Variable_Status!$A$2,IF(Contribution_Plan!M179=Contribution_Plan!L179,__Variable_Status!$A$3,__Variable_Status!$A$4))))</f>
        <v/>
      </c>
      <c r="O179" s="6" t="str">
        <f>IF(A179="","",IF(AND(L179=__Variable_Audience_Size!$A$1,SUMIF(Contributions_Tracker!A:A,Contribution_Plan!A179,Contributions_Tracker!E:E)&lt;=0),L179,SUMIF(Contributions_Tracker!A:A,Contribution_Plan!A179,Contributions_Tracker!E:E)))</f>
        <v/>
      </c>
      <c r="P179" s="6" t="str">
        <f>IF(A179="","",IF(OR(T179=0,T179=""),0,Q179/T179))</f>
        <v/>
      </c>
      <c r="Q179" s="6" t="str">
        <f>IF(A179="","",SUMIF(Contributions_Tracker!A:A,Contribution_Plan!A179,Contributions_Tracker!D:D))</f>
        <v/>
      </c>
      <c r="R179" s="6" t="str">
        <f>IF(E179=__Variable_Interval_Periods!$A$1,"N/A",IF(E179=__Variable_Interval_Periods!$A$2,H179*(__Variable_Other_Variables!$B$2-Contribution_Plan!F179),IF(E179=__Variable_Interval_Periods!$A$3,H179*(__Variable_Other_Variables!$B$2-Contribution_Plan!F179)/7,IF(E179=__Variable_Interval_Periods!$A$4,H179*(YEARFRAC(F179,__Variable_Other_Variables!$B$2)*12),IF(E179=__Variable_Interval_Periods!$A$5,H179*(YEARFRAC(F179,__Variable_Other_Variables!$B$2)*4),IF(E179=__Variable_Interval_Periods!$A$6,H179,""))))))</f>
        <v/>
      </c>
      <c r="S179" s="6" t="str">
        <f>IF(E179=__Variable_Interval_Periods!$A$1,"N/A",IF(E179=__Variable_Interval_Periods!$A$2,D179*(__Variable_Other_Variables!$B$2-Contribution_Plan!F179),IF(E179=__Variable_Interval_Periods!$A$3,D179*(__Variable_Other_Variables!$B$2-Contribution_Plan!F179)/7,IF(E179=__Variable_Interval_Periods!$A$4,D179*(YEARFRAC(F179,__Variable_Other_Variables!$B$2)*12),IF(E179=__Variable_Interval_Periods!$A$5,D179*(YEARFRAC(F179,__Variable_Other_Variables!$B$2)*4),IF(E179=__Variable_Interval_Periods!$A$6,D179,""))))))</f>
        <v/>
      </c>
      <c r="T179" s="8" t="str">
        <f>IF(Contribution_Plan!A179="","",COUNTIF(Contributions_Tracker!A:A,Contribution_Plan!A179))</f>
        <v/>
      </c>
    </row>
    <row r="180" spans="7:20" x14ac:dyDescent="0.2">
      <c r="G180" s="34" t="str">
        <f>IF(Contribution_Plan!A180="","",__Variable_Other_Variables!$B$2)</f>
        <v/>
      </c>
      <c r="H180" s="6" t="str">
        <f ca="1">IF(E180=__Variable_Interval_Periods!$A$1,"N/A",IF(E180=__Variable_Interval_Periods!$A$2,T180/(TODAY()-F180),IF(E180=__Variable_Interval_Periods!$A$3,T180/((TODAY()-F180)/7),IF(E180=__Variable_Interval_Periods!$A$4,T180/(YEARFRAC(F180,TODAY())*12),IF(E180=__Variable_Interval_Periods!$A$5,T180/(YEARFRAC(F180,TODAY())*4),IF(E180=__Variable_Interval_Periods!$A$6,T180/(((TODAY()-F180)/(G180-F180))),""))))))</f>
        <v/>
      </c>
      <c r="I180" s="15" t="str">
        <f t="shared" ca="1" si="2"/>
        <v/>
      </c>
      <c r="K180" s="7" t="str">
        <f ca="1">IF(I180="","",IF(Contribution_Plan!I180&lt;0,IF(ABS(Contribution_Plan!I180)&lt;=ABS(Contribution_Plan!J180),__Variable_Status!$A$3,__Variable_Status!$A$4),IF(Contribution_Plan!I180=0,__Variable_Status!$A$3,IF(Contribution_Plan!I180&lt;=ABS(Contribution_Plan!J180),__Variable_Status!$A$3,__Variable_Status!$A$2))))</f>
        <v/>
      </c>
      <c r="M180" s="6" t="str">
        <f>IF(OR(O180="",O180=__Variable_Audience_Size!$A$1),O180,IF(OR(T180="",T180=0),0,O180/T180))</f>
        <v/>
      </c>
      <c r="N180" s="7" t="str">
        <f>IF(A180="","",IF(L180=__Variable_Status!$A$1,__Variable_Status!$A$1,IF(Contribution_Plan!M180&gt;Contribution_Plan!L180,__Variable_Status!$A$2,IF(Contribution_Plan!M180=Contribution_Plan!L180,__Variable_Status!$A$3,__Variable_Status!$A$4))))</f>
        <v/>
      </c>
      <c r="O180" s="6" t="str">
        <f>IF(A180="","",IF(AND(L180=__Variable_Audience_Size!$A$1,SUMIF(Contributions_Tracker!A:A,Contribution_Plan!A180,Contributions_Tracker!E:E)&lt;=0),L180,SUMIF(Contributions_Tracker!A:A,Contribution_Plan!A180,Contributions_Tracker!E:E)))</f>
        <v/>
      </c>
      <c r="P180" s="6" t="str">
        <f>IF(A180="","",IF(OR(T180=0,T180=""),0,Q180/T180))</f>
        <v/>
      </c>
      <c r="Q180" s="6" t="str">
        <f>IF(A180="","",SUMIF(Contributions_Tracker!A:A,Contribution_Plan!A180,Contributions_Tracker!D:D))</f>
        <v/>
      </c>
      <c r="R180" s="6" t="str">
        <f>IF(E180=__Variable_Interval_Periods!$A$1,"N/A",IF(E180=__Variable_Interval_Periods!$A$2,H180*(__Variable_Other_Variables!$B$2-Contribution_Plan!F180),IF(E180=__Variable_Interval_Periods!$A$3,H180*(__Variable_Other_Variables!$B$2-Contribution_Plan!F180)/7,IF(E180=__Variable_Interval_Periods!$A$4,H180*(YEARFRAC(F180,__Variable_Other_Variables!$B$2)*12),IF(E180=__Variable_Interval_Periods!$A$5,H180*(YEARFRAC(F180,__Variable_Other_Variables!$B$2)*4),IF(E180=__Variable_Interval_Periods!$A$6,H180,""))))))</f>
        <v/>
      </c>
      <c r="S180" s="6" t="str">
        <f>IF(E180=__Variable_Interval_Periods!$A$1,"N/A",IF(E180=__Variable_Interval_Periods!$A$2,D180*(__Variable_Other_Variables!$B$2-Contribution_Plan!F180),IF(E180=__Variable_Interval_Periods!$A$3,D180*(__Variable_Other_Variables!$B$2-Contribution_Plan!F180)/7,IF(E180=__Variable_Interval_Periods!$A$4,D180*(YEARFRAC(F180,__Variable_Other_Variables!$B$2)*12),IF(E180=__Variable_Interval_Periods!$A$5,D180*(YEARFRAC(F180,__Variable_Other_Variables!$B$2)*4),IF(E180=__Variable_Interval_Periods!$A$6,D180,""))))))</f>
        <v/>
      </c>
      <c r="T180" s="8" t="str">
        <f>IF(Contribution_Plan!A180="","",COUNTIF(Contributions_Tracker!A:A,Contribution_Plan!A180))</f>
        <v/>
      </c>
    </row>
    <row r="181" spans="7:20" x14ac:dyDescent="0.2">
      <c r="G181" s="34" t="str">
        <f>IF(Contribution_Plan!A181="","",__Variable_Other_Variables!$B$2)</f>
        <v/>
      </c>
      <c r="H181" s="6" t="str">
        <f ca="1">IF(E181=__Variable_Interval_Periods!$A$1,"N/A",IF(E181=__Variable_Interval_Periods!$A$2,T181/(TODAY()-F181),IF(E181=__Variable_Interval_Periods!$A$3,T181/((TODAY()-F181)/7),IF(E181=__Variable_Interval_Periods!$A$4,T181/(YEARFRAC(F181,TODAY())*12),IF(E181=__Variable_Interval_Periods!$A$5,T181/(YEARFRAC(F181,TODAY())*4),IF(E181=__Variable_Interval_Periods!$A$6,T181/(((TODAY()-F181)/(G181-F181))),""))))))</f>
        <v/>
      </c>
      <c r="I181" s="15" t="str">
        <f t="shared" ca="1" si="2"/>
        <v/>
      </c>
      <c r="K181" s="7" t="str">
        <f ca="1">IF(I181="","",IF(Contribution_Plan!I181&lt;0,IF(ABS(Contribution_Plan!I181)&lt;=ABS(Contribution_Plan!J181),__Variable_Status!$A$3,__Variable_Status!$A$4),IF(Contribution_Plan!I181=0,__Variable_Status!$A$3,IF(Contribution_Plan!I181&lt;=ABS(Contribution_Plan!J181),__Variable_Status!$A$3,__Variable_Status!$A$2))))</f>
        <v/>
      </c>
      <c r="M181" s="6" t="str">
        <f>IF(OR(O181="",O181=__Variable_Audience_Size!$A$1),O181,IF(OR(T181="",T181=0),0,O181/T181))</f>
        <v/>
      </c>
      <c r="N181" s="7" t="str">
        <f>IF(A181="","",IF(L181=__Variable_Status!$A$1,__Variable_Status!$A$1,IF(Contribution_Plan!M181&gt;Contribution_Plan!L181,__Variable_Status!$A$2,IF(Contribution_Plan!M181=Contribution_Plan!L181,__Variable_Status!$A$3,__Variable_Status!$A$4))))</f>
        <v/>
      </c>
      <c r="O181" s="6" t="str">
        <f>IF(A181="","",IF(AND(L181=__Variable_Audience_Size!$A$1,SUMIF(Contributions_Tracker!A:A,Contribution_Plan!A181,Contributions_Tracker!E:E)&lt;=0),L181,SUMIF(Contributions_Tracker!A:A,Contribution_Plan!A181,Contributions_Tracker!E:E)))</f>
        <v/>
      </c>
      <c r="P181" s="6" t="str">
        <f>IF(A181="","",IF(OR(T181=0,T181=""),0,Q181/T181))</f>
        <v/>
      </c>
      <c r="Q181" s="6" t="str">
        <f>IF(A181="","",SUMIF(Contributions_Tracker!A:A,Contribution_Plan!A181,Contributions_Tracker!D:D))</f>
        <v/>
      </c>
      <c r="R181" s="6" t="str">
        <f>IF(E181=__Variable_Interval_Periods!$A$1,"N/A",IF(E181=__Variable_Interval_Periods!$A$2,H181*(__Variable_Other_Variables!$B$2-Contribution_Plan!F181),IF(E181=__Variable_Interval_Periods!$A$3,H181*(__Variable_Other_Variables!$B$2-Contribution_Plan!F181)/7,IF(E181=__Variable_Interval_Periods!$A$4,H181*(YEARFRAC(F181,__Variable_Other_Variables!$B$2)*12),IF(E181=__Variable_Interval_Periods!$A$5,H181*(YEARFRAC(F181,__Variable_Other_Variables!$B$2)*4),IF(E181=__Variable_Interval_Periods!$A$6,H181,""))))))</f>
        <v/>
      </c>
      <c r="S181" s="6" t="str">
        <f>IF(E181=__Variable_Interval_Periods!$A$1,"N/A",IF(E181=__Variable_Interval_Periods!$A$2,D181*(__Variable_Other_Variables!$B$2-Contribution_Plan!F181),IF(E181=__Variable_Interval_Periods!$A$3,D181*(__Variable_Other_Variables!$B$2-Contribution_Plan!F181)/7,IF(E181=__Variable_Interval_Periods!$A$4,D181*(YEARFRAC(F181,__Variable_Other_Variables!$B$2)*12),IF(E181=__Variable_Interval_Periods!$A$5,D181*(YEARFRAC(F181,__Variable_Other_Variables!$B$2)*4),IF(E181=__Variable_Interval_Periods!$A$6,D181,""))))))</f>
        <v/>
      </c>
      <c r="T181" s="8" t="str">
        <f>IF(Contribution_Plan!A181="","",COUNTIF(Contributions_Tracker!A:A,Contribution_Plan!A181))</f>
        <v/>
      </c>
    </row>
    <row r="182" spans="7:20" x14ac:dyDescent="0.2">
      <c r="G182" s="34" t="str">
        <f>IF(Contribution_Plan!A182="","",__Variable_Other_Variables!$B$2)</f>
        <v/>
      </c>
      <c r="H182" s="6" t="str">
        <f ca="1">IF(E182=__Variable_Interval_Periods!$A$1,"N/A",IF(E182=__Variable_Interval_Periods!$A$2,T182/(TODAY()-F182),IF(E182=__Variable_Interval_Periods!$A$3,T182/((TODAY()-F182)/7),IF(E182=__Variable_Interval_Periods!$A$4,T182/(YEARFRAC(F182,TODAY())*12),IF(E182=__Variable_Interval_Periods!$A$5,T182/(YEARFRAC(F182,TODAY())*4),IF(E182=__Variable_Interval_Periods!$A$6,T182/(((TODAY()-F182)/(G182-F182))),""))))))</f>
        <v/>
      </c>
      <c r="I182" s="15" t="str">
        <f t="shared" ca="1" si="2"/>
        <v/>
      </c>
      <c r="K182" s="7" t="str">
        <f ca="1">IF(I182="","",IF(Contribution_Plan!I182&lt;0,IF(ABS(Contribution_Plan!I182)&lt;=ABS(Contribution_Plan!J182),__Variable_Status!$A$3,__Variable_Status!$A$4),IF(Contribution_Plan!I182=0,__Variable_Status!$A$3,IF(Contribution_Plan!I182&lt;=ABS(Contribution_Plan!J182),__Variable_Status!$A$3,__Variable_Status!$A$2))))</f>
        <v/>
      </c>
      <c r="M182" s="6" t="str">
        <f>IF(OR(O182="",O182=__Variable_Audience_Size!$A$1),O182,IF(OR(T182="",T182=0),0,O182/T182))</f>
        <v/>
      </c>
      <c r="N182" s="7" t="str">
        <f>IF(A182="","",IF(L182=__Variable_Status!$A$1,__Variable_Status!$A$1,IF(Contribution_Plan!M182&gt;Contribution_Plan!L182,__Variable_Status!$A$2,IF(Contribution_Plan!M182=Contribution_Plan!L182,__Variable_Status!$A$3,__Variable_Status!$A$4))))</f>
        <v/>
      </c>
      <c r="O182" s="6" t="str">
        <f>IF(A182="","",IF(AND(L182=__Variable_Audience_Size!$A$1,SUMIF(Contributions_Tracker!A:A,Contribution_Plan!A182,Contributions_Tracker!E:E)&lt;=0),L182,SUMIF(Contributions_Tracker!A:A,Contribution_Plan!A182,Contributions_Tracker!E:E)))</f>
        <v/>
      </c>
      <c r="P182" s="6" t="str">
        <f>IF(A182="","",IF(OR(T182=0,T182=""),0,Q182/T182))</f>
        <v/>
      </c>
      <c r="Q182" s="6" t="str">
        <f>IF(A182="","",SUMIF(Contributions_Tracker!A:A,Contribution_Plan!A182,Contributions_Tracker!D:D))</f>
        <v/>
      </c>
      <c r="R182" s="6" t="str">
        <f>IF(E182=__Variable_Interval_Periods!$A$1,"N/A",IF(E182=__Variable_Interval_Periods!$A$2,H182*(__Variable_Other_Variables!$B$2-Contribution_Plan!F182),IF(E182=__Variable_Interval_Periods!$A$3,H182*(__Variable_Other_Variables!$B$2-Contribution_Plan!F182)/7,IF(E182=__Variable_Interval_Periods!$A$4,H182*(YEARFRAC(F182,__Variable_Other_Variables!$B$2)*12),IF(E182=__Variable_Interval_Periods!$A$5,H182*(YEARFRAC(F182,__Variable_Other_Variables!$B$2)*4),IF(E182=__Variable_Interval_Periods!$A$6,H182,""))))))</f>
        <v/>
      </c>
      <c r="S182" s="6" t="str">
        <f>IF(E182=__Variable_Interval_Periods!$A$1,"N/A",IF(E182=__Variable_Interval_Periods!$A$2,D182*(__Variable_Other_Variables!$B$2-Contribution_Plan!F182),IF(E182=__Variable_Interval_Periods!$A$3,D182*(__Variable_Other_Variables!$B$2-Contribution_Plan!F182)/7,IF(E182=__Variable_Interval_Periods!$A$4,D182*(YEARFRAC(F182,__Variable_Other_Variables!$B$2)*12),IF(E182=__Variable_Interval_Periods!$A$5,D182*(YEARFRAC(F182,__Variable_Other_Variables!$B$2)*4),IF(E182=__Variable_Interval_Periods!$A$6,D182,""))))))</f>
        <v/>
      </c>
      <c r="T182" s="8" t="str">
        <f>IF(Contribution_Plan!A182="","",COUNTIF(Contributions_Tracker!A:A,Contribution_Plan!A182))</f>
        <v/>
      </c>
    </row>
    <row r="183" spans="7:20" x14ac:dyDescent="0.2">
      <c r="G183" s="34" t="str">
        <f>IF(Contribution_Plan!A183="","",__Variable_Other_Variables!$B$2)</f>
        <v/>
      </c>
      <c r="H183" s="6" t="str">
        <f ca="1">IF(E183=__Variable_Interval_Periods!$A$1,"N/A",IF(E183=__Variable_Interval_Periods!$A$2,T183/(TODAY()-F183),IF(E183=__Variable_Interval_Periods!$A$3,T183/((TODAY()-F183)/7),IF(E183=__Variable_Interval_Periods!$A$4,T183/(YEARFRAC(F183,TODAY())*12),IF(E183=__Variable_Interval_Periods!$A$5,T183/(YEARFRAC(F183,TODAY())*4),IF(E183=__Variable_Interval_Periods!$A$6,T183/(((TODAY()-F183)/(G183-F183))),""))))))</f>
        <v/>
      </c>
      <c r="I183" s="15" t="str">
        <f t="shared" ca="1" si="2"/>
        <v/>
      </c>
      <c r="K183" s="7" t="str">
        <f ca="1">IF(I183="","",IF(Contribution_Plan!I183&lt;0,IF(ABS(Contribution_Plan!I183)&lt;=ABS(Contribution_Plan!J183),__Variable_Status!$A$3,__Variable_Status!$A$4),IF(Contribution_Plan!I183=0,__Variable_Status!$A$3,IF(Contribution_Plan!I183&lt;=ABS(Contribution_Plan!J183),__Variable_Status!$A$3,__Variable_Status!$A$2))))</f>
        <v/>
      </c>
      <c r="M183" s="6" t="str">
        <f>IF(OR(O183="",O183=__Variable_Audience_Size!$A$1),O183,IF(OR(T183="",T183=0),0,O183/T183))</f>
        <v/>
      </c>
      <c r="N183" s="7" t="str">
        <f>IF(A183="","",IF(L183=__Variable_Status!$A$1,__Variable_Status!$A$1,IF(Contribution_Plan!M183&gt;Contribution_Plan!L183,__Variable_Status!$A$2,IF(Contribution_Plan!M183=Contribution_Plan!L183,__Variable_Status!$A$3,__Variable_Status!$A$4))))</f>
        <v/>
      </c>
      <c r="O183" s="6" t="str">
        <f>IF(A183="","",IF(AND(L183=__Variable_Audience_Size!$A$1,SUMIF(Contributions_Tracker!A:A,Contribution_Plan!A183,Contributions_Tracker!E:E)&lt;=0),L183,SUMIF(Contributions_Tracker!A:A,Contribution_Plan!A183,Contributions_Tracker!E:E)))</f>
        <v/>
      </c>
      <c r="P183" s="6" t="str">
        <f>IF(A183="","",IF(OR(T183=0,T183=""),0,Q183/T183))</f>
        <v/>
      </c>
      <c r="Q183" s="6" t="str">
        <f>IF(A183="","",SUMIF(Contributions_Tracker!A:A,Contribution_Plan!A183,Contributions_Tracker!D:D))</f>
        <v/>
      </c>
      <c r="R183" s="6" t="str">
        <f>IF(E183=__Variable_Interval_Periods!$A$1,"N/A",IF(E183=__Variable_Interval_Periods!$A$2,H183*(__Variable_Other_Variables!$B$2-Contribution_Plan!F183),IF(E183=__Variable_Interval_Periods!$A$3,H183*(__Variable_Other_Variables!$B$2-Contribution_Plan!F183)/7,IF(E183=__Variable_Interval_Periods!$A$4,H183*(YEARFRAC(F183,__Variable_Other_Variables!$B$2)*12),IF(E183=__Variable_Interval_Periods!$A$5,H183*(YEARFRAC(F183,__Variable_Other_Variables!$B$2)*4),IF(E183=__Variable_Interval_Periods!$A$6,H183,""))))))</f>
        <v/>
      </c>
      <c r="S183" s="6" t="str">
        <f>IF(E183=__Variable_Interval_Periods!$A$1,"N/A",IF(E183=__Variable_Interval_Periods!$A$2,D183*(__Variable_Other_Variables!$B$2-Contribution_Plan!F183),IF(E183=__Variable_Interval_Periods!$A$3,D183*(__Variable_Other_Variables!$B$2-Contribution_Plan!F183)/7,IF(E183=__Variable_Interval_Periods!$A$4,D183*(YEARFRAC(F183,__Variable_Other_Variables!$B$2)*12),IF(E183=__Variable_Interval_Periods!$A$5,D183*(YEARFRAC(F183,__Variable_Other_Variables!$B$2)*4),IF(E183=__Variable_Interval_Periods!$A$6,D183,""))))))</f>
        <v/>
      </c>
      <c r="T183" s="8" t="str">
        <f>IF(Contribution_Plan!A183="","",COUNTIF(Contributions_Tracker!A:A,Contribution_Plan!A183))</f>
        <v/>
      </c>
    </row>
    <row r="184" spans="7:20" x14ac:dyDescent="0.2">
      <c r="G184" s="34" t="str">
        <f>IF(Contribution_Plan!A184="","",__Variable_Other_Variables!$B$2)</f>
        <v/>
      </c>
      <c r="H184" s="6" t="str">
        <f ca="1">IF(E184=__Variable_Interval_Periods!$A$1,"N/A",IF(E184=__Variable_Interval_Periods!$A$2,T184/(TODAY()-F184),IF(E184=__Variable_Interval_Periods!$A$3,T184/((TODAY()-F184)/7),IF(E184=__Variable_Interval_Periods!$A$4,T184/(YEARFRAC(F184,TODAY())*12),IF(E184=__Variable_Interval_Periods!$A$5,T184/(YEARFRAC(F184,TODAY())*4),IF(E184=__Variable_Interval_Periods!$A$6,T184/(((TODAY()-F184)/(G184-F184))),""))))))</f>
        <v/>
      </c>
      <c r="I184" s="15" t="str">
        <f t="shared" ca="1" si="2"/>
        <v/>
      </c>
      <c r="K184" s="7" t="str">
        <f ca="1">IF(I184="","",IF(Contribution_Plan!I184&lt;0,IF(ABS(Contribution_Plan!I184)&lt;=ABS(Contribution_Plan!J184),__Variable_Status!$A$3,__Variable_Status!$A$4),IF(Contribution_Plan!I184=0,__Variable_Status!$A$3,IF(Contribution_Plan!I184&lt;=ABS(Contribution_Plan!J184),__Variable_Status!$A$3,__Variable_Status!$A$2))))</f>
        <v/>
      </c>
      <c r="M184" s="6" t="str">
        <f>IF(OR(O184="",O184=__Variable_Audience_Size!$A$1),O184,IF(OR(T184="",T184=0),0,O184/T184))</f>
        <v/>
      </c>
      <c r="N184" s="7" t="str">
        <f>IF(A184="","",IF(L184=__Variable_Status!$A$1,__Variable_Status!$A$1,IF(Contribution_Plan!M184&gt;Contribution_Plan!L184,__Variable_Status!$A$2,IF(Contribution_Plan!M184=Contribution_Plan!L184,__Variable_Status!$A$3,__Variable_Status!$A$4))))</f>
        <v/>
      </c>
      <c r="O184" s="6" t="str">
        <f>IF(A184="","",IF(AND(L184=__Variable_Audience_Size!$A$1,SUMIF(Contributions_Tracker!A:A,Contribution_Plan!A184,Contributions_Tracker!E:E)&lt;=0),L184,SUMIF(Contributions_Tracker!A:A,Contribution_Plan!A184,Contributions_Tracker!E:E)))</f>
        <v/>
      </c>
      <c r="P184" s="6" t="str">
        <f>IF(A184="","",IF(OR(T184=0,T184=""),0,Q184/T184))</f>
        <v/>
      </c>
      <c r="Q184" s="6" t="str">
        <f>IF(A184="","",SUMIF(Contributions_Tracker!A:A,Contribution_Plan!A184,Contributions_Tracker!D:D))</f>
        <v/>
      </c>
      <c r="R184" s="6" t="str">
        <f>IF(E184=__Variable_Interval_Periods!$A$1,"N/A",IF(E184=__Variable_Interval_Periods!$A$2,H184*(__Variable_Other_Variables!$B$2-Contribution_Plan!F184),IF(E184=__Variable_Interval_Periods!$A$3,H184*(__Variable_Other_Variables!$B$2-Contribution_Plan!F184)/7,IF(E184=__Variable_Interval_Periods!$A$4,H184*(YEARFRAC(F184,__Variable_Other_Variables!$B$2)*12),IF(E184=__Variable_Interval_Periods!$A$5,H184*(YEARFRAC(F184,__Variable_Other_Variables!$B$2)*4),IF(E184=__Variable_Interval_Periods!$A$6,H184,""))))))</f>
        <v/>
      </c>
      <c r="S184" s="6" t="str">
        <f>IF(E184=__Variable_Interval_Periods!$A$1,"N/A",IF(E184=__Variable_Interval_Periods!$A$2,D184*(__Variable_Other_Variables!$B$2-Contribution_Plan!F184),IF(E184=__Variable_Interval_Periods!$A$3,D184*(__Variable_Other_Variables!$B$2-Contribution_Plan!F184)/7,IF(E184=__Variable_Interval_Periods!$A$4,D184*(YEARFRAC(F184,__Variable_Other_Variables!$B$2)*12),IF(E184=__Variable_Interval_Periods!$A$5,D184*(YEARFRAC(F184,__Variable_Other_Variables!$B$2)*4),IF(E184=__Variable_Interval_Periods!$A$6,D184,""))))))</f>
        <v/>
      </c>
      <c r="T184" s="8" t="str">
        <f>IF(Contribution_Plan!A184="","",COUNTIF(Contributions_Tracker!A:A,Contribution_Plan!A184))</f>
        <v/>
      </c>
    </row>
    <row r="185" spans="7:20" x14ac:dyDescent="0.2">
      <c r="G185" s="34" t="str">
        <f>IF(Contribution_Plan!A185="","",__Variable_Other_Variables!$B$2)</f>
        <v/>
      </c>
      <c r="H185" s="6" t="str">
        <f ca="1">IF(E185=__Variable_Interval_Periods!$A$1,"N/A",IF(E185=__Variable_Interval_Periods!$A$2,T185/(TODAY()-F185),IF(E185=__Variable_Interval_Periods!$A$3,T185/((TODAY()-F185)/7),IF(E185=__Variable_Interval_Periods!$A$4,T185/(YEARFRAC(F185,TODAY())*12),IF(E185=__Variable_Interval_Periods!$A$5,T185/(YEARFRAC(F185,TODAY())*4),IF(E185=__Variable_Interval_Periods!$A$6,T185/(((TODAY()-F185)/(G185-F185))),""))))))</f>
        <v/>
      </c>
      <c r="I185" s="15" t="str">
        <f t="shared" ca="1" si="2"/>
        <v/>
      </c>
      <c r="K185" s="7" t="str">
        <f ca="1">IF(I185="","",IF(Contribution_Plan!I185&lt;0,IF(ABS(Contribution_Plan!I185)&lt;=ABS(Contribution_Plan!J185),__Variable_Status!$A$3,__Variable_Status!$A$4),IF(Contribution_Plan!I185=0,__Variable_Status!$A$3,IF(Contribution_Plan!I185&lt;=ABS(Contribution_Plan!J185),__Variable_Status!$A$3,__Variable_Status!$A$2))))</f>
        <v/>
      </c>
      <c r="M185" s="6" t="str">
        <f>IF(OR(O185="",O185=__Variable_Audience_Size!$A$1),O185,IF(OR(T185="",T185=0),0,O185/T185))</f>
        <v/>
      </c>
      <c r="N185" s="7" t="str">
        <f>IF(A185="","",IF(L185=__Variable_Status!$A$1,__Variable_Status!$A$1,IF(Contribution_Plan!M185&gt;Contribution_Plan!L185,__Variable_Status!$A$2,IF(Contribution_Plan!M185=Contribution_Plan!L185,__Variable_Status!$A$3,__Variable_Status!$A$4))))</f>
        <v/>
      </c>
      <c r="O185" s="6" t="str">
        <f>IF(A185="","",IF(AND(L185=__Variable_Audience_Size!$A$1,SUMIF(Contributions_Tracker!A:A,Contribution_Plan!A185,Contributions_Tracker!E:E)&lt;=0),L185,SUMIF(Contributions_Tracker!A:A,Contribution_Plan!A185,Contributions_Tracker!E:E)))</f>
        <v/>
      </c>
      <c r="P185" s="6" t="str">
        <f>IF(A185="","",IF(OR(T185=0,T185=""),0,Q185/T185))</f>
        <v/>
      </c>
      <c r="Q185" s="6" t="str">
        <f>IF(A185="","",SUMIF(Contributions_Tracker!A:A,Contribution_Plan!A185,Contributions_Tracker!D:D))</f>
        <v/>
      </c>
      <c r="R185" s="6" t="str">
        <f>IF(E185=__Variable_Interval_Periods!$A$1,"N/A",IF(E185=__Variable_Interval_Periods!$A$2,H185*(__Variable_Other_Variables!$B$2-Contribution_Plan!F185),IF(E185=__Variable_Interval_Periods!$A$3,H185*(__Variable_Other_Variables!$B$2-Contribution_Plan!F185)/7,IF(E185=__Variable_Interval_Periods!$A$4,H185*(YEARFRAC(F185,__Variable_Other_Variables!$B$2)*12),IF(E185=__Variable_Interval_Periods!$A$5,H185*(YEARFRAC(F185,__Variable_Other_Variables!$B$2)*4),IF(E185=__Variable_Interval_Periods!$A$6,H185,""))))))</f>
        <v/>
      </c>
      <c r="S185" s="6" t="str">
        <f>IF(E185=__Variable_Interval_Periods!$A$1,"N/A",IF(E185=__Variable_Interval_Periods!$A$2,D185*(__Variable_Other_Variables!$B$2-Contribution_Plan!F185),IF(E185=__Variable_Interval_Periods!$A$3,D185*(__Variable_Other_Variables!$B$2-Contribution_Plan!F185)/7,IF(E185=__Variable_Interval_Periods!$A$4,D185*(YEARFRAC(F185,__Variable_Other_Variables!$B$2)*12),IF(E185=__Variable_Interval_Periods!$A$5,D185*(YEARFRAC(F185,__Variable_Other_Variables!$B$2)*4),IF(E185=__Variable_Interval_Periods!$A$6,D185,""))))))</f>
        <v/>
      </c>
      <c r="T185" s="8" t="str">
        <f>IF(Contribution_Plan!A185="","",COUNTIF(Contributions_Tracker!A:A,Contribution_Plan!A185))</f>
        <v/>
      </c>
    </row>
    <row r="186" spans="7:20" x14ac:dyDescent="0.2">
      <c r="G186" s="34" t="str">
        <f>IF(Contribution_Plan!A186="","",__Variable_Other_Variables!$B$2)</f>
        <v/>
      </c>
      <c r="H186" s="6" t="str">
        <f ca="1">IF(E186=__Variable_Interval_Periods!$A$1,"N/A",IF(E186=__Variable_Interval_Periods!$A$2,T186/(TODAY()-F186),IF(E186=__Variable_Interval_Periods!$A$3,T186/((TODAY()-F186)/7),IF(E186=__Variable_Interval_Periods!$A$4,T186/(YEARFRAC(F186,TODAY())*12),IF(E186=__Variable_Interval_Periods!$A$5,T186/(YEARFRAC(F186,TODAY())*4),IF(E186=__Variable_Interval_Periods!$A$6,T186/(((TODAY()-F186)/(G186-F186))),""))))))</f>
        <v/>
      </c>
      <c r="I186" s="15" t="str">
        <f t="shared" ca="1" si="2"/>
        <v/>
      </c>
      <c r="K186" s="7" t="str">
        <f ca="1">IF(I186="","",IF(Contribution_Plan!I186&lt;0,IF(ABS(Contribution_Plan!I186)&lt;=ABS(Contribution_Plan!J186),__Variable_Status!$A$3,__Variable_Status!$A$4),IF(Contribution_Plan!I186=0,__Variable_Status!$A$3,IF(Contribution_Plan!I186&lt;=ABS(Contribution_Plan!J186),__Variable_Status!$A$3,__Variable_Status!$A$2))))</f>
        <v/>
      </c>
      <c r="M186" s="6" t="str">
        <f>IF(OR(O186="",O186=__Variable_Audience_Size!$A$1),O186,IF(OR(T186="",T186=0),0,O186/T186))</f>
        <v/>
      </c>
      <c r="N186" s="7" t="str">
        <f>IF(A186="","",IF(L186=__Variable_Status!$A$1,__Variable_Status!$A$1,IF(Contribution_Plan!M186&gt;Contribution_Plan!L186,__Variable_Status!$A$2,IF(Contribution_Plan!M186=Contribution_Plan!L186,__Variable_Status!$A$3,__Variable_Status!$A$4))))</f>
        <v/>
      </c>
      <c r="O186" s="6" t="str">
        <f>IF(A186="","",IF(AND(L186=__Variable_Audience_Size!$A$1,SUMIF(Contributions_Tracker!A:A,Contribution_Plan!A186,Contributions_Tracker!E:E)&lt;=0),L186,SUMIF(Contributions_Tracker!A:A,Contribution_Plan!A186,Contributions_Tracker!E:E)))</f>
        <v/>
      </c>
      <c r="P186" s="6" t="str">
        <f>IF(A186="","",IF(OR(T186=0,T186=""),0,Q186/T186))</f>
        <v/>
      </c>
      <c r="Q186" s="6" t="str">
        <f>IF(A186="","",SUMIF(Contributions_Tracker!A:A,Contribution_Plan!A186,Contributions_Tracker!D:D))</f>
        <v/>
      </c>
      <c r="R186" s="6" t="str">
        <f>IF(E186=__Variable_Interval_Periods!$A$1,"N/A",IF(E186=__Variable_Interval_Periods!$A$2,H186*(__Variable_Other_Variables!$B$2-Contribution_Plan!F186),IF(E186=__Variable_Interval_Periods!$A$3,H186*(__Variable_Other_Variables!$B$2-Contribution_Plan!F186)/7,IF(E186=__Variable_Interval_Periods!$A$4,H186*(YEARFRAC(F186,__Variable_Other_Variables!$B$2)*12),IF(E186=__Variable_Interval_Periods!$A$5,H186*(YEARFRAC(F186,__Variable_Other_Variables!$B$2)*4),IF(E186=__Variable_Interval_Periods!$A$6,H186,""))))))</f>
        <v/>
      </c>
      <c r="S186" s="6" t="str">
        <f>IF(E186=__Variable_Interval_Periods!$A$1,"N/A",IF(E186=__Variable_Interval_Periods!$A$2,D186*(__Variable_Other_Variables!$B$2-Contribution_Plan!F186),IF(E186=__Variable_Interval_Periods!$A$3,D186*(__Variable_Other_Variables!$B$2-Contribution_Plan!F186)/7,IF(E186=__Variable_Interval_Periods!$A$4,D186*(YEARFRAC(F186,__Variable_Other_Variables!$B$2)*12),IF(E186=__Variable_Interval_Periods!$A$5,D186*(YEARFRAC(F186,__Variable_Other_Variables!$B$2)*4),IF(E186=__Variable_Interval_Periods!$A$6,D186,""))))))</f>
        <v/>
      </c>
      <c r="T186" s="8" t="str">
        <f>IF(Contribution_Plan!A186="","",COUNTIF(Contributions_Tracker!A:A,Contribution_Plan!A186))</f>
        <v/>
      </c>
    </row>
    <row r="187" spans="7:20" x14ac:dyDescent="0.2">
      <c r="G187" s="34" t="str">
        <f>IF(Contribution_Plan!A187="","",__Variable_Other_Variables!$B$2)</f>
        <v/>
      </c>
      <c r="H187" s="6" t="str">
        <f ca="1">IF(E187=__Variable_Interval_Periods!$A$1,"N/A",IF(E187=__Variable_Interval_Periods!$A$2,T187/(TODAY()-F187),IF(E187=__Variable_Interval_Periods!$A$3,T187/((TODAY()-F187)/7),IF(E187=__Variable_Interval_Periods!$A$4,T187/(YEARFRAC(F187,TODAY())*12),IF(E187=__Variable_Interval_Periods!$A$5,T187/(YEARFRAC(F187,TODAY())*4),IF(E187=__Variable_Interval_Periods!$A$6,T187/(((TODAY()-F187)/(G187-F187))),""))))))</f>
        <v/>
      </c>
      <c r="I187" s="15" t="str">
        <f t="shared" ca="1" si="2"/>
        <v/>
      </c>
      <c r="K187" s="7" t="str">
        <f ca="1">IF(I187="","",IF(Contribution_Plan!I187&lt;0,IF(ABS(Contribution_Plan!I187)&lt;=ABS(Contribution_Plan!J187),__Variable_Status!$A$3,__Variable_Status!$A$4),IF(Contribution_Plan!I187=0,__Variable_Status!$A$3,IF(Contribution_Plan!I187&lt;=ABS(Contribution_Plan!J187),__Variable_Status!$A$3,__Variable_Status!$A$2))))</f>
        <v/>
      </c>
      <c r="M187" s="6" t="str">
        <f>IF(OR(O187="",O187=__Variable_Audience_Size!$A$1),O187,IF(OR(T187="",T187=0),0,O187/T187))</f>
        <v/>
      </c>
      <c r="N187" s="7" t="str">
        <f>IF(A187="","",IF(L187=__Variable_Status!$A$1,__Variable_Status!$A$1,IF(Contribution_Plan!M187&gt;Contribution_Plan!L187,__Variable_Status!$A$2,IF(Contribution_Plan!M187=Contribution_Plan!L187,__Variable_Status!$A$3,__Variable_Status!$A$4))))</f>
        <v/>
      </c>
      <c r="O187" s="6" t="str">
        <f>IF(A187="","",IF(AND(L187=__Variable_Audience_Size!$A$1,SUMIF(Contributions_Tracker!A:A,Contribution_Plan!A187,Contributions_Tracker!E:E)&lt;=0),L187,SUMIF(Contributions_Tracker!A:A,Contribution_Plan!A187,Contributions_Tracker!E:E)))</f>
        <v/>
      </c>
      <c r="P187" s="6" t="str">
        <f>IF(A187="","",IF(OR(T187=0,T187=""),0,Q187/T187))</f>
        <v/>
      </c>
      <c r="Q187" s="6" t="str">
        <f>IF(A187="","",SUMIF(Contributions_Tracker!A:A,Contribution_Plan!A187,Contributions_Tracker!D:D))</f>
        <v/>
      </c>
      <c r="R187" s="6" t="str">
        <f>IF(E187=__Variable_Interval_Periods!$A$1,"N/A",IF(E187=__Variable_Interval_Periods!$A$2,H187*(__Variable_Other_Variables!$B$2-Contribution_Plan!F187),IF(E187=__Variable_Interval_Periods!$A$3,H187*(__Variable_Other_Variables!$B$2-Contribution_Plan!F187)/7,IF(E187=__Variable_Interval_Periods!$A$4,H187*(YEARFRAC(F187,__Variable_Other_Variables!$B$2)*12),IF(E187=__Variable_Interval_Periods!$A$5,H187*(YEARFRAC(F187,__Variable_Other_Variables!$B$2)*4),IF(E187=__Variable_Interval_Periods!$A$6,H187,""))))))</f>
        <v/>
      </c>
      <c r="S187" s="6" t="str">
        <f>IF(E187=__Variable_Interval_Periods!$A$1,"N/A",IF(E187=__Variable_Interval_Periods!$A$2,D187*(__Variable_Other_Variables!$B$2-Contribution_Plan!F187),IF(E187=__Variable_Interval_Periods!$A$3,D187*(__Variable_Other_Variables!$B$2-Contribution_Plan!F187)/7,IF(E187=__Variable_Interval_Periods!$A$4,D187*(YEARFRAC(F187,__Variable_Other_Variables!$B$2)*12),IF(E187=__Variable_Interval_Periods!$A$5,D187*(YEARFRAC(F187,__Variable_Other_Variables!$B$2)*4),IF(E187=__Variable_Interval_Periods!$A$6,D187,""))))))</f>
        <v/>
      </c>
      <c r="T187" s="8" t="str">
        <f>IF(Contribution_Plan!A187="","",COUNTIF(Contributions_Tracker!A:A,Contribution_Plan!A187))</f>
        <v/>
      </c>
    </row>
    <row r="188" spans="7:20" x14ac:dyDescent="0.2">
      <c r="G188" s="34" t="str">
        <f>IF(Contribution_Plan!A188="","",__Variable_Other_Variables!$B$2)</f>
        <v/>
      </c>
      <c r="H188" s="6" t="str">
        <f ca="1">IF(E188=__Variable_Interval_Periods!$A$1,"N/A",IF(E188=__Variable_Interval_Periods!$A$2,T188/(TODAY()-F188),IF(E188=__Variable_Interval_Periods!$A$3,T188/((TODAY()-F188)/7),IF(E188=__Variable_Interval_Periods!$A$4,T188/(YEARFRAC(F188,TODAY())*12),IF(E188=__Variable_Interval_Periods!$A$5,T188/(YEARFRAC(F188,TODAY())*4),IF(E188=__Variable_Interval_Periods!$A$6,T188/(((TODAY()-F188)/(G188-F188))),""))))))</f>
        <v/>
      </c>
      <c r="I188" s="15" t="str">
        <f t="shared" ca="1" si="2"/>
        <v/>
      </c>
      <c r="K188" s="7" t="str">
        <f ca="1">IF(I188="","",IF(Contribution_Plan!I188&lt;0,IF(ABS(Contribution_Plan!I188)&lt;=ABS(Contribution_Plan!J188),__Variable_Status!$A$3,__Variable_Status!$A$4),IF(Contribution_Plan!I188=0,__Variable_Status!$A$3,IF(Contribution_Plan!I188&lt;=ABS(Contribution_Plan!J188),__Variable_Status!$A$3,__Variable_Status!$A$2))))</f>
        <v/>
      </c>
      <c r="M188" s="6" t="str">
        <f>IF(OR(O188="",O188=__Variable_Audience_Size!$A$1),O188,IF(OR(T188="",T188=0),0,O188/T188))</f>
        <v/>
      </c>
      <c r="N188" s="7" t="str">
        <f>IF(A188="","",IF(L188=__Variable_Status!$A$1,__Variable_Status!$A$1,IF(Contribution_Plan!M188&gt;Contribution_Plan!L188,__Variable_Status!$A$2,IF(Contribution_Plan!M188=Contribution_Plan!L188,__Variable_Status!$A$3,__Variable_Status!$A$4))))</f>
        <v/>
      </c>
      <c r="O188" s="6" t="str">
        <f>IF(A188="","",IF(AND(L188=__Variable_Audience_Size!$A$1,SUMIF(Contributions_Tracker!A:A,Contribution_Plan!A188,Contributions_Tracker!E:E)&lt;=0),L188,SUMIF(Contributions_Tracker!A:A,Contribution_Plan!A188,Contributions_Tracker!E:E)))</f>
        <v/>
      </c>
      <c r="P188" s="6" t="str">
        <f>IF(A188="","",IF(OR(T188=0,T188=""),0,Q188/T188))</f>
        <v/>
      </c>
      <c r="Q188" s="6" t="str">
        <f>IF(A188="","",SUMIF(Contributions_Tracker!A:A,Contribution_Plan!A188,Contributions_Tracker!D:D))</f>
        <v/>
      </c>
      <c r="R188" s="6" t="str">
        <f>IF(E188=__Variable_Interval_Periods!$A$1,"N/A",IF(E188=__Variable_Interval_Periods!$A$2,H188*(__Variable_Other_Variables!$B$2-Contribution_Plan!F188),IF(E188=__Variable_Interval_Periods!$A$3,H188*(__Variable_Other_Variables!$B$2-Contribution_Plan!F188)/7,IF(E188=__Variable_Interval_Periods!$A$4,H188*(YEARFRAC(F188,__Variable_Other_Variables!$B$2)*12),IF(E188=__Variable_Interval_Periods!$A$5,H188*(YEARFRAC(F188,__Variable_Other_Variables!$B$2)*4),IF(E188=__Variable_Interval_Periods!$A$6,H188,""))))))</f>
        <v/>
      </c>
      <c r="S188" s="6" t="str">
        <f>IF(E188=__Variable_Interval_Periods!$A$1,"N/A",IF(E188=__Variable_Interval_Periods!$A$2,D188*(__Variable_Other_Variables!$B$2-Contribution_Plan!F188),IF(E188=__Variable_Interval_Periods!$A$3,D188*(__Variable_Other_Variables!$B$2-Contribution_Plan!F188)/7,IF(E188=__Variable_Interval_Periods!$A$4,D188*(YEARFRAC(F188,__Variable_Other_Variables!$B$2)*12),IF(E188=__Variable_Interval_Periods!$A$5,D188*(YEARFRAC(F188,__Variable_Other_Variables!$B$2)*4),IF(E188=__Variable_Interval_Periods!$A$6,D188,""))))))</f>
        <v/>
      </c>
      <c r="T188" s="8" t="str">
        <f>IF(Contribution_Plan!A188="","",COUNTIF(Contributions_Tracker!A:A,Contribution_Plan!A188))</f>
        <v/>
      </c>
    </row>
    <row r="189" spans="7:20" x14ac:dyDescent="0.2">
      <c r="G189" s="34" t="str">
        <f>IF(Contribution_Plan!A189="","",__Variable_Other_Variables!$B$2)</f>
        <v/>
      </c>
      <c r="H189" s="6" t="str">
        <f ca="1">IF(E189=__Variable_Interval_Periods!$A$1,"N/A",IF(E189=__Variable_Interval_Periods!$A$2,T189/(TODAY()-F189),IF(E189=__Variable_Interval_Periods!$A$3,T189/((TODAY()-F189)/7),IF(E189=__Variable_Interval_Periods!$A$4,T189/(YEARFRAC(F189,TODAY())*12),IF(E189=__Variable_Interval_Periods!$A$5,T189/(YEARFRAC(F189,TODAY())*4),IF(E189=__Variable_Interval_Periods!$A$6,T189/(((TODAY()-F189)/(G189-F189))),""))))))</f>
        <v/>
      </c>
      <c r="I189" s="15" t="str">
        <f t="shared" ca="1" si="2"/>
        <v/>
      </c>
      <c r="K189" s="7" t="str">
        <f ca="1">IF(I189="","",IF(Contribution_Plan!I189&lt;0,IF(ABS(Contribution_Plan!I189)&lt;=ABS(Contribution_Plan!J189),__Variable_Status!$A$3,__Variable_Status!$A$4),IF(Contribution_Plan!I189=0,__Variable_Status!$A$3,IF(Contribution_Plan!I189&lt;=ABS(Contribution_Plan!J189),__Variable_Status!$A$3,__Variable_Status!$A$2))))</f>
        <v/>
      </c>
      <c r="M189" s="6" t="str">
        <f>IF(OR(O189="",O189=__Variable_Audience_Size!$A$1),O189,IF(OR(T189="",T189=0),0,O189/T189))</f>
        <v/>
      </c>
      <c r="N189" s="7" t="str">
        <f>IF(A189="","",IF(L189=__Variable_Status!$A$1,__Variable_Status!$A$1,IF(Contribution_Plan!M189&gt;Contribution_Plan!L189,__Variable_Status!$A$2,IF(Contribution_Plan!M189=Contribution_Plan!L189,__Variable_Status!$A$3,__Variable_Status!$A$4))))</f>
        <v/>
      </c>
      <c r="O189" s="6" t="str">
        <f>IF(A189="","",IF(AND(L189=__Variable_Audience_Size!$A$1,SUMIF(Contributions_Tracker!A:A,Contribution_Plan!A189,Contributions_Tracker!E:E)&lt;=0),L189,SUMIF(Contributions_Tracker!A:A,Contribution_Plan!A189,Contributions_Tracker!E:E)))</f>
        <v/>
      </c>
      <c r="P189" s="6" t="str">
        <f>IF(A189="","",IF(OR(T189=0,T189=""),0,Q189/T189))</f>
        <v/>
      </c>
      <c r="Q189" s="6" t="str">
        <f>IF(A189="","",SUMIF(Contributions_Tracker!A:A,Contribution_Plan!A189,Contributions_Tracker!D:D))</f>
        <v/>
      </c>
      <c r="R189" s="6" t="str">
        <f>IF(E189=__Variable_Interval_Periods!$A$1,"N/A",IF(E189=__Variable_Interval_Periods!$A$2,H189*(__Variable_Other_Variables!$B$2-Contribution_Plan!F189),IF(E189=__Variable_Interval_Periods!$A$3,H189*(__Variable_Other_Variables!$B$2-Contribution_Plan!F189)/7,IF(E189=__Variable_Interval_Periods!$A$4,H189*(YEARFRAC(F189,__Variable_Other_Variables!$B$2)*12),IF(E189=__Variable_Interval_Periods!$A$5,H189*(YEARFRAC(F189,__Variable_Other_Variables!$B$2)*4),IF(E189=__Variable_Interval_Periods!$A$6,H189,""))))))</f>
        <v/>
      </c>
      <c r="S189" s="6" t="str">
        <f>IF(E189=__Variable_Interval_Periods!$A$1,"N/A",IF(E189=__Variable_Interval_Periods!$A$2,D189*(__Variable_Other_Variables!$B$2-Contribution_Plan!F189),IF(E189=__Variable_Interval_Periods!$A$3,D189*(__Variable_Other_Variables!$B$2-Contribution_Plan!F189)/7,IF(E189=__Variable_Interval_Periods!$A$4,D189*(YEARFRAC(F189,__Variable_Other_Variables!$B$2)*12),IF(E189=__Variable_Interval_Periods!$A$5,D189*(YEARFRAC(F189,__Variable_Other_Variables!$B$2)*4),IF(E189=__Variable_Interval_Periods!$A$6,D189,""))))))</f>
        <v/>
      </c>
      <c r="T189" s="8" t="str">
        <f>IF(Contribution_Plan!A189="","",COUNTIF(Contributions_Tracker!A:A,Contribution_Plan!A189))</f>
        <v/>
      </c>
    </row>
    <row r="190" spans="7:20" x14ac:dyDescent="0.2">
      <c r="G190" s="34" t="str">
        <f>IF(Contribution_Plan!A190="","",__Variable_Other_Variables!$B$2)</f>
        <v/>
      </c>
      <c r="H190" s="6" t="str">
        <f ca="1">IF(E190=__Variable_Interval_Periods!$A$1,"N/A",IF(E190=__Variable_Interval_Periods!$A$2,T190/(TODAY()-F190),IF(E190=__Variable_Interval_Periods!$A$3,T190/((TODAY()-F190)/7),IF(E190=__Variable_Interval_Periods!$A$4,T190/(YEARFRAC(F190,TODAY())*12),IF(E190=__Variable_Interval_Periods!$A$5,T190/(YEARFRAC(F190,TODAY())*4),IF(E190=__Variable_Interval_Periods!$A$6,T190/(((TODAY()-F190)/(G190-F190))),""))))))</f>
        <v/>
      </c>
      <c r="I190" s="15" t="str">
        <f t="shared" ca="1" si="2"/>
        <v/>
      </c>
      <c r="K190" s="7" t="str">
        <f ca="1">IF(I190="","",IF(Contribution_Plan!I190&lt;0,IF(ABS(Contribution_Plan!I190)&lt;=ABS(Contribution_Plan!J190),__Variable_Status!$A$3,__Variable_Status!$A$4),IF(Contribution_Plan!I190=0,__Variable_Status!$A$3,IF(Contribution_Plan!I190&lt;=ABS(Contribution_Plan!J190),__Variable_Status!$A$3,__Variable_Status!$A$2))))</f>
        <v/>
      </c>
      <c r="M190" s="6" t="str">
        <f>IF(OR(O190="",O190=__Variable_Audience_Size!$A$1),O190,IF(OR(T190="",T190=0),0,O190/T190))</f>
        <v/>
      </c>
      <c r="N190" s="7" t="str">
        <f>IF(A190="","",IF(L190=__Variable_Status!$A$1,__Variable_Status!$A$1,IF(Contribution_Plan!M190&gt;Contribution_Plan!L190,__Variable_Status!$A$2,IF(Contribution_Plan!M190=Contribution_Plan!L190,__Variable_Status!$A$3,__Variable_Status!$A$4))))</f>
        <v/>
      </c>
      <c r="O190" s="6" t="str">
        <f>IF(A190="","",IF(AND(L190=__Variable_Audience_Size!$A$1,SUMIF(Contributions_Tracker!A:A,Contribution_Plan!A190,Contributions_Tracker!E:E)&lt;=0),L190,SUMIF(Contributions_Tracker!A:A,Contribution_Plan!A190,Contributions_Tracker!E:E)))</f>
        <v/>
      </c>
      <c r="P190" s="6" t="str">
        <f>IF(A190="","",IF(OR(T190=0,T190=""),0,Q190/T190))</f>
        <v/>
      </c>
      <c r="Q190" s="6" t="str">
        <f>IF(A190="","",SUMIF(Contributions_Tracker!A:A,Contribution_Plan!A190,Contributions_Tracker!D:D))</f>
        <v/>
      </c>
      <c r="R190" s="6" t="str">
        <f>IF(E190=__Variable_Interval_Periods!$A$1,"N/A",IF(E190=__Variable_Interval_Periods!$A$2,H190*(__Variable_Other_Variables!$B$2-Contribution_Plan!F190),IF(E190=__Variable_Interval_Periods!$A$3,H190*(__Variable_Other_Variables!$B$2-Contribution_Plan!F190)/7,IF(E190=__Variable_Interval_Periods!$A$4,H190*(YEARFRAC(F190,__Variable_Other_Variables!$B$2)*12),IF(E190=__Variable_Interval_Periods!$A$5,H190*(YEARFRAC(F190,__Variable_Other_Variables!$B$2)*4),IF(E190=__Variable_Interval_Periods!$A$6,H190,""))))))</f>
        <v/>
      </c>
      <c r="S190" s="6" t="str">
        <f>IF(E190=__Variable_Interval_Periods!$A$1,"N/A",IF(E190=__Variable_Interval_Periods!$A$2,D190*(__Variable_Other_Variables!$B$2-Contribution_Plan!F190),IF(E190=__Variable_Interval_Periods!$A$3,D190*(__Variable_Other_Variables!$B$2-Contribution_Plan!F190)/7,IF(E190=__Variable_Interval_Periods!$A$4,D190*(YEARFRAC(F190,__Variable_Other_Variables!$B$2)*12),IF(E190=__Variable_Interval_Periods!$A$5,D190*(YEARFRAC(F190,__Variable_Other_Variables!$B$2)*4),IF(E190=__Variable_Interval_Periods!$A$6,D190,""))))))</f>
        <v/>
      </c>
      <c r="T190" s="8" t="str">
        <f>IF(Contribution_Plan!A190="","",COUNTIF(Contributions_Tracker!A:A,Contribution_Plan!A190))</f>
        <v/>
      </c>
    </row>
    <row r="191" spans="7:20" x14ac:dyDescent="0.2">
      <c r="G191" s="34" t="str">
        <f>IF(Contribution_Plan!A191="","",__Variable_Other_Variables!$B$2)</f>
        <v/>
      </c>
      <c r="H191" s="6" t="str">
        <f ca="1">IF(E191=__Variable_Interval_Periods!$A$1,"N/A",IF(E191=__Variable_Interval_Periods!$A$2,T191/(TODAY()-F191),IF(E191=__Variable_Interval_Periods!$A$3,T191/((TODAY()-F191)/7),IF(E191=__Variable_Interval_Periods!$A$4,T191/(YEARFRAC(F191,TODAY())*12),IF(E191=__Variable_Interval_Periods!$A$5,T191/(YEARFRAC(F191,TODAY())*4),IF(E191=__Variable_Interval_Periods!$A$6,T191/(((TODAY()-F191)/(G191-F191))),""))))))</f>
        <v/>
      </c>
      <c r="I191" s="15" t="str">
        <f t="shared" ca="1" si="2"/>
        <v/>
      </c>
      <c r="K191" s="7" t="str">
        <f ca="1">IF(I191="","",IF(Contribution_Plan!I191&lt;0,IF(ABS(Contribution_Plan!I191)&lt;=ABS(Contribution_Plan!J191),__Variable_Status!$A$3,__Variable_Status!$A$4),IF(Contribution_Plan!I191=0,__Variable_Status!$A$3,IF(Contribution_Plan!I191&lt;=ABS(Contribution_Plan!J191),__Variable_Status!$A$3,__Variable_Status!$A$2))))</f>
        <v/>
      </c>
      <c r="M191" s="6" t="str">
        <f>IF(OR(O191="",O191=__Variable_Audience_Size!$A$1),O191,IF(OR(T191="",T191=0),0,O191/T191))</f>
        <v/>
      </c>
      <c r="N191" s="7" t="str">
        <f>IF(A191="","",IF(L191=__Variable_Status!$A$1,__Variable_Status!$A$1,IF(Contribution_Plan!M191&gt;Contribution_Plan!L191,__Variable_Status!$A$2,IF(Contribution_Plan!M191=Contribution_Plan!L191,__Variable_Status!$A$3,__Variable_Status!$A$4))))</f>
        <v/>
      </c>
      <c r="O191" s="6" t="str">
        <f>IF(A191="","",IF(AND(L191=__Variable_Audience_Size!$A$1,SUMIF(Contributions_Tracker!A:A,Contribution_Plan!A191,Contributions_Tracker!E:E)&lt;=0),L191,SUMIF(Contributions_Tracker!A:A,Contribution_Plan!A191,Contributions_Tracker!E:E)))</f>
        <v/>
      </c>
      <c r="P191" s="6" t="str">
        <f>IF(A191="","",IF(OR(T191=0,T191=""),0,Q191/T191))</f>
        <v/>
      </c>
      <c r="Q191" s="6" t="str">
        <f>IF(A191="","",SUMIF(Contributions_Tracker!A:A,Contribution_Plan!A191,Contributions_Tracker!D:D))</f>
        <v/>
      </c>
      <c r="R191" s="6" t="str">
        <f>IF(E191=__Variable_Interval_Periods!$A$1,"N/A",IF(E191=__Variable_Interval_Periods!$A$2,H191*(__Variable_Other_Variables!$B$2-Contribution_Plan!F191),IF(E191=__Variable_Interval_Periods!$A$3,H191*(__Variable_Other_Variables!$B$2-Contribution_Plan!F191)/7,IF(E191=__Variable_Interval_Periods!$A$4,H191*(YEARFRAC(F191,__Variable_Other_Variables!$B$2)*12),IF(E191=__Variable_Interval_Periods!$A$5,H191*(YEARFRAC(F191,__Variable_Other_Variables!$B$2)*4),IF(E191=__Variable_Interval_Periods!$A$6,H191,""))))))</f>
        <v/>
      </c>
      <c r="S191" s="6" t="str">
        <f>IF(E191=__Variable_Interval_Periods!$A$1,"N/A",IF(E191=__Variable_Interval_Periods!$A$2,D191*(__Variable_Other_Variables!$B$2-Contribution_Plan!F191),IF(E191=__Variable_Interval_Periods!$A$3,D191*(__Variable_Other_Variables!$B$2-Contribution_Plan!F191)/7,IF(E191=__Variable_Interval_Periods!$A$4,D191*(YEARFRAC(F191,__Variable_Other_Variables!$B$2)*12),IF(E191=__Variable_Interval_Periods!$A$5,D191*(YEARFRAC(F191,__Variable_Other_Variables!$B$2)*4),IF(E191=__Variable_Interval_Periods!$A$6,D191,""))))))</f>
        <v/>
      </c>
      <c r="T191" s="8" t="str">
        <f>IF(Contribution_Plan!A191="","",COUNTIF(Contributions_Tracker!A:A,Contribution_Plan!A191))</f>
        <v/>
      </c>
    </row>
    <row r="192" spans="7:20" x14ac:dyDescent="0.2">
      <c r="G192" s="34" t="str">
        <f>IF(Contribution_Plan!A192="","",__Variable_Other_Variables!$B$2)</f>
        <v/>
      </c>
      <c r="H192" s="6" t="str">
        <f ca="1">IF(E192=__Variable_Interval_Periods!$A$1,"N/A",IF(E192=__Variable_Interval_Periods!$A$2,T192/(TODAY()-F192),IF(E192=__Variable_Interval_Periods!$A$3,T192/((TODAY()-F192)/7),IF(E192=__Variable_Interval_Periods!$A$4,T192/(YEARFRAC(F192,TODAY())*12),IF(E192=__Variable_Interval_Periods!$A$5,T192/(YEARFRAC(F192,TODAY())*4),IF(E192=__Variable_Interval_Periods!$A$6,T192/(((TODAY()-F192)/(G192-F192))),""))))))</f>
        <v/>
      </c>
      <c r="I192" s="15" t="str">
        <f t="shared" ca="1" si="2"/>
        <v/>
      </c>
      <c r="K192" s="7" t="str">
        <f ca="1">IF(I192="","",IF(Contribution_Plan!I192&lt;0,IF(ABS(Contribution_Plan!I192)&lt;=ABS(Contribution_Plan!J192),__Variable_Status!$A$3,__Variable_Status!$A$4),IF(Contribution_Plan!I192=0,__Variable_Status!$A$3,IF(Contribution_Plan!I192&lt;=ABS(Contribution_Plan!J192),__Variable_Status!$A$3,__Variable_Status!$A$2))))</f>
        <v/>
      </c>
      <c r="M192" s="6" t="str">
        <f>IF(OR(O192="",O192=__Variable_Audience_Size!$A$1),O192,IF(OR(T192="",T192=0),0,O192/T192))</f>
        <v/>
      </c>
      <c r="N192" s="7" t="str">
        <f>IF(A192="","",IF(L192=__Variable_Status!$A$1,__Variable_Status!$A$1,IF(Contribution_Plan!M192&gt;Contribution_Plan!L192,__Variable_Status!$A$2,IF(Contribution_Plan!M192=Contribution_Plan!L192,__Variable_Status!$A$3,__Variable_Status!$A$4))))</f>
        <v/>
      </c>
      <c r="O192" s="6" t="str">
        <f>IF(A192="","",IF(AND(L192=__Variable_Audience_Size!$A$1,SUMIF(Contributions_Tracker!A:A,Contribution_Plan!A192,Contributions_Tracker!E:E)&lt;=0),L192,SUMIF(Contributions_Tracker!A:A,Contribution_Plan!A192,Contributions_Tracker!E:E)))</f>
        <v/>
      </c>
      <c r="P192" s="6" t="str">
        <f>IF(A192="","",IF(OR(T192=0,T192=""),0,Q192/T192))</f>
        <v/>
      </c>
      <c r="Q192" s="6" t="str">
        <f>IF(A192="","",SUMIF(Contributions_Tracker!A:A,Contribution_Plan!A192,Contributions_Tracker!D:D))</f>
        <v/>
      </c>
      <c r="R192" s="6" t="str">
        <f>IF(E192=__Variable_Interval_Periods!$A$1,"N/A",IF(E192=__Variable_Interval_Periods!$A$2,H192*(__Variable_Other_Variables!$B$2-Contribution_Plan!F192),IF(E192=__Variable_Interval_Periods!$A$3,H192*(__Variable_Other_Variables!$B$2-Contribution_Plan!F192)/7,IF(E192=__Variable_Interval_Periods!$A$4,H192*(YEARFRAC(F192,__Variable_Other_Variables!$B$2)*12),IF(E192=__Variable_Interval_Periods!$A$5,H192*(YEARFRAC(F192,__Variable_Other_Variables!$B$2)*4),IF(E192=__Variable_Interval_Periods!$A$6,H192,""))))))</f>
        <v/>
      </c>
      <c r="S192" s="6" t="str">
        <f>IF(E192=__Variable_Interval_Periods!$A$1,"N/A",IF(E192=__Variable_Interval_Periods!$A$2,D192*(__Variable_Other_Variables!$B$2-Contribution_Plan!F192),IF(E192=__Variable_Interval_Periods!$A$3,D192*(__Variable_Other_Variables!$B$2-Contribution_Plan!F192)/7,IF(E192=__Variable_Interval_Periods!$A$4,D192*(YEARFRAC(F192,__Variable_Other_Variables!$B$2)*12),IF(E192=__Variable_Interval_Periods!$A$5,D192*(YEARFRAC(F192,__Variable_Other_Variables!$B$2)*4),IF(E192=__Variable_Interval_Periods!$A$6,D192,""))))))</f>
        <v/>
      </c>
      <c r="T192" s="8" t="str">
        <f>IF(Contribution_Plan!A192="","",COUNTIF(Contributions_Tracker!A:A,Contribution_Plan!A192))</f>
        <v/>
      </c>
    </row>
    <row r="193" spans="7:20" x14ac:dyDescent="0.2">
      <c r="G193" s="34" t="str">
        <f>IF(Contribution_Plan!A193="","",__Variable_Other_Variables!$B$2)</f>
        <v/>
      </c>
      <c r="H193" s="6" t="str">
        <f ca="1">IF(E193=__Variable_Interval_Periods!$A$1,"N/A",IF(E193=__Variable_Interval_Periods!$A$2,T193/(TODAY()-F193),IF(E193=__Variable_Interval_Periods!$A$3,T193/((TODAY()-F193)/7),IF(E193=__Variable_Interval_Periods!$A$4,T193/(YEARFRAC(F193,TODAY())*12),IF(E193=__Variable_Interval_Periods!$A$5,T193/(YEARFRAC(F193,TODAY())*4),IF(E193=__Variable_Interval_Periods!$A$6,T193/(((TODAY()-F193)/(G193-F193))),""))))))</f>
        <v/>
      </c>
      <c r="I193" s="15" t="str">
        <f t="shared" ca="1" si="2"/>
        <v/>
      </c>
      <c r="K193" s="7" t="str">
        <f ca="1">IF(I193="","",IF(Contribution_Plan!I193&lt;0,IF(ABS(Contribution_Plan!I193)&lt;=ABS(Contribution_Plan!J193),__Variable_Status!$A$3,__Variable_Status!$A$4),IF(Contribution_Plan!I193=0,__Variable_Status!$A$3,IF(Contribution_Plan!I193&lt;=ABS(Contribution_Plan!J193),__Variable_Status!$A$3,__Variable_Status!$A$2))))</f>
        <v/>
      </c>
      <c r="M193" s="6" t="str">
        <f>IF(OR(O193="",O193=__Variable_Audience_Size!$A$1),O193,IF(OR(T193="",T193=0),0,O193/T193))</f>
        <v/>
      </c>
      <c r="N193" s="7" t="str">
        <f>IF(A193="","",IF(L193=__Variable_Status!$A$1,__Variable_Status!$A$1,IF(Contribution_Plan!M193&gt;Contribution_Plan!L193,__Variable_Status!$A$2,IF(Contribution_Plan!M193=Contribution_Plan!L193,__Variable_Status!$A$3,__Variable_Status!$A$4))))</f>
        <v/>
      </c>
      <c r="O193" s="6" t="str">
        <f>IF(A193="","",IF(AND(L193=__Variable_Audience_Size!$A$1,SUMIF(Contributions_Tracker!A:A,Contribution_Plan!A193,Contributions_Tracker!E:E)&lt;=0),L193,SUMIF(Contributions_Tracker!A:A,Contribution_Plan!A193,Contributions_Tracker!E:E)))</f>
        <v/>
      </c>
      <c r="P193" s="6" t="str">
        <f>IF(A193="","",IF(OR(T193=0,T193=""),0,Q193/T193))</f>
        <v/>
      </c>
      <c r="Q193" s="6" t="str">
        <f>IF(A193="","",SUMIF(Contributions_Tracker!A:A,Contribution_Plan!A193,Contributions_Tracker!D:D))</f>
        <v/>
      </c>
      <c r="R193" s="6" t="str">
        <f>IF(E193=__Variable_Interval_Periods!$A$1,"N/A",IF(E193=__Variable_Interval_Periods!$A$2,H193*(__Variable_Other_Variables!$B$2-Contribution_Plan!F193),IF(E193=__Variable_Interval_Periods!$A$3,H193*(__Variable_Other_Variables!$B$2-Contribution_Plan!F193)/7,IF(E193=__Variable_Interval_Periods!$A$4,H193*(YEARFRAC(F193,__Variable_Other_Variables!$B$2)*12),IF(E193=__Variable_Interval_Periods!$A$5,H193*(YEARFRAC(F193,__Variable_Other_Variables!$B$2)*4),IF(E193=__Variable_Interval_Periods!$A$6,H193,""))))))</f>
        <v/>
      </c>
      <c r="S193" s="6" t="str">
        <f>IF(E193=__Variable_Interval_Periods!$A$1,"N/A",IF(E193=__Variable_Interval_Periods!$A$2,D193*(__Variable_Other_Variables!$B$2-Contribution_Plan!F193),IF(E193=__Variable_Interval_Periods!$A$3,D193*(__Variable_Other_Variables!$B$2-Contribution_Plan!F193)/7,IF(E193=__Variable_Interval_Periods!$A$4,D193*(YEARFRAC(F193,__Variable_Other_Variables!$B$2)*12),IF(E193=__Variable_Interval_Periods!$A$5,D193*(YEARFRAC(F193,__Variable_Other_Variables!$B$2)*4),IF(E193=__Variable_Interval_Periods!$A$6,D193,""))))))</f>
        <v/>
      </c>
      <c r="T193" s="8" t="str">
        <f>IF(Contribution_Plan!A193="","",COUNTIF(Contributions_Tracker!A:A,Contribution_Plan!A193))</f>
        <v/>
      </c>
    </row>
    <row r="194" spans="7:20" x14ac:dyDescent="0.2">
      <c r="G194" s="34" t="str">
        <f>IF(Contribution_Plan!A194="","",__Variable_Other_Variables!$B$2)</f>
        <v/>
      </c>
      <c r="H194" s="6" t="str">
        <f ca="1">IF(E194=__Variable_Interval_Periods!$A$1,"N/A",IF(E194=__Variable_Interval_Periods!$A$2,T194/(TODAY()-F194),IF(E194=__Variable_Interval_Periods!$A$3,T194/((TODAY()-F194)/7),IF(E194=__Variable_Interval_Periods!$A$4,T194/(YEARFRAC(F194,TODAY())*12),IF(E194=__Variable_Interval_Periods!$A$5,T194/(YEARFRAC(F194,TODAY())*4),IF(E194=__Variable_Interval_Periods!$A$6,T194/(((TODAY()-F194)/(G194-F194))),""))))))</f>
        <v/>
      </c>
      <c r="I194" s="15" t="str">
        <f t="shared" ca="1" si="2"/>
        <v/>
      </c>
      <c r="K194" s="7" t="str">
        <f ca="1">IF(I194="","",IF(Contribution_Plan!I194&lt;0,IF(ABS(Contribution_Plan!I194)&lt;=ABS(Contribution_Plan!J194),__Variable_Status!$A$3,__Variable_Status!$A$4),IF(Contribution_Plan!I194=0,__Variable_Status!$A$3,IF(Contribution_Plan!I194&lt;=ABS(Contribution_Plan!J194),__Variable_Status!$A$3,__Variable_Status!$A$2))))</f>
        <v/>
      </c>
      <c r="M194" s="6" t="str">
        <f>IF(OR(O194="",O194=__Variable_Audience_Size!$A$1),O194,IF(OR(T194="",T194=0),0,O194/T194))</f>
        <v/>
      </c>
      <c r="N194" s="7" t="str">
        <f>IF(A194="","",IF(L194=__Variable_Status!$A$1,__Variable_Status!$A$1,IF(Contribution_Plan!M194&gt;Contribution_Plan!L194,__Variable_Status!$A$2,IF(Contribution_Plan!M194=Contribution_Plan!L194,__Variable_Status!$A$3,__Variable_Status!$A$4))))</f>
        <v/>
      </c>
      <c r="O194" s="6" t="str">
        <f>IF(A194="","",IF(AND(L194=__Variable_Audience_Size!$A$1,SUMIF(Contributions_Tracker!A:A,Contribution_Plan!A194,Contributions_Tracker!E:E)&lt;=0),L194,SUMIF(Contributions_Tracker!A:A,Contribution_Plan!A194,Contributions_Tracker!E:E)))</f>
        <v/>
      </c>
      <c r="P194" s="6" t="str">
        <f>IF(A194="","",IF(OR(T194=0,T194=""),0,Q194/T194))</f>
        <v/>
      </c>
      <c r="Q194" s="6" t="str">
        <f>IF(A194="","",SUMIF(Contributions_Tracker!A:A,Contribution_Plan!A194,Contributions_Tracker!D:D))</f>
        <v/>
      </c>
      <c r="R194" s="6" t="str">
        <f>IF(E194=__Variable_Interval_Periods!$A$1,"N/A",IF(E194=__Variable_Interval_Periods!$A$2,H194*(__Variable_Other_Variables!$B$2-Contribution_Plan!F194),IF(E194=__Variable_Interval_Periods!$A$3,H194*(__Variable_Other_Variables!$B$2-Contribution_Plan!F194)/7,IF(E194=__Variable_Interval_Periods!$A$4,H194*(YEARFRAC(F194,__Variable_Other_Variables!$B$2)*12),IF(E194=__Variable_Interval_Periods!$A$5,H194*(YEARFRAC(F194,__Variable_Other_Variables!$B$2)*4),IF(E194=__Variable_Interval_Periods!$A$6,H194,""))))))</f>
        <v/>
      </c>
      <c r="S194" s="6" t="str">
        <f>IF(E194=__Variable_Interval_Periods!$A$1,"N/A",IF(E194=__Variable_Interval_Periods!$A$2,D194*(__Variable_Other_Variables!$B$2-Contribution_Plan!F194),IF(E194=__Variable_Interval_Periods!$A$3,D194*(__Variable_Other_Variables!$B$2-Contribution_Plan!F194)/7,IF(E194=__Variable_Interval_Periods!$A$4,D194*(YEARFRAC(F194,__Variable_Other_Variables!$B$2)*12),IF(E194=__Variable_Interval_Periods!$A$5,D194*(YEARFRAC(F194,__Variable_Other_Variables!$B$2)*4),IF(E194=__Variable_Interval_Periods!$A$6,D194,""))))))</f>
        <v/>
      </c>
      <c r="T194" s="8" t="str">
        <f>IF(Contribution_Plan!A194="","",COUNTIF(Contributions_Tracker!A:A,Contribution_Plan!A194))</f>
        <v/>
      </c>
    </row>
    <row r="195" spans="7:20" x14ac:dyDescent="0.2">
      <c r="G195" s="34" t="str">
        <f>IF(Contribution_Plan!A195="","",__Variable_Other_Variables!$B$2)</f>
        <v/>
      </c>
      <c r="H195" s="6" t="str">
        <f ca="1">IF(E195=__Variable_Interval_Periods!$A$1,"N/A",IF(E195=__Variable_Interval_Periods!$A$2,T195/(TODAY()-F195),IF(E195=__Variable_Interval_Periods!$A$3,T195/((TODAY()-F195)/7),IF(E195=__Variable_Interval_Periods!$A$4,T195/(YEARFRAC(F195,TODAY())*12),IF(E195=__Variable_Interval_Periods!$A$5,T195/(YEARFRAC(F195,TODAY())*4),IF(E195=__Variable_Interval_Periods!$A$6,T195/(((TODAY()-F195)/(G195-F195))),""))))))</f>
        <v/>
      </c>
      <c r="I195" s="15" t="str">
        <f t="shared" ca="1" si="2"/>
        <v/>
      </c>
      <c r="K195" s="7" t="str">
        <f ca="1">IF(I195="","",IF(Contribution_Plan!I195&lt;0,IF(ABS(Contribution_Plan!I195)&lt;=ABS(Contribution_Plan!J195),__Variable_Status!$A$3,__Variable_Status!$A$4),IF(Contribution_Plan!I195=0,__Variable_Status!$A$3,IF(Contribution_Plan!I195&lt;=ABS(Contribution_Plan!J195),__Variable_Status!$A$3,__Variable_Status!$A$2))))</f>
        <v/>
      </c>
      <c r="M195" s="6" t="str">
        <f>IF(OR(O195="",O195=__Variable_Audience_Size!$A$1),O195,IF(OR(T195="",T195=0),0,O195/T195))</f>
        <v/>
      </c>
      <c r="N195" s="7" t="str">
        <f>IF(A195="","",IF(L195=__Variable_Status!$A$1,__Variable_Status!$A$1,IF(Contribution_Plan!M195&gt;Contribution_Plan!L195,__Variable_Status!$A$2,IF(Contribution_Plan!M195=Contribution_Plan!L195,__Variable_Status!$A$3,__Variable_Status!$A$4))))</f>
        <v/>
      </c>
      <c r="O195" s="6" t="str">
        <f>IF(A195="","",IF(AND(L195=__Variable_Audience_Size!$A$1,SUMIF(Contributions_Tracker!A:A,Contribution_Plan!A195,Contributions_Tracker!E:E)&lt;=0),L195,SUMIF(Contributions_Tracker!A:A,Contribution_Plan!A195,Contributions_Tracker!E:E)))</f>
        <v/>
      </c>
      <c r="P195" s="6" t="str">
        <f>IF(A195="","",IF(OR(T195=0,T195=""),0,Q195/T195))</f>
        <v/>
      </c>
      <c r="Q195" s="6" t="str">
        <f>IF(A195="","",SUMIF(Contributions_Tracker!A:A,Contribution_Plan!A195,Contributions_Tracker!D:D))</f>
        <v/>
      </c>
      <c r="R195" s="6" t="str">
        <f>IF(E195=__Variable_Interval_Periods!$A$1,"N/A",IF(E195=__Variable_Interval_Periods!$A$2,H195*(__Variable_Other_Variables!$B$2-Contribution_Plan!F195),IF(E195=__Variable_Interval_Periods!$A$3,H195*(__Variable_Other_Variables!$B$2-Contribution_Plan!F195)/7,IF(E195=__Variable_Interval_Periods!$A$4,H195*(YEARFRAC(F195,__Variable_Other_Variables!$B$2)*12),IF(E195=__Variable_Interval_Periods!$A$5,H195*(YEARFRAC(F195,__Variable_Other_Variables!$B$2)*4),IF(E195=__Variable_Interval_Periods!$A$6,H195,""))))))</f>
        <v/>
      </c>
      <c r="S195" s="6" t="str">
        <f>IF(E195=__Variable_Interval_Periods!$A$1,"N/A",IF(E195=__Variable_Interval_Periods!$A$2,D195*(__Variable_Other_Variables!$B$2-Contribution_Plan!F195),IF(E195=__Variable_Interval_Periods!$A$3,D195*(__Variable_Other_Variables!$B$2-Contribution_Plan!F195)/7,IF(E195=__Variable_Interval_Periods!$A$4,D195*(YEARFRAC(F195,__Variable_Other_Variables!$B$2)*12),IF(E195=__Variable_Interval_Periods!$A$5,D195*(YEARFRAC(F195,__Variable_Other_Variables!$B$2)*4),IF(E195=__Variable_Interval_Periods!$A$6,D195,""))))))</f>
        <v/>
      </c>
      <c r="T195" s="8" t="str">
        <f>IF(Contribution_Plan!A195="","",COUNTIF(Contributions_Tracker!A:A,Contribution_Plan!A195))</f>
        <v/>
      </c>
    </row>
    <row r="196" spans="7:20" x14ac:dyDescent="0.2">
      <c r="G196" s="34" t="str">
        <f>IF(Contribution_Plan!A196="","",__Variable_Other_Variables!$B$2)</f>
        <v/>
      </c>
      <c r="H196" s="6" t="str">
        <f ca="1">IF(E196=__Variable_Interval_Periods!$A$1,"N/A",IF(E196=__Variable_Interval_Periods!$A$2,T196/(TODAY()-F196),IF(E196=__Variable_Interval_Periods!$A$3,T196/((TODAY()-F196)/7),IF(E196=__Variable_Interval_Periods!$A$4,T196/(YEARFRAC(F196,TODAY())*12),IF(E196=__Variable_Interval_Periods!$A$5,T196/(YEARFRAC(F196,TODAY())*4),IF(E196=__Variable_Interval_Periods!$A$6,T196/(((TODAY()-F196)/(G196-F196))),""))))))</f>
        <v/>
      </c>
      <c r="I196" s="15" t="str">
        <f t="shared" ref="I196:I259" ca="1" si="3">IF(OR(H196="",D196=""),"",(H196-D196)/D196)</f>
        <v/>
      </c>
      <c r="K196" s="7" t="str">
        <f ca="1">IF(I196="","",IF(Contribution_Plan!I196&lt;0,IF(ABS(Contribution_Plan!I196)&lt;=ABS(Contribution_Plan!J196),__Variable_Status!$A$3,__Variable_Status!$A$4),IF(Contribution_Plan!I196=0,__Variable_Status!$A$3,IF(Contribution_Plan!I196&lt;=ABS(Contribution_Plan!J196),__Variable_Status!$A$3,__Variable_Status!$A$2))))</f>
        <v/>
      </c>
      <c r="M196" s="6" t="str">
        <f>IF(OR(O196="",O196=__Variable_Audience_Size!$A$1),O196,IF(OR(T196="",T196=0),0,O196/T196))</f>
        <v/>
      </c>
      <c r="N196" s="7" t="str">
        <f>IF(A196="","",IF(L196=__Variable_Status!$A$1,__Variable_Status!$A$1,IF(Contribution_Plan!M196&gt;Contribution_Plan!L196,__Variable_Status!$A$2,IF(Contribution_Plan!M196=Contribution_Plan!L196,__Variable_Status!$A$3,__Variable_Status!$A$4))))</f>
        <v/>
      </c>
      <c r="O196" s="6" t="str">
        <f>IF(A196="","",IF(AND(L196=__Variable_Audience_Size!$A$1,SUMIF(Contributions_Tracker!A:A,Contribution_Plan!A196,Contributions_Tracker!E:E)&lt;=0),L196,SUMIF(Contributions_Tracker!A:A,Contribution_Plan!A196,Contributions_Tracker!E:E)))</f>
        <v/>
      </c>
      <c r="P196" s="6" t="str">
        <f>IF(A196="","",IF(OR(T196=0,T196=""),0,Q196/T196))</f>
        <v/>
      </c>
      <c r="Q196" s="6" t="str">
        <f>IF(A196="","",SUMIF(Contributions_Tracker!A:A,Contribution_Plan!A196,Contributions_Tracker!D:D))</f>
        <v/>
      </c>
      <c r="R196" s="6" t="str">
        <f>IF(E196=__Variable_Interval_Periods!$A$1,"N/A",IF(E196=__Variable_Interval_Periods!$A$2,H196*(__Variable_Other_Variables!$B$2-Contribution_Plan!F196),IF(E196=__Variable_Interval_Periods!$A$3,H196*(__Variable_Other_Variables!$B$2-Contribution_Plan!F196)/7,IF(E196=__Variable_Interval_Periods!$A$4,H196*(YEARFRAC(F196,__Variable_Other_Variables!$B$2)*12),IF(E196=__Variable_Interval_Periods!$A$5,H196*(YEARFRAC(F196,__Variable_Other_Variables!$B$2)*4),IF(E196=__Variable_Interval_Periods!$A$6,H196,""))))))</f>
        <v/>
      </c>
      <c r="S196" s="6" t="str">
        <f>IF(E196=__Variable_Interval_Periods!$A$1,"N/A",IF(E196=__Variable_Interval_Periods!$A$2,D196*(__Variable_Other_Variables!$B$2-Contribution_Plan!F196),IF(E196=__Variable_Interval_Periods!$A$3,D196*(__Variable_Other_Variables!$B$2-Contribution_Plan!F196)/7,IF(E196=__Variable_Interval_Periods!$A$4,D196*(YEARFRAC(F196,__Variable_Other_Variables!$B$2)*12),IF(E196=__Variable_Interval_Periods!$A$5,D196*(YEARFRAC(F196,__Variable_Other_Variables!$B$2)*4),IF(E196=__Variable_Interval_Periods!$A$6,D196,""))))))</f>
        <v/>
      </c>
      <c r="T196" s="8" t="str">
        <f>IF(Contribution_Plan!A196="","",COUNTIF(Contributions_Tracker!A:A,Contribution_Plan!A196))</f>
        <v/>
      </c>
    </row>
    <row r="197" spans="7:20" x14ac:dyDescent="0.2">
      <c r="G197" s="34" t="str">
        <f>IF(Contribution_Plan!A197="","",__Variable_Other_Variables!$B$2)</f>
        <v/>
      </c>
      <c r="H197" s="6" t="str">
        <f ca="1">IF(E197=__Variable_Interval_Periods!$A$1,"N/A",IF(E197=__Variable_Interval_Periods!$A$2,T197/(TODAY()-F197),IF(E197=__Variable_Interval_Periods!$A$3,T197/((TODAY()-F197)/7),IF(E197=__Variable_Interval_Periods!$A$4,T197/(YEARFRAC(F197,TODAY())*12),IF(E197=__Variable_Interval_Periods!$A$5,T197/(YEARFRAC(F197,TODAY())*4),IF(E197=__Variable_Interval_Periods!$A$6,T197/(((TODAY()-F197)/(G197-F197))),""))))))</f>
        <v/>
      </c>
      <c r="I197" s="15" t="str">
        <f t="shared" ca="1" si="3"/>
        <v/>
      </c>
      <c r="K197" s="7" t="str">
        <f ca="1">IF(I197="","",IF(Contribution_Plan!I197&lt;0,IF(ABS(Contribution_Plan!I197)&lt;=ABS(Contribution_Plan!J197),__Variable_Status!$A$3,__Variable_Status!$A$4),IF(Contribution_Plan!I197=0,__Variable_Status!$A$3,IF(Contribution_Plan!I197&lt;=ABS(Contribution_Plan!J197),__Variable_Status!$A$3,__Variable_Status!$A$2))))</f>
        <v/>
      </c>
      <c r="M197" s="6" t="str">
        <f>IF(OR(O197="",O197=__Variable_Audience_Size!$A$1),O197,IF(OR(T197="",T197=0),0,O197/T197))</f>
        <v/>
      </c>
      <c r="N197" s="7" t="str">
        <f>IF(A197="","",IF(L197=__Variable_Status!$A$1,__Variable_Status!$A$1,IF(Contribution_Plan!M197&gt;Contribution_Plan!L197,__Variable_Status!$A$2,IF(Contribution_Plan!M197=Contribution_Plan!L197,__Variable_Status!$A$3,__Variable_Status!$A$4))))</f>
        <v/>
      </c>
      <c r="O197" s="6" t="str">
        <f>IF(A197="","",IF(AND(L197=__Variable_Audience_Size!$A$1,SUMIF(Contributions_Tracker!A:A,Contribution_Plan!A197,Contributions_Tracker!E:E)&lt;=0),L197,SUMIF(Contributions_Tracker!A:A,Contribution_Plan!A197,Contributions_Tracker!E:E)))</f>
        <v/>
      </c>
      <c r="P197" s="6" t="str">
        <f>IF(A197="","",IF(OR(T197=0,T197=""),0,Q197/T197))</f>
        <v/>
      </c>
      <c r="Q197" s="6" t="str">
        <f>IF(A197="","",SUMIF(Contributions_Tracker!A:A,Contribution_Plan!A197,Contributions_Tracker!D:D))</f>
        <v/>
      </c>
      <c r="R197" s="6" t="str">
        <f>IF(E197=__Variable_Interval_Periods!$A$1,"N/A",IF(E197=__Variable_Interval_Periods!$A$2,H197*(__Variable_Other_Variables!$B$2-Contribution_Plan!F197),IF(E197=__Variable_Interval_Periods!$A$3,H197*(__Variable_Other_Variables!$B$2-Contribution_Plan!F197)/7,IF(E197=__Variable_Interval_Periods!$A$4,H197*(YEARFRAC(F197,__Variable_Other_Variables!$B$2)*12),IF(E197=__Variable_Interval_Periods!$A$5,H197*(YEARFRAC(F197,__Variable_Other_Variables!$B$2)*4),IF(E197=__Variable_Interval_Periods!$A$6,H197,""))))))</f>
        <v/>
      </c>
      <c r="S197" s="6" t="str">
        <f>IF(E197=__Variable_Interval_Periods!$A$1,"N/A",IF(E197=__Variable_Interval_Periods!$A$2,D197*(__Variable_Other_Variables!$B$2-Contribution_Plan!F197),IF(E197=__Variable_Interval_Periods!$A$3,D197*(__Variable_Other_Variables!$B$2-Contribution_Plan!F197)/7,IF(E197=__Variable_Interval_Periods!$A$4,D197*(YEARFRAC(F197,__Variable_Other_Variables!$B$2)*12),IF(E197=__Variable_Interval_Periods!$A$5,D197*(YEARFRAC(F197,__Variable_Other_Variables!$B$2)*4),IF(E197=__Variable_Interval_Periods!$A$6,D197,""))))))</f>
        <v/>
      </c>
      <c r="T197" s="8" t="str">
        <f>IF(Contribution_Plan!A197="","",COUNTIF(Contributions_Tracker!A:A,Contribution_Plan!A197))</f>
        <v/>
      </c>
    </row>
    <row r="198" spans="7:20" x14ac:dyDescent="0.2">
      <c r="G198" s="34" t="str">
        <f>IF(Contribution_Plan!A198="","",__Variable_Other_Variables!$B$2)</f>
        <v/>
      </c>
      <c r="H198" s="6" t="str">
        <f ca="1">IF(E198=__Variable_Interval_Periods!$A$1,"N/A",IF(E198=__Variable_Interval_Periods!$A$2,T198/(TODAY()-F198),IF(E198=__Variable_Interval_Periods!$A$3,T198/((TODAY()-F198)/7),IF(E198=__Variable_Interval_Periods!$A$4,T198/(YEARFRAC(F198,TODAY())*12),IF(E198=__Variable_Interval_Periods!$A$5,T198/(YEARFRAC(F198,TODAY())*4),IF(E198=__Variable_Interval_Periods!$A$6,T198/(((TODAY()-F198)/(G198-F198))),""))))))</f>
        <v/>
      </c>
      <c r="I198" s="15" t="str">
        <f t="shared" ca="1" si="3"/>
        <v/>
      </c>
      <c r="K198" s="7" t="str">
        <f ca="1">IF(I198="","",IF(Contribution_Plan!I198&lt;0,IF(ABS(Contribution_Plan!I198)&lt;=ABS(Contribution_Plan!J198),__Variable_Status!$A$3,__Variable_Status!$A$4),IF(Contribution_Plan!I198=0,__Variable_Status!$A$3,IF(Contribution_Plan!I198&lt;=ABS(Contribution_Plan!J198),__Variable_Status!$A$3,__Variable_Status!$A$2))))</f>
        <v/>
      </c>
      <c r="M198" s="6" t="str">
        <f>IF(OR(O198="",O198=__Variable_Audience_Size!$A$1),O198,IF(OR(T198="",T198=0),0,O198/T198))</f>
        <v/>
      </c>
      <c r="N198" s="7" t="str">
        <f>IF(A198="","",IF(L198=__Variable_Status!$A$1,__Variable_Status!$A$1,IF(Contribution_Plan!M198&gt;Contribution_Plan!L198,__Variable_Status!$A$2,IF(Contribution_Plan!M198=Contribution_Plan!L198,__Variable_Status!$A$3,__Variable_Status!$A$4))))</f>
        <v/>
      </c>
      <c r="O198" s="6" t="str">
        <f>IF(A198="","",IF(AND(L198=__Variable_Audience_Size!$A$1,SUMIF(Contributions_Tracker!A:A,Contribution_Plan!A198,Contributions_Tracker!E:E)&lt;=0),L198,SUMIF(Contributions_Tracker!A:A,Contribution_Plan!A198,Contributions_Tracker!E:E)))</f>
        <v/>
      </c>
      <c r="P198" s="6" t="str">
        <f>IF(A198="","",IF(OR(T198=0,T198=""),0,Q198/T198))</f>
        <v/>
      </c>
      <c r="Q198" s="6" t="str">
        <f>IF(A198="","",SUMIF(Contributions_Tracker!A:A,Contribution_Plan!A198,Contributions_Tracker!D:D))</f>
        <v/>
      </c>
      <c r="R198" s="6" t="str">
        <f>IF(E198=__Variable_Interval_Periods!$A$1,"N/A",IF(E198=__Variable_Interval_Periods!$A$2,H198*(__Variable_Other_Variables!$B$2-Contribution_Plan!F198),IF(E198=__Variable_Interval_Periods!$A$3,H198*(__Variable_Other_Variables!$B$2-Contribution_Plan!F198)/7,IF(E198=__Variable_Interval_Periods!$A$4,H198*(YEARFRAC(F198,__Variable_Other_Variables!$B$2)*12),IF(E198=__Variable_Interval_Periods!$A$5,H198*(YEARFRAC(F198,__Variable_Other_Variables!$B$2)*4),IF(E198=__Variable_Interval_Periods!$A$6,H198,""))))))</f>
        <v/>
      </c>
      <c r="S198" s="6" t="str">
        <f>IF(E198=__Variable_Interval_Periods!$A$1,"N/A",IF(E198=__Variable_Interval_Periods!$A$2,D198*(__Variable_Other_Variables!$B$2-Contribution_Plan!F198),IF(E198=__Variable_Interval_Periods!$A$3,D198*(__Variable_Other_Variables!$B$2-Contribution_Plan!F198)/7,IF(E198=__Variable_Interval_Periods!$A$4,D198*(YEARFRAC(F198,__Variable_Other_Variables!$B$2)*12),IF(E198=__Variable_Interval_Periods!$A$5,D198*(YEARFRAC(F198,__Variable_Other_Variables!$B$2)*4),IF(E198=__Variable_Interval_Periods!$A$6,D198,""))))))</f>
        <v/>
      </c>
      <c r="T198" s="8" t="str">
        <f>IF(Contribution_Plan!A198="","",COUNTIF(Contributions_Tracker!A:A,Contribution_Plan!A198))</f>
        <v/>
      </c>
    </row>
    <row r="199" spans="7:20" x14ac:dyDescent="0.2">
      <c r="G199" s="34" t="str">
        <f>IF(Contribution_Plan!A199="","",__Variable_Other_Variables!$B$2)</f>
        <v/>
      </c>
      <c r="H199" s="6" t="str">
        <f ca="1">IF(E199=__Variable_Interval_Periods!$A$1,"N/A",IF(E199=__Variable_Interval_Periods!$A$2,T199/(TODAY()-F199),IF(E199=__Variable_Interval_Periods!$A$3,T199/((TODAY()-F199)/7),IF(E199=__Variable_Interval_Periods!$A$4,T199/(YEARFRAC(F199,TODAY())*12),IF(E199=__Variable_Interval_Periods!$A$5,T199/(YEARFRAC(F199,TODAY())*4),IF(E199=__Variable_Interval_Periods!$A$6,T199/(((TODAY()-F199)/(G199-F199))),""))))))</f>
        <v/>
      </c>
      <c r="I199" s="15" t="str">
        <f t="shared" ca="1" si="3"/>
        <v/>
      </c>
      <c r="K199" s="7" t="str">
        <f ca="1">IF(I199="","",IF(Contribution_Plan!I199&lt;0,IF(ABS(Contribution_Plan!I199)&lt;=ABS(Contribution_Plan!J199),__Variable_Status!$A$3,__Variable_Status!$A$4),IF(Contribution_Plan!I199=0,__Variable_Status!$A$3,IF(Contribution_Plan!I199&lt;=ABS(Contribution_Plan!J199),__Variable_Status!$A$3,__Variable_Status!$A$2))))</f>
        <v/>
      </c>
      <c r="M199" s="6" t="str">
        <f>IF(OR(O199="",O199=__Variable_Audience_Size!$A$1),O199,IF(OR(T199="",T199=0),0,O199/T199))</f>
        <v/>
      </c>
      <c r="N199" s="7" t="str">
        <f>IF(A199="","",IF(L199=__Variable_Status!$A$1,__Variable_Status!$A$1,IF(Contribution_Plan!M199&gt;Contribution_Plan!L199,__Variable_Status!$A$2,IF(Contribution_Plan!M199=Contribution_Plan!L199,__Variable_Status!$A$3,__Variable_Status!$A$4))))</f>
        <v/>
      </c>
      <c r="O199" s="6" t="str">
        <f>IF(A199="","",IF(AND(L199=__Variable_Audience_Size!$A$1,SUMIF(Contributions_Tracker!A:A,Contribution_Plan!A199,Contributions_Tracker!E:E)&lt;=0),L199,SUMIF(Contributions_Tracker!A:A,Contribution_Plan!A199,Contributions_Tracker!E:E)))</f>
        <v/>
      </c>
      <c r="P199" s="6" t="str">
        <f>IF(A199="","",IF(OR(T199=0,T199=""),0,Q199/T199))</f>
        <v/>
      </c>
      <c r="Q199" s="6" t="str">
        <f>IF(A199="","",SUMIF(Contributions_Tracker!A:A,Contribution_Plan!A199,Contributions_Tracker!D:D))</f>
        <v/>
      </c>
      <c r="R199" s="6" t="str">
        <f>IF(E199=__Variable_Interval_Periods!$A$1,"N/A",IF(E199=__Variable_Interval_Periods!$A$2,H199*(__Variable_Other_Variables!$B$2-Contribution_Plan!F199),IF(E199=__Variable_Interval_Periods!$A$3,H199*(__Variable_Other_Variables!$B$2-Contribution_Plan!F199)/7,IF(E199=__Variable_Interval_Periods!$A$4,H199*(YEARFRAC(F199,__Variable_Other_Variables!$B$2)*12),IF(E199=__Variable_Interval_Periods!$A$5,H199*(YEARFRAC(F199,__Variable_Other_Variables!$B$2)*4),IF(E199=__Variable_Interval_Periods!$A$6,H199,""))))))</f>
        <v/>
      </c>
      <c r="S199" s="6" t="str">
        <f>IF(E199=__Variable_Interval_Periods!$A$1,"N/A",IF(E199=__Variable_Interval_Periods!$A$2,D199*(__Variable_Other_Variables!$B$2-Contribution_Plan!F199),IF(E199=__Variable_Interval_Periods!$A$3,D199*(__Variable_Other_Variables!$B$2-Contribution_Plan!F199)/7,IF(E199=__Variable_Interval_Periods!$A$4,D199*(YEARFRAC(F199,__Variable_Other_Variables!$B$2)*12),IF(E199=__Variable_Interval_Periods!$A$5,D199*(YEARFRAC(F199,__Variable_Other_Variables!$B$2)*4),IF(E199=__Variable_Interval_Periods!$A$6,D199,""))))))</f>
        <v/>
      </c>
      <c r="T199" s="8" t="str">
        <f>IF(Contribution_Plan!A199="","",COUNTIF(Contributions_Tracker!A:A,Contribution_Plan!A199))</f>
        <v/>
      </c>
    </row>
    <row r="200" spans="7:20" x14ac:dyDescent="0.2">
      <c r="G200" s="34" t="str">
        <f>IF(Contribution_Plan!A200="","",__Variable_Other_Variables!$B$2)</f>
        <v/>
      </c>
      <c r="H200" s="6" t="str">
        <f ca="1">IF(E200=__Variable_Interval_Periods!$A$1,"N/A",IF(E200=__Variable_Interval_Periods!$A$2,T200/(TODAY()-F200),IF(E200=__Variable_Interval_Periods!$A$3,T200/((TODAY()-F200)/7),IF(E200=__Variable_Interval_Periods!$A$4,T200/(YEARFRAC(F200,TODAY())*12),IF(E200=__Variable_Interval_Periods!$A$5,T200/(YEARFRAC(F200,TODAY())*4),IF(E200=__Variable_Interval_Periods!$A$6,T200/(((TODAY()-F200)/(G200-F200))),""))))))</f>
        <v/>
      </c>
      <c r="I200" s="15" t="str">
        <f t="shared" ca="1" si="3"/>
        <v/>
      </c>
      <c r="K200" s="7" t="str">
        <f ca="1">IF(I200="","",IF(Contribution_Plan!I200&lt;0,IF(ABS(Contribution_Plan!I200)&lt;=ABS(Contribution_Plan!J200),__Variable_Status!$A$3,__Variable_Status!$A$4),IF(Contribution_Plan!I200=0,__Variable_Status!$A$3,IF(Contribution_Plan!I200&lt;=ABS(Contribution_Plan!J200),__Variable_Status!$A$3,__Variable_Status!$A$2))))</f>
        <v/>
      </c>
      <c r="M200" s="6" t="str">
        <f>IF(OR(O200="",O200=__Variable_Audience_Size!$A$1),O200,IF(OR(T200="",T200=0),0,O200/T200))</f>
        <v/>
      </c>
      <c r="N200" s="7" t="str">
        <f>IF(A200="","",IF(L200=__Variable_Status!$A$1,__Variable_Status!$A$1,IF(Contribution_Plan!M200&gt;Contribution_Plan!L200,__Variable_Status!$A$2,IF(Contribution_Plan!M200=Contribution_Plan!L200,__Variable_Status!$A$3,__Variable_Status!$A$4))))</f>
        <v/>
      </c>
      <c r="O200" s="6" t="str">
        <f>IF(A200="","",IF(AND(L200=__Variable_Audience_Size!$A$1,SUMIF(Contributions_Tracker!A:A,Contribution_Plan!A200,Contributions_Tracker!E:E)&lt;=0),L200,SUMIF(Contributions_Tracker!A:A,Contribution_Plan!A200,Contributions_Tracker!E:E)))</f>
        <v/>
      </c>
      <c r="P200" s="6" t="str">
        <f>IF(A200="","",IF(OR(T200=0,T200=""),0,Q200/T200))</f>
        <v/>
      </c>
      <c r="Q200" s="6" t="str">
        <f>IF(A200="","",SUMIF(Contributions_Tracker!A:A,Contribution_Plan!A200,Contributions_Tracker!D:D))</f>
        <v/>
      </c>
      <c r="R200" s="6" t="str">
        <f>IF(E200=__Variable_Interval_Periods!$A$1,"N/A",IF(E200=__Variable_Interval_Periods!$A$2,H200*(__Variable_Other_Variables!$B$2-Contribution_Plan!F200),IF(E200=__Variable_Interval_Periods!$A$3,H200*(__Variable_Other_Variables!$B$2-Contribution_Plan!F200)/7,IF(E200=__Variable_Interval_Periods!$A$4,H200*(YEARFRAC(F200,__Variable_Other_Variables!$B$2)*12),IF(E200=__Variable_Interval_Periods!$A$5,H200*(YEARFRAC(F200,__Variable_Other_Variables!$B$2)*4),IF(E200=__Variable_Interval_Periods!$A$6,H200,""))))))</f>
        <v/>
      </c>
      <c r="S200" s="6" t="str">
        <f>IF(E200=__Variable_Interval_Periods!$A$1,"N/A",IF(E200=__Variable_Interval_Periods!$A$2,D200*(__Variable_Other_Variables!$B$2-Contribution_Plan!F200),IF(E200=__Variable_Interval_Periods!$A$3,D200*(__Variable_Other_Variables!$B$2-Contribution_Plan!F200)/7,IF(E200=__Variable_Interval_Periods!$A$4,D200*(YEARFRAC(F200,__Variable_Other_Variables!$B$2)*12),IF(E200=__Variable_Interval_Periods!$A$5,D200*(YEARFRAC(F200,__Variable_Other_Variables!$B$2)*4),IF(E200=__Variable_Interval_Periods!$A$6,D200,""))))))</f>
        <v/>
      </c>
      <c r="T200" s="8" t="str">
        <f>IF(Contribution_Plan!A200="","",COUNTIF(Contributions_Tracker!A:A,Contribution_Plan!A200))</f>
        <v/>
      </c>
    </row>
    <row r="201" spans="7:20" x14ac:dyDescent="0.2">
      <c r="G201" s="34" t="str">
        <f>IF(Contribution_Plan!A201="","",__Variable_Other_Variables!$B$2)</f>
        <v/>
      </c>
      <c r="H201" s="6" t="str">
        <f ca="1">IF(E201=__Variable_Interval_Periods!$A$1,"N/A",IF(E201=__Variable_Interval_Periods!$A$2,T201/(TODAY()-F201),IF(E201=__Variable_Interval_Periods!$A$3,T201/((TODAY()-F201)/7),IF(E201=__Variable_Interval_Periods!$A$4,T201/(YEARFRAC(F201,TODAY())*12),IF(E201=__Variable_Interval_Periods!$A$5,T201/(YEARFRAC(F201,TODAY())*4),IF(E201=__Variable_Interval_Periods!$A$6,T201/(((TODAY()-F201)/(G201-F201))),""))))))</f>
        <v/>
      </c>
      <c r="I201" s="15" t="str">
        <f t="shared" ca="1" si="3"/>
        <v/>
      </c>
      <c r="K201" s="7" t="str">
        <f ca="1">IF(I201="","",IF(Contribution_Plan!I201&lt;0,IF(ABS(Contribution_Plan!I201)&lt;=ABS(Contribution_Plan!J201),__Variable_Status!$A$3,__Variable_Status!$A$4),IF(Contribution_Plan!I201=0,__Variable_Status!$A$3,IF(Contribution_Plan!I201&lt;=ABS(Contribution_Plan!J201),__Variable_Status!$A$3,__Variable_Status!$A$2))))</f>
        <v/>
      </c>
      <c r="M201" s="6" t="str">
        <f>IF(OR(O201="",O201=__Variable_Audience_Size!$A$1),O201,IF(OR(T201="",T201=0),0,O201/T201))</f>
        <v/>
      </c>
      <c r="N201" s="7" t="str">
        <f>IF(A201="","",IF(L201=__Variable_Status!$A$1,__Variable_Status!$A$1,IF(Contribution_Plan!M201&gt;Contribution_Plan!L201,__Variable_Status!$A$2,IF(Contribution_Plan!M201=Contribution_Plan!L201,__Variable_Status!$A$3,__Variable_Status!$A$4))))</f>
        <v/>
      </c>
      <c r="O201" s="6" t="str">
        <f>IF(A201="","",IF(AND(L201=__Variable_Audience_Size!$A$1,SUMIF(Contributions_Tracker!A:A,Contribution_Plan!A201,Contributions_Tracker!E:E)&lt;=0),L201,SUMIF(Contributions_Tracker!A:A,Contribution_Plan!A201,Contributions_Tracker!E:E)))</f>
        <v/>
      </c>
      <c r="P201" s="6" t="str">
        <f>IF(A201="","",IF(OR(T201=0,T201=""),0,Q201/T201))</f>
        <v/>
      </c>
      <c r="Q201" s="6" t="str">
        <f>IF(A201="","",SUMIF(Contributions_Tracker!A:A,Contribution_Plan!A201,Contributions_Tracker!D:D))</f>
        <v/>
      </c>
      <c r="R201" s="6" t="str">
        <f>IF(E201=__Variable_Interval_Periods!$A$1,"N/A",IF(E201=__Variable_Interval_Periods!$A$2,H201*(__Variable_Other_Variables!$B$2-Contribution_Plan!F201),IF(E201=__Variable_Interval_Periods!$A$3,H201*(__Variable_Other_Variables!$B$2-Contribution_Plan!F201)/7,IF(E201=__Variable_Interval_Periods!$A$4,H201*(YEARFRAC(F201,__Variable_Other_Variables!$B$2)*12),IF(E201=__Variable_Interval_Periods!$A$5,H201*(YEARFRAC(F201,__Variable_Other_Variables!$B$2)*4),IF(E201=__Variable_Interval_Periods!$A$6,H201,""))))))</f>
        <v/>
      </c>
      <c r="S201" s="6" t="str">
        <f>IF(E201=__Variable_Interval_Periods!$A$1,"N/A",IF(E201=__Variable_Interval_Periods!$A$2,D201*(__Variable_Other_Variables!$B$2-Contribution_Plan!F201),IF(E201=__Variable_Interval_Periods!$A$3,D201*(__Variable_Other_Variables!$B$2-Contribution_Plan!F201)/7,IF(E201=__Variable_Interval_Periods!$A$4,D201*(YEARFRAC(F201,__Variable_Other_Variables!$B$2)*12),IF(E201=__Variable_Interval_Periods!$A$5,D201*(YEARFRAC(F201,__Variable_Other_Variables!$B$2)*4),IF(E201=__Variable_Interval_Periods!$A$6,D201,""))))))</f>
        <v/>
      </c>
      <c r="T201" s="8" t="str">
        <f>IF(Contribution_Plan!A201="","",COUNTIF(Contributions_Tracker!A:A,Contribution_Plan!A201))</f>
        <v/>
      </c>
    </row>
    <row r="202" spans="7:20" x14ac:dyDescent="0.2">
      <c r="G202" s="34" t="str">
        <f>IF(Contribution_Plan!A202="","",__Variable_Other_Variables!$B$2)</f>
        <v/>
      </c>
      <c r="H202" s="6" t="str">
        <f ca="1">IF(E202=__Variable_Interval_Periods!$A$1,"N/A",IF(E202=__Variable_Interval_Periods!$A$2,T202/(TODAY()-F202),IF(E202=__Variable_Interval_Periods!$A$3,T202/((TODAY()-F202)/7),IF(E202=__Variable_Interval_Periods!$A$4,T202/(YEARFRAC(F202,TODAY())*12),IF(E202=__Variable_Interval_Periods!$A$5,T202/(YEARFRAC(F202,TODAY())*4),IF(E202=__Variable_Interval_Periods!$A$6,T202/(((TODAY()-F202)/(G202-F202))),""))))))</f>
        <v/>
      </c>
      <c r="I202" s="15" t="str">
        <f t="shared" ca="1" si="3"/>
        <v/>
      </c>
      <c r="K202" s="7" t="str">
        <f ca="1">IF(I202="","",IF(Contribution_Plan!I202&lt;0,IF(ABS(Contribution_Plan!I202)&lt;=ABS(Contribution_Plan!J202),__Variable_Status!$A$3,__Variable_Status!$A$4),IF(Contribution_Plan!I202=0,__Variable_Status!$A$3,IF(Contribution_Plan!I202&lt;=ABS(Contribution_Plan!J202),__Variable_Status!$A$3,__Variable_Status!$A$2))))</f>
        <v/>
      </c>
      <c r="M202" s="6" t="str">
        <f>IF(OR(O202="",O202=__Variable_Audience_Size!$A$1),O202,IF(OR(T202="",T202=0),0,O202/T202))</f>
        <v/>
      </c>
      <c r="N202" s="7" t="str">
        <f>IF(A202="","",IF(L202=__Variable_Status!$A$1,__Variable_Status!$A$1,IF(Contribution_Plan!M202&gt;Contribution_Plan!L202,__Variable_Status!$A$2,IF(Contribution_Plan!M202=Contribution_Plan!L202,__Variable_Status!$A$3,__Variable_Status!$A$4))))</f>
        <v/>
      </c>
      <c r="O202" s="6" t="str">
        <f>IF(A202="","",IF(AND(L202=__Variable_Audience_Size!$A$1,SUMIF(Contributions_Tracker!A:A,Contribution_Plan!A202,Contributions_Tracker!E:E)&lt;=0),L202,SUMIF(Contributions_Tracker!A:A,Contribution_Plan!A202,Contributions_Tracker!E:E)))</f>
        <v/>
      </c>
      <c r="P202" s="6" t="str">
        <f>IF(A202="","",IF(OR(T202=0,T202=""),0,Q202/T202))</f>
        <v/>
      </c>
      <c r="Q202" s="6" t="str">
        <f>IF(A202="","",SUMIF(Contributions_Tracker!A:A,Contribution_Plan!A202,Contributions_Tracker!D:D))</f>
        <v/>
      </c>
      <c r="R202" s="6" t="str">
        <f>IF(E202=__Variable_Interval_Periods!$A$1,"N/A",IF(E202=__Variable_Interval_Periods!$A$2,H202*(__Variable_Other_Variables!$B$2-Contribution_Plan!F202),IF(E202=__Variable_Interval_Periods!$A$3,H202*(__Variable_Other_Variables!$B$2-Contribution_Plan!F202)/7,IF(E202=__Variable_Interval_Periods!$A$4,H202*(YEARFRAC(F202,__Variable_Other_Variables!$B$2)*12),IF(E202=__Variable_Interval_Periods!$A$5,H202*(YEARFRAC(F202,__Variable_Other_Variables!$B$2)*4),IF(E202=__Variable_Interval_Periods!$A$6,H202,""))))))</f>
        <v/>
      </c>
      <c r="S202" s="6" t="str">
        <f>IF(E202=__Variable_Interval_Periods!$A$1,"N/A",IF(E202=__Variable_Interval_Periods!$A$2,D202*(__Variable_Other_Variables!$B$2-Contribution_Plan!F202),IF(E202=__Variable_Interval_Periods!$A$3,D202*(__Variable_Other_Variables!$B$2-Contribution_Plan!F202)/7,IF(E202=__Variable_Interval_Periods!$A$4,D202*(YEARFRAC(F202,__Variable_Other_Variables!$B$2)*12),IF(E202=__Variable_Interval_Periods!$A$5,D202*(YEARFRAC(F202,__Variable_Other_Variables!$B$2)*4),IF(E202=__Variable_Interval_Periods!$A$6,D202,""))))))</f>
        <v/>
      </c>
      <c r="T202" s="8" t="str">
        <f>IF(Contribution_Plan!A202="","",COUNTIF(Contributions_Tracker!A:A,Contribution_Plan!A202))</f>
        <v/>
      </c>
    </row>
    <row r="203" spans="7:20" x14ac:dyDescent="0.2">
      <c r="G203" s="34" t="str">
        <f>IF(Contribution_Plan!A203="","",__Variable_Other_Variables!$B$2)</f>
        <v/>
      </c>
      <c r="H203" s="6" t="str">
        <f ca="1">IF(E203=__Variable_Interval_Periods!$A$1,"N/A",IF(E203=__Variable_Interval_Periods!$A$2,T203/(TODAY()-F203),IF(E203=__Variable_Interval_Periods!$A$3,T203/((TODAY()-F203)/7),IF(E203=__Variable_Interval_Periods!$A$4,T203/(YEARFRAC(F203,TODAY())*12),IF(E203=__Variable_Interval_Periods!$A$5,T203/(YEARFRAC(F203,TODAY())*4),IF(E203=__Variable_Interval_Periods!$A$6,T203/(((TODAY()-F203)/(G203-F203))),""))))))</f>
        <v/>
      </c>
      <c r="I203" s="15" t="str">
        <f t="shared" ca="1" si="3"/>
        <v/>
      </c>
      <c r="K203" s="7" t="str">
        <f ca="1">IF(I203="","",IF(Contribution_Plan!I203&lt;0,IF(ABS(Contribution_Plan!I203)&lt;=ABS(Contribution_Plan!J203),__Variable_Status!$A$3,__Variable_Status!$A$4),IF(Contribution_Plan!I203=0,__Variable_Status!$A$3,IF(Contribution_Plan!I203&lt;=ABS(Contribution_Plan!J203),__Variable_Status!$A$3,__Variable_Status!$A$2))))</f>
        <v/>
      </c>
      <c r="M203" s="6" t="str">
        <f>IF(OR(O203="",O203=__Variable_Audience_Size!$A$1),O203,IF(OR(T203="",T203=0),0,O203/T203))</f>
        <v/>
      </c>
      <c r="N203" s="7" t="str">
        <f>IF(A203="","",IF(L203=__Variable_Status!$A$1,__Variable_Status!$A$1,IF(Contribution_Plan!M203&gt;Contribution_Plan!L203,__Variable_Status!$A$2,IF(Contribution_Plan!M203=Contribution_Plan!L203,__Variable_Status!$A$3,__Variable_Status!$A$4))))</f>
        <v/>
      </c>
      <c r="O203" s="6" t="str">
        <f>IF(A203="","",IF(AND(L203=__Variable_Audience_Size!$A$1,SUMIF(Contributions_Tracker!A:A,Contribution_Plan!A203,Contributions_Tracker!E:E)&lt;=0),L203,SUMIF(Contributions_Tracker!A:A,Contribution_Plan!A203,Contributions_Tracker!E:E)))</f>
        <v/>
      </c>
      <c r="P203" s="6" t="str">
        <f>IF(A203="","",IF(OR(T203=0,T203=""),0,Q203/T203))</f>
        <v/>
      </c>
      <c r="Q203" s="6" t="str">
        <f>IF(A203="","",SUMIF(Contributions_Tracker!A:A,Contribution_Plan!A203,Contributions_Tracker!D:D))</f>
        <v/>
      </c>
      <c r="R203" s="6" t="str">
        <f>IF(E203=__Variable_Interval_Periods!$A$1,"N/A",IF(E203=__Variable_Interval_Periods!$A$2,H203*(__Variable_Other_Variables!$B$2-Contribution_Plan!F203),IF(E203=__Variable_Interval_Periods!$A$3,H203*(__Variable_Other_Variables!$B$2-Contribution_Plan!F203)/7,IF(E203=__Variable_Interval_Periods!$A$4,H203*(YEARFRAC(F203,__Variable_Other_Variables!$B$2)*12),IF(E203=__Variable_Interval_Periods!$A$5,H203*(YEARFRAC(F203,__Variable_Other_Variables!$B$2)*4),IF(E203=__Variable_Interval_Periods!$A$6,H203,""))))))</f>
        <v/>
      </c>
      <c r="S203" s="6" t="str">
        <f>IF(E203=__Variable_Interval_Periods!$A$1,"N/A",IF(E203=__Variable_Interval_Periods!$A$2,D203*(__Variable_Other_Variables!$B$2-Contribution_Plan!F203),IF(E203=__Variable_Interval_Periods!$A$3,D203*(__Variable_Other_Variables!$B$2-Contribution_Plan!F203)/7,IF(E203=__Variable_Interval_Periods!$A$4,D203*(YEARFRAC(F203,__Variable_Other_Variables!$B$2)*12),IF(E203=__Variable_Interval_Periods!$A$5,D203*(YEARFRAC(F203,__Variable_Other_Variables!$B$2)*4),IF(E203=__Variable_Interval_Periods!$A$6,D203,""))))))</f>
        <v/>
      </c>
      <c r="T203" s="8" t="str">
        <f>IF(Contribution_Plan!A203="","",COUNTIF(Contributions_Tracker!A:A,Contribution_Plan!A203))</f>
        <v/>
      </c>
    </row>
    <row r="204" spans="7:20" x14ac:dyDescent="0.2">
      <c r="G204" s="34" t="str">
        <f>IF(Contribution_Plan!A204="","",__Variable_Other_Variables!$B$2)</f>
        <v/>
      </c>
      <c r="H204" s="6" t="str">
        <f ca="1">IF(E204=__Variable_Interval_Periods!$A$1,"N/A",IF(E204=__Variable_Interval_Periods!$A$2,T204/(TODAY()-F204),IF(E204=__Variable_Interval_Periods!$A$3,T204/((TODAY()-F204)/7),IF(E204=__Variable_Interval_Periods!$A$4,T204/(YEARFRAC(F204,TODAY())*12),IF(E204=__Variable_Interval_Periods!$A$5,T204/(YEARFRAC(F204,TODAY())*4),IF(E204=__Variable_Interval_Periods!$A$6,T204/(((TODAY()-F204)/(G204-F204))),""))))))</f>
        <v/>
      </c>
      <c r="I204" s="15" t="str">
        <f t="shared" ca="1" si="3"/>
        <v/>
      </c>
      <c r="K204" s="7" t="str">
        <f ca="1">IF(I204="","",IF(Contribution_Plan!I204&lt;0,IF(ABS(Contribution_Plan!I204)&lt;=ABS(Contribution_Plan!J204),__Variable_Status!$A$3,__Variable_Status!$A$4),IF(Contribution_Plan!I204=0,__Variable_Status!$A$3,IF(Contribution_Plan!I204&lt;=ABS(Contribution_Plan!J204),__Variable_Status!$A$3,__Variable_Status!$A$2))))</f>
        <v/>
      </c>
      <c r="M204" s="6" t="str">
        <f>IF(OR(O204="",O204=__Variable_Audience_Size!$A$1),O204,IF(OR(T204="",T204=0),0,O204/T204))</f>
        <v/>
      </c>
      <c r="N204" s="7" t="str">
        <f>IF(A204="","",IF(L204=__Variable_Status!$A$1,__Variable_Status!$A$1,IF(Contribution_Plan!M204&gt;Contribution_Plan!L204,__Variable_Status!$A$2,IF(Contribution_Plan!M204=Contribution_Plan!L204,__Variable_Status!$A$3,__Variable_Status!$A$4))))</f>
        <v/>
      </c>
      <c r="O204" s="6" t="str">
        <f>IF(A204="","",IF(AND(L204=__Variable_Audience_Size!$A$1,SUMIF(Contributions_Tracker!A:A,Contribution_Plan!A204,Contributions_Tracker!E:E)&lt;=0),L204,SUMIF(Contributions_Tracker!A:A,Contribution_Plan!A204,Contributions_Tracker!E:E)))</f>
        <v/>
      </c>
      <c r="P204" s="6" t="str">
        <f>IF(A204="","",IF(OR(T204=0,T204=""),0,Q204/T204))</f>
        <v/>
      </c>
      <c r="Q204" s="6" t="str">
        <f>IF(A204="","",SUMIF(Contributions_Tracker!A:A,Contribution_Plan!A204,Contributions_Tracker!D:D))</f>
        <v/>
      </c>
      <c r="R204" s="6" t="str">
        <f>IF(E204=__Variable_Interval_Periods!$A$1,"N/A",IF(E204=__Variable_Interval_Periods!$A$2,H204*(__Variable_Other_Variables!$B$2-Contribution_Plan!F204),IF(E204=__Variable_Interval_Periods!$A$3,H204*(__Variable_Other_Variables!$B$2-Contribution_Plan!F204)/7,IF(E204=__Variable_Interval_Periods!$A$4,H204*(YEARFRAC(F204,__Variable_Other_Variables!$B$2)*12),IF(E204=__Variable_Interval_Periods!$A$5,H204*(YEARFRAC(F204,__Variable_Other_Variables!$B$2)*4),IF(E204=__Variable_Interval_Periods!$A$6,H204,""))))))</f>
        <v/>
      </c>
      <c r="S204" s="6" t="str">
        <f>IF(E204=__Variable_Interval_Periods!$A$1,"N/A",IF(E204=__Variable_Interval_Periods!$A$2,D204*(__Variable_Other_Variables!$B$2-Contribution_Plan!F204),IF(E204=__Variable_Interval_Periods!$A$3,D204*(__Variable_Other_Variables!$B$2-Contribution_Plan!F204)/7,IF(E204=__Variable_Interval_Periods!$A$4,D204*(YEARFRAC(F204,__Variable_Other_Variables!$B$2)*12),IF(E204=__Variable_Interval_Periods!$A$5,D204*(YEARFRAC(F204,__Variable_Other_Variables!$B$2)*4),IF(E204=__Variable_Interval_Periods!$A$6,D204,""))))))</f>
        <v/>
      </c>
      <c r="T204" s="8" t="str">
        <f>IF(Contribution_Plan!A204="","",COUNTIF(Contributions_Tracker!A:A,Contribution_Plan!A204))</f>
        <v/>
      </c>
    </row>
    <row r="205" spans="7:20" x14ac:dyDescent="0.2">
      <c r="G205" s="34" t="str">
        <f>IF(Contribution_Plan!A205="","",__Variable_Other_Variables!$B$2)</f>
        <v/>
      </c>
      <c r="H205" s="6" t="str">
        <f ca="1">IF(E205=__Variable_Interval_Periods!$A$1,"N/A",IF(E205=__Variable_Interval_Periods!$A$2,T205/(TODAY()-F205),IF(E205=__Variable_Interval_Periods!$A$3,T205/((TODAY()-F205)/7),IF(E205=__Variable_Interval_Periods!$A$4,T205/(YEARFRAC(F205,TODAY())*12),IF(E205=__Variable_Interval_Periods!$A$5,T205/(YEARFRAC(F205,TODAY())*4),IF(E205=__Variable_Interval_Periods!$A$6,T205/(((TODAY()-F205)/(G205-F205))),""))))))</f>
        <v/>
      </c>
      <c r="I205" s="15" t="str">
        <f t="shared" ca="1" si="3"/>
        <v/>
      </c>
      <c r="K205" s="7" t="str">
        <f ca="1">IF(I205="","",IF(Contribution_Plan!I205&lt;0,IF(ABS(Contribution_Plan!I205)&lt;=ABS(Contribution_Plan!J205),__Variable_Status!$A$3,__Variable_Status!$A$4),IF(Contribution_Plan!I205=0,__Variable_Status!$A$3,IF(Contribution_Plan!I205&lt;=ABS(Contribution_Plan!J205),__Variable_Status!$A$3,__Variable_Status!$A$2))))</f>
        <v/>
      </c>
      <c r="M205" s="6" t="str">
        <f>IF(OR(O205="",O205=__Variable_Audience_Size!$A$1),O205,IF(OR(T205="",T205=0),0,O205/T205))</f>
        <v/>
      </c>
      <c r="N205" s="7" t="str">
        <f>IF(A205="","",IF(L205=__Variable_Status!$A$1,__Variable_Status!$A$1,IF(Contribution_Plan!M205&gt;Contribution_Plan!L205,__Variable_Status!$A$2,IF(Contribution_Plan!M205=Contribution_Plan!L205,__Variable_Status!$A$3,__Variable_Status!$A$4))))</f>
        <v/>
      </c>
      <c r="O205" s="6" t="str">
        <f>IF(A205="","",IF(AND(L205=__Variable_Audience_Size!$A$1,SUMIF(Contributions_Tracker!A:A,Contribution_Plan!A205,Contributions_Tracker!E:E)&lt;=0),L205,SUMIF(Contributions_Tracker!A:A,Contribution_Plan!A205,Contributions_Tracker!E:E)))</f>
        <v/>
      </c>
      <c r="P205" s="6" t="str">
        <f>IF(A205="","",IF(OR(T205=0,T205=""),0,Q205/T205))</f>
        <v/>
      </c>
      <c r="Q205" s="6" t="str">
        <f>IF(A205="","",SUMIF(Contributions_Tracker!A:A,Contribution_Plan!A205,Contributions_Tracker!D:D))</f>
        <v/>
      </c>
      <c r="R205" s="6" t="str">
        <f>IF(E205=__Variable_Interval_Periods!$A$1,"N/A",IF(E205=__Variable_Interval_Periods!$A$2,H205*(__Variable_Other_Variables!$B$2-Contribution_Plan!F205),IF(E205=__Variable_Interval_Periods!$A$3,H205*(__Variable_Other_Variables!$B$2-Contribution_Plan!F205)/7,IF(E205=__Variable_Interval_Periods!$A$4,H205*(YEARFRAC(F205,__Variable_Other_Variables!$B$2)*12),IF(E205=__Variable_Interval_Periods!$A$5,H205*(YEARFRAC(F205,__Variable_Other_Variables!$B$2)*4),IF(E205=__Variable_Interval_Periods!$A$6,H205,""))))))</f>
        <v/>
      </c>
      <c r="S205" s="6" t="str">
        <f>IF(E205=__Variable_Interval_Periods!$A$1,"N/A",IF(E205=__Variable_Interval_Periods!$A$2,D205*(__Variable_Other_Variables!$B$2-Contribution_Plan!F205),IF(E205=__Variable_Interval_Periods!$A$3,D205*(__Variable_Other_Variables!$B$2-Contribution_Plan!F205)/7,IF(E205=__Variable_Interval_Periods!$A$4,D205*(YEARFRAC(F205,__Variable_Other_Variables!$B$2)*12),IF(E205=__Variable_Interval_Periods!$A$5,D205*(YEARFRAC(F205,__Variable_Other_Variables!$B$2)*4),IF(E205=__Variable_Interval_Periods!$A$6,D205,""))))))</f>
        <v/>
      </c>
      <c r="T205" s="8" t="str">
        <f>IF(Contribution_Plan!A205="","",COUNTIF(Contributions_Tracker!A:A,Contribution_Plan!A205))</f>
        <v/>
      </c>
    </row>
    <row r="206" spans="7:20" x14ac:dyDescent="0.2">
      <c r="G206" s="34" t="str">
        <f>IF(Contribution_Plan!A206="","",__Variable_Other_Variables!$B$2)</f>
        <v/>
      </c>
      <c r="H206" s="6" t="str">
        <f ca="1">IF(E206=__Variable_Interval_Periods!$A$1,"N/A",IF(E206=__Variable_Interval_Periods!$A$2,T206/(TODAY()-F206),IF(E206=__Variable_Interval_Periods!$A$3,T206/((TODAY()-F206)/7),IF(E206=__Variable_Interval_Periods!$A$4,T206/(YEARFRAC(F206,TODAY())*12),IF(E206=__Variable_Interval_Periods!$A$5,T206/(YEARFRAC(F206,TODAY())*4),IF(E206=__Variable_Interval_Periods!$A$6,T206/(((TODAY()-F206)/(G206-F206))),""))))))</f>
        <v/>
      </c>
      <c r="I206" s="15" t="str">
        <f t="shared" ca="1" si="3"/>
        <v/>
      </c>
      <c r="K206" s="7" t="str">
        <f ca="1">IF(I206="","",IF(Contribution_Plan!I206&lt;0,IF(ABS(Contribution_Plan!I206)&lt;=ABS(Contribution_Plan!J206),__Variable_Status!$A$3,__Variable_Status!$A$4),IF(Contribution_Plan!I206=0,__Variable_Status!$A$3,IF(Contribution_Plan!I206&lt;=ABS(Contribution_Plan!J206),__Variable_Status!$A$3,__Variable_Status!$A$2))))</f>
        <v/>
      </c>
      <c r="M206" s="6" t="str">
        <f>IF(OR(O206="",O206=__Variable_Audience_Size!$A$1),O206,IF(OR(T206="",T206=0),0,O206/T206))</f>
        <v/>
      </c>
      <c r="N206" s="7" t="str">
        <f>IF(A206="","",IF(L206=__Variable_Status!$A$1,__Variable_Status!$A$1,IF(Contribution_Plan!M206&gt;Contribution_Plan!L206,__Variable_Status!$A$2,IF(Contribution_Plan!M206=Contribution_Plan!L206,__Variable_Status!$A$3,__Variable_Status!$A$4))))</f>
        <v/>
      </c>
      <c r="O206" s="6" t="str">
        <f>IF(A206="","",IF(AND(L206=__Variable_Audience_Size!$A$1,SUMIF(Contributions_Tracker!A:A,Contribution_Plan!A206,Contributions_Tracker!E:E)&lt;=0),L206,SUMIF(Contributions_Tracker!A:A,Contribution_Plan!A206,Contributions_Tracker!E:E)))</f>
        <v/>
      </c>
      <c r="P206" s="6" t="str">
        <f>IF(A206="","",IF(OR(T206=0,T206=""),0,Q206/T206))</f>
        <v/>
      </c>
      <c r="Q206" s="6" t="str">
        <f>IF(A206="","",SUMIF(Contributions_Tracker!A:A,Contribution_Plan!A206,Contributions_Tracker!D:D))</f>
        <v/>
      </c>
      <c r="R206" s="6" t="str">
        <f>IF(E206=__Variable_Interval_Periods!$A$1,"N/A",IF(E206=__Variable_Interval_Periods!$A$2,H206*(__Variable_Other_Variables!$B$2-Contribution_Plan!F206),IF(E206=__Variable_Interval_Periods!$A$3,H206*(__Variable_Other_Variables!$B$2-Contribution_Plan!F206)/7,IF(E206=__Variable_Interval_Periods!$A$4,H206*(YEARFRAC(F206,__Variable_Other_Variables!$B$2)*12),IF(E206=__Variable_Interval_Periods!$A$5,H206*(YEARFRAC(F206,__Variable_Other_Variables!$B$2)*4),IF(E206=__Variable_Interval_Periods!$A$6,H206,""))))))</f>
        <v/>
      </c>
      <c r="S206" s="6" t="str">
        <f>IF(E206=__Variable_Interval_Periods!$A$1,"N/A",IF(E206=__Variable_Interval_Periods!$A$2,D206*(__Variable_Other_Variables!$B$2-Contribution_Plan!F206),IF(E206=__Variable_Interval_Periods!$A$3,D206*(__Variable_Other_Variables!$B$2-Contribution_Plan!F206)/7,IF(E206=__Variable_Interval_Periods!$A$4,D206*(YEARFRAC(F206,__Variable_Other_Variables!$B$2)*12),IF(E206=__Variable_Interval_Periods!$A$5,D206*(YEARFRAC(F206,__Variable_Other_Variables!$B$2)*4),IF(E206=__Variable_Interval_Periods!$A$6,D206,""))))))</f>
        <v/>
      </c>
      <c r="T206" s="8" t="str">
        <f>IF(Contribution_Plan!A206="","",COUNTIF(Contributions_Tracker!A:A,Contribution_Plan!A206))</f>
        <v/>
      </c>
    </row>
    <row r="207" spans="7:20" x14ac:dyDescent="0.2">
      <c r="G207" s="34" t="str">
        <f>IF(Contribution_Plan!A207="","",__Variable_Other_Variables!$B$2)</f>
        <v/>
      </c>
      <c r="H207" s="6" t="str">
        <f ca="1">IF(E207=__Variable_Interval_Periods!$A$1,"N/A",IF(E207=__Variable_Interval_Periods!$A$2,T207/(TODAY()-F207),IF(E207=__Variable_Interval_Periods!$A$3,T207/((TODAY()-F207)/7),IF(E207=__Variable_Interval_Periods!$A$4,T207/(YEARFRAC(F207,TODAY())*12),IF(E207=__Variable_Interval_Periods!$A$5,T207/(YEARFRAC(F207,TODAY())*4),IF(E207=__Variable_Interval_Periods!$A$6,T207/(((TODAY()-F207)/(G207-F207))),""))))))</f>
        <v/>
      </c>
      <c r="I207" s="15" t="str">
        <f t="shared" ca="1" si="3"/>
        <v/>
      </c>
      <c r="K207" s="7" t="str">
        <f ca="1">IF(I207="","",IF(Contribution_Plan!I207&lt;0,IF(ABS(Contribution_Plan!I207)&lt;=ABS(Contribution_Plan!J207),__Variable_Status!$A$3,__Variable_Status!$A$4),IF(Contribution_Plan!I207=0,__Variable_Status!$A$3,IF(Contribution_Plan!I207&lt;=ABS(Contribution_Plan!J207),__Variable_Status!$A$3,__Variable_Status!$A$2))))</f>
        <v/>
      </c>
      <c r="M207" s="6" t="str">
        <f>IF(OR(O207="",O207=__Variable_Audience_Size!$A$1),O207,IF(OR(T207="",T207=0),0,O207/T207))</f>
        <v/>
      </c>
      <c r="N207" s="7" t="str">
        <f>IF(A207="","",IF(L207=__Variable_Status!$A$1,__Variable_Status!$A$1,IF(Contribution_Plan!M207&gt;Contribution_Plan!L207,__Variable_Status!$A$2,IF(Contribution_Plan!M207=Contribution_Plan!L207,__Variable_Status!$A$3,__Variable_Status!$A$4))))</f>
        <v/>
      </c>
      <c r="O207" s="6" t="str">
        <f>IF(A207="","",IF(AND(L207=__Variable_Audience_Size!$A$1,SUMIF(Contributions_Tracker!A:A,Contribution_Plan!A207,Contributions_Tracker!E:E)&lt;=0),L207,SUMIF(Contributions_Tracker!A:A,Contribution_Plan!A207,Contributions_Tracker!E:E)))</f>
        <v/>
      </c>
      <c r="P207" s="6" t="str">
        <f>IF(A207="","",IF(OR(T207=0,T207=""),0,Q207/T207))</f>
        <v/>
      </c>
      <c r="Q207" s="6" t="str">
        <f>IF(A207="","",SUMIF(Contributions_Tracker!A:A,Contribution_Plan!A207,Contributions_Tracker!D:D))</f>
        <v/>
      </c>
      <c r="R207" s="6" t="str">
        <f>IF(E207=__Variable_Interval_Periods!$A$1,"N/A",IF(E207=__Variable_Interval_Periods!$A$2,H207*(__Variable_Other_Variables!$B$2-Contribution_Plan!F207),IF(E207=__Variable_Interval_Periods!$A$3,H207*(__Variable_Other_Variables!$B$2-Contribution_Plan!F207)/7,IF(E207=__Variable_Interval_Periods!$A$4,H207*(YEARFRAC(F207,__Variable_Other_Variables!$B$2)*12),IF(E207=__Variable_Interval_Periods!$A$5,H207*(YEARFRAC(F207,__Variable_Other_Variables!$B$2)*4),IF(E207=__Variable_Interval_Periods!$A$6,H207,""))))))</f>
        <v/>
      </c>
      <c r="S207" s="6" t="str">
        <f>IF(E207=__Variable_Interval_Periods!$A$1,"N/A",IF(E207=__Variable_Interval_Periods!$A$2,D207*(__Variable_Other_Variables!$B$2-Contribution_Plan!F207),IF(E207=__Variable_Interval_Periods!$A$3,D207*(__Variable_Other_Variables!$B$2-Contribution_Plan!F207)/7,IF(E207=__Variable_Interval_Periods!$A$4,D207*(YEARFRAC(F207,__Variable_Other_Variables!$B$2)*12),IF(E207=__Variable_Interval_Periods!$A$5,D207*(YEARFRAC(F207,__Variable_Other_Variables!$B$2)*4),IF(E207=__Variable_Interval_Periods!$A$6,D207,""))))))</f>
        <v/>
      </c>
      <c r="T207" s="8" t="str">
        <f>IF(Contribution_Plan!A207="","",COUNTIF(Contributions_Tracker!A:A,Contribution_Plan!A207))</f>
        <v/>
      </c>
    </row>
    <row r="208" spans="7:20" x14ac:dyDescent="0.2">
      <c r="G208" s="34" t="str">
        <f>IF(Contribution_Plan!A208="","",__Variable_Other_Variables!$B$2)</f>
        <v/>
      </c>
      <c r="H208" s="6" t="str">
        <f ca="1">IF(E208=__Variable_Interval_Periods!$A$1,"N/A",IF(E208=__Variable_Interval_Periods!$A$2,T208/(TODAY()-F208),IF(E208=__Variable_Interval_Periods!$A$3,T208/((TODAY()-F208)/7),IF(E208=__Variable_Interval_Periods!$A$4,T208/(YEARFRAC(F208,TODAY())*12),IF(E208=__Variable_Interval_Periods!$A$5,T208/(YEARFRAC(F208,TODAY())*4),IF(E208=__Variable_Interval_Periods!$A$6,T208/(((TODAY()-F208)/(G208-F208))),""))))))</f>
        <v/>
      </c>
      <c r="I208" s="15" t="str">
        <f t="shared" ca="1" si="3"/>
        <v/>
      </c>
      <c r="K208" s="7" t="str">
        <f ca="1">IF(I208="","",IF(Contribution_Plan!I208&lt;0,IF(ABS(Contribution_Plan!I208)&lt;=ABS(Contribution_Plan!J208),__Variable_Status!$A$3,__Variable_Status!$A$4),IF(Contribution_Plan!I208=0,__Variable_Status!$A$3,IF(Contribution_Plan!I208&lt;=ABS(Contribution_Plan!J208),__Variable_Status!$A$3,__Variable_Status!$A$2))))</f>
        <v/>
      </c>
      <c r="M208" s="6" t="str">
        <f>IF(OR(O208="",O208=__Variable_Audience_Size!$A$1),O208,IF(OR(T208="",T208=0),0,O208/T208))</f>
        <v/>
      </c>
      <c r="N208" s="7" t="str">
        <f>IF(A208="","",IF(L208=__Variable_Status!$A$1,__Variable_Status!$A$1,IF(Contribution_Plan!M208&gt;Contribution_Plan!L208,__Variable_Status!$A$2,IF(Contribution_Plan!M208=Contribution_Plan!L208,__Variable_Status!$A$3,__Variable_Status!$A$4))))</f>
        <v/>
      </c>
      <c r="O208" s="6" t="str">
        <f>IF(A208="","",IF(AND(L208=__Variable_Audience_Size!$A$1,SUMIF(Contributions_Tracker!A:A,Contribution_Plan!A208,Contributions_Tracker!E:E)&lt;=0),L208,SUMIF(Contributions_Tracker!A:A,Contribution_Plan!A208,Contributions_Tracker!E:E)))</f>
        <v/>
      </c>
      <c r="P208" s="6" t="str">
        <f>IF(A208="","",IF(OR(T208=0,T208=""),0,Q208/T208))</f>
        <v/>
      </c>
      <c r="Q208" s="6" t="str">
        <f>IF(A208="","",SUMIF(Contributions_Tracker!A:A,Contribution_Plan!A208,Contributions_Tracker!D:D))</f>
        <v/>
      </c>
      <c r="R208" s="6" t="str">
        <f>IF(E208=__Variable_Interval_Periods!$A$1,"N/A",IF(E208=__Variable_Interval_Periods!$A$2,H208*(__Variable_Other_Variables!$B$2-Contribution_Plan!F208),IF(E208=__Variable_Interval_Periods!$A$3,H208*(__Variable_Other_Variables!$B$2-Contribution_Plan!F208)/7,IF(E208=__Variable_Interval_Periods!$A$4,H208*(YEARFRAC(F208,__Variable_Other_Variables!$B$2)*12),IF(E208=__Variable_Interval_Periods!$A$5,H208*(YEARFRAC(F208,__Variable_Other_Variables!$B$2)*4),IF(E208=__Variable_Interval_Periods!$A$6,H208,""))))))</f>
        <v/>
      </c>
      <c r="S208" s="6" t="str">
        <f>IF(E208=__Variable_Interval_Periods!$A$1,"N/A",IF(E208=__Variable_Interval_Periods!$A$2,D208*(__Variable_Other_Variables!$B$2-Contribution_Plan!F208),IF(E208=__Variable_Interval_Periods!$A$3,D208*(__Variable_Other_Variables!$B$2-Contribution_Plan!F208)/7,IF(E208=__Variable_Interval_Periods!$A$4,D208*(YEARFRAC(F208,__Variable_Other_Variables!$B$2)*12),IF(E208=__Variable_Interval_Periods!$A$5,D208*(YEARFRAC(F208,__Variable_Other_Variables!$B$2)*4),IF(E208=__Variable_Interval_Periods!$A$6,D208,""))))))</f>
        <v/>
      </c>
      <c r="T208" s="8" t="str">
        <f>IF(Contribution_Plan!A208="","",COUNTIF(Contributions_Tracker!A:A,Contribution_Plan!A208))</f>
        <v/>
      </c>
    </row>
    <row r="209" spans="7:20" x14ac:dyDescent="0.2">
      <c r="G209" s="34" t="str">
        <f>IF(Contribution_Plan!A209="","",__Variable_Other_Variables!$B$2)</f>
        <v/>
      </c>
      <c r="H209" s="6" t="str">
        <f ca="1">IF(E209=__Variable_Interval_Periods!$A$1,"N/A",IF(E209=__Variable_Interval_Periods!$A$2,T209/(TODAY()-F209),IF(E209=__Variable_Interval_Periods!$A$3,T209/((TODAY()-F209)/7),IF(E209=__Variable_Interval_Periods!$A$4,T209/(YEARFRAC(F209,TODAY())*12),IF(E209=__Variable_Interval_Periods!$A$5,T209/(YEARFRAC(F209,TODAY())*4),IF(E209=__Variable_Interval_Periods!$A$6,T209/(((TODAY()-F209)/(G209-F209))),""))))))</f>
        <v/>
      </c>
      <c r="I209" s="15" t="str">
        <f t="shared" ca="1" si="3"/>
        <v/>
      </c>
      <c r="K209" s="7" t="str">
        <f ca="1">IF(I209="","",IF(Contribution_Plan!I209&lt;0,IF(ABS(Contribution_Plan!I209)&lt;=ABS(Contribution_Plan!J209),__Variable_Status!$A$3,__Variable_Status!$A$4),IF(Contribution_Plan!I209=0,__Variable_Status!$A$3,IF(Contribution_Plan!I209&lt;=ABS(Contribution_Plan!J209),__Variable_Status!$A$3,__Variable_Status!$A$2))))</f>
        <v/>
      </c>
      <c r="M209" s="6" t="str">
        <f>IF(OR(O209="",O209=__Variable_Audience_Size!$A$1),O209,IF(OR(T209="",T209=0),0,O209/T209))</f>
        <v/>
      </c>
      <c r="N209" s="7" t="str">
        <f>IF(A209="","",IF(L209=__Variable_Status!$A$1,__Variable_Status!$A$1,IF(Contribution_Plan!M209&gt;Contribution_Plan!L209,__Variable_Status!$A$2,IF(Contribution_Plan!M209=Contribution_Plan!L209,__Variable_Status!$A$3,__Variable_Status!$A$4))))</f>
        <v/>
      </c>
      <c r="O209" s="6" t="str">
        <f>IF(A209="","",IF(AND(L209=__Variable_Audience_Size!$A$1,SUMIF(Contributions_Tracker!A:A,Contribution_Plan!A209,Contributions_Tracker!E:E)&lt;=0),L209,SUMIF(Contributions_Tracker!A:A,Contribution_Plan!A209,Contributions_Tracker!E:E)))</f>
        <v/>
      </c>
      <c r="P209" s="6" t="str">
        <f>IF(A209="","",IF(OR(T209=0,T209=""),0,Q209/T209))</f>
        <v/>
      </c>
      <c r="Q209" s="6" t="str">
        <f>IF(A209="","",SUMIF(Contributions_Tracker!A:A,Contribution_Plan!A209,Contributions_Tracker!D:D))</f>
        <v/>
      </c>
      <c r="R209" s="6" t="str">
        <f>IF(E209=__Variable_Interval_Periods!$A$1,"N/A",IF(E209=__Variable_Interval_Periods!$A$2,H209*(__Variable_Other_Variables!$B$2-Contribution_Plan!F209),IF(E209=__Variable_Interval_Periods!$A$3,H209*(__Variable_Other_Variables!$B$2-Contribution_Plan!F209)/7,IF(E209=__Variable_Interval_Periods!$A$4,H209*(YEARFRAC(F209,__Variable_Other_Variables!$B$2)*12),IF(E209=__Variable_Interval_Periods!$A$5,H209*(YEARFRAC(F209,__Variable_Other_Variables!$B$2)*4),IF(E209=__Variable_Interval_Periods!$A$6,H209,""))))))</f>
        <v/>
      </c>
      <c r="S209" s="6" t="str">
        <f>IF(E209=__Variable_Interval_Periods!$A$1,"N/A",IF(E209=__Variable_Interval_Periods!$A$2,D209*(__Variable_Other_Variables!$B$2-Contribution_Plan!F209),IF(E209=__Variable_Interval_Periods!$A$3,D209*(__Variable_Other_Variables!$B$2-Contribution_Plan!F209)/7,IF(E209=__Variable_Interval_Periods!$A$4,D209*(YEARFRAC(F209,__Variable_Other_Variables!$B$2)*12),IF(E209=__Variable_Interval_Periods!$A$5,D209*(YEARFRAC(F209,__Variable_Other_Variables!$B$2)*4),IF(E209=__Variable_Interval_Periods!$A$6,D209,""))))))</f>
        <v/>
      </c>
      <c r="T209" s="8" t="str">
        <f>IF(Contribution_Plan!A209="","",COUNTIF(Contributions_Tracker!A:A,Contribution_Plan!A209))</f>
        <v/>
      </c>
    </row>
    <row r="210" spans="7:20" x14ac:dyDescent="0.2">
      <c r="G210" s="34" t="str">
        <f>IF(Contribution_Plan!A210="","",__Variable_Other_Variables!$B$2)</f>
        <v/>
      </c>
      <c r="H210" s="6" t="str">
        <f ca="1">IF(E210=__Variable_Interval_Periods!$A$1,"N/A",IF(E210=__Variable_Interval_Periods!$A$2,T210/(TODAY()-F210),IF(E210=__Variable_Interval_Periods!$A$3,T210/((TODAY()-F210)/7),IF(E210=__Variable_Interval_Periods!$A$4,T210/(YEARFRAC(F210,TODAY())*12),IF(E210=__Variable_Interval_Periods!$A$5,T210/(YEARFRAC(F210,TODAY())*4),IF(E210=__Variable_Interval_Periods!$A$6,T210/(((TODAY()-F210)/(G210-F210))),""))))))</f>
        <v/>
      </c>
      <c r="I210" s="15" t="str">
        <f t="shared" ca="1" si="3"/>
        <v/>
      </c>
      <c r="K210" s="7" t="str">
        <f ca="1">IF(I210="","",IF(Contribution_Plan!I210&lt;0,IF(ABS(Contribution_Plan!I210)&lt;=ABS(Contribution_Plan!J210),__Variable_Status!$A$3,__Variable_Status!$A$4),IF(Contribution_Plan!I210=0,__Variable_Status!$A$3,IF(Contribution_Plan!I210&lt;=ABS(Contribution_Plan!J210),__Variable_Status!$A$3,__Variable_Status!$A$2))))</f>
        <v/>
      </c>
      <c r="M210" s="6" t="str">
        <f>IF(OR(O210="",O210=__Variable_Audience_Size!$A$1),O210,IF(OR(T210="",T210=0),0,O210/T210))</f>
        <v/>
      </c>
      <c r="N210" s="7" t="str">
        <f>IF(A210="","",IF(L210=__Variable_Status!$A$1,__Variable_Status!$A$1,IF(Contribution_Plan!M210&gt;Contribution_Plan!L210,__Variable_Status!$A$2,IF(Contribution_Plan!M210=Contribution_Plan!L210,__Variable_Status!$A$3,__Variable_Status!$A$4))))</f>
        <v/>
      </c>
      <c r="O210" s="6" t="str">
        <f>IF(A210="","",IF(AND(L210=__Variable_Audience_Size!$A$1,SUMIF(Contributions_Tracker!A:A,Contribution_Plan!A210,Contributions_Tracker!E:E)&lt;=0),L210,SUMIF(Contributions_Tracker!A:A,Contribution_Plan!A210,Contributions_Tracker!E:E)))</f>
        <v/>
      </c>
      <c r="P210" s="6" t="str">
        <f>IF(A210="","",IF(OR(T210=0,T210=""),0,Q210/T210))</f>
        <v/>
      </c>
      <c r="Q210" s="6" t="str">
        <f>IF(A210="","",SUMIF(Contributions_Tracker!A:A,Contribution_Plan!A210,Contributions_Tracker!D:D))</f>
        <v/>
      </c>
      <c r="R210" s="6" t="str">
        <f>IF(E210=__Variable_Interval_Periods!$A$1,"N/A",IF(E210=__Variable_Interval_Periods!$A$2,H210*(__Variable_Other_Variables!$B$2-Contribution_Plan!F210),IF(E210=__Variable_Interval_Periods!$A$3,H210*(__Variable_Other_Variables!$B$2-Contribution_Plan!F210)/7,IF(E210=__Variable_Interval_Periods!$A$4,H210*(YEARFRAC(F210,__Variable_Other_Variables!$B$2)*12),IF(E210=__Variable_Interval_Periods!$A$5,H210*(YEARFRAC(F210,__Variable_Other_Variables!$B$2)*4),IF(E210=__Variable_Interval_Periods!$A$6,H210,""))))))</f>
        <v/>
      </c>
      <c r="S210" s="6" t="str">
        <f>IF(E210=__Variable_Interval_Periods!$A$1,"N/A",IF(E210=__Variable_Interval_Periods!$A$2,D210*(__Variable_Other_Variables!$B$2-Contribution_Plan!F210),IF(E210=__Variable_Interval_Periods!$A$3,D210*(__Variable_Other_Variables!$B$2-Contribution_Plan!F210)/7,IF(E210=__Variable_Interval_Periods!$A$4,D210*(YEARFRAC(F210,__Variable_Other_Variables!$B$2)*12),IF(E210=__Variable_Interval_Periods!$A$5,D210*(YEARFRAC(F210,__Variable_Other_Variables!$B$2)*4),IF(E210=__Variable_Interval_Periods!$A$6,D210,""))))))</f>
        <v/>
      </c>
      <c r="T210" s="8" t="str">
        <f>IF(Contribution_Plan!A210="","",COUNTIF(Contributions_Tracker!A:A,Contribution_Plan!A210))</f>
        <v/>
      </c>
    </row>
    <row r="211" spans="7:20" x14ac:dyDescent="0.2">
      <c r="G211" s="34" t="str">
        <f>IF(Contribution_Plan!A211="","",__Variable_Other_Variables!$B$2)</f>
        <v/>
      </c>
      <c r="H211" s="6" t="str">
        <f ca="1">IF(E211=__Variable_Interval_Periods!$A$1,"N/A",IF(E211=__Variable_Interval_Periods!$A$2,T211/(TODAY()-F211),IF(E211=__Variable_Interval_Periods!$A$3,T211/((TODAY()-F211)/7),IF(E211=__Variable_Interval_Periods!$A$4,T211/(YEARFRAC(F211,TODAY())*12),IF(E211=__Variable_Interval_Periods!$A$5,T211/(YEARFRAC(F211,TODAY())*4),IF(E211=__Variable_Interval_Periods!$A$6,T211/(((TODAY()-F211)/(G211-F211))),""))))))</f>
        <v/>
      </c>
      <c r="I211" s="15" t="str">
        <f t="shared" ca="1" si="3"/>
        <v/>
      </c>
      <c r="K211" s="7" t="str">
        <f ca="1">IF(I211="","",IF(Contribution_Plan!I211&lt;0,IF(ABS(Contribution_Plan!I211)&lt;=ABS(Contribution_Plan!J211),__Variable_Status!$A$3,__Variable_Status!$A$4),IF(Contribution_Plan!I211=0,__Variable_Status!$A$3,IF(Contribution_Plan!I211&lt;=ABS(Contribution_Plan!J211),__Variable_Status!$A$3,__Variable_Status!$A$2))))</f>
        <v/>
      </c>
      <c r="M211" s="6" t="str">
        <f>IF(OR(O211="",O211=__Variable_Audience_Size!$A$1),O211,IF(OR(T211="",T211=0),0,O211/T211))</f>
        <v/>
      </c>
      <c r="N211" s="7" t="str">
        <f>IF(A211="","",IF(L211=__Variable_Status!$A$1,__Variable_Status!$A$1,IF(Contribution_Plan!M211&gt;Contribution_Plan!L211,__Variable_Status!$A$2,IF(Contribution_Plan!M211=Contribution_Plan!L211,__Variable_Status!$A$3,__Variable_Status!$A$4))))</f>
        <v/>
      </c>
      <c r="O211" s="6" t="str">
        <f>IF(A211="","",IF(AND(L211=__Variable_Audience_Size!$A$1,SUMIF(Contributions_Tracker!A:A,Contribution_Plan!A211,Contributions_Tracker!E:E)&lt;=0),L211,SUMIF(Contributions_Tracker!A:A,Contribution_Plan!A211,Contributions_Tracker!E:E)))</f>
        <v/>
      </c>
      <c r="P211" s="6" t="str">
        <f>IF(A211="","",IF(OR(T211=0,T211=""),0,Q211/T211))</f>
        <v/>
      </c>
      <c r="Q211" s="6" t="str">
        <f>IF(A211="","",SUMIF(Contributions_Tracker!A:A,Contribution_Plan!A211,Contributions_Tracker!D:D))</f>
        <v/>
      </c>
      <c r="R211" s="6" t="str">
        <f>IF(E211=__Variable_Interval_Periods!$A$1,"N/A",IF(E211=__Variable_Interval_Periods!$A$2,H211*(__Variable_Other_Variables!$B$2-Contribution_Plan!F211),IF(E211=__Variable_Interval_Periods!$A$3,H211*(__Variable_Other_Variables!$B$2-Contribution_Plan!F211)/7,IF(E211=__Variable_Interval_Periods!$A$4,H211*(YEARFRAC(F211,__Variable_Other_Variables!$B$2)*12),IF(E211=__Variable_Interval_Periods!$A$5,H211*(YEARFRAC(F211,__Variable_Other_Variables!$B$2)*4),IF(E211=__Variable_Interval_Periods!$A$6,H211,""))))))</f>
        <v/>
      </c>
      <c r="S211" s="6" t="str">
        <f>IF(E211=__Variable_Interval_Periods!$A$1,"N/A",IF(E211=__Variable_Interval_Periods!$A$2,D211*(__Variable_Other_Variables!$B$2-Contribution_Plan!F211),IF(E211=__Variable_Interval_Periods!$A$3,D211*(__Variable_Other_Variables!$B$2-Contribution_Plan!F211)/7,IF(E211=__Variable_Interval_Periods!$A$4,D211*(YEARFRAC(F211,__Variable_Other_Variables!$B$2)*12),IF(E211=__Variable_Interval_Periods!$A$5,D211*(YEARFRAC(F211,__Variable_Other_Variables!$B$2)*4),IF(E211=__Variable_Interval_Periods!$A$6,D211,""))))))</f>
        <v/>
      </c>
      <c r="T211" s="8" t="str">
        <f>IF(Contribution_Plan!A211="","",COUNTIF(Contributions_Tracker!A:A,Contribution_Plan!A211))</f>
        <v/>
      </c>
    </row>
    <row r="212" spans="7:20" x14ac:dyDescent="0.2">
      <c r="G212" s="34" t="str">
        <f>IF(Contribution_Plan!A212="","",__Variable_Other_Variables!$B$2)</f>
        <v/>
      </c>
      <c r="H212" s="6" t="str">
        <f ca="1">IF(E212=__Variable_Interval_Periods!$A$1,"N/A",IF(E212=__Variable_Interval_Periods!$A$2,T212/(TODAY()-F212),IF(E212=__Variable_Interval_Periods!$A$3,T212/((TODAY()-F212)/7),IF(E212=__Variable_Interval_Periods!$A$4,T212/(YEARFRAC(F212,TODAY())*12),IF(E212=__Variable_Interval_Periods!$A$5,T212/(YEARFRAC(F212,TODAY())*4),IF(E212=__Variable_Interval_Periods!$A$6,T212/(((TODAY()-F212)/(G212-F212))),""))))))</f>
        <v/>
      </c>
      <c r="I212" s="15" t="str">
        <f t="shared" ca="1" si="3"/>
        <v/>
      </c>
      <c r="K212" s="7" t="str">
        <f ca="1">IF(I212="","",IF(Contribution_Plan!I212&lt;0,IF(ABS(Contribution_Plan!I212)&lt;=ABS(Contribution_Plan!J212),__Variable_Status!$A$3,__Variable_Status!$A$4),IF(Contribution_Plan!I212=0,__Variable_Status!$A$3,IF(Contribution_Plan!I212&lt;=ABS(Contribution_Plan!J212),__Variable_Status!$A$3,__Variable_Status!$A$2))))</f>
        <v/>
      </c>
      <c r="M212" s="6" t="str">
        <f>IF(OR(O212="",O212=__Variable_Audience_Size!$A$1),O212,IF(OR(T212="",T212=0),0,O212/T212))</f>
        <v/>
      </c>
      <c r="N212" s="7" t="str">
        <f>IF(A212="","",IF(L212=__Variable_Status!$A$1,__Variable_Status!$A$1,IF(Contribution_Plan!M212&gt;Contribution_Plan!L212,__Variable_Status!$A$2,IF(Contribution_Plan!M212=Contribution_Plan!L212,__Variable_Status!$A$3,__Variable_Status!$A$4))))</f>
        <v/>
      </c>
      <c r="O212" s="6" t="str">
        <f>IF(A212="","",IF(AND(L212=__Variable_Audience_Size!$A$1,SUMIF(Contributions_Tracker!A:A,Contribution_Plan!A212,Contributions_Tracker!E:E)&lt;=0),L212,SUMIF(Contributions_Tracker!A:A,Contribution_Plan!A212,Contributions_Tracker!E:E)))</f>
        <v/>
      </c>
      <c r="P212" s="6" t="str">
        <f>IF(A212="","",IF(OR(T212=0,T212=""),0,Q212/T212))</f>
        <v/>
      </c>
      <c r="Q212" s="6" t="str">
        <f>IF(A212="","",SUMIF(Contributions_Tracker!A:A,Contribution_Plan!A212,Contributions_Tracker!D:D))</f>
        <v/>
      </c>
      <c r="R212" s="6" t="str">
        <f>IF(E212=__Variable_Interval_Periods!$A$1,"N/A",IF(E212=__Variable_Interval_Periods!$A$2,H212*(__Variable_Other_Variables!$B$2-Contribution_Plan!F212),IF(E212=__Variable_Interval_Periods!$A$3,H212*(__Variable_Other_Variables!$B$2-Contribution_Plan!F212)/7,IF(E212=__Variable_Interval_Periods!$A$4,H212*(YEARFRAC(F212,__Variable_Other_Variables!$B$2)*12),IF(E212=__Variable_Interval_Periods!$A$5,H212*(YEARFRAC(F212,__Variable_Other_Variables!$B$2)*4),IF(E212=__Variable_Interval_Periods!$A$6,H212,""))))))</f>
        <v/>
      </c>
      <c r="S212" s="6" t="str">
        <f>IF(E212=__Variable_Interval_Periods!$A$1,"N/A",IF(E212=__Variable_Interval_Periods!$A$2,D212*(__Variable_Other_Variables!$B$2-Contribution_Plan!F212),IF(E212=__Variable_Interval_Periods!$A$3,D212*(__Variable_Other_Variables!$B$2-Contribution_Plan!F212)/7,IF(E212=__Variable_Interval_Periods!$A$4,D212*(YEARFRAC(F212,__Variable_Other_Variables!$B$2)*12),IF(E212=__Variable_Interval_Periods!$A$5,D212*(YEARFRAC(F212,__Variable_Other_Variables!$B$2)*4),IF(E212=__Variable_Interval_Periods!$A$6,D212,""))))))</f>
        <v/>
      </c>
      <c r="T212" s="8" t="str">
        <f>IF(Contribution_Plan!A212="","",COUNTIF(Contributions_Tracker!A:A,Contribution_Plan!A212))</f>
        <v/>
      </c>
    </row>
    <row r="213" spans="7:20" x14ac:dyDescent="0.2">
      <c r="G213" s="34" t="str">
        <f>IF(Contribution_Plan!A213="","",__Variable_Other_Variables!$B$2)</f>
        <v/>
      </c>
      <c r="H213" s="6" t="str">
        <f ca="1">IF(E213=__Variable_Interval_Periods!$A$1,"N/A",IF(E213=__Variable_Interval_Periods!$A$2,T213/(TODAY()-F213),IF(E213=__Variable_Interval_Periods!$A$3,T213/((TODAY()-F213)/7),IF(E213=__Variable_Interval_Periods!$A$4,T213/(YEARFRAC(F213,TODAY())*12),IF(E213=__Variable_Interval_Periods!$A$5,T213/(YEARFRAC(F213,TODAY())*4),IF(E213=__Variable_Interval_Periods!$A$6,T213/(((TODAY()-F213)/(G213-F213))),""))))))</f>
        <v/>
      </c>
      <c r="I213" s="15" t="str">
        <f t="shared" ca="1" si="3"/>
        <v/>
      </c>
      <c r="K213" s="7" t="str">
        <f ca="1">IF(I213="","",IF(Contribution_Plan!I213&lt;0,IF(ABS(Contribution_Plan!I213)&lt;=ABS(Contribution_Plan!J213),__Variable_Status!$A$3,__Variable_Status!$A$4),IF(Contribution_Plan!I213=0,__Variable_Status!$A$3,IF(Contribution_Plan!I213&lt;=ABS(Contribution_Plan!J213),__Variable_Status!$A$3,__Variable_Status!$A$2))))</f>
        <v/>
      </c>
      <c r="M213" s="6" t="str">
        <f>IF(OR(O213="",O213=__Variable_Audience_Size!$A$1),O213,IF(OR(T213="",T213=0),0,O213/T213))</f>
        <v/>
      </c>
      <c r="N213" s="7" t="str">
        <f>IF(A213="","",IF(L213=__Variable_Status!$A$1,__Variable_Status!$A$1,IF(Contribution_Plan!M213&gt;Contribution_Plan!L213,__Variable_Status!$A$2,IF(Contribution_Plan!M213=Contribution_Plan!L213,__Variable_Status!$A$3,__Variable_Status!$A$4))))</f>
        <v/>
      </c>
      <c r="O213" s="6" t="str">
        <f>IF(A213="","",IF(AND(L213=__Variable_Audience_Size!$A$1,SUMIF(Contributions_Tracker!A:A,Contribution_Plan!A213,Contributions_Tracker!E:E)&lt;=0),L213,SUMIF(Contributions_Tracker!A:A,Contribution_Plan!A213,Contributions_Tracker!E:E)))</f>
        <v/>
      </c>
      <c r="P213" s="6" t="str">
        <f>IF(A213="","",IF(OR(T213=0,T213=""),0,Q213/T213))</f>
        <v/>
      </c>
      <c r="Q213" s="6" t="str">
        <f>IF(A213="","",SUMIF(Contributions_Tracker!A:A,Contribution_Plan!A213,Contributions_Tracker!D:D))</f>
        <v/>
      </c>
      <c r="R213" s="6" t="str">
        <f>IF(E213=__Variable_Interval_Periods!$A$1,"N/A",IF(E213=__Variable_Interval_Periods!$A$2,H213*(__Variable_Other_Variables!$B$2-Contribution_Plan!F213),IF(E213=__Variable_Interval_Periods!$A$3,H213*(__Variable_Other_Variables!$B$2-Contribution_Plan!F213)/7,IF(E213=__Variable_Interval_Periods!$A$4,H213*(YEARFRAC(F213,__Variable_Other_Variables!$B$2)*12),IF(E213=__Variable_Interval_Periods!$A$5,H213*(YEARFRAC(F213,__Variable_Other_Variables!$B$2)*4),IF(E213=__Variable_Interval_Periods!$A$6,H213,""))))))</f>
        <v/>
      </c>
      <c r="S213" s="6" t="str">
        <f>IF(E213=__Variable_Interval_Periods!$A$1,"N/A",IF(E213=__Variable_Interval_Periods!$A$2,D213*(__Variable_Other_Variables!$B$2-Contribution_Plan!F213),IF(E213=__Variable_Interval_Periods!$A$3,D213*(__Variable_Other_Variables!$B$2-Contribution_Plan!F213)/7,IF(E213=__Variable_Interval_Periods!$A$4,D213*(YEARFRAC(F213,__Variable_Other_Variables!$B$2)*12),IF(E213=__Variable_Interval_Periods!$A$5,D213*(YEARFRAC(F213,__Variable_Other_Variables!$B$2)*4),IF(E213=__Variable_Interval_Periods!$A$6,D213,""))))))</f>
        <v/>
      </c>
      <c r="T213" s="8" t="str">
        <f>IF(Contribution_Plan!A213="","",COUNTIF(Contributions_Tracker!A:A,Contribution_Plan!A213))</f>
        <v/>
      </c>
    </row>
    <row r="214" spans="7:20" x14ac:dyDescent="0.2">
      <c r="G214" s="34" t="str">
        <f>IF(Contribution_Plan!A214="","",__Variable_Other_Variables!$B$2)</f>
        <v/>
      </c>
      <c r="H214" s="6" t="str">
        <f ca="1">IF(E214=__Variable_Interval_Periods!$A$1,"N/A",IF(E214=__Variable_Interval_Periods!$A$2,T214/(TODAY()-F214),IF(E214=__Variable_Interval_Periods!$A$3,T214/((TODAY()-F214)/7),IF(E214=__Variable_Interval_Periods!$A$4,T214/(YEARFRAC(F214,TODAY())*12),IF(E214=__Variable_Interval_Periods!$A$5,T214/(YEARFRAC(F214,TODAY())*4),IF(E214=__Variable_Interval_Periods!$A$6,T214/(((TODAY()-F214)/(G214-F214))),""))))))</f>
        <v/>
      </c>
      <c r="I214" s="15" t="str">
        <f t="shared" ca="1" si="3"/>
        <v/>
      </c>
      <c r="K214" s="7" t="str">
        <f ca="1">IF(I214="","",IF(Contribution_Plan!I214&lt;0,IF(ABS(Contribution_Plan!I214)&lt;=ABS(Contribution_Plan!J214),__Variable_Status!$A$3,__Variable_Status!$A$4),IF(Contribution_Plan!I214=0,__Variable_Status!$A$3,IF(Contribution_Plan!I214&lt;=ABS(Contribution_Plan!J214),__Variable_Status!$A$3,__Variable_Status!$A$2))))</f>
        <v/>
      </c>
      <c r="M214" s="6" t="str">
        <f>IF(OR(O214="",O214=__Variable_Audience_Size!$A$1),O214,IF(OR(T214="",T214=0),0,O214/T214))</f>
        <v/>
      </c>
      <c r="N214" s="7" t="str">
        <f>IF(A214="","",IF(L214=__Variable_Status!$A$1,__Variable_Status!$A$1,IF(Contribution_Plan!M214&gt;Contribution_Plan!L214,__Variable_Status!$A$2,IF(Contribution_Plan!M214=Contribution_Plan!L214,__Variable_Status!$A$3,__Variable_Status!$A$4))))</f>
        <v/>
      </c>
      <c r="O214" s="6" t="str">
        <f>IF(A214="","",IF(AND(L214=__Variable_Audience_Size!$A$1,SUMIF(Contributions_Tracker!A:A,Contribution_Plan!A214,Contributions_Tracker!E:E)&lt;=0),L214,SUMIF(Contributions_Tracker!A:A,Contribution_Plan!A214,Contributions_Tracker!E:E)))</f>
        <v/>
      </c>
      <c r="P214" s="6" t="str">
        <f>IF(A214="","",IF(OR(T214=0,T214=""),0,Q214/T214))</f>
        <v/>
      </c>
      <c r="Q214" s="6" t="str">
        <f>IF(A214="","",SUMIF(Contributions_Tracker!A:A,Contribution_Plan!A214,Contributions_Tracker!D:D))</f>
        <v/>
      </c>
      <c r="R214" s="6" t="str">
        <f>IF(E214=__Variable_Interval_Periods!$A$1,"N/A",IF(E214=__Variable_Interval_Periods!$A$2,H214*(__Variable_Other_Variables!$B$2-Contribution_Plan!F214),IF(E214=__Variable_Interval_Periods!$A$3,H214*(__Variable_Other_Variables!$B$2-Contribution_Plan!F214)/7,IF(E214=__Variable_Interval_Periods!$A$4,H214*(YEARFRAC(F214,__Variable_Other_Variables!$B$2)*12),IF(E214=__Variable_Interval_Periods!$A$5,H214*(YEARFRAC(F214,__Variable_Other_Variables!$B$2)*4),IF(E214=__Variable_Interval_Periods!$A$6,H214,""))))))</f>
        <v/>
      </c>
      <c r="S214" s="6" t="str">
        <f>IF(E214=__Variable_Interval_Periods!$A$1,"N/A",IF(E214=__Variable_Interval_Periods!$A$2,D214*(__Variable_Other_Variables!$B$2-Contribution_Plan!F214),IF(E214=__Variable_Interval_Periods!$A$3,D214*(__Variable_Other_Variables!$B$2-Contribution_Plan!F214)/7,IF(E214=__Variable_Interval_Periods!$A$4,D214*(YEARFRAC(F214,__Variable_Other_Variables!$B$2)*12),IF(E214=__Variable_Interval_Periods!$A$5,D214*(YEARFRAC(F214,__Variable_Other_Variables!$B$2)*4),IF(E214=__Variable_Interval_Periods!$A$6,D214,""))))))</f>
        <v/>
      </c>
      <c r="T214" s="8" t="str">
        <f>IF(Contribution_Plan!A214="","",COUNTIF(Contributions_Tracker!A:A,Contribution_Plan!A214))</f>
        <v/>
      </c>
    </row>
    <row r="215" spans="7:20" x14ac:dyDescent="0.2">
      <c r="G215" s="34" t="str">
        <f>IF(Contribution_Plan!A215="","",__Variable_Other_Variables!$B$2)</f>
        <v/>
      </c>
      <c r="H215" s="6" t="str">
        <f ca="1">IF(E215=__Variable_Interval_Periods!$A$1,"N/A",IF(E215=__Variable_Interval_Periods!$A$2,T215/(TODAY()-F215),IF(E215=__Variable_Interval_Periods!$A$3,T215/((TODAY()-F215)/7),IF(E215=__Variable_Interval_Periods!$A$4,T215/(YEARFRAC(F215,TODAY())*12),IF(E215=__Variable_Interval_Periods!$A$5,T215/(YEARFRAC(F215,TODAY())*4),IF(E215=__Variable_Interval_Periods!$A$6,T215/(((TODAY()-F215)/(G215-F215))),""))))))</f>
        <v/>
      </c>
      <c r="I215" s="15" t="str">
        <f t="shared" ca="1" si="3"/>
        <v/>
      </c>
      <c r="K215" s="7" t="str">
        <f ca="1">IF(I215="","",IF(Contribution_Plan!I215&lt;0,IF(ABS(Contribution_Plan!I215)&lt;=ABS(Contribution_Plan!J215),__Variable_Status!$A$3,__Variable_Status!$A$4),IF(Contribution_Plan!I215=0,__Variable_Status!$A$3,IF(Contribution_Plan!I215&lt;=ABS(Contribution_Plan!J215),__Variable_Status!$A$3,__Variable_Status!$A$2))))</f>
        <v/>
      </c>
      <c r="M215" s="6" t="str">
        <f>IF(OR(O215="",O215=__Variable_Audience_Size!$A$1),O215,IF(OR(T215="",T215=0),0,O215/T215))</f>
        <v/>
      </c>
      <c r="N215" s="7" t="str">
        <f>IF(A215="","",IF(L215=__Variable_Status!$A$1,__Variable_Status!$A$1,IF(Contribution_Plan!M215&gt;Contribution_Plan!L215,__Variable_Status!$A$2,IF(Contribution_Plan!M215=Contribution_Plan!L215,__Variable_Status!$A$3,__Variable_Status!$A$4))))</f>
        <v/>
      </c>
      <c r="O215" s="6" t="str">
        <f>IF(A215="","",IF(AND(L215=__Variable_Audience_Size!$A$1,SUMIF(Contributions_Tracker!A:A,Contribution_Plan!A215,Contributions_Tracker!E:E)&lt;=0),L215,SUMIF(Contributions_Tracker!A:A,Contribution_Plan!A215,Contributions_Tracker!E:E)))</f>
        <v/>
      </c>
      <c r="P215" s="6" t="str">
        <f>IF(A215="","",IF(OR(T215=0,T215=""),0,Q215/T215))</f>
        <v/>
      </c>
      <c r="Q215" s="6" t="str">
        <f>IF(A215="","",SUMIF(Contributions_Tracker!A:A,Contribution_Plan!A215,Contributions_Tracker!D:D))</f>
        <v/>
      </c>
      <c r="R215" s="6" t="str">
        <f>IF(E215=__Variable_Interval_Periods!$A$1,"N/A",IF(E215=__Variable_Interval_Periods!$A$2,H215*(__Variable_Other_Variables!$B$2-Contribution_Plan!F215),IF(E215=__Variable_Interval_Periods!$A$3,H215*(__Variable_Other_Variables!$B$2-Contribution_Plan!F215)/7,IF(E215=__Variable_Interval_Periods!$A$4,H215*(YEARFRAC(F215,__Variable_Other_Variables!$B$2)*12),IF(E215=__Variable_Interval_Periods!$A$5,H215*(YEARFRAC(F215,__Variable_Other_Variables!$B$2)*4),IF(E215=__Variable_Interval_Periods!$A$6,H215,""))))))</f>
        <v/>
      </c>
      <c r="S215" s="6" t="str">
        <f>IF(E215=__Variable_Interval_Periods!$A$1,"N/A",IF(E215=__Variable_Interval_Periods!$A$2,D215*(__Variable_Other_Variables!$B$2-Contribution_Plan!F215),IF(E215=__Variable_Interval_Periods!$A$3,D215*(__Variable_Other_Variables!$B$2-Contribution_Plan!F215)/7,IF(E215=__Variable_Interval_Periods!$A$4,D215*(YEARFRAC(F215,__Variable_Other_Variables!$B$2)*12),IF(E215=__Variable_Interval_Periods!$A$5,D215*(YEARFRAC(F215,__Variable_Other_Variables!$B$2)*4),IF(E215=__Variable_Interval_Periods!$A$6,D215,""))))))</f>
        <v/>
      </c>
      <c r="T215" s="8" t="str">
        <f>IF(Contribution_Plan!A215="","",COUNTIF(Contributions_Tracker!A:A,Contribution_Plan!A215))</f>
        <v/>
      </c>
    </row>
    <row r="216" spans="7:20" x14ac:dyDescent="0.2">
      <c r="G216" s="34" t="str">
        <f>IF(Contribution_Plan!A216="","",__Variable_Other_Variables!$B$2)</f>
        <v/>
      </c>
      <c r="H216" s="6" t="str">
        <f ca="1">IF(E216=__Variable_Interval_Periods!$A$1,"N/A",IF(E216=__Variable_Interval_Periods!$A$2,T216/(TODAY()-F216),IF(E216=__Variable_Interval_Periods!$A$3,T216/((TODAY()-F216)/7),IF(E216=__Variable_Interval_Periods!$A$4,T216/(YEARFRAC(F216,TODAY())*12),IF(E216=__Variable_Interval_Periods!$A$5,T216/(YEARFRAC(F216,TODAY())*4),IF(E216=__Variable_Interval_Periods!$A$6,T216/(((TODAY()-F216)/(G216-F216))),""))))))</f>
        <v/>
      </c>
      <c r="I216" s="15" t="str">
        <f t="shared" ca="1" si="3"/>
        <v/>
      </c>
      <c r="K216" s="7" t="str">
        <f ca="1">IF(I216="","",IF(Contribution_Plan!I216&lt;0,IF(ABS(Contribution_Plan!I216)&lt;=ABS(Contribution_Plan!J216),__Variable_Status!$A$3,__Variable_Status!$A$4),IF(Contribution_Plan!I216=0,__Variable_Status!$A$3,IF(Contribution_Plan!I216&lt;=ABS(Contribution_Plan!J216),__Variable_Status!$A$3,__Variable_Status!$A$2))))</f>
        <v/>
      </c>
      <c r="M216" s="6" t="str">
        <f>IF(OR(O216="",O216=__Variable_Audience_Size!$A$1),O216,IF(OR(T216="",T216=0),0,O216/T216))</f>
        <v/>
      </c>
      <c r="N216" s="7" t="str">
        <f>IF(A216="","",IF(L216=__Variable_Status!$A$1,__Variable_Status!$A$1,IF(Contribution_Plan!M216&gt;Contribution_Plan!L216,__Variable_Status!$A$2,IF(Contribution_Plan!M216=Contribution_Plan!L216,__Variable_Status!$A$3,__Variable_Status!$A$4))))</f>
        <v/>
      </c>
      <c r="O216" s="6" t="str">
        <f>IF(A216="","",IF(AND(L216=__Variable_Audience_Size!$A$1,SUMIF(Contributions_Tracker!A:A,Contribution_Plan!A216,Contributions_Tracker!E:E)&lt;=0),L216,SUMIF(Contributions_Tracker!A:A,Contribution_Plan!A216,Contributions_Tracker!E:E)))</f>
        <v/>
      </c>
      <c r="P216" s="6" t="str">
        <f>IF(A216="","",IF(OR(T216=0,T216=""),0,Q216/T216))</f>
        <v/>
      </c>
      <c r="Q216" s="6" t="str">
        <f>IF(A216="","",SUMIF(Contributions_Tracker!A:A,Contribution_Plan!A216,Contributions_Tracker!D:D))</f>
        <v/>
      </c>
      <c r="R216" s="6" t="str">
        <f>IF(E216=__Variable_Interval_Periods!$A$1,"N/A",IF(E216=__Variable_Interval_Periods!$A$2,H216*(__Variable_Other_Variables!$B$2-Contribution_Plan!F216),IF(E216=__Variable_Interval_Periods!$A$3,H216*(__Variable_Other_Variables!$B$2-Contribution_Plan!F216)/7,IF(E216=__Variable_Interval_Periods!$A$4,H216*(YEARFRAC(F216,__Variable_Other_Variables!$B$2)*12),IF(E216=__Variable_Interval_Periods!$A$5,H216*(YEARFRAC(F216,__Variable_Other_Variables!$B$2)*4),IF(E216=__Variable_Interval_Periods!$A$6,H216,""))))))</f>
        <v/>
      </c>
      <c r="S216" s="6" t="str">
        <f>IF(E216=__Variable_Interval_Periods!$A$1,"N/A",IF(E216=__Variable_Interval_Periods!$A$2,D216*(__Variable_Other_Variables!$B$2-Contribution_Plan!F216),IF(E216=__Variable_Interval_Periods!$A$3,D216*(__Variable_Other_Variables!$B$2-Contribution_Plan!F216)/7,IF(E216=__Variable_Interval_Periods!$A$4,D216*(YEARFRAC(F216,__Variable_Other_Variables!$B$2)*12),IF(E216=__Variable_Interval_Periods!$A$5,D216*(YEARFRAC(F216,__Variable_Other_Variables!$B$2)*4),IF(E216=__Variable_Interval_Periods!$A$6,D216,""))))))</f>
        <v/>
      </c>
      <c r="T216" s="8" t="str">
        <f>IF(Contribution_Plan!A216="","",COUNTIF(Contributions_Tracker!A:A,Contribution_Plan!A216))</f>
        <v/>
      </c>
    </row>
    <row r="217" spans="7:20" x14ac:dyDescent="0.2">
      <c r="G217" s="34" t="str">
        <f>IF(Contribution_Plan!A217="","",__Variable_Other_Variables!$B$2)</f>
        <v/>
      </c>
      <c r="H217" s="6" t="str">
        <f ca="1">IF(E217=__Variable_Interval_Periods!$A$1,"N/A",IF(E217=__Variable_Interval_Periods!$A$2,T217/(TODAY()-F217),IF(E217=__Variable_Interval_Periods!$A$3,T217/((TODAY()-F217)/7),IF(E217=__Variable_Interval_Periods!$A$4,T217/(YEARFRAC(F217,TODAY())*12),IF(E217=__Variable_Interval_Periods!$A$5,T217/(YEARFRAC(F217,TODAY())*4),IF(E217=__Variable_Interval_Periods!$A$6,T217/(((TODAY()-F217)/(G217-F217))),""))))))</f>
        <v/>
      </c>
      <c r="I217" s="15" t="str">
        <f t="shared" ca="1" si="3"/>
        <v/>
      </c>
      <c r="K217" s="7" t="str">
        <f ca="1">IF(I217="","",IF(Contribution_Plan!I217&lt;0,IF(ABS(Contribution_Plan!I217)&lt;=ABS(Contribution_Plan!J217),__Variable_Status!$A$3,__Variable_Status!$A$4),IF(Contribution_Plan!I217=0,__Variable_Status!$A$3,IF(Contribution_Plan!I217&lt;=ABS(Contribution_Plan!J217),__Variable_Status!$A$3,__Variable_Status!$A$2))))</f>
        <v/>
      </c>
      <c r="M217" s="6" t="str">
        <f>IF(OR(O217="",O217=__Variable_Audience_Size!$A$1),O217,IF(OR(T217="",T217=0),0,O217/T217))</f>
        <v/>
      </c>
      <c r="N217" s="7" t="str">
        <f>IF(A217="","",IF(L217=__Variable_Status!$A$1,__Variable_Status!$A$1,IF(Contribution_Plan!M217&gt;Contribution_Plan!L217,__Variable_Status!$A$2,IF(Contribution_Plan!M217=Contribution_Plan!L217,__Variable_Status!$A$3,__Variable_Status!$A$4))))</f>
        <v/>
      </c>
      <c r="O217" s="6" t="str">
        <f>IF(A217="","",IF(AND(L217=__Variable_Audience_Size!$A$1,SUMIF(Contributions_Tracker!A:A,Contribution_Plan!A217,Contributions_Tracker!E:E)&lt;=0),L217,SUMIF(Contributions_Tracker!A:A,Contribution_Plan!A217,Contributions_Tracker!E:E)))</f>
        <v/>
      </c>
      <c r="P217" s="6" t="str">
        <f>IF(A217="","",IF(OR(T217=0,T217=""),0,Q217/T217))</f>
        <v/>
      </c>
      <c r="Q217" s="6" t="str">
        <f>IF(A217="","",SUMIF(Contributions_Tracker!A:A,Contribution_Plan!A217,Contributions_Tracker!D:D))</f>
        <v/>
      </c>
      <c r="R217" s="6" t="str">
        <f>IF(E217=__Variable_Interval_Periods!$A$1,"N/A",IF(E217=__Variable_Interval_Periods!$A$2,H217*(__Variable_Other_Variables!$B$2-Contribution_Plan!F217),IF(E217=__Variable_Interval_Periods!$A$3,H217*(__Variable_Other_Variables!$B$2-Contribution_Plan!F217)/7,IF(E217=__Variable_Interval_Periods!$A$4,H217*(YEARFRAC(F217,__Variable_Other_Variables!$B$2)*12),IF(E217=__Variable_Interval_Periods!$A$5,H217*(YEARFRAC(F217,__Variable_Other_Variables!$B$2)*4),IF(E217=__Variable_Interval_Periods!$A$6,H217,""))))))</f>
        <v/>
      </c>
      <c r="S217" s="6" t="str">
        <f>IF(E217=__Variable_Interval_Periods!$A$1,"N/A",IF(E217=__Variable_Interval_Periods!$A$2,D217*(__Variable_Other_Variables!$B$2-Contribution_Plan!F217),IF(E217=__Variable_Interval_Periods!$A$3,D217*(__Variable_Other_Variables!$B$2-Contribution_Plan!F217)/7,IF(E217=__Variable_Interval_Periods!$A$4,D217*(YEARFRAC(F217,__Variable_Other_Variables!$B$2)*12),IF(E217=__Variable_Interval_Periods!$A$5,D217*(YEARFRAC(F217,__Variable_Other_Variables!$B$2)*4),IF(E217=__Variable_Interval_Periods!$A$6,D217,""))))))</f>
        <v/>
      </c>
      <c r="T217" s="8" t="str">
        <f>IF(Contribution_Plan!A217="","",COUNTIF(Contributions_Tracker!A:A,Contribution_Plan!A217))</f>
        <v/>
      </c>
    </row>
    <row r="218" spans="7:20" x14ac:dyDescent="0.2">
      <c r="G218" s="34" t="str">
        <f>IF(Contribution_Plan!A218="","",__Variable_Other_Variables!$B$2)</f>
        <v/>
      </c>
      <c r="H218" s="6" t="str">
        <f ca="1">IF(E218=__Variable_Interval_Periods!$A$1,"N/A",IF(E218=__Variable_Interval_Periods!$A$2,T218/(TODAY()-F218),IF(E218=__Variable_Interval_Periods!$A$3,T218/((TODAY()-F218)/7),IF(E218=__Variable_Interval_Periods!$A$4,T218/(YEARFRAC(F218,TODAY())*12),IF(E218=__Variable_Interval_Periods!$A$5,T218/(YEARFRAC(F218,TODAY())*4),IF(E218=__Variable_Interval_Periods!$A$6,T218/(((TODAY()-F218)/(G218-F218))),""))))))</f>
        <v/>
      </c>
      <c r="I218" s="15" t="str">
        <f t="shared" ca="1" si="3"/>
        <v/>
      </c>
      <c r="K218" s="7" t="str">
        <f ca="1">IF(I218="","",IF(Contribution_Plan!I218&lt;0,IF(ABS(Contribution_Plan!I218)&lt;=ABS(Contribution_Plan!J218),__Variable_Status!$A$3,__Variable_Status!$A$4),IF(Contribution_Plan!I218=0,__Variable_Status!$A$3,IF(Contribution_Plan!I218&lt;=ABS(Contribution_Plan!J218),__Variable_Status!$A$3,__Variable_Status!$A$2))))</f>
        <v/>
      </c>
      <c r="M218" s="6" t="str">
        <f>IF(OR(O218="",O218=__Variable_Audience_Size!$A$1),O218,IF(OR(T218="",T218=0),0,O218/T218))</f>
        <v/>
      </c>
      <c r="N218" s="7" t="str">
        <f>IF(A218="","",IF(L218=__Variable_Status!$A$1,__Variable_Status!$A$1,IF(Contribution_Plan!M218&gt;Contribution_Plan!L218,__Variable_Status!$A$2,IF(Contribution_Plan!M218=Contribution_Plan!L218,__Variable_Status!$A$3,__Variable_Status!$A$4))))</f>
        <v/>
      </c>
      <c r="O218" s="6" t="str">
        <f>IF(A218="","",IF(AND(L218=__Variable_Audience_Size!$A$1,SUMIF(Contributions_Tracker!A:A,Contribution_Plan!A218,Contributions_Tracker!E:E)&lt;=0),L218,SUMIF(Contributions_Tracker!A:A,Contribution_Plan!A218,Contributions_Tracker!E:E)))</f>
        <v/>
      </c>
      <c r="P218" s="6" t="str">
        <f>IF(A218="","",IF(OR(T218=0,T218=""),0,Q218/T218))</f>
        <v/>
      </c>
      <c r="Q218" s="6" t="str">
        <f>IF(A218="","",SUMIF(Contributions_Tracker!A:A,Contribution_Plan!A218,Contributions_Tracker!D:D))</f>
        <v/>
      </c>
      <c r="R218" s="6" t="str">
        <f>IF(E218=__Variable_Interval_Periods!$A$1,"N/A",IF(E218=__Variable_Interval_Periods!$A$2,H218*(__Variable_Other_Variables!$B$2-Contribution_Plan!F218),IF(E218=__Variable_Interval_Periods!$A$3,H218*(__Variable_Other_Variables!$B$2-Contribution_Plan!F218)/7,IF(E218=__Variable_Interval_Periods!$A$4,H218*(YEARFRAC(F218,__Variable_Other_Variables!$B$2)*12),IF(E218=__Variable_Interval_Periods!$A$5,H218*(YEARFRAC(F218,__Variable_Other_Variables!$B$2)*4),IF(E218=__Variable_Interval_Periods!$A$6,H218,""))))))</f>
        <v/>
      </c>
      <c r="S218" s="6" t="str">
        <f>IF(E218=__Variable_Interval_Periods!$A$1,"N/A",IF(E218=__Variable_Interval_Periods!$A$2,D218*(__Variable_Other_Variables!$B$2-Contribution_Plan!F218),IF(E218=__Variable_Interval_Periods!$A$3,D218*(__Variable_Other_Variables!$B$2-Contribution_Plan!F218)/7,IF(E218=__Variable_Interval_Periods!$A$4,D218*(YEARFRAC(F218,__Variable_Other_Variables!$B$2)*12),IF(E218=__Variable_Interval_Periods!$A$5,D218*(YEARFRAC(F218,__Variable_Other_Variables!$B$2)*4),IF(E218=__Variable_Interval_Periods!$A$6,D218,""))))))</f>
        <v/>
      </c>
      <c r="T218" s="8" t="str">
        <f>IF(Contribution_Plan!A218="","",COUNTIF(Contributions_Tracker!A:A,Contribution_Plan!A218))</f>
        <v/>
      </c>
    </row>
    <row r="219" spans="7:20" x14ac:dyDescent="0.2">
      <c r="G219" s="34" t="str">
        <f>IF(Contribution_Plan!A219="","",__Variable_Other_Variables!$B$2)</f>
        <v/>
      </c>
      <c r="H219" s="6" t="str">
        <f ca="1">IF(E219=__Variable_Interval_Periods!$A$1,"N/A",IF(E219=__Variable_Interval_Periods!$A$2,T219/(TODAY()-F219),IF(E219=__Variable_Interval_Periods!$A$3,T219/((TODAY()-F219)/7),IF(E219=__Variable_Interval_Periods!$A$4,T219/(YEARFRAC(F219,TODAY())*12),IF(E219=__Variable_Interval_Periods!$A$5,T219/(YEARFRAC(F219,TODAY())*4),IF(E219=__Variable_Interval_Periods!$A$6,T219/(((TODAY()-F219)/(G219-F219))),""))))))</f>
        <v/>
      </c>
      <c r="I219" s="15" t="str">
        <f t="shared" ca="1" si="3"/>
        <v/>
      </c>
      <c r="K219" s="7" t="str">
        <f ca="1">IF(I219="","",IF(Contribution_Plan!I219&lt;0,IF(ABS(Contribution_Plan!I219)&lt;=ABS(Contribution_Plan!J219),__Variable_Status!$A$3,__Variable_Status!$A$4),IF(Contribution_Plan!I219=0,__Variable_Status!$A$3,IF(Contribution_Plan!I219&lt;=ABS(Contribution_Plan!J219),__Variable_Status!$A$3,__Variable_Status!$A$2))))</f>
        <v/>
      </c>
      <c r="M219" s="6" t="str">
        <f>IF(OR(O219="",O219=__Variable_Audience_Size!$A$1),O219,IF(OR(T219="",T219=0),0,O219/T219))</f>
        <v/>
      </c>
      <c r="N219" s="7" t="str">
        <f>IF(A219="","",IF(L219=__Variable_Status!$A$1,__Variable_Status!$A$1,IF(Contribution_Plan!M219&gt;Contribution_Plan!L219,__Variable_Status!$A$2,IF(Contribution_Plan!M219=Contribution_Plan!L219,__Variable_Status!$A$3,__Variable_Status!$A$4))))</f>
        <v/>
      </c>
      <c r="O219" s="6" t="str">
        <f>IF(A219="","",IF(AND(L219=__Variable_Audience_Size!$A$1,SUMIF(Contributions_Tracker!A:A,Contribution_Plan!A219,Contributions_Tracker!E:E)&lt;=0),L219,SUMIF(Contributions_Tracker!A:A,Contribution_Plan!A219,Contributions_Tracker!E:E)))</f>
        <v/>
      </c>
      <c r="P219" s="6" t="str">
        <f>IF(A219="","",IF(OR(T219=0,T219=""),0,Q219/T219))</f>
        <v/>
      </c>
      <c r="Q219" s="6" t="str">
        <f>IF(A219="","",SUMIF(Contributions_Tracker!A:A,Contribution_Plan!A219,Contributions_Tracker!D:D))</f>
        <v/>
      </c>
      <c r="R219" s="6" t="str">
        <f>IF(E219=__Variable_Interval_Periods!$A$1,"N/A",IF(E219=__Variable_Interval_Periods!$A$2,H219*(__Variable_Other_Variables!$B$2-Contribution_Plan!F219),IF(E219=__Variable_Interval_Periods!$A$3,H219*(__Variable_Other_Variables!$B$2-Contribution_Plan!F219)/7,IF(E219=__Variable_Interval_Periods!$A$4,H219*(YEARFRAC(F219,__Variable_Other_Variables!$B$2)*12),IF(E219=__Variable_Interval_Periods!$A$5,H219*(YEARFRAC(F219,__Variable_Other_Variables!$B$2)*4),IF(E219=__Variable_Interval_Periods!$A$6,H219,""))))))</f>
        <v/>
      </c>
      <c r="S219" s="6" t="str">
        <f>IF(E219=__Variable_Interval_Periods!$A$1,"N/A",IF(E219=__Variable_Interval_Periods!$A$2,D219*(__Variable_Other_Variables!$B$2-Contribution_Plan!F219),IF(E219=__Variable_Interval_Periods!$A$3,D219*(__Variable_Other_Variables!$B$2-Contribution_Plan!F219)/7,IF(E219=__Variable_Interval_Periods!$A$4,D219*(YEARFRAC(F219,__Variable_Other_Variables!$B$2)*12),IF(E219=__Variable_Interval_Periods!$A$5,D219*(YEARFRAC(F219,__Variable_Other_Variables!$B$2)*4),IF(E219=__Variable_Interval_Periods!$A$6,D219,""))))))</f>
        <v/>
      </c>
      <c r="T219" s="8" t="str">
        <f>IF(Contribution_Plan!A219="","",COUNTIF(Contributions_Tracker!A:A,Contribution_Plan!A219))</f>
        <v/>
      </c>
    </row>
    <row r="220" spans="7:20" x14ac:dyDescent="0.2">
      <c r="G220" s="34" t="str">
        <f>IF(Contribution_Plan!A220="","",__Variable_Other_Variables!$B$2)</f>
        <v/>
      </c>
      <c r="H220" s="6" t="str">
        <f ca="1">IF(E220=__Variable_Interval_Periods!$A$1,"N/A",IF(E220=__Variable_Interval_Periods!$A$2,T220/(TODAY()-F220),IF(E220=__Variable_Interval_Periods!$A$3,T220/((TODAY()-F220)/7),IF(E220=__Variable_Interval_Periods!$A$4,T220/(YEARFRAC(F220,TODAY())*12),IF(E220=__Variable_Interval_Periods!$A$5,T220/(YEARFRAC(F220,TODAY())*4),IF(E220=__Variable_Interval_Periods!$A$6,T220/(((TODAY()-F220)/(G220-F220))),""))))))</f>
        <v/>
      </c>
      <c r="I220" s="15" t="str">
        <f t="shared" ca="1" si="3"/>
        <v/>
      </c>
      <c r="K220" s="7" t="str">
        <f ca="1">IF(I220="","",IF(Contribution_Plan!I220&lt;0,IF(ABS(Contribution_Plan!I220)&lt;=ABS(Contribution_Plan!J220),__Variable_Status!$A$3,__Variable_Status!$A$4),IF(Contribution_Plan!I220=0,__Variable_Status!$A$3,IF(Contribution_Plan!I220&lt;=ABS(Contribution_Plan!J220),__Variable_Status!$A$3,__Variable_Status!$A$2))))</f>
        <v/>
      </c>
      <c r="M220" s="6" t="str">
        <f>IF(OR(O220="",O220=__Variable_Audience_Size!$A$1),O220,IF(OR(T220="",T220=0),0,O220/T220))</f>
        <v/>
      </c>
      <c r="N220" s="7" t="str">
        <f>IF(A220="","",IF(L220=__Variable_Status!$A$1,__Variable_Status!$A$1,IF(Contribution_Plan!M220&gt;Contribution_Plan!L220,__Variable_Status!$A$2,IF(Contribution_Plan!M220=Contribution_Plan!L220,__Variable_Status!$A$3,__Variable_Status!$A$4))))</f>
        <v/>
      </c>
      <c r="O220" s="6" t="str">
        <f>IF(A220="","",IF(AND(L220=__Variable_Audience_Size!$A$1,SUMIF(Contributions_Tracker!A:A,Contribution_Plan!A220,Contributions_Tracker!E:E)&lt;=0),L220,SUMIF(Contributions_Tracker!A:A,Contribution_Plan!A220,Contributions_Tracker!E:E)))</f>
        <v/>
      </c>
      <c r="P220" s="6" t="str">
        <f>IF(A220="","",IF(OR(T220=0,T220=""),0,Q220/T220))</f>
        <v/>
      </c>
      <c r="Q220" s="6" t="str">
        <f>IF(A220="","",SUMIF(Contributions_Tracker!A:A,Contribution_Plan!A220,Contributions_Tracker!D:D))</f>
        <v/>
      </c>
      <c r="R220" s="6" t="str">
        <f>IF(E220=__Variable_Interval_Periods!$A$1,"N/A",IF(E220=__Variable_Interval_Periods!$A$2,H220*(__Variable_Other_Variables!$B$2-Contribution_Plan!F220),IF(E220=__Variable_Interval_Periods!$A$3,H220*(__Variable_Other_Variables!$B$2-Contribution_Plan!F220)/7,IF(E220=__Variable_Interval_Periods!$A$4,H220*(YEARFRAC(F220,__Variable_Other_Variables!$B$2)*12),IF(E220=__Variable_Interval_Periods!$A$5,H220*(YEARFRAC(F220,__Variable_Other_Variables!$B$2)*4),IF(E220=__Variable_Interval_Periods!$A$6,H220,""))))))</f>
        <v/>
      </c>
      <c r="S220" s="6" t="str">
        <f>IF(E220=__Variable_Interval_Periods!$A$1,"N/A",IF(E220=__Variable_Interval_Periods!$A$2,D220*(__Variable_Other_Variables!$B$2-Contribution_Plan!F220),IF(E220=__Variable_Interval_Periods!$A$3,D220*(__Variable_Other_Variables!$B$2-Contribution_Plan!F220)/7,IF(E220=__Variable_Interval_Periods!$A$4,D220*(YEARFRAC(F220,__Variable_Other_Variables!$B$2)*12),IF(E220=__Variable_Interval_Periods!$A$5,D220*(YEARFRAC(F220,__Variable_Other_Variables!$B$2)*4),IF(E220=__Variable_Interval_Periods!$A$6,D220,""))))))</f>
        <v/>
      </c>
      <c r="T220" s="8" t="str">
        <f>IF(Contribution_Plan!A220="","",COUNTIF(Contributions_Tracker!A:A,Contribution_Plan!A220))</f>
        <v/>
      </c>
    </row>
    <row r="221" spans="7:20" x14ac:dyDescent="0.2">
      <c r="G221" s="34" t="str">
        <f>IF(Contribution_Plan!A221="","",__Variable_Other_Variables!$B$2)</f>
        <v/>
      </c>
      <c r="H221" s="6" t="str">
        <f ca="1">IF(E221=__Variable_Interval_Periods!$A$1,"N/A",IF(E221=__Variable_Interval_Periods!$A$2,T221/(TODAY()-F221),IF(E221=__Variable_Interval_Periods!$A$3,T221/((TODAY()-F221)/7),IF(E221=__Variable_Interval_Periods!$A$4,T221/(YEARFRAC(F221,TODAY())*12),IF(E221=__Variable_Interval_Periods!$A$5,T221/(YEARFRAC(F221,TODAY())*4),IF(E221=__Variable_Interval_Periods!$A$6,T221/(((TODAY()-F221)/(G221-F221))),""))))))</f>
        <v/>
      </c>
      <c r="I221" s="15" t="str">
        <f t="shared" ca="1" si="3"/>
        <v/>
      </c>
      <c r="K221" s="7" t="str">
        <f ca="1">IF(I221="","",IF(Contribution_Plan!I221&lt;0,IF(ABS(Contribution_Plan!I221)&lt;=ABS(Contribution_Plan!J221),__Variable_Status!$A$3,__Variable_Status!$A$4),IF(Contribution_Plan!I221=0,__Variable_Status!$A$3,IF(Contribution_Plan!I221&lt;=ABS(Contribution_Plan!J221),__Variable_Status!$A$3,__Variable_Status!$A$2))))</f>
        <v/>
      </c>
      <c r="M221" s="6" t="str">
        <f>IF(OR(O221="",O221=__Variable_Audience_Size!$A$1),O221,IF(OR(T221="",T221=0),0,O221/T221))</f>
        <v/>
      </c>
      <c r="N221" s="7" t="str">
        <f>IF(A221="","",IF(L221=__Variable_Status!$A$1,__Variable_Status!$A$1,IF(Contribution_Plan!M221&gt;Contribution_Plan!L221,__Variable_Status!$A$2,IF(Contribution_Plan!M221=Contribution_Plan!L221,__Variable_Status!$A$3,__Variable_Status!$A$4))))</f>
        <v/>
      </c>
      <c r="O221" s="6" t="str">
        <f>IF(A221="","",IF(AND(L221=__Variable_Audience_Size!$A$1,SUMIF(Contributions_Tracker!A:A,Contribution_Plan!A221,Contributions_Tracker!E:E)&lt;=0),L221,SUMIF(Contributions_Tracker!A:A,Contribution_Plan!A221,Contributions_Tracker!E:E)))</f>
        <v/>
      </c>
      <c r="P221" s="6" t="str">
        <f>IF(A221="","",IF(OR(T221=0,T221=""),0,Q221/T221))</f>
        <v/>
      </c>
      <c r="Q221" s="6" t="str">
        <f>IF(A221="","",SUMIF(Contributions_Tracker!A:A,Contribution_Plan!A221,Contributions_Tracker!D:D))</f>
        <v/>
      </c>
      <c r="R221" s="6" t="str">
        <f>IF(E221=__Variable_Interval_Periods!$A$1,"N/A",IF(E221=__Variable_Interval_Periods!$A$2,H221*(__Variable_Other_Variables!$B$2-Contribution_Plan!F221),IF(E221=__Variable_Interval_Periods!$A$3,H221*(__Variable_Other_Variables!$B$2-Contribution_Plan!F221)/7,IF(E221=__Variable_Interval_Periods!$A$4,H221*(YEARFRAC(F221,__Variable_Other_Variables!$B$2)*12),IF(E221=__Variable_Interval_Periods!$A$5,H221*(YEARFRAC(F221,__Variable_Other_Variables!$B$2)*4),IF(E221=__Variable_Interval_Periods!$A$6,H221,""))))))</f>
        <v/>
      </c>
      <c r="S221" s="6" t="str">
        <f>IF(E221=__Variable_Interval_Periods!$A$1,"N/A",IF(E221=__Variable_Interval_Periods!$A$2,D221*(__Variable_Other_Variables!$B$2-Contribution_Plan!F221),IF(E221=__Variable_Interval_Periods!$A$3,D221*(__Variable_Other_Variables!$B$2-Contribution_Plan!F221)/7,IF(E221=__Variable_Interval_Periods!$A$4,D221*(YEARFRAC(F221,__Variable_Other_Variables!$B$2)*12),IF(E221=__Variable_Interval_Periods!$A$5,D221*(YEARFRAC(F221,__Variable_Other_Variables!$B$2)*4),IF(E221=__Variable_Interval_Periods!$A$6,D221,""))))))</f>
        <v/>
      </c>
      <c r="T221" s="8" t="str">
        <f>IF(Contribution_Plan!A221="","",COUNTIF(Contributions_Tracker!A:A,Contribution_Plan!A221))</f>
        <v/>
      </c>
    </row>
    <row r="222" spans="7:20" x14ac:dyDescent="0.2">
      <c r="G222" s="34" t="str">
        <f>IF(Contribution_Plan!A222="","",__Variable_Other_Variables!$B$2)</f>
        <v/>
      </c>
      <c r="H222" s="6" t="str">
        <f ca="1">IF(E222=__Variable_Interval_Periods!$A$1,"N/A",IF(E222=__Variable_Interval_Periods!$A$2,T222/(TODAY()-F222),IF(E222=__Variable_Interval_Periods!$A$3,T222/((TODAY()-F222)/7),IF(E222=__Variable_Interval_Periods!$A$4,T222/(YEARFRAC(F222,TODAY())*12),IF(E222=__Variable_Interval_Periods!$A$5,T222/(YEARFRAC(F222,TODAY())*4),IF(E222=__Variable_Interval_Periods!$A$6,T222/(((TODAY()-F222)/(G222-F222))),""))))))</f>
        <v/>
      </c>
      <c r="I222" s="15" t="str">
        <f t="shared" ca="1" si="3"/>
        <v/>
      </c>
      <c r="K222" s="7" t="str">
        <f ca="1">IF(I222="","",IF(Contribution_Plan!I222&lt;0,IF(ABS(Contribution_Plan!I222)&lt;=ABS(Contribution_Plan!J222),__Variable_Status!$A$3,__Variable_Status!$A$4),IF(Contribution_Plan!I222=0,__Variable_Status!$A$3,IF(Contribution_Plan!I222&lt;=ABS(Contribution_Plan!J222),__Variable_Status!$A$3,__Variable_Status!$A$2))))</f>
        <v/>
      </c>
      <c r="M222" s="6" t="str">
        <f>IF(OR(O222="",O222=__Variable_Audience_Size!$A$1),O222,IF(OR(T222="",T222=0),0,O222/T222))</f>
        <v/>
      </c>
      <c r="N222" s="7" t="str">
        <f>IF(A222="","",IF(L222=__Variable_Status!$A$1,__Variable_Status!$A$1,IF(Contribution_Plan!M222&gt;Contribution_Plan!L222,__Variable_Status!$A$2,IF(Contribution_Plan!M222=Contribution_Plan!L222,__Variable_Status!$A$3,__Variable_Status!$A$4))))</f>
        <v/>
      </c>
      <c r="O222" s="6" t="str">
        <f>IF(A222="","",IF(AND(L222=__Variable_Audience_Size!$A$1,SUMIF(Contributions_Tracker!A:A,Contribution_Plan!A222,Contributions_Tracker!E:E)&lt;=0),L222,SUMIF(Contributions_Tracker!A:A,Contribution_Plan!A222,Contributions_Tracker!E:E)))</f>
        <v/>
      </c>
      <c r="P222" s="6" t="str">
        <f>IF(A222="","",IF(OR(T222=0,T222=""),0,Q222/T222))</f>
        <v/>
      </c>
      <c r="Q222" s="6" t="str">
        <f>IF(A222="","",SUMIF(Contributions_Tracker!A:A,Contribution_Plan!A222,Contributions_Tracker!D:D))</f>
        <v/>
      </c>
      <c r="R222" s="6" t="str">
        <f>IF(E222=__Variable_Interval_Periods!$A$1,"N/A",IF(E222=__Variable_Interval_Periods!$A$2,H222*(__Variable_Other_Variables!$B$2-Contribution_Plan!F222),IF(E222=__Variable_Interval_Periods!$A$3,H222*(__Variable_Other_Variables!$B$2-Contribution_Plan!F222)/7,IF(E222=__Variable_Interval_Periods!$A$4,H222*(YEARFRAC(F222,__Variable_Other_Variables!$B$2)*12),IF(E222=__Variable_Interval_Periods!$A$5,H222*(YEARFRAC(F222,__Variable_Other_Variables!$B$2)*4),IF(E222=__Variable_Interval_Periods!$A$6,H222,""))))))</f>
        <v/>
      </c>
      <c r="S222" s="6" t="str">
        <f>IF(E222=__Variable_Interval_Periods!$A$1,"N/A",IF(E222=__Variable_Interval_Periods!$A$2,D222*(__Variable_Other_Variables!$B$2-Contribution_Plan!F222),IF(E222=__Variable_Interval_Periods!$A$3,D222*(__Variable_Other_Variables!$B$2-Contribution_Plan!F222)/7,IF(E222=__Variable_Interval_Periods!$A$4,D222*(YEARFRAC(F222,__Variable_Other_Variables!$B$2)*12),IF(E222=__Variable_Interval_Periods!$A$5,D222*(YEARFRAC(F222,__Variable_Other_Variables!$B$2)*4),IF(E222=__Variable_Interval_Periods!$A$6,D222,""))))))</f>
        <v/>
      </c>
      <c r="T222" s="8" t="str">
        <f>IF(Contribution_Plan!A222="","",COUNTIF(Contributions_Tracker!A:A,Contribution_Plan!A222))</f>
        <v/>
      </c>
    </row>
    <row r="223" spans="7:20" x14ac:dyDescent="0.2">
      <c r="G223" s="34" t="str">
        <f>IF(Contribution_Plan!A223="","",__Variable_Other_Variables!$B$2)</f>
        <v/>
      </c>
      <c r="H223" s="6" t="str">
        <f ca="1">IF(E223=__Variable_Interval_Periods!$A$1,"N/A",IF(E223=__Variable_Interval_Periods!$A$2,T223/(TODAY()-F223),IF(E223=__Variable_Interval_Periods!$A$3,T223/((TODAY()-F223)/7),IF(E223=__Variable_Interval_Periods!$A$4,T223/(YEARFRAC(F223,TODAY())*12),IF(E223=__Variable_Interval_Periods!$A$5,T223/(YEARFRAC(F223,TODAY())*4),IF(E223=__Variable_Interval_Periods!$A$6,T223/(((TODAY()-F223)/(G223-F223))),""))))))</f>
        <v/>
      </c>
      <c r="I223" s="15" t="str">
        <f t="shared" ca="1" si="3"/>
        <v/>
      </c>
      <c r="K223" s="7" t="str">
        <f ca="1">IF(I223="","",IF(Contribution_Plan!I223&lt;0,IF(ABS(Contribution_Plan!I223)&lt;=ABS(Contribution_Plan!J223),__Variable_Status!$A$3,__Variable_Status!$A$4),IF(Contribution_Plan!I223=0,__Variable_Status!$A$3,IF(Contribution_Plan!I223&lt;=ABS(Contribution_Plan!J223),__Variable_Status!$A$3,__Variable_Status!$A$2))))</f>
        <v/>
      </c>
      <c r="M223" s="6" t="str">
        <f>IF(OR(O223="",O223=__Variable_Audience_Size!$A$1),O223,IF(OR(T223="",T223=0),0,O223/T223))</f>
        <v/>
      </c>
      <c r="N223" s="7" t="str">
        <f>IF(A223="","",IF(L223=__Variable_Status!$A$1,__Variable_Status!$A$1,IF(Contribution_Plan!M223&gt;Contribution_Plan!L223,__Variable_Status!$A$2,IF(Contribution_Plan!M223=Contribution_Plan!L223,__Variable_Status!$A$3,__Variable_Status!$A$4))))</f>
        <v/>
      </c>
      <c r="O223" s="6" t="str">
        <f>IF(A223="","",IF(AND(L223=__Variable_Audience_Size!$A$1,SUMIF(Contributions_Tracker!A:A,Contribution_Plan!A223,Contributions_Tracker!E:E)&lt;=0),L223,SUMIF(Contributions_Tracker!A:A,Contribution_Plan!A223,Contributions_Tracker!E:E)))</f>
        <v/>
      </c>
      <c r="P223" s="6" t="str">
        <f>IF(A223="","",IF(OR(T223=0,T223=""),0,Q223/T223))</f>
        <v/>
      </c>
      <c r="Q223" s="6" t="str">
        <f>IF(A223="","",SUMIF(Contributions_Tracker!A:A,Contribution_Plan!A223,Contributions_Tracker!D:D))</f>
        <v/>
      </c>
      <c r="R223" s="6" t="str">
        <f>IF(E223=__Variable_Interval_Periods!$A$1,"N/A",IF(E223=__Variable_Interval_Periods!$A$2,H223*(__Variable_Other_Variables!$B$2-Contribution_Plan!F223),IF(E223=__Variable_Interval_Periods!$A$3,H223*(__Variable_Other_Variables!$B$2-Contribution_Plan!F223)/7,IF(E223=__Variable_Interval_Periods!$A$4,H223*(YEARFRAC(F223,__Variable_Other_Variables!$B$2)*12),IF(E223=__Variable_Interval_Periods!$A$5,H223*(YEARFRAC(F223,__Variable_Other_Variables!$B$2)*4),IF(E223=__Variable_Interval_Periods!$A$6,H223,""))))))</f>
        <v/>
      </c>
      <c r="S223" s="6" t="str">
        <f>IF(E223=__Variable_Interval_Periods!$A$1,"N/A",IF(E223=__Variable_Interval_Periods!$A$2,D223*(__Variable_Other_Variables!$B$2-Contribution_Plan!F223),IF(E223=__Variable_Interval_Periods!$A$3,D223*(__Variable_Other_Variables!$B$2-Contribution_Plan!F223)/7,IF(E223=__Variable_Interval_Periods!$A$4,D223*(YEARFRAC(F223,__Variable_Other_Variables!$B$2)*12),IF(E223=__Variable_Interval_Periods!$A$5,D223*(YEARFRAC(F223,__Variable_Other_Variables!$B$2)*4),IF(E223=__Variable_Interval_Periods!$A$6,D223,""))))))</f>
        <v/>
      </c>
      <c r="T223" s="8" t="str">
        <f>IF(Contribution_Plan!A223="","",COUNTIF(Contributions_Tracker!A:A,Contribution_Plan!A223))</f>
        <v/>
      </c>
    </row>
    <row r="224" spans="7:20" x14ac:dyDescent="0.2">
      <c r="G224" s="34" t="str">
        <f>IF(Contribution_Plan!A224="","",__Variable_Other_Variables!$B$2)</f>
        <v/>
      </c>
      <c r="H224" s="6" t="str">
        <f ca="1">IF(E224=__Variable_Interval_Periods!$A$1,"N/A",IF(E224=__Variable_Interval_Periods!$A$2,T224/(TODAY()-F224),IF(E224=__Variable_Interval_Periods!$A$3,T224/((TODAY()-F224)/7),IF(E224=__Variable_Interval_Periods!$A$4,T224/(YEARFRAC(F224,TODAY())*12),IF(E224=__Variable_Interval_Periods!$A$5,T224/(YEARFRAC(F224,TODAY())*4),IF(E224=__Variable_Interval_Periods!$A$6,T224/(((TODAY()-F224)/(G224-F224))),""))))))</f>
        <v/>
      </c>
      <c r="I224" s="15" t="str">
        <f t="shared" ca="1" si="3"/>
        <v/>
      </c>
      <c r="K224" s="7" t="str">
        <f ca="1">IF(I224="","",IF(Contribution_Plan!I224&lt;0,IF(ABS(Contribution_Plan!I224)&lt;=ABS(Contribution_Plan!J224),__Variable_Status!$A$3,__Variable_Status!$A$4),IF(Contribution_Plan!I224=0,__Variable_Status!$A$3,IF(Contribution_Plan!I224&lt;=ABS(Contribution_Plan!J224),__Variable_Status!$A$3,__Variable_Status!$A$2))))</f>
        <v/>
      </c>
      <c r="M224" s="6" t="str">
        <f>IF(OR(O224="",O224=__Variable_Audience_Size!$A$1),O224,IF(OR(T224="",T224=0),0,O224/T224))</f>
        <v/>
      </c>
      <c r="N224" s="7" t="str">
        <f>IF(A224="","",IF(L224=__Variable_Status!$A$1,__Variable_Status!$A$1,IF(Contribution_Plan!M224&gt;Contribution_Plan!L224,__Variable_Status!$A$2,IF(Contribution_Plan!M224=Contribution_Plan!L224,__Variable_Status!$A$3,__Variable_Status!$A$4))))</f>
        <v/>
      </c>
      <c r="O224" s="6" t="str">
        <f>IF(A224="","",IF(AND(L224=__Variable_Audience_Size!$A$1,SUMIF(Contributions_Tracker!A:A,Contribution_Plan!A224,Contributions_Tracker!E:E)&lt;=0),L224,SUMIF(Contributions_Tracker!A:A,Contribution_Plan!A224,Contributions_Tracker!E:E)))</f>
        <v/>
      </c>
      <c r="P224" s="6" t="str">
        <f>IF(A224="","",IF(OR(T224=0,T224=""),0,Q224/T224))</f>
        <v/>
      </c>
      <c r="Q224" s="6" t="str">
        <f>IF(A224="","",SUMIF(Contributions_Tracker!A:A,Contribution_Plan!A224,Contributions_Tracker!D:D))</f>
        <v/>
      </c>
      <c r="R224" s="6" t="str">
        <f>IF(E224=__Variable_Interval_Periods!$A$1,"N/A",IF(E224=__Variable_Interval_Periods!$A$2,H224*(__Variable_Other_Variables!$B$2-Contribution_Plan!F224),IF(E224=__Variable_Interval_Periods!$A$3,H224*(__Variable_Other_Variables!$B$2-Contribution_Plan!F224)/7,IF(E224=__Variable_Interval_Periods!$A$4,H224*(YEARFRAC(F224,__Variable_Other_Variables!$B$2)*12),IF(E224=__Variable_Interval_Periods!$A$5,H224*(YEARFRAC(F224,__Variable_Other_Variables!$B$2)*4),IF(E224=__Variable_Interval_Periods!$A$6,H224,""))))))</f>
        <v/>
      </c>
      <c r="S224" s="6" t="str">
        <f>IF(E224=__Variable_Interval_Periods!$A$1,"N/A",IF(E224=__Variable_Interval_Periods!$A$2,D224*(__Variable_Other_Variables!$B$2-Contribution_Plan!F224),IF(E224=__Variable_Interval_Periods!$A$3,D224*(__Variable_Other_Variables!$B$2-Contribution_Plan!F224)/7,IF(E224=__Variable_Interval_Periods!$A$4,D224*(YEARFRAC(F224,__Variable_Other_Variables!$B$2)*12),IF(E224=__Variable_Interval_Periods!$A$5,D224*(YEARFRAC(F224,__Variable_Other_Variables!$B$2)*4),IF(E224=__Variable_Interval_Periods!$A$6,D224,""))))))</f>
        <v/>
      </c>
      <c r="T224" s="8" t="str">
        <f>IF(Contribution_Plan!A224="","",COUNTIF(Contributions_Tracker!A:A,Contribution_Plan!A224))</f>
        <v/>
      </c>
    </row>
    <row r="225" spans="7:20" x14ac:dyDescent="0.2">
      <c r="G225" s="34" t="str">
        <f>IF(Contribution_Plan!A225="","",__Variable_Other_Variables!$B$2)</f>
        <v/>
      </c>
      <c r="H225" s="6" t="str">
        <f ca="1">IF(E225=__Variable_Interval_Periods!$A$1,"N/A",IF(E225=__Variable_Interval_Periods!$A$2,T225/(TODAY()-F225),IF(E225=__Variable_Interval_Periods!$A$3,T225/((TODAY()-F225)/7),IF(E225=__Variable_Interval_Periods!$A$4,T225/(YEARFRAC(F225,TODAY())*12),IF(E225=__Variable_Interval_Periods!$A$5,T225/(YEARFRAC(F225,TODAY())*4),IF(E225=__Variable_Interval_Periods!$A$6,T225/(((TODAY()-F225)/(G225-F225))),""))))))</f>
        <v/>
      </c>
      <c r="I225" s="15" t="str">
        <f t="shared" ca="1" si="3"/>
        <v/>
      </c>
      <c r="K225" s="7" t="str">
        <f ca="1">IF(I225="","",IF(Contribution_Plan!I225&lt;0,IF(ABS(Contribution_Plan!I225)&lt;=ABS(Contribution_Plan!J225),__Variable_Status!$A$3,__Variable_Status!$A$4),IF(Contribution_Plan!I225=0,__Variable_Status!$A$3,IF(Contribution_Plan!I225&lt;=ABS(Contribution_Plan!J225),__Variable_Status!$A$3,__Variable_Status!$A$2))))</f>
        <v/>
      </c>
      <c r="M225" s="6" t="str">
        <f>IF(OR(O225="",O225=__Variable_Audience_Size!$A$1),O225,IF(OR(T225="",T225=0),0,O225/T225))</f>
        <v/>
      </c>
      <c r="N225" s="7" t="str">
        <f>IF(A225="","",IF(L225=__Variable_Status!$A$1,__Variable_Status!$A$1,IF(Contribution_Plan!M225&gt;Contribution_Plan!L225,__Variable_Status!$A$2,IF(Contribution_Plan!M225=Contribution_Plan!L225,__Variable_Status!$A$3,__Variable_Status!$A$4))))</f>
        <v/>
      </c>
      <c r="O225" s="6" t="str">
        <f>IF(A225="","",IF(AND(L225=__Variable_Audience_Size!$A$1,SUMIF(Contributions_Tracker!A:A,Contribution_Plan!A225,Contributions_Tracker!E:E)&lt;=0),L225,SUMIF(Contributions_Tracker!A:A,Contribution_Plan!A225,Contributions_Tracker!E:E)))</f>
        <v/>
      </c>
      <c r="P225" s="6" t="str">
        <f>IF(A225="","",IF(OR(T225=0,T225=""),0,Q225/T225))</f>
        <v/>
      </c>
      <c r="Q225" s="6" t="str">
        <f>IF(A225="","",SUMIF(Contributions_Tracker!A:A,Contribution_Plan!A225,Contributions_Tracker!D:D))</f>
        <v/>
      </c>
      <c r="R225" s="6" t="str">
        <f>IF(E225=__Variable_Interval_Periods!$A$1,"N/A",IF(E225=__Variable_Interval_Periods!$A$2,H225*(__Variable_Other_Variables!$B$2-Contribution_Plan!F225),IF(E225=__Variable_Interval_Periods!$A$3,H225*(__Variable_Other_Variables!$B$2-Contribution_Plan!F225)/7,IF(E225=__Variable_Interval_Periods!$A$4,H225*(YEARFRAC(F225,__Variable_Other_Variables!$B$2)*12),IF(E225=__Variable_Interval_Periods!$A$5,H225*(YEARFRAC(F225,__Variable_Other_Variables!$B$2)*4),IF(E225=__Variable_Interval_Periods!$A$6,H225,""))))))</f>
        <v/>
      </c>
      <c r="S225" s="6" t="str">
        <f>IF(E225=__Variable_Interval_Periods!$A$1,"N/A",IF(E225=__Variable_Interval_Periods!$A$2,D225*(__Variable_Other_Variables!$B$2-Contribution_Plan!F225),IF(E225=__Variable_Interval_Periods!$A$3,D225*(__Variable_Other_Variables!$B$2-Contribution_Plan!F225)/7,IF(E225=__Variable_Interval_Periods!$A$4,D225*(YEARFRAC(F225,__Variable_Other_Variables!$B$2)*12),IF(E225=__Variable_Interval_Periods!$A$5,D225*(YEARFRAC(F225,__Variable_Other_Variables!$B$2)*4),IF(E225=__Variable_Interval_Periods!$A$6,D225,""))))))</f>
        <v/>
      </c>
      <c r="T225" s="8" t="str">
        <f>IF(Contribution_Plan!A225="","",COUNTIF(Contributions_Tracker!A:A,Contribution_Plan!A225))</f>
        <v/>
      </c>
    </row>
    <row r="226" spans="7:20" x14ac:dyDescent="0.2">
      <c r="G226" s="34" t="str">
        <f>IF(Contribution_Plan!A226="","",__Variable_Other_Variables!$B$2)</f>
        <v/>
      </c>
      <c r="H226" s="6" t="str">
        <f ca="1">IF(E226=__Variable_Interval_Periods!$A$1,"N/A",IF(E226=__Variable_Interval_Periods!$A$2,T226/(TODAY()-F226),IF(E226=__Variable_Interval_Periods!$A$3,T226/((TODAY()-F226)/7),IF(E226=__Variable_Interval_Periods!$A$4,T226/(YEARFRAC(F226,TODAY())*12),IF(E226=__Variable_Interval_Periods!$A$5,T226/(YEARFRAC(F226,TODAY())*4),IF(E226=__Variable_Interval_Periods!$A$6,T226/(((TODAY()-F226)/(G226-F226))),""))))))</f>
        <v/>
      </c>
      <c r="I226" s="15" t="str">
        <f t="shared" ca="1" si="3"/>
        <v/>
      </c>
      <c r="K226" s="7" t="str">
        <f ca="1">IF(I226="","",IF(Contribution_Plan!I226&lt;0,IF(ABS(Contribution_Plan!I226)&lt;=ABS(Contribution_Plan!J226),__Variable_Status!$A$3,__Variable_Status!$A$4),IF(Contribution_Plan!I226=0,__Variable_Status!$A$3,IF(Contribution_Plan!I226&lt;=ABS(Contribution_Plan!J226),__Variable_Status!$A$3,__Variable_Status!$A$2))))</f>
        <v/>
      </c>
      <c r="M226" s="6" t="str">
        <f>IF(OR(O226="",O226=__Variable_Audience_Size!$A$1),O226,IF(OR(T226="",T226=0),0,O226/T226))</f>
        <v/>
      </c>
      <c r="N226" s="7" t="str">
        <f>IF(A226="","",IF(L226=__Variable_Status!$A$1,__Variable_Status!$A$1,IF(Contribution_Plan!M226&gt;Contribution_Plan!L226,__Variable_Status!$A$2,IF(Contribution_Plan!M226=Contribution_Plan!L226,__Variable_Status!$A$3,__Variable_Status!$A$4))))</f>
        <v/>
      </c>
      <c r="O226" s="6" t="str">
        <f>IF(A226="","",IF(AND(L226=__Variable_Audience_Size!$A$1,SUMIF(Contributions_Tracker!A:A,Contribution_Plan!A226,Contributions_Tracker!E:E)&lt;=0),L226,SUMIF(Contributions_Tracker!A:A,Contribution_Plan!A226,Contributions_Tracker!E:E)))</f>
        <v/>
      </c>
      <c r="P226" s="6" t="str">
        <f>IF(A226="","",IF(OR(T226=0,T226=""),0,Q226/T226))</f>
        <v/>
      </c>
      <c r="Q226" s="6" t="str">
        <f>IF(A226="","",SUMIF(Contributions_Tracker!A:A,Contribution_Plan!A226,Contributions_Tracker!D:D))</f>
        <v/>
      </c>
      <c r="R226" s="6" t="str">
        <f>IF(E226=__Variable_Interval_Periods!$A$1,"N/A",IF(E226=__Variable_Interval_Periods!$A$2,H226*(__Variable_Other_Variables!$B$2-Contribution_Plan!F226),IF(E226=__Variable_Interval_Periods!$A$3,H226*(__Variable_Other_Variables!$B$2-Contribution_Plan!F226)/7,IF(E226=__Variable_Interval_Periods!$A$4,H226*(YEARFRAC(F226,__Variable_Other_Variables!$B$2)*12),IF(E226=__Variable_Interval_Periods!$A$5,H226*(YEARFRAC(F226,__Variable_Other_Variables!$B$2)*4),IF(E226=__Variable_Interval_Periods!$A$6,H226,""))))))</f>
        <v/>
      </c>
      <c r="S226" s="6" t="str">
        <f>IF(E226=__Variable_Interval_Periods!$A$1,"N/A",IF(E226=__Variable_Interval_Periods!$A$2,D226*(__Variable_Other_Variables!$B$2-Contribution_Plan!F226),IF(E226=__Variable_Interval_Periods!$A$3,D226*(__Variable_Other_Variables!$B$2-Contribution_Plan!F226)/7,IF(E226=__Variable_Interval_Periods!$A$4,D226*(YEARFRAC(F226,__Variable_Other_Variables!$B$2)*12),IF(E226=__Variable_Interval_Periods!$A$5,D226*(YEARFRAC(F226,__Variable_Other_Variables!$B$2)*4),IF(E226=__Variable_Interval_Periods!$A$6,D226,""))))))</f>
        <v/>
      </c>
      <c r="T226" s="8" t="str">
        <f>IF(Contribution_Plan!A226="","",COUNTIF(Contributions_Tracker!A:A,Contribution_Plan!A226))</f>
        <v/>
      </c>
    </row>
    <row r="227" spans="7:20" x14ac:dyDescent="0.2">
      <c r="G227" s="34" t="str">
        <f>IF(Contribution_Plan!A227="","",__Variable_Other_Variables!$B$2)</f>
        <v/>
      </c>
      <c r="H227" s="6" t="str">
        <f ca="1">IF(E227=__Variable_Interval_Periods!$A$1,"N/A",IF(E227=__Variable_Interval_Periods!$A$2,T227/(TODAY()-F227),IF(E227=__Variable_Interval_Periods!$A$3,T227/((TODAY()-F227)/7),IF(E227=__Variable_Interval_Periods!$A$4,T227/(YEARFRAC(F227,TODAY())*12),IF(E227=__Variable_Interval_Periods!$A$5,T227/(YEARFRAC(F227,TODAY())*4),IF(E227=__Variable_Interval_Periods!$A$6,T227/(((TODAY()-F227)/(G227-F227))),""))))))</f>
        <v/>
      </c>
      <c r="I227" s="15" t="str">
        <f t="shared" ca="1" si="3"/>
        <v/>
      </c>
      <c r="K227" s="7" t="str">
        <f ca="1">IF(I227="","",IF(Contribution_Plan!I227&lt;0,IF(ABS(Contribution_Plan!I227)&lt;=ABS(Contribution_Plan!J227),__Variable_Status!$A$3,__Variable_Status!$A$4),IF(Contribution_Plan!I227=0,__Variable_Status!$A$3,IF(Contribution_Plan!I227&lt;=ABS(Contribution_Plan!J227),__Variable_Status!$A$3,__Variable_Status!$A$2))))</f>
        <v/>
      </c>
      <c r="M227" s="6" t="str">
        <f>IF(OR(O227="",O227=__Variable_Audience_Size!$A$1),O227,IF(OR(T227="",T227=0),0,O227/T227))</f>
        <v/>
      </c>
      <c r="N227" s="7" t="str">
        <f>IF(A227="","",IF(L227=__Variable_Status!$A$1,__Variable_Status!$A$1,IF(Contribution_Plan!M227&gt;Contribution_Plan!L227,__Variable_Status!$A$2,IF(Contribution_Plan!M227=Contribution_Plan!L227,__Variable_Status!$A$3,__Variable_Status!$A$4))))</f>
        <v/>
      </c>
      <c r="O227" s="6" t="str">
        <f>IF(A227="","",IF(AND(L227=__Variable_Audience_Size!$A$1,SUMIF(Contributions_Tracker!A:A,Contribution_Plan!A227,Contributions_Tracker!E:E)&lt;=0),L227,SUMIF(Contributions_Tracker!A:A,Contribution_Plan!A227,Contributions_Tracker!E:E)))</f>
        <v/>
      </c>
      <c r="P227" s="6" t="str">
        <f>IF(A227="","",IF(OR(T227=0,T227=""),0,Q227/T227))</f>
        <v/>
      </c>
      <c r="Q227" s="6" t="str">
        <f>IF(A227="","",SUMIF(Contributions_Tracker!A:A,Contribution_Plan!A227,Contributions_Tracker!D:D))</f>
        <v/>
      </c>
      <c r="R227" s="6" t="str">
        <f>IF(E227=__Variable_Interval_Periods!$A$1,"N/A",IF(E227=__Variable_Interval_Periods!$A$2,H227*(__Variable_Other_Variables!$B$2-Contribution_Plan!F227),IF(E227=__Variable_Interval_Periods!$A$3,H227*(__Variable_Other_Variables!$B$2-Contribution_Plan!F227)/7,IF(E227=__Variable_Interval_Periods!$A$4,H227*(YEARFRAC(F227,__Variable_Other_Variables!$B$2)*12),IF(E227=__Variable_Interval_Periods!$A$5,H227*(YEARFRAC(F227,__Variable_Other_Variables!$B$2)*4),IF(E227=__Variable_Interval_Periods!$A$6,H227,""))))))</f>
        <v/>
      </c>
      <c r="S227" s="6" t="str">
        <f>IF(E227=__Variable_Interval_Periods!$A$1,"N/A",IF(E227=__Variable_Interval_Periods!$A$2,D227*(__Variable_Other_Variables!$B$2-Contribution_Plan!F227),IF(E227=__Variable_Interval_Periods!$A$3,D227*(__Variable_Other_Variables!$B$2-Contribution_Plan!F227)/7,IF(E227=__Variable_Interval_Periods!$A$4,D227*(YEARFRAC(F227,__Variable_Other_Variables!$B$2)*12),IF(E227=__Variable_Interval_Periods!$A$5,D227*(YEARFRAC(F227,__Variable_Other_Variables!$B$2)*4),IF(E227=__Variable_Interval_Periods!$A$6,D227,""))))))</f>
        <v/>
      </c>
      <c r="T227" s="8" t="str">
        <f>IF(Contribution_Plan!A227="","",COUNTIF(Contributions_Tracker!A:A,Contribution_Plan!A227))</f>
        <v/>
      </c>
    </row>
    <row r="228" spans="7:20" x14ac:dyDescent="0.2">
      <c r="G228" s="34" t="str">
        <f>IF(Contribution_Plan!A228="","",__Variable_Other_Variables!$B$2)</f>
        <v/>
      </c>
      <c r="H228" s="6" t="str">
        <f ca="1">IF(E228=__Variable_Interval_Periods!$A$1,"N/A",IF(E228=__Variable_Interval_Periods!$A$2,T228/(TODAY()-F228),IF(E228=__Variable_Interval_Periods!$A$3,T228/((TODAY()-F228)/7),IF(E228=__Variable_Interval_Periods!$A$4,T228/(YEARFRAC(F228,TODAY())*12),IF(E228=__Variable_Interval_Periods!$A$5,T228/(YEARFRAC(F228,TODAY())*4),IF(E228=__Variable_Interval_Periods!$A$6,T228/(((TODAY()-F228)/(G228-F228))),""))))))</f>
        <v/>
      </c>
      <c r="I228" s="15" t="str">
        <f t="shared" ca="1" si="3"/>
        <v/>
      </c>
      <c r="K228" s="7" t="str">
        <f ca="1">IF(I228="","",IF(Contribution_Plan!I228&lt;0,IF(ABS(Contribution_Plan!I228)&lt;=ABS(Contribution_Plan!J228),__Variable_Status!$A$3,__Variable_Status!$A$4),IF(Contribution_Plan!I228=0,__Variable_Status!$A$3,IF(Contribution_Plan!I228&lt;=ABS(Contribution_Plan!J228),__Variable_Status!$A$3,__Variable_Status!$A$2))))</f>
        <v/>
      </c>
      <c r="M228" s="6" t="str">
        <f>IF(OR(O228="",O228=__Variable_Audience_Size!$A$1),O228,IF(OR(T228="",T228=0),0,O228/T228))</f>
        <v/>
      </c>
      <c r="N228" s="7" t="str">
        <f>IF(A228="","",IF(L228=__Variable_Status!$A$1,__Variable_Status!$A$1,IF(Contribution_Plan!M228&gt;Contribution_Plan!L228,__Variable_Status!$A$2,IF(Contribution_Plan!M228=Contribution_Plan!L228,__Variable_Status!$A$3,__Variable_Status!$A$4))))</f>
        <v/>
      </c>
      <c r="O228" s="6" t="str">
        <f>IF(A228="","",IF(AND(L228=__Variable_Audience_Size!$A$1,SUMIF(Contributions_Tracker!A:A,Contribution_Plan!A228,Contributions_Tracker!E:E)&lt;=0),L228,SUMIF(Contributions_Tracker!A:A,Contribution_Plan!A228,Contributions_Tracker!E:E)))</f>
        <v/>
      </c>
      <c r="P228" s="6" t="str">
        <f>IF(A228="","",IF(OR(T228=0,T228=""),0,Q228/T228))</f>
        <v/>
      </c>
      <c r="Q228" s="6" t="str">
        <f>IF(A228="","",SUMIF(Contributions_Tracker!A:A,Contribution_Plan!A228,Contributions_Tracker!D:D))</f>
        <v/>
      </c>
      <c r="R228" s="6" t="str">
        <f>IF(E228=__Variable_Interval_Periods!$A$1,"N/A",IF(E228=__Variable_Interval_Periods!$A$2,H228*(__Variable_Other_Variables!$B$2-Contribution_Plan!F228),IF(E228=__Variable_Interval_Periods!$A$3,H228*(__Variable_Other_Variables!$B$2-Contribution_Plan!F228)/7,IF(E228=__Variable_Interval_Periods!$A$4,H228*(YEARFRAC(F228,__Variable_Other_Variables!$B$2)*12),IF(E228=__Variable_Interval_Periods!$A$5,H228*(YEARFRAC(F228,__Variable_Other_Variables!$B$2)*4),IF(E228=__Variable_Interval_Periods!$A$6,H228,""))))))</f>
        <v/>
      </c>
      <c r="S228" s="6" t="str">
        <f>IF(E228=__Variable_Interval_Periods!$A$1,"N/A",IF(E228=__Variable_Interval_Periods!$A$2,D228*(__Variable_Other_Variables!$B$2-Contribution_Plan!F228),IF(E228=__Variable_Interval_Periods!$A$3,D228*(__Variable_Other_Variables!$B$2-Contribution_Plan!F228)/7,IF(E228=__Variable_Interval_Periods!$A$4,D228*(YEARFRAC(F228,__Variable_Other_Variables!$B$2)*12),IF(E228=__Variable_Interval_Periods!$A$5,D228*(YEARFRAC(F228,__Variable_Other_Variables!$B$2)*4),IF(E228=__Variable_Interval_Periods!$A$6,D228,""))))))</f>
        <v/>
      </c>
      <c r="T228" s="8" t="str">
        <f>IF(Contribution_Plan!A228="","",COUNTIF(Contributions_Tracker!A:A,Contribution_Plan!A228))</f>
        <v/>
      </c>
    </row>
    <row r="229" spans="7:20" x14ac:dyDescent="0.2">
      <c r="G229" s="34" t="str">
        <f>IF(Contribution_Plan!A229="","",__Variable_Other_Variables!$B$2)</f>
        <v/>
      </c>
      <c r="H229" s="6" t="str">
        <f ca="1">IF(E229=__Variable_Interval_Periods!$A$1,"N/A",IF(E229=__Variable_Interval_Periods!$A$2,T229/(TODAY()-F229),IF(E229=__Variable_Interval_Periods!$A$3,T229/((TODAY()-F229)/7),IF(E229=__Variable_Interval_Periods!$A$4,T229/(YEARFRAC(F229,TODAY())*12),IF(E229=__Variable_Interval_Periods!$A$5,T229/(YEARFRAC(F229,TODAY())*4),IF(E229=__Variable_Interval_Periods!$A$6,T229/(((TODAY()-F229)/(G229-F229))),""))))))</f>
        <v/>
      </c>
      <c r="I229" s="15" t="str">
        <f t="shared" ca="1" si="3"/>
        <v/>
      </c>
      <c r="K229" s="7" t="str">
        <f ca="1">IF(I229="","",IF(Contribution_Plan!I229&lt;0,IF(ABS(Contribution_Plan!I229)&lt;=ABS(Contribution_Plan!J229),__Variable_Status!$A$3,__Variable_Status!$A$4),IF(Contribution_Plan!I229=0,__Variable_Status!$A$3,IF(Contribution_Plan!I229&lt;=ABS(Contribution_Plan!J229),__Variable_Status!$A$3,__Variable_Status!$A$2))))</f>
        <v/>
      </c>
      <c r="M229" s="6" t="str">
        <f>IF(OR(O229="",O229=__Variable_Audience_Size!$A$1),O229,IF(OR(T229="",T229=0),0,O229/T229))</f>
        <v/>
      </c>
      <c r="N229" s="7" t="str">
        <f>IF(A229="","",IF(L229=__Variable_Status!$A$1,__Variable_Status!$A$1,IF(Contribution_Plan!M229&gt;Contribution_Plan!L229,__Variable_Status!$A$2,IF(Contribution_Plan!M229=Contribution_Plan!L229,__Variable_Status!$A$3,__Variable_Status!$A$4))))</f>
        <v/>
      </c>
      <c r="O229" s="6" t="str">
        <f>IF(A229="","",IF(AND(L229=__Variable_Audience_Size!$A$1,SUMIF(Contributions_Tracker!A:A,Contribution_Plan!A229,Contributions_Tracker!E:E)&lt;=0),L229,SUMIF(Contributions_Tracker!A:A,Contribution_Plan!A229,Contributions_Tracker!E:E)))</f>
        <v/>
      </c>
      <c r="P229" s="6" t="str">
        <f>IF(A229="","",IF(OR(T229=0,T229=""),0,Q229/T229))</f>
        <v/>
      </c>
      <c r="Q229" s="6" t="str">
        <f>IF(A229="","",SUMIF(Contributions_Tracker!A:A,Contribution_Plan!A229,Contributions_Tracker!D:D))</f>
        <v/>
      </c>
      <c r="R229" s="6" t="str">
        <f>IF(E229=__Variable_Interval_Periods!$A$1,"N/A",IF(E229=__Variable_Interval_Periods!$A$2,H229*(__Variable_Other_Variables!$B$2-Contribution_Plan!F229),IF(E229=__Variable_Interval_Periods!$A$3,H229*(__Variable_Other_Variables!$B$2-Contribution_Plan!F229)/7,IF(E229=__Variable_Interval_Periods!$A$4,H229*(YEARFRAC(F229,__Variable_Other_Variables!$B$2)*12),IF(E229=__Variable_Interval_Periods!$A$5,H229*(YEARFRAC(F229,__Variable_Other_Variables!$B$2)*4),IF(E229=__Variable_Interval_Periods!$A$6,H229,""))))))</f>
        <v/>
      </c>
      <c r="S229" s="6" t="str">
        <f>IF(E229=__Variable_Interval_Periods!$A$1,"N/A",IF(E229=__Variable_Interval_Periods!$A$2,D229*(__Variable_Other_Variables!$B$2-Contribution_Plan!F229),IF(E229=__Variable_Interval_Periods!$A$3,D229*(__Variable_Other_Variables!$B$2-Contribution_Plan!F229)/7,IF(E229=__Variable_Interval_Periods!$A$4,D229*(YEARFRAC(F229,__Variable_Other_Variables!$B$2)*12),IF(E229=__Variable_Interval_Periods!$A$5,D229*(YEARFRAC(F229,__Variable_Other_Variables!$B$2)*4),IF(E229=__Variable_Interval_Periods!$A$6,D229,""))))))</f>
        <v/>
      </c>
      <c r="T229" s="8" t="str">
        <f>IF(Contribution_Plan!A229="","",COUNTIF(Contributions_Tracker!A:A,Contribution_Plan!A229))</f>
        <v/>
      </c>
    </row>
    <row r="230" spans="7:20" x14ac:dyDescent="0.2">
      <c r="G230" s="34" t="str">
        <f>IF(Contribution_Plan!A230="","",__Variable_Other_Variables!$B$2)</f>
        <v/>
      </c>
      <c r="H230" s="6" t="str">
        <f ca="1">IF(E230=__Variable_Interval_Periods!$A$1,"N/A",IF(E230=__Variable_Interval_Periods!$A$2,T230/(TODAY()-F230),IF(E230=__Variable_Interval_Periods!$A$3,T230/((TODAY()-F230)/7),IF(E230=__Variable_Interval_Periods!$A$4,T230/(YEARFRAC(F230,TODAY())*12),IF(E230=__Variable_Interval_Periods!$A$5,T230/(YEARFRAC(F230,TODAY())*4),IF(E230=__Variable_Interval_Periods!$A$6,T230/(((TODAY()-F230)/(G230-F230))),""))))))</f>
        <v/>
      </c>
      <c r="I230" s="15" t="str">
        <f t="shared" ca="1" si="3"/>
        <v/>
      </c>
      <c r="K230" s="7" t="str">
        <f ca="1">IF(I230="","",IF(Contribution_Plan!I230&lt;0,IF(ABS(Contribution_Plan!I230)&lt;=ABS(Contribution_Plan!J230),__Variable_Status!$A$3,__Variable_Status!$A$4),IF(Contribution_Plan!I230=0,__Variable_Status!$A$3,IF(Contribution_Plan!I230&lt;=ABS(Contribution_Plan!J230),__Variable_Status!$A$3,__Variable_Status!$A$2))))</f>
        <v/>
      </c>
      <c r="M230" s="6" t="str">
        <f>IF(OR(O230="",O230=__Variable_Audience_Size!$A$1),O230,IF(OR(T230="",T230=0),0,O230/T230))</f>
        <v/>
      </c>
      <c r="N230" s="7" t="str">
        <f>IF(A230="","",IF(L230=__Variable_Status!$A$1,__Variable_Status!$A$1,IF(Contribution_Plan!M230&gt;Contribution_Plan!L230,__Variable_Status!$A$2,IF(Contribution_Plan!M230=Contribution_Plan!L230,__Variable_Status!$A$3,__Variable_Status!$A$4))))</f>
        <v/>
      </c>
      <c r="O230" s="6" t="str">
        <f>IF(A230="","",IF(AND(L230=__Variable_Audience_Size!$A$1,SUMIF(Contributions_Tracker!A:A,Contribution_Plan!A230,Contributions_Tracker!E:E)&lt;=0),L230,SUMIF(Contributions_Tracker!A:A,Contribution_Plan!A230,Contributions_Tracker!E:E)))</f>
        <v/>
      </c>
      <c r="P230" s="6" t="str">
        <f>IF(A230="","",IF(OR(T230=0,T230=""),0,Q230/T230))</f>
        <v/>
      </c>
      <c r="Q230" s="6" t="str">
        <f>IF(A230="","",SUMIF(Contributions_Tracker!A:A,Contribution_Plan!A230,Contributions_Tracker!D:D))</f>
        <v/>
      </c>
      <c r="R230" s="6" t="str">
        <f>IF(E230=__Variable_Interval_Periods!$A$1,"N/A",IF(E230=__Variable_Interval_Periods!$A$2,H230*(__Variable_Other_Variables!$B$2-Contribution_Plan!F230),IF(E230=__Variable_Interval_Periods!$A$3,H230*(__Variable_Other_Variables!$B$2-Contribution_Plan!F230)/7,IF(E230=__Variable_Interval_Periods!$A$4,H230*(YEARFRAC(F230,__Variable_Other_Variables!$B$2)*12),IF(E230=__Variable_Interval_Periods!$A$5,H230*(YEARFRAC(F230,__Variable_Other_Variables!$B$2)*4),IF(E230=__Variable_Interval_Periods!$A$6,H230,""))))))</f>
        <v/>
      </c>
      <c r="S230" s="6" t="str">
        <f>IF(E230=__Variable_Interval_Periods!$A$1,"N/A",IF(E230=__Variable_Interval_Periods!$A$2,D230*(__Variable_Other_Variables!$B$2-Contribution_Plan!F230),IF(E230=__Variable_Interval_Periods!$A$3,D230*(__Variable_Other_Variables!$B$2-Contribution_Plan!F230)/7,IF(E230=__Variable_Interval_Periods!$A$4,D230*(YEARFRAC(F230,__Variable_Other_Variables!$B$2)*12),IF(E230=__Variable_Interval_Periods!$A$5,D230*(YEARFRAC(F230,__Variable_Other_Variables!$B$2)*4),IF(E230=__Variable_Interval_Periods!$A$6,D230,""))))))</f>
        <v/>
      </c>
      <c r="T230" s="8" t="str">
        <f>IF(Contribution_Plan!A230="","",COUNTIF(Contributions_Tracker!A:A,Contribution_Plan!A230))</f>
        <v/>
      </c>
    </row>
    <row r="231" spans="7:20" x14ac:dyDescent="0.2">
      <c r="G231" s="34" t="str">
        <f>IF(Contribution_Plan!A231="","",__Variable_Other_Variables!$B$2)</f>
        <v/>
      </c>
      <c r="H231" s="6" t="str">
        <f ca="1">IF(E231=__Variable_Interval_Periods!$A$1,"N/A",IF(E231=__Variable_Interval_Periods!$A$2,T231/(TODAY()-F231),IF(E231=__Variable_Interval_Periods!$A$3,T231/((TODAY()-F231)/7),IF(E231=__Variable_Interval_Periods!$A$4,T231/(YEARFRAC(F231,TODAY())*12),IF(E231=__Variable_Interval_Periods!$A$5,T231/(YEARFRAC(F231,TODAY())*4),IF(E231=__Variable_Interval_Periods!$A$6,T231/(((TODAY()-F231)/(G231-F231))),""))))))</f>
        <v/>
      </c>
      <c r="I231" s="15" t="str">
        <f t="shared" ca="1" si="3"/>
        <v/>
      </c>
      <c r="K231" s="7" t="str">
        <f ca="1">IF(I231="","",IF(Contribution_Plan!I231&lt;0,IF(ABS(Contribution_Plan!I231)&lt;=ABS(Contribution_Plan!J231),__Variable_Status!$A$3,__Variable_Status!$A$4),IF(Contribution_Plan!I231=0,__Variable_Status!$A$3,IF(Contribution_Plan!I231&lt;=ABS(Contribution_Plan!J231),__Variable_Status!$A$3,__Variable_Status!$A$2))))</f>
        <v/>
      </c>
      <c r="M231" s="6" t="str">
        <f>IF(OR(O231="",O231=__Variable_Audience_Size!$A$1),O231,IF(OR(T231="",T231=0),0,O231/T231))</f>
        <v/>
      </c>
      <c r="N231" s="7" t="str">
        <f>IF(A231="","",IF(L231=__Variable_Status!$A$1,__Variable_Status!$A$1,IF(Contribution_Plan!M231&gt;Contribution_Plan!L231,__Variable_Status!$A$2,IF(Contribution_Plan!M231=Contribution_Plan!L231,__Variable_Status!$A$3,__Variable_Status!$A$4))))</f>
        <v/>
      </c>
      <c r="O231" s="6" t="str">
        <f>IF(A231="","",IF(AND(L231=__Variable_Audience_Size!$A$1,SUMIF(Contributions_Tracker!A:A,Contribution_Plan!A231,Contributions_Tracker!E:E)&lt;=0),L231,SUMIF(Contributions_Tracker!A:A,Contribution_Plan!A231,Contributions_Tracker!E:E)))</f>
        <v/>
      </c>
      <c r="P231" s="6" t="str">
        <f>IF(A231="","",IF(OR(T231=0,T231=""),0,Q231/T231))</f>
        <v/>
      </c>
      <c r="Q231" s="6" t="str">
        <f>IF(A231="","",SUMIF(Contributions_Tracker!A:A,Contribution_Plan!A231,Contributions_Tracker!D:D))</f>
        <v/>
      </c>
      <c r="R231" s="6" t="str">
        <f>IF(E231=__Variable_Interval_Periods!$A$1,"N/A",IF(E231=__Variable_Interval_Periods!$A$2,H231*(__Variable_Other_Variables!$B$2-Contribution_Plan!F231),IF(E231=__Variable_Interval_Periods!$A$3,H231*(__Variable_Other_Variables!$B$2-Contribution_Plan!F231)/7,IF(E231=__Variable_Interval_Periods!$A$4,H231*(YEARFRAC(F231,__Variable_Other_Variables!$B$2)*12),IF(E231=__Variable_Interval_Periods!$A$5,H231*(YEARFRAC(F231,__Variable_Other_Variables!$B$2)*4),IF(E231=__Variable_Interval_Periods!$A$6,H231,""))))))</f>
        <v/>
      </c>
      <c r="S231" s="6" t="str">
        <f>IF(E231=__Variable_Interval_Periods!$A$1,"N/A",IF(E231=__Variable_Interval_Periods!$A$2,D231*(__Variable_Other_Variables!$B$2-Contribution_Plan!F231),IF(E231=__Variable_Interval_Periods!$A$3,D231*(__Variable_Other_Variables!$B$2-Contribution_Plan!F231)/7,IF(E231=__Variable_Interval_Periods!$A$4,D231*(YEARFRAC(F231,__Variable_Other_Variables!$B$2)*12),IF(E231=__Variable_Interval_Periods!$A$5,D231*(YEARFRAC(F231,__Variable_Other_Variables!$B$2)*4),IF(E231=__Variable_Interval_Periods!$A$6,D231,""))))))</f>
        <v/>
      </c>
      <c r="T231" s="8" t="str">
        <f>IF(Contribution_Plan!A231="","",COUNTIF(Contributions_Tracker!A:A,Contribution_Plan!A231))</f>
        <v/>
      </c>
    </row>
    <row r="232" spans="7:20" x14ac:dyDescent="0.2">
      <c r="G232" s="34" t="str">
        <f>IF(Contribution_Plan!A232="","",__Variable_Other_Variables!$B$2)</f>
        <v/>
      </c>
      <c r="H232" s="6" t="str">
        <f ca="1">IF(E232=__Variable_Interval_Periods!$A$1,"N/A",IF(E232=__Variable_Interval_Periods!$A$2,T232/(TODAY()-F232),IF(E232=__Variable_Interval_Periods!$A$3,T232/((TODAY()-F232)/7),IF(E232=__Variable_Interval_Periods!$A$4,T232/(YEARFRAC(F232,TODAY())*12),IF(E232=__Variable_Interval_Periods!$A$5,T232/(YEARFRAC(F232,TODAY())*4),IF(E232=__Variable_Interval_Periods!$A$6,T232/(((TODAY()-F232)/(G232-F232))),""))))))</f>
        <v/>
      </c>
      <c r="I232" s="15" t="str">
        <f t="shared" ca="1" si="3"/>
        <v/>
      </c>
      <c r="K232" s="7" t="str">
        <f ca="1">IF(I232="","",IF(Contribution_Plan!I232&lt;0,IF(ABS(Contribution_Plan!I232)&lt;=ABS(Contribution_Plan!J232),__Variable_Status!$A$3,__Variable_Status!$A$4),IF(Contribution_Plan!I232=0,__Variable_Status!$A$3,IF(Contribution_Plan!I232&lt;=ABS(Contribution_Plan!J232),__Variable_Status!$A$3,__Variable_Status!$A$2))))</f>
        <v/>
      </c>
      <c r="M232" s="6" t="str">
        <f>IF(OR(O232="",O232=__Variable_Audience_Size!$A$1),O232,IF(OR(T232="",T232=0),0,O232/T232))</f>
        <v/>
      </c>
      <c r="N232" s="7" t="str">
        <f>IF(A232="","",IF(L232=__Variable_Status!$A$1,__Variable_Status!$A$1,IF(Contribution_Plan!M232&gt;Contribution_Plan!L232,__Variable_Status!$A$2,IF(Contribution_Plan!M232=Contribution_Plan!L232,__Variable_Status!$A$3,__Variable_Status!$A$4))))</f>
        <v/>
      </c>
      <c r="O232" s="6" t="str">
        <f>IF(A232="","",IF(AND(L232=__Variable_Audience_Size!$A$1,SUMIF(Contributions_Tracker!A:A,Contribution_Plan!A232,Contributions_Tracker!E:E)&lt;=0),L232,SUMIF(Contributions_Tracker!A:A,Contribution_Plan!A232,Contributions_Tracker!E:E)))</f>
        <v/>
      </c>
      <c r="P232" s="6" t="str">
        <f>IF(A232="","",IF(OR(T232=0,T232=""),0,Q232/T232))</f>
        <v/>
      </c>
      <c r="Q232" s="6" t="str">
        <f>IF(A232="","",SUMIF(Contributions_Tracker!A:A,Contribution_Plan!A232,Contributions_Tracker!D:D))</f>
        <v/>
      </c>
      <c r="R232" s="6" t="str">
        <f>IF(E232=__Variable_Interval_Periods!$A$1,"N/A",IF(E232=__Variable_Interval_Periods!$A$2,H232*(__Variable_Other_Variables!$B$2-Contribution_Plan!F232),IF(E232=__Variable_Interval_Periods!$A$3,H232*(__Variable_Other_Variables!$B$2-Contribution_Plan!F232)/7,IF(E232=__Variable_Interval_Periods!$A$4,H232*(YEARFRAC(F232,__Variable_Other_Variables!$B$2)*12),IF(E232=__Variable_Interval_Periods!$A$5,H232*(YEARFRAC(F232,__Variable_Other_Variables!$B$2)*4),IF(E232=__Variable_Interval_Periods!$A$6,H232,""))))))</f>
        <v/>
      </c>
      <c r="S232" s="6" t="str">
        <f>IF(E232=__Variable_Interval_Periods!$A$1,"N/A",IF(E232=__Variable_Interval_Periods!$A$2,D232*(__Variable_Other_Variables!$B$2-Contribution_Plan!F232),IF(E232=__Variable_Interval_Periods!$A$3,D232*(__Variable_Other_Variables!$B$2-Contribution_Plan!F232)/7,IF(E232=__Variable_Interval_Periods!$A$4,D232*(YEARFRAC(F232,__Variable_Other_Variables!$B$2)*12),IF(E232=__Variable_Interval_Periods!$A$5,D232*(YEARFRAC(F232,__Variable_Other_Variables!$B$2)*4),IF(E232=__Variable_Interval_Periods!$A$6,D232,""))))))</f>
        <v/>
      </c>
      <c r="T232" s="8" t="str">
        <f>IF(Contribution_Plan!A232="","",COUNTIF(Contributions_Tracker!A:A,Contribution_Plan!A232))</f>
        <v/>
      </c>
    </row>
    <row r="233" spans="7:20" x14ac:dyDescent="0.2">
      <c r="G233" s="34" t="str">
        <f>IF(Contribution_Plan!A233="","",__Variable_Other_Variables!$B$2)</f>
        <v/>
      </c>
      <c r="H233" s="6" t="str">
        <f ca="1">IF(E233=__Variable_Interval_Periods!$A$1,"N/A",IF(E233=__Variable_Interval_Periods!$A$2,T233/(TODAY()-F233),IF(E233=__Variable_Interval_Periods!$A$3,T233/((TODAY()-F233)/7),IF(E233=__Variable_Interval_Periods!$A$4,T233/(YEARFRAC(F233,TODAY())*12),IF(E233=__Variable_Interval_Periods!$A$5,T233/(YEARFRAC(F233,TODAY())*4),IF(E233=__Variable_Interval_Periods!$A$6,T233/(((TODAY()-F233)/(G233-F233))),""))))))</f>
        <v/>
      </c>
      <c r="I233" s="15" t="str">
        <f t="shared" ca="1" si="3"/>
        <v/>
      </c>
      <c r="K233" s="7" t="str">
        <f ca="1">IF(I233="","",IF(Contribution_Plan!I233&lt;0,IF(ABS(Contribution_Plan!I233)&lt;=ABS(Contribution_Plan!J233),__Variable_Status!$A$3,__Variable_Status!$A$4),IF(Contribution_Plan!I233=0,__Variable_Status!$A$3,IF(Contribution_Plan!I233&lt;=ABS(Contribution_Plan!J233),__Variable_Status!$A$3,__Variable_Status!$A$2))))</f>
        <v/>
      </c>
      <c r="M233" s="6" t="str">
        <f>IF(OR(O233="",O233=__Variable_Audience_Size!$A$1),O233,IF(OR(T233="",T233=0),0,O233/T233))</f>
        <v/>
      </c>
      <c r="N233" s="7" t="str">
        <f>IF(A233="","",IF(L233=__Variable_Status!$A$1,__Variable_Status!$A$1,IF(Contribution_Plan!M233&gt;Contribution_Plan!L233,__Variable_Status!$A$2,IF(Contribution_Plan!M233=Contribution_Plan!L233,__Variable_Status!$A$3,__Variable_Status!$A$4))))</f>
        <v/>
      </c>
      <c r="O233" s="6" t="str">
        <f>IF(A233="","",IF(AND(L233=__Variable_Audience_Size!$A$1,SUMIF(Contributions_Tracker!A:A,Contribution_Plan!A233,Contributions_Tracker!E:E)&lt;=0),L233,SUMIF(Contributions_Tracker!A:A,Contribution_Plan!A233,Contributions_Tracker!E:E)))</f>
        <v/>
      </c>
      <c r="P233" s="6" t="str">
        <f>IF(A233="","",IF(OR(T233=0,T233=""),0,Q233/T233))</f>
        <v/>
      </c>
      <c r="Q233" s="6" t="str">
        <f>IF(A233="","",SUMIF(Contributions_Tracker!A:A,Contribution_Plan!A233,Contributions_Tracker!D:D))</f>
        <v/>
      </c>
      <c r="R233" s="6" t="str">
        <f>IF(E233=__Variable_Interval_Periods!$A$1,"N/A",IF(E233=__Variable_Interval_Periods!$A$2,H233*(__Variable_Other_Variables!$B$2-Contribution_Plan!F233),IF(E233=__Variable_Interval_Periods!$A$3,H233*(__Variable_Other_Variables!$B$2-Contribution_Plan!F233)/7,IF(E233=__Variable_Interval_Periods!$A$4,H233*(YEARFRAC(F233,__Variable_Other_Variables!$B$2)*12),IF(E233=__Variable_Interval_Periods!$A$5,H233*(YEARFRAC(F233,__Variable_Other_Variables!$B$2)*4),IF(E233=__Variable_Interval_Periods!$A$6,H233,""))))))</f>
        <v/>
      </c>
      <c r="S233" s="6" t="str">
        <f>IF(E233=__Variable_Interval_Periods!$A$1,"N/A",IF(E233=__Variable_Interval_Periods!$A$2,D233*(__Variable_Other_Variables!$B$2-Contribution_Plan!F233),IF(E233=__Variable_Interval_Periods!$A$3,D233*(__Variable_Other_Variables!$B$2-Contribution_Plan!F233)/7,IF(E233=__Variable_Interval_Periods!$A$4,D233*(YEARFRAC(F233,__Variable_Other_Variables!$B$2)*12),IF(E233=__Variable_Interval_Periods!$A$5,D233*(YEARFRAC(F233,__Variable_Other_Variables!$B$2)*4),IF(E233=__Variable_Interval_Periods!$A$6,D233,""))))))</f>
        <v/>
      </c>
      <c r="T233" s="8" t="str">
        <f>IF(Contribution_Plan!A233="","",COUNTIF(Contributions_Tracker!A:A,Contribution_Plan!A233))</f>
        <v/>
      </c>
    </row>
    <row r="234" spans="7:20" x14ac:dyDescent="0.2">
      <c r="G234" s="34" t="str">
        <f>IF(Contribution_Plan!A234="","",__Variable_Other_Variables!$B$2)</f>
        <v/>
      </c>
      <c r="H234" s="6" t="str">
        <f ca="1">IF(E234=__Variable_Interval_Periods!$A$1,"N/A",IF(E234=__Variable_Interval_Periods!$A$2,T234/(TODAY()-F234),IF(E234=__Variable_Interval_Periods!$A$3,T234/((TODAY()-F234)/7),IF(E234=__Variable_Interval_Periods!$A$4,T234/(YEARFRAC(F234,TODAY())*12),IF(E234=__Variable_Interval_Periods!$A$5,T234/(YEARFRAC(F234,TODAY())*4),IF(E234=__Variable_Interval_Periods!$A$6,T234/(((TODAY()-F234)/(G234-F234))),""))))))</f>
        <v/>
      </c>
      <c r="I234" s="15" t="str">
        <f t="shared" ca="1" si="3"/>
        <v/>
      </c>
      <c r="K234" s="7" t="str">
        <f ca="1">IF(I234="","",IF(Contribution_Plan!I234&lt;0,IF(ABS(Contribution_Plan!I234)&lt;=ABS(Contribution_Plan!J234),__Variable_Status!$A$3,__Variable_Status!$A$4),IF(Contribution_Plan!I234=0,__Variable_Status!$A$3,IF(Contribution_Plan!I234&lt;=ABS(Contribution_Plan!J234),__Variable_Status!$A$3,__Variable_Status!$A$2))))</f>
        <v/>
      </c>
      <c r="M234" s="6" t="str">
        <f>IF(OR(O234="",O234=__Variable_Audience_Size!$A$1),O234,IF(OR(T234="",T234=0),0,O234/T234))</f>
        <v/>
      </c>
      <c r="N234" s="7" t="str">
        <f>IF(A234="","",IF(L234=__Variable_Status!$A$1,__Variable_Status!$A$1,IF(Contribution_Plan!M234&gt;Contribution_Plan!L234,__Variable_Status!$A$2,IF(Contribution_Plan!M234=Contribution_Plan!L234,__Variable_Status!$A$3,__Variable_Status!$A$4))))</f>
        <v/>
      </c>
      <c r="O234" s="6" t="str">
        <f>IF(A234="","",IF(AND(L234=__Variable_Audience_Size!$A$1,SUMIF(Contributions_Tracker!A:A,Contribution_Plan!A234,Contributions_Tracker!E:E)&lt;=0),L234,SUMIF(Contributions_Tracker!A:A,Contribution_Plan!A234,Contributions_Tracker!E:E)))</f>
        <v/>
      </c>
      <c r="P234" s="6" t="str">
        <f>IF(A234="","",IF(OR(T234=0,T234=""),0,Q234/T234))</f>
        <v/>
      </c>
      <c r="Q234" s="6" t="str">
        <f>IF(A234="","",SUMIF(Contributions_Tracker!A:A,Contribution_Plan!A234,Contributions_Tracker!D:D))</f>
        <v/>
      </c>
      <c r="R234" s="6" t="str">
        <f>IF(E234=__Variable_Interval_Periods!$A$1,"N/A",IF(E234=__Variable_Interval_Periods!$A$2,H234*(__Variable_Other_Variables!$B$2-Contribution_Plan!F234),IF(E234=__Variable_Interval_Periods!$A$3,H234*(__Variable_Other_Variables!$B$2-Contribution_Plan!F234)/7,IF(E234=__Variable_Interval_Periods!$A$4,H234*(YEARFRAC(F234,__Variable_Other_Variables!$B$2)*12),IF(E234=__Variable_Interval_Periods!$A$5,H234*(YEARFRAC(F234,__Variable_Other_Variables!$B$2)*4),IF(E234=__Variable_Interval_Periods!$A$6,H234,""))))))</f>
        <v/>
      </c>
      <c r="S234" s="6" t="str">
        <f>IF(E234=__Variable_Interval_Periods!$A$1,"N/A",IF(E234=__Variable_Interval_Periods!$A$2,D234*(__Variable_Other_Variables!$B$2-Contribution_Plan!F234),IF(E234=__Variable_Interval_Periods!$A$3,D234*(__Variable_Other_Variables!$B$2-Contribution_Plan!F234)/7,IF(E234=__Variable_Interval_Periods!$A$4,D234*(YEARFRAC(F234,__Variable_Other_Variables!$B$2)*12),IF(E234=__Variable_Interval_Periods!$A$5,D234*(YEARFRAC(F234,__Variable_Other_Variables!$B$2)*4),IF(E234=__Variable_Interval_Periods!$A$6,D234,""))))))</f>
        <v/>
      </c>
      <c r="T234" s="8" t="str">
        <f>IF(Contribution_Plan!A234="","",COUNTIF(Contributions_Tracker!A:A,Contribution_Plan!A234))</f>
        <v/>
      </c>
    </row>
    <row r="235" spans="7:20" x14ac:dyDescent="0.2">
      <c r="G235" s="34" t="str">
        <f>IF(Contribution_Plan!A235="","",__Variable_Other_Variables!$B$2)</f>
        <v/>
      </c>
      <c r="H235" s="6" t="str">
        <f ca="1">IF(E235=__Variable_Interval_Periods!$A$1,"N/A",IF(E235=__Variable_Interval_Periods!$A$2,T235/(TODAY()-F235),IF(E235=__Variable_Interval_Periods!$A$3,T235/((TODAY()-F235)/7),IF(E235=__Variable_Interval_Periods!$A$4,T235/(YEARFRAC(F235,TODAY())*12),IF(E235=__Variable_Interval_Periods!$A$5,T235/(YEARFRAC(F235,TODAY())*4),IF(E235=__Variable_Interval_Periods!$A$6,T235/(((TODAY()-F235)/(G235-F235))),""))))))</f>
        <v/>
      </c>
      <c r="I235" s="15" t="str">
        <f t="shared" ca="1" si="3"/>
        <v/>
      </c>
      <c r="K235" s="7" t="str">
        <f ca="1">IF(I235="","",IF(Contribution_Plan!I235&lt;0,IF(ABS(Contribution_Plan!I235)&lt;=ABS(Contribution_Plan!J235),__Variable_Status!$A$3,__Variable_Status!$A$4),IF(Contribution_Plan!I235=0,__Variable_Status!$A$3,IF(Contribution_Plan!I235&lt;=ABS(Contribution_Plan!J235),__Variable_Status!$A$3,__Variable_Status!$A$2))))</f>
        <v/>
      </c>
      <c r="M235" s="6" t="str">
        <f>IF(OR(O235="",O235=__Variable_Audience_Size!$A$1),O235,IF(OR(T235="",T235=0),0,O235/T235))</f>
        <v/>
      </c>
      <c r="N235" s="7" t="str">
        <f>IF(A235="","",IF(L235=__Variable_Status!$A$1,__Variable_Status!$A$1,IF(Contribution_Plan!M235&gt;Contribution_Plan!L235,__Variable_Status!$A$2,IF(Contribution_Plan!M235=Contribution_Plan!L235,__Variable_Status!$A$3,__Variable_Status!$A$4))))</f>
        <v/>
      </c>
      <c r="O235" s="6" t="str">
        <f>IF(A235="","",IF(AND(L235=__Variable_Audience_Size!$A$1,SUMIF(Contributions_Tracker!A:A,Contribution_Plan!A235,Contributions_Tracker!E:E)&lt;=0),L235,SUMIF(Contributions_Tracker!A:A,Contribution_Plan!A235,Contributions_Tracker!E:E)))</f>
        <v/>
      </c>
      <c r="P235" s="6" t="str">
        <f>IF(A235="","",IF(OR(T235=0,T235=""),0,Q235/T235))</f>
        <v/>
      </c>
      <c r="Q235" s="6" t="str">
        <f>IF(A235="","",SUMIF(Contributions_Tracker!A:A,Contribution_Plan!A235,Contributions_Tracker!D:D))</f>
        <v/>
      </c>
      <c r="R235" s="6" t="str">
        <f>IF(E235=__Variable_Interval_Periods!$A$1,"N/A",IF(E235=__Variable_Interval_Periods!$A$2,H235*(__Variable_Other_Variables!$B$2-Contribution_Plan!F235),IF(E235=__Variable_Interval_Periods!$A$3,H235*(__Variable_Other_Variables!$B$2-Contribution_Plan!F235)/7,IF(E235=__Variable_Interval_Periods!$A$4,H235*(YEARFRAC(F235,__Variable_Other_Variables!$B$2)*12),IF(E235=__Variable_Interval_Periods!$A$5,H235*(YEARFRAC(F235,__Variable_Other_Variables!$B$2)*4),IF(E235=__Variable_Interval_Periods!$A$6,H235,""))))))</f>
        <v/>
      </c>
      <c r="S235" s="6" t="str">
        <f>IF(E235=__Variable_Interval_Periods!$A$1,"N/A",IF(E235=__Variable_Interval_Periods!$A$2,D235*(__Variable_Other_Variables!$B$2-Contribution_Plan!F235),IF(E235=__Variable_Interval_Periods!$A$3,D235*(__Variable_Other_Variables!$B$2-Contribution_Plan!F235)/7,IF(E235=__Variable_Interval_Periods!$A$4,D235*(YEARFRAC(F235,__Variable_Other_Variables!$B$2)*12),IF(E235=__Variable_Interval_Periods!$A$5,D235*(YEARFRAC(F235,__Variable_Other_Variables!$B$2)*4),IF(E235=__Variable_Interval_Periods!$A$6,D235,""))))))</f>
        <v/>
      </c>
      <c r="T235" s="8" t="str">
        <f>IF(Contribution_Plan!A235="","",COUNTIF(Contributions_Tracker!A:A,Contribution_Plan!A235))</f>
        <v/>
      </c>
    </row>
    <row r="236" spans="7:20" x14ac:dyDescent="0.2">
      <c r="G236" s="34" t="str">
        <f>IF(Contribution_Plan!A236="","",__Variable_Other_Variables!$B$2)</f>
        <v/>
      </c>
      <c r="H236" s="6" t="str">
        <f ca="1">IF(E236=__Variable_Interval_Periods!$A$1,"N/A",IF(E236=__Variable_Interval_Periods!$A$2,T236/(TODAY()-F236),IF(E236=__Variable_Interval_Periods!$A$3,T236/((TODAY()-F236)/7),IF(E236=__Variable_Interval_Periods!$A$4,T236/(YEARFRAC(F236,TODAY())*12),IF(E236=__Variable_Interval_Periods!$A$5,T236/(YEARFRAC(F236,TODAY())*4),IF(E236=__Variable_Interval_Periods!$A$6,T236/(((TODAY()-F236)/(G236-F236))),""))))))</f>
        <v/>
      </c>
      <c r="I236" s="15" t="str">
        <f t="shared" ca="1" si="3"/>
        <v/>
      </c>
      <c r="K236" s="7" t="str">
        <f ca="1">IF(I236="","",IF(Contribution_Plan!I236&lt;0,IF(ABS(Contribution_Plan!I236)&lt;=ABS(Contribution_Plan!J236),__Variable_Status!$A$3,__Variable_Status!$A$4),IF(Contribution_Plan!I236=0,__Variable_Status!$A$3,IF(Contribution_Plan!I236&lt;=ABS(Contribution_Plan!J236),__Variable_Status!$A$3,__Variable_Status!$A$2))))</f>
        <v/>
      </c>
      <c r="M236" s="6" t="str">
        <f>IF(OR(O236="",O236=__Variable_Audience_Size!$A$1),O236,IF(OR(T236="",T236=0),0,O236/T236))</f>
        <v/>
      </c>
      <c r="N236" s="7" t="str">
        <f>IF(A236="","",IF(L236=__Variable_Status!$A$1,__Variable_Status!$A$1,IF(Contribution_Plan!M236&gt;Contribution_Plan!L236,__Variable_Status!$A$2,IF(Contribution_Plan!M236=Contribution_Plan!L236,__Variable_Status!$A$3,__Variable_Status!$A$4))))</f>
        <v/>
      </c>
      <c r="O236" s="6" t="str">
        <f>IF(A236="","",IF(AND(L236=__Variable_Audience_Size!$A$1,SUMIF(Contributions_Tracker!A:A,Contribution_Plan!A236,Contributions_Tracker!E:E)&lt;=0),L236,SUMIF(Contributions_Tracker!A:A,Contribution_Plan!A236,Contributions_Tracker!E:E)))</f>
        <v/>
      </c>
      <c r="P236" s="6" t="str">
        <f>IF(A236="","",IF(OR(T236=0,T236=""),0,Q236/T236))</f>
        <v/>
      </c>
      <c r="Q236" s="6" t="str">
        <f>IF(A236="","",SUMIF(Contributions_Tracker!A:A,Contribution_Plan!A236,Contributions_Tracker!D:D))</f>
        <v/>
      </c>
      <c r="R236" s="6" t="str">
        <f>IF(E236=__Variable_Interval_Periods!$A$1,"N/A",IF(E236=__Variable_Interval_Periods!$A$2,H236*(__Variable_Other_Variables!$B$2-Contribution_Plan!F236),IF(E236=__Variable_Interval_Periods!$A$3,H236*(__Variable_Other_Variables!$B$2-Contribution_Plan!F236)/7,IF(E236=__Variable_Interval_Periods!$A$4,H236*(YEARFRAC(F236,__Variable_Other_Variables!$B$2)*12),IF(E236=__Variable_Interval_Periods!$A$5,H236*(YEARFRAC(F236,__Variable_Other_Variables!$B$2)*4),IF(E236=__Variable_Interval_Periods!$A$6,H236,""))))))</f>
        <v/>
      </c>
      <c r="S236" s="6" t="str">
        <f>IF(E236=__Variable_Interval_Periods!$A$1,"N/A",IF(E236=__Variable_Interval_Periods!$A$2,D236*(__Variable_Other_Variables!$B$2-Contribution_Plan!F236),IF(E236=__Variable_Interval_Periods!$A$3,D236*(__Variable_Other_Variables!$B$2-Contribution_Plan!F236)/7,IF(E236=__Variable_Interval_Periods!$A$4,D236*(YEARFRAC(F236,__Variable_Other_Variables!$B$2)*12),IF(E236=__Variable_Interval_Periods!$A$5,D236*(YEARFRAC(F236,__Variable_Other_Variables!$B$2)*4),IF(E236=__Variable_Interval_Periods!$A$6,D236,""))))))</f>
        <v/>
      </c>
      <c r="T236" s="8" t="str">
        <f>IF(Contribution_Plan!A236="","",COUNTIF(Contributions_Tracker!A:A,Contribution_Plan!A236))</f>
        <v/>
      </c>
    </row>
    <row r="237" spans="7:20" x14ac:dyDescent="0.2">
      <c r="G237" s="34" t="str">
        <f>IF(Contribution_Plan!A237="","",__Variable_Other_Variables!$B$2)</f>
        <v/>
      </c>
      <c r="H237" s="6" t="str">
        <f ca="1">IF(E237=__Variable_Interval_Periods!$A$1,"N/A",IF(E237=__Variable_Interval_Periods!$A$2,T237/(TODAY()-F237),IF(E237=__Variable_Interval_Periods!$A$3,T237/((TODAY()-F237)/7),IF(E237=__Variable_Interval_Periods!$A$4,T237/(YEARFRAC(F237,TODAY())*12),IF(E237=__Variable_Interval_Periods!$A$5,T237/(YEARFRAC(F237,TODAY())*4),IF(E237=__Variable_Interval_Periods!$A$6,T237/(((TODAY()-F237)/(G237-F237))),""))))))</f>
        <v/>
      </c>
      <c r="I237" s="15" t="str">
        <f t="shared" ca="1" si="3"/>
        <v/>
      </c>
      <c r="K237" s="7" t="str">
        <f ca="1">IF(I237="","",IF(Contribution_Plan!I237&lt;0,IF(ABS(Contribution_Plan!I237)&lt;=ABS(Contribution_Plan!J237),__Variable_Status!$A$3,__Variable_Status!$A$4),IF(Contribution_Plan!I237=0,__Variable_Status!$A$3,IF(Contribution_Plan!I237&lt;=ABS(Contribution_Plan!J237),__Variable_Status!$A$3,__Variable_Status!$A$2))))</f>
        <v/>
      </c>
      <c r="M237" s="6" t="str">
        <f>IF(OR(O237="",O237=__Variable_Audience_Size!$A$1),O237,IF(OR(T237="",T237=0),0,O237/T237))</f>
        <v/>
      </c>
      <c r="N237" s="7" t="str">
        <f>IF(A237="","",IF(L237=__Variable_Status!$A$1,__Variable_Status!$A$1,IF(Contribution_Plan!M237&gt;Contribution_Plan!L237,__Variable_Status!$A$2,IF(Contribution_Plan!M237=Contribution_Plan!L237,__Variable_Status!$A$3,__Variable_Status!$A$4))))</f>
        <v/>
      </c>
      <c r="O237" s="6" t="str">
        <f>IF(A237="","",IF(AND(L237=__Variable_Audience_Size!$A$1,SUMIF(Contributions_Tracker!A:A,Contribution_Plan!A237,Contributions_Tracker!E:E)&lt;=0),L237,SUMIF(Contributions_Tracker!A:A,Contribution_Plan!A237,Contributions_Tracker!E:E)))</f>
        <v/>
      </c>
      <c r="P237" s="6" t="str">
        <f>IF(A237="","",IF(OR(T237=0,T237=""),0,Q237/T237))</f>
        <v/>
      </c>
      <c r="Q237" s="6" t="str">
        <f>IF(A237="","",SUMIF(Contributions_Tracker!A:A,Contribution_Plan!A237,Contributions_Tracker!D:D))</f>
        <v/>
      </c>
      <c r="R237" s="6" t="str">
        <f>IF(E237=__Variable_Interval_Periods!$A$1,"N/A",IF(E237=__Variable_Interval_Periods!$A$2,H237*(__Variable_Other_Variables!$B$2-Contribution_Plan!F237),IF(E237=__Variable_Interval_Periods!$A$3,H237*(__Variable_Other_Variables!$B$2-Contribution_Plan!F237)/7,IF(E237=__Variable_Interval_Periods!$A$4,H237*(YEARFRAC(F237,__Variable_Other_Variables!$B$2)*12),IF(E237=__Variable_Interval_Periods!$A$5,H237*(YEARFRAC(F237,__Variable_Other_Variables!$B$2)*4),IF(E237=__Variable_Interval_Periods!$A$6,H237,""))))))</f>
        <v/>
      </c>
      <c r="S237" s="6" t="str">
        <f>IF(E237=__Variable_Interval_Periods!$A$1,"N/A",IF(E237=__Variable_Interval_Periods!$A$2,D237*(__Variable_Other_Variables!$B$2-Contribution_Plan!F237),IF(E237=__Variable_Interval_Periods!$A$3,D237*(__Variable_Other_Variables!$B$2-Contribution_Plan!F237)/7,IF(E237=__Variable_Interval_Periods!$A$4,D237*(YEARFRAC(F237,__Variable_Other_Variables!$B$2)*12),IF(E237=__Variable_Interval_Periods!$A$5,D237*(YEARFRAC(F237,__Variable_Other_Variables!$B$2)*4),IF(E237=__Variable_Interval_Periods!$A$6,D237,""))))))</f>
        <v/>
      </c>
      <c r="T237" s="8" t="str">
        <f>IF(Contribution_Plan!A237="","",COUNTIF(Contributions_Tracker!A:A,Contribution_Plan!A237))</f>
        <v/>
      </c>
    </row>
    <row r="238" spans="7:20" x14ac:dyDescent="0.2">
      <c r="G238" s="34" t="str">
        <f>IF(Contribution_Plan!A238="","",__Variable_Other_Variables!$B$2)</f>
        <v/>
      </c>
      <c r="H238" s="6" t="str">
        <f ca="1">IF(E238=__Variable_Interval_Periods!$A$1,"N/A",IF(E238=__Variable_Interval_Periods!$A$2,T238/(TODAY()-F238),IF(E238=__Variable_Interval_Periods!$A$3,T238/((TODAY()-F238)/7),IF(E238=__Variable_Interval_Periods!$A$4,T238/(YEARFRAC(F238,TODAY())*12),IF(E238=__Variable_Interval_Periods!$A$5,T238/(YEARFRAC(F238,TODAY())*4),IF(E238=__Variable_Interval_Periods!$A$6,T238/(((TODAY()-F238)/(G238-F238))),""))))))</f>
        <v/>
      </c>
      <c r="I238" s="15" t="str">
        <f t="shared" ca="1" si="3"/>
        <v/>
      </c>
      <c r="K238" s="7" t="str">
        <f ca="1">IF(I238="","",IF(Contribution_Plan!I238&lt;0,IF(ABS(Contribution_Plan!I238)&lt;=ABS(Contribution_Plan!J238),__Variable_Status!$A$3,__Variable_Status!$A$4),IF(Contribution_Plan!I238=0,__Variable_Status!$A$3,IF(Contribution_Plan!I238&lt;=ABS(Contribution_Plan!J238),__Variable_Status!$A$3,__Variable_Status!$A$2))))</f>
        <v/>
      </c>
      <c r="M238" s="6" t="str">
        <f>IF(OR(O238="",O238=__Variable_Audience_Size!$A$1),O238,IF(OR(T238="",T238=0),0,O238/T238))</f>
        <v/>
      </c>
      <c r="N238" s="7" t="str">
        <f>IF(A238="","",IF(L238=__Variable_Status!$A$1,__Variable_Status!$A$1,IF(Contribution_Plan!M238&gt;Contribution_Plan!L238,__Variable_Status!$A$2,IF(Contribution_Plan!M238=Contribution_Plan!L238,__Variable_Status!$A$3,__Variable_Status!$A$4))))</f>
        <v/>
      </c>
      <c r="O238" s="6" t="str">
        <f>IF(A238="","",IF(AND(L238=__Variable_Audience_Size!$A$1,SUMIF(Contributions_Tracker!A:A,Contribution_Plan!A238,Contributions_Tracker!E:E)&lt;=0),L238,SUMIF(Contributions_Tracker!A:A,Contribution_Plan!A238,Contributions_Tracker!E:E)))</f>
        <v/>
      </c>
      <c r="P238" s="6" t="str">
        <f>IF(A238="","",IF(OR(T238=0,T238=""),0,Q238/T238))</f>
        <v/>
      </c>
      <c r="Q238" s="6" t="str">
        <f>IF(A238="","",SUMIF(Contributions_Tracker!A:A,Contribution_Plan!A238,Contributions_Tracker!D:D))</f>
        <v/>
      </c>
      <c r="R238" s="6" t="str">
        <f>IF(E238=__Variable_Interval_Periods!$A$1,"N/A",IF(E238=__Variable_Interval_Periods!$A$2,H238*(__Variable_Other_Variables!$B$2-Contribution_Plan!F238),IF(E238=__Variable_Interval_Periods!$A$3,H238*(__Variable_Other_Variables!$B$2-Contribution_Plan!F238)/7,IF(E238=__Variable_Interval_Periods!$A$4,H238*(YEARFRAC(F238,__Variable_Other_Variables!$B$2)*12),IF(E238=__Variable_Interval_Periods!$A$5,H238*(YEARFRAC(F238,__Variable_Other_Variables!$B$2)*4),IF(E238=__Variable_Interval_Periods!$A$6,H238,""))))))</f>
        <v/>
      </c>
      <c r="S238" s="6" t="str">
        <f>IF(E238=__Variable_Interval_Periods!$A$1,"N/A",IF(E238=__Variable_Interval_Periods!$A$2,D238*(__Variable_Other_Variables!$B$2-Contribution_Plan!F238),IF(E238=__Variable_Interval_Periods!$A$3,D238*(__Variable_Other_Variables!$B$2-Contribution_Plan!F238)/7,IF(E238=__Variable_Interval_Periods!$A$4,D238*(YEARFRAC(F238,__Variable_Other_Variables!$B$2)*12),IF(E238=__Variable_Interval_Periods!$A$5,D238*(YEARFRAC(F238,__Variable_Other_Variables!$B$2)*4),IF(E238=__Variable_Interval_Periods!$A$6,D238,""))))))</f>
        <v/>
      </c>
      <c r="T238" s="8" t="str">
        <f>IF(Contribution_Plan!A238="","",COUNTIF(Contributions_Tracker!A:A,Contribution_Plan!A238))</f>
        <v/>
      </c>
    </row>
    <row r="239" spans="7:20" x14ac:dyDescent="0.2">
      <c r="G239" s="34" t="str">
        <f>IF(Contribution_Plan!A239="","",__Variable_Other_Variables!$B$2)</f>
        <v/>
      </c>
      <c r="H239" s="6" t="str">
        <f ca="1">IF(E239=__Variable_Interval_Periods!$A$1,"N/A",IF(E239=__Variable_Interval_Periods!$A$2,T239/(TODAY()-F239),IF(E239=__Variable_Interval_Periods!$A$3,T239/((TODAY()-F239)/7),IF(E239=__Variable_Interval_Periods!$A$4,T239/(YEARFRAC(F239,TODAY())*12),IF(E239=__Variable_Interval_Periods!$A$5,T239/(YEARFRAC(F239,TODAY())*4),IF(E239=__Variable_Interval_Periods!$A$6,T239/(((TODAY()-F239)/(G239-F239))),""))))))</f>
        <v/>
      </c>
      <c r="I239" s="15" t="str">
        <f t="shared" ca="1" si="3"/>
        <v/>
      </c>
      <c r="K239" s="7" t="str">
        <f ca="1">IF(I239="","",IF(Contribution_Plan!I239&lt;0,IF(ABS(Contribution_Plan!I239)&lt;=ABS(Contribution_Plan!J239),__Variable_Status!$A$3,__Variable_Status!$A$4),IF(Contribution_Plan!I239=0,__Variable_Status!$A$3,IF(Contribution_Plan!I239&lt;=ABS(Contribution_Plan!J239),__Variable_Status!$A$3,__Variable_Status!$A$2))))</f>
        <v/>
      </c>
      <c r="M239" s="6" t="str">
        <f>IF(OR(O239="",O239=__Variable_Audience_Size!$A$1),O239,IF(OR(T239="",T239=0),0,O239/T239))</f>
        <v/>
      </c>
      <c r="N239" s="7" t="str">
        <f>IF(A239="","",IF(L239=__Variable_Status!$A$1,__Variable_Status!$A$1,IF(Contribution_Plan!M239&gt;Contribution_Plan!L239,__Variable_Status!$A$2,IF(Contribution_Plan!M239=Contribution_Plan!L239,__Variable_Status!$A$3,__Variable_Status!$A$4))))</f>
        <v/>
      </c>
      <c r="O239" s="6" t="str">
        <f>IF(A239="","",IF(AND(L239=__Variable_Audience_Size!$A$1,SUMIF(Contributions_Tracker!A:A,Contribution_Plan!A239,Contributions_Tracker!E:E)&lt;=0),L239,SUMIF(Contributions_Tracker!A:A,Contribution_Plan!A239,Contributions_Tracker!E:E)))</f>
        <v/>
      </c>
      <c r="P239" s="6" t="str">
        <f>IF(A239="","",IF(OR(T239=0,T239=""),0,Q239/T239))</f>
        <v/>
      </c>
      <c r="Q239" s="6" t="str">
        <f>IF(A239="","",SUMIF(Contributions_Tracker!A:A,Contribution_Plan!A239,Contributions_Tracker!D:D))</f>
        <v/>
      </c>
      <c r="R239" s="6" t="str">
        <f>IF(E239=__Variable_Interval_Periods!$A$1,"N/A",IF(E239=__Variable_Interval_Periods!$A$2,H239*(__Variable_Other_Variables!$B$2-Contribution_Plan!F239),IF(E239=__Variable_Interval_Periods!$A$3,H239*(__Variable_Other_Variables!$B$2-Contribution_Plan!F239)/7,IF(E239=__Variable_Interval_Periods!$A$4,H239*(YEARFRAC(F239,__Variable_Other_Variables!$B$2)*12),IF(E239=__Variable_Interval_Periods!$A$5,H239*(YEARFRAC(F239,__Variable_Other_Variables!$B$2)*4),IF(E239=__Variable_Interval_Periods!$A$6,H239,""))))))</f>
        <v/>
      </c>
      <c r="S239" s="6" t="str">
        <f>IF(E239=__Variable_Interval_Periods!$A$1,"N/A",IF(E239=__Variable_Interval_Periods!$A$2,D239*(__Variable_Other_Variables!$B$2-Contribution_Plan!F239),IF(E239=__Variable_Interval_Periods!$A$3,D239*(__Variable_Other_Variables!$B$2-Contribution_Plan!F239)/7,IF(E239=__Variable_Interval_Periods!$A$4,D239*(YEARFRAC(F239,__Variable_Other_Variables!$B$2)*12),IF(E239=__Variable_Interval_Periods!$A$5,D239*(YEARFRAC(F239,__Variable_Other_Variables!$B$2)*4),IF(E239=__Variable_Interval_Periods!$A$6,D239,""))))))</f>
        <v/>
      </c>
      <c r="T239" s="8" t="str">
        <f>IF(Contribution_Plan!A239="","",COUNTIF(Contributions_Tracker!A:A,Contribution_Plan!A239))</f>
        <v/>
      </c>
    </row>
    <row r="240" spans="7:20" x14ac:dyDescent="0.2">
      <c r="G240" s="34" t="str">
        <f>IF(Contribution_Plan!A240="","",__Variable_Other_Variables!$B$2)</f>
        <v/>
      </c>
      <c r="H240" s="6" t="str">
        <f ca="1">IF(E240=__Variable_Interval_Periods!$A$1,"N/A",IF(E240=__Variable_Interval_Periods!$A$2,T240/(TODAY()-F240),IF(E240=__Variable_Interval_Periods!$A$3,T240/((TODAY()-F240)/7),IF(E240=__Variable_Interval_Periods!$A$4,T240/(YEARFRAC(F240,TODAY())*12),IF(E240=__Variable_Interval_Periods!$A$5,T240/(YEARFRAC(F240,TODAY())*4),IF(E240=__Variable_Interval_Periods!$A$6,T240/(((TODAY()-F240)/(G240-F240))),""))))))</f>
        <v/>
      </c>
      <c r="I240" s="15" t="str">
        <f t="shared" ca="1" si="3"/>
        <v/>
      </c>
      <c r="K240" s="7" t="str">
        <f ca="1">IF(I240="","",IF(Contribution_Plan!I240&lt;0,IF(ABS(Contribution_Plan!I240)&lt;=ABS(Contribution_Plan!J240),__Variable_Status!$A$3,__Variable_Status!$A$4),IF(Contribution_Plan!I240=0,__Variable_Status!$A$3,IF(Contribution_Plan!I240&lt;=ABS(Contribution_Plan!J240),__Variable_Status!$A$3,__Variable_Status!$A$2))))</f>
        <v/>
      </c>
      <c r="M240" s="6" t="str">
        <f>IF(OR(O240="",O240=__Variable_Audience_Size!$A$1),O240,IF(OR(T240="",T240=0),0,O240/T240))</f>
        <v/>
      </c>
      <c r="N240" s="7" t="str">
        <f>IF(A240="","",IF(L240=__Variable_Status!$A$1,__Variable_Status!$A$1,IF(Contribution_Plan!M240&gt;Contribution_Plan!L240,__Variable_Status!$A$2,IF(Contribution_Plan!M240=Contribution_Plan!L240,__Variable_Status!$A$3,__Variable_Status!$A$4))))</f>
        <v/>
      </c>
      <c r="O240" s="6" t="str">
        <f>IF(A240="","",IF(AND(L240=__Variable_Audience_Size!$A$1,SUMIF(Contributions_Tracker!A:A,Contribution_Plan!A240,Contributions_Tracker!E:E)&lt;=0),L240,SUMIF(Contributions_Tracker!A:A,Contribution_Plan!A240,Contributions_Tracker!E:E)))</f>
        <v/>
      </c>
      <c r="P240" s="6" t="str">
        <f>IF(A240="","",IF(OR(T240=0,T240=""),0,Q240/T240))</f>
        <v/>
      </c>
      <c r="Q240" s="6" t="str">
        <f>IF(A240="","",SUMIF(Contributions_Tracker!A:A,Contribution_Plan!A240,Contributions_Tracker!D:D))</f>
        <v/>
      </c>
      <c r="R240" s="6" t="str">
        <f>IF(E240=__Variable_Interval_Periods!$A$1,"N/A",IF(E240=__Variable_Interval_Periods!$A$2,H240*(__Variable_Other_Variables!$B$2-Contribution_Plan!F240),IF(E240=__Variable_Interval_Periods!$A$3,H240*(__Variable_Other_Variables!$B$2-Contribution_Plan!F240)/7,IF(E240=__Variable_Interval_Periods!$A$4,H240*(YEARFRAC(F240,__Variable_Other_Variables!$B$2)*12),IF(E240=__Variable_Interval_Periods!$A$5,H240*(YEARFRAC(F240,__Variable_Other_Variables!$B$2)*4),IF(E240=__Variable_Interval_Periods!$A$6,H240,""))))))</f>
        <v/>
      </c>
      <c r="S240" s="6" t="str">
        <f>IF(E240=__Variable_Interval_Periods!$A$1,"N/A",IF(E240=__Variable_Interval_Periods!$A$2,D240*(__Variable_Other_Variables!$B$2-Contribution_Plan!F240),IF(E240=__Variable_Interval_Periods!$A$3,D240*(__Variable_Other_Variables!$B$2-Contribution_Plan!F240)/7,IF(E240=__Variable_Interval_Periods!$A$4,D240*(YEARFRAC(F240,__Variable_Other_Variables!$B$2)*12),IF(E240=__Variable_Interval_Periods!$A$5,D240*(YEARFRAC(F240,__Variable_Other_Variables!$B$2)*4),IF(E240=__Variable_Interval_Periods!$A$6,D240,""))))))</f>
        <v/>
      </c>
      <c r="T240" s="8" t="str">
        <f>IF(Contribution_Plan!A240="","",COUNTIF(Contributions_Tracker!A:A,Contribution_Plan!A240))</f>
        <v/>
      </c>
    </row>
    <row r="241" spans="7:20" x14ac:dyDescent="0.2">
      <c r="G241" s="34" t="str">
        <f>IF(Contribution_Plan!A241="","",__Variable_Other_Variables!$B$2)</f>
        <v/>
      </c>
      <c r="H241" s="6" t="str">
        <f ca="1">IF(E241=__Variable_Interval_Periods!$A$1,"N/A",IF(E241=__Variable_Interval_Periods!$A$2,T241/(TODAY()-F241),IF(E241=__Variable_Interval_Periods!$A$3,T241/((TODAY()-F241)/7),IF(E241=__Variable_Interval_Periods!$A$4,T241/(YEARFRAC(F241,TODAY())*12),IF(E241=__Variable_Interval_Periods!$A$5,T241/(YEARFRAC(F241,TODAY())*4),IF(E241=__Variable_Interval_Periods!$A$6,T241/(((TODAY()-F241)/(G241-F241))),""))))))</f>
        <v/>
      </c>
      <c r="I241" s="15" t="str">
        <f t="shared" ca="1" si="3"/>
        <v/>
      </c>
      <c r="K241" s="7" t="str">
        <f ca="1">IF(I241="","",IF(Contribution_Plan!I241&lt;0,IF(ABS(Contribution_Plan!I241)&lt;=ABS(Contribution_Plan!J241),__Variable_Status!$A$3,__Variable_Status!$A$4),IF(Contribution_Plan!I241=0,__Variable_Status!$A$3,IF(Contribution_Plan!I241&lt;=ABS(Contribution_Plan!J241),__Variable_Status!$A$3,__Variable_Status!$A$2))))</f>
        <v/>
      </c>
      <c r="M241" s="6" t="str">
        <f>IF(OR(O241="",O241=__Variable_Audience_Size!$A$1),O241,IF(OR(T241="",T241=0),0,O241/T241))</f>
        <v/>
      </c>
      <c r="N241" s="7" t="str">
        <f>IF(A241="","",IF(L241=__Variable_Status!$A$1,__Variable_Status!$A$1,IF(Contribution_Plan!M241&gt;Contribution_Plan!L241,__Variable_Status!$A$2,IF(Contribution_Plan!M241=Contribution_Plan!L241,__Variable_Status!$A$3,__Variable_Status!$A$4))))</f>
        <v/>
      </c>
      <c r="O241" s="6" t="str">
        <f>IF(A241="","",IF(AND(L241=__Variable_Audience_Size!$A$1,SUMIF(Contributions_Tracker!A:A,Contribution_Plan!A241,Contributions_Tracker!E:E)&lt;=0),L241,SUMIF(Contributions_Tracker!A:A,Contribution_Plan!A241,Contributions_Tracker!E:E)))</f>
        <v/>
      </c>
      <c r="P241" s="6" t="str">
        <f>IF(A241="","",IF(OR(T241=0,T241=""),0,Q241/T241))</f>
        <v/>
      </c>
      <c r="Q241" s="6" t="str">
        <f>IF(A241="","",SUMIF(Contributions_Tracker!A:A,Contribution_Plan!A241,Contributions_Tracker!D:D))</f>
        <v/>
      </c>
      <c r="R241" s="6" t="str">
        <f>IF(E241=__Variable_Interval_Periods!$A$1,"N/A",IF(E241=__Variable_Interval_Periods!$A$2,H241*(__Variable_Other_Variables!$B$2-Contribution_Plan!F241),IF(E241=__Variable_Interval_Periods!$A$3,H241*(__Variable_Other_Variables!$B$2-Contribution_Plan!F241)/7,IF(E241=__Variable_Interval_Periods!$A$4,H241*(YEARFRAC(F241,__Variable_Other_Variables!$B$2)*12),IF(E241=__Variable_Interval_Periods!$A$5,H241*(YEARFRAC(F241,__Variable_Other_Variables!$B$2)*4),IF(E241=__Variable_Interval_Periods!$A$6,H241,""))))))</f>
        <v/>
      </c>
      <c r="S241" s="6" t="str">
        <f>IF(E241=__Variable_Interval_Periods!$A$1,"N/A",IF(E241=__Variable_Interval_Periods!$A$2,D241*(__Variable_Other_Variables!$B$2-Contribution_Plan!F241),IF(E241=__Variable_Interval_Periods!$A$3,D241*(__Variable_Other_Variables!$B$2-Contribution_Plan!F241)/7,IF(E241=__Variable_Interval_Periods!$A$4,D241*(YEARFRAC(F241,__Variable_Other_Variables!$B$2)*12),IF(E241=__Variable_Interval_Periods!$A$5,D241*(YEARFRAC(F241,__Variable_Other_Variables!$B$2)*4),IF(E241=__Variable_Interval_Periods!$A$6,D241,""))))))</f>
        <v/>
      </c>
      <c r="T241" s="8" t="str">
        <f>IF(Contribution_Plan!A241="","",COUNTIF(Contributions_Tracker!A:A,Contribution_Plan!A241))</f>
        <v/>
      </c>
    </row>
    <row r="242" spans="7:20" x14ac:dyDescent="0.2">
      <c r="G242" s="34" t="str">
        <f>IF(Contribution_Plan!A242="","",__Variable_Other_Variables!$B$2)</f>
        <v/>
      </c>
      <c r="H242" s="6" t="str">
        <f ca="1">IF(E242=__Variable_Interval_Periods!$A$1,"N/A",IF(E242=__Variable_Interval_Periods!$A$2,T242/(TODAY()-F242),IF(E242=__Variable_Interval_Periods!$A$3,T242/((TODAY()-F242)/7),IF(E242=__Variable_Interval_Periods!$A$4,T242/(YEARFRAC(F242,TODAY())*12),IF(E242=__Variable_Interval_Periods!$A$5,T242/(YEARFRAC(F242,TODAY())*4),IF(E242=__Variable_Interval_Periods!$A$6,T242/(((TODAY()-F242)/(G242-F242))),""))))))</f>
        <v/>
      </c>
      <c r="I242" s="15" t="str">
        <f t="shared" ca="1" si="3"/>
        <v/>
      </c>
      <c r="K242" s="7" t="str">
        <f ca="1">IF(I242="","",IF(Contribution_Plan!I242&lt;0,IF(ABS(Contribution_Plan!I242)&lt;=ABS(Contribution_Plan!J242),__Variable_Status!$A$3,__Variable_Status!$A$4),IF(Contribution_Plan!I242=0,__Variable_Status!$A$3,IF(Contribution_Plan!I242&lt;=ABS(Contribution_Plan!J242),__Variable_Status!$A$3,__Variable_Status!$A$2))))</f>
        <v/>
      </c>
      <c r="M242" s="6" t="str">
        <f>IF(OR(O242="",O242=__Variable_Audience_Size!$A$1),O242,IF(OR(T242="",T242=0),0,O242/T242))</f>
        <v/>
      </c>
      <c r="N242" s="7" t="str">
        <f>IF(A242="","",IF(L242=__Variable_Status!$A$1,__Variable_Status!$A$1,IF(Contribution_Plan!M242&gt;Contribution_Plan!L242,__Variable_Status!$A$2,IF(Contribution_Plan!M242=Contribution_Plan!L242,__Variable_Status!$A$3,__Variable_Status!$A$4))))</f>
        <v/>
      </c>
      <c r="O242" s="6" t="str">
        <f>IF(A242="","",IF(AND(L242=__Variable_Audience_Size!$A$1,SUMIF(Contributions_Tracker!A:A,Contribution_Plan!A242,Contributions_Tracker!E:E)&lt;=0),L242,SUMIF(Contributions_Tracker!A:A,Contribution_Plan!A242,Contributions_Tracker!E:E)))</f>
        <v/>
      </c>
      <c r="P242" s="6" t="str">
        <f>IF(A242="","",IF(OR(T242=0,T242=""),0,Q242/T242))</f>
        <v/>
      </c>
      <c r="Q242" s="6" t="str">
        <f>IF(A242="","",SUMIF(Contributions_Tracker!A:A,Contribution_Plan!A242,Contributions_Tracker!D:D))</f>
        <v/>
      </c>
      <c r="R242" s="6" t="str">
        <f>IF(E242=__Variable_Interval_Periods!$A$1,"N/A",IF(E242=__Variable_Interval_Periods!$A$2,H242*(__Variable_Other_Variables!$B$2-Contribution_Plan!F242),IF(E242=__Variable_Interval_Periods!$A$3,H242*(__Variable_Other_Variables!$B$2-Contribution_Plan!F242)/7,IF(E242=__Variable_Interval_Periods!$A$4,H242*(YEARFRAC(F242,__Variable_Other_Variables!$B$2)*12),IF(E242=__Variable_Interval_Periods!$A$5,H242*(YEARFRAC(F242,__Variable_Other_Variables!$B$2)*4),IF(E242=__Variable_Interval_Periods!$A$6,H242,""))))))</f>
        <v/>
      </c>
      <c r="S242" s="6" t="str">
        <f>IF(E242=__Variable_Interval_Periods!$A$1,"N/A",IF(E242=__Variable_Interval_Periods!$A$2,D242*(__Variable_Other_Variables!$B$2-Contribution_Plan!F242),IF(E242=__Variable_Interval_Periods!$A$3,D242*(__Variable_Other_Variables!$B$2-Contribution_Plan!F242)/7,IF(E242=__Variable_Interval_Periods!$A$4,D242*(YEARFRAC(F242,__Variable_Other_Variables!$B$2)*12),IF(E242=__Variable_Interval_Periods!$A$5,D242*(YEARFRAC(F242,__Variable_Other_Variables!$B$2)*4),IF(E242=__Variable_Interval_Periods!$A$6,D242,""))))))</f>
        <v/>
      </c>
      <c r="T242" s="8" t="str">
        <f>IF(Contribution_Plan!A242="","",COUNTIF(Contributions_Tracker!A:A,Contribution_Plan!A242))</f>
        <v/>
      </c>
    </row>
    <row r="243" spans="7:20" x14ac:dyDescent="0.2">
      <c r="G243" s="34" t="str">
        <f>IF(Contribution_Plan!A243="","",__Variable_Other_Variables!$B$2)</f>
        <v/>
      </c>
      <c r="H243" s="6" t="str">
        <f ca="1">IF(E243=__Variable_Interval_Periods!$A$1,"N/A",IF(E243=__Variable_Interval_Periods!$A$2,T243/(TODAY()-F243),IF(E243=__Variable_Interval_Periods!$A$3,T243/((TODAY()-F243)/7),IF(E243=__Variable_Interval_Periods!$A$4,T243/(YEARFRAC(F243,TODAY())*12),IF(E243=__Variable_Interval_Periods!$A$5,T243/(YEARFRAC(F243,TODAY())*4),IF(E243=__Variable_Interval_Periods!$A$6,T243/(((TODAY()-F243)/(G243-F243))),""))))))</f>
        <v/>
      </c>
      <c r="I243" s="15" t="str">
        <f t="shared" ca="1" si="3"/>
        <v/>
      </c>
      <c r="K243" s="7" t="str">
        <f ca="1">IF(I243="","",IF(Contribution_Plan!I243&lt;0,IF(ABS(Contribution_Plan!I243)&lt;=ABS(Contribution_Plan!J243),__Variable_Status!$A$3,__Variable_Status!$A$4),IF(Contribution_Plan!I243=0,__Variable_Status!$A$3,IF(Contribution_Plan!I243&lt;=ABS(Contribution_Plan!J243),__Variable_Status!$A$3,__Variable_Status!$A$2))))</f>
        <v/>
      </c>
      <c r="M243" s="6" t="str">
        <f>IF(OR(O243="",O243=__Variable_Audience_Size!$A$1),O243,IF(OR(T243="",T243=0),0,O243/T243))</f>
        <v/>
      </c>
      <c r="N243" s="7" t="str">
        <f>IF(A243="","",IF(L243=__Variable_Status!$A$1,__Variable_Status!$A$1,IF(Contribution_Plan!M243&gt;Contribution_Plan!L243,__Variable_Status!$A$2,IF(Contribution_Plan!M243=Contribution_Plan!L243,__Variable_Status!$A$3,__Variable_Status!$A$4))))</f>
        <v/>
      </c>
      <c r="O243" s="6" t="str">
        <f>IF(A243="","",IF(AND(L243=__Variable_Audience_Size!$A$1,SUMIF(Contributions_Tracker!A:A,Contribution_Plan!A243,Contributions_Tracker!E:E)&lt;=0),L243,SUMIF(Contributions_Tracker!A:A,Contribution_Plan!A243,Contributions_Tracker!E:E)))</f>
        <v/>
      </c>
      <c r="P243" s="6" t="str">
        <f>IF(A243="","",IF(OR(T243=0,T243=""),0,Q243/T243))</f>
        <v/>
      </c>
      <c r="Q243" s="6" t="str">
        <f>IF(A243="","",SUMIF(Contributions_Tracker!A:A,Contribution_Plan!A243,Contributions_Tracker!D:D))</f>
        <v/>
      </c>
      <c r="R243" s="6" t="str">
        <f>IF(E243=__Variable_Interval_Periods!$A$1,"N/A",IF(E243=__Variable_Interval_Periods!$A$2,H243*(__Variable_Other_Variables!$B$2-Contribution_Plan!F243),IF(E243=__Variable_Interval_Periods!$A$3,H243*(__Variable_Other_Variables!$B$2-Contribution_Plan!F243)/7,IF(E243=__Variable_Interval_Periods!$A$4,H243*(YEARFRAC(F243,__Variable_Other_Variables!$B$2)*12),IF(E243=__Variable_Interval_Periods!$A$5,H243*(YEARFRAC(F243,__Variable_Other_Variables!$B$2)*4),IF(E243=__Variable_Interval_Periods!$A$6,H243,""))))))</f>
        <v/>
      </c>
      <c r="S243" s="6" t="str">
        <f>IF(E243=__Variable_Interval_Periods!$A$1,"N/A",IF(E243=__Variable_Interval_Periods!$A$2,D243*(__Variable_Other_Variables!$B$2-Contribution_Plan!F243),IF(E243=__Variable_Interval_Periods!$A$3,D243*(__Variable_Other_Variables!$B$2-Contribution_Plan!F243)/7,IF(E243=__Variable_Interval_Periods!$A$4,D243*(YEARFRAC(F243,__Variable_Other_Variables!$B$2)*12),IF(E243=__Variable_Interval_Periods!$A$5,D243*(YEARFRAC(F243,__Variable_Other_Variables!$B$2)*4),IF(E243=__Variable_Interval_Periods!$A$6,D243,""))))))</f>
        <v/>
      </c>
      <c r="T243" s="8" t="str">
        <f>IF(Contribution_Plan!A243="","",COUNTIF(Contributions_Tracker!A:A,Contribution_Plan!A243))</f>
        <v/>
      </c>
    </row>
    <row r="244" spans="7:20" x14ac:dyDescent="0.2">
      <c r="G244" s="34" t="str">
        <f>IF(Contribution_Plan!A244="","",__Variable_Other_Variables!$B$2)</f>
        <v/>
      </c>
      <c r="H244" s="6" t="str">
        <f ca="1">IF(E244=__Variable_Interval_Periods!$A$1,"N/A",IF(E244=__Variable_Interval_Periods!$A$2,T244/(TODAY()-F244),IF(E244=__Variable_Interval_Periods!$A$3,T244/((TODAY()-F244)/7),IF(E244=__Variable_Interval_Periods!$A$4,T244/(YEARFRAC(F244,TODAY())*12),IF(E244=__Variable_Interval_Periods!$A$5,T244/(YEARFRAC(F244,TODAY())*4),IF(E244=__Variable_Interval_Periods!$A$6,T244/(((TODAY()-F244)/(G244-F244))),""))))))</f>
        <v/>
      </c>
      <c r="I244" s="15" t="str">
        <f t="shared" ca="1" si="3"/>
        <v/>
      </c>
      <c r="K244" s="7" t="str">
        <f ca="1">IF(I244="","",IF(Contribution_Plan!I244&lt;0,IF(ABS(Contribution_Plan!I244)&lt;=ABS(Contribution_Plan!J244),__Variable_Status!$A$3,__Variable_Status!$A$4),IF(Contribution_Plan!I244=0,__Variable_Status!$A$3,IF(Contribution_Plan!I244&lt;=ABS(Contribution_Plan!J244),__Variable_Status!$A$3,__Variable_Status!$A$2))))</f>
        <v/>
      </c>
      <c r="M244" s="6" t="str">
        <f>IF(OR(O244="",O244=__Variable_Audience_Size!$A$1),O244,IF(OR(T244="",T244=0),0,O244/T244))</f>
        <v/>
      </c>
      <c r="N244" s="7" t="str">
        <f>IF(A244="","",IF(L244=__Variable_Status!$A$1,__Variable_Status!$A$1,IF(Contribution_Plan!M244&gt;Contribution_Plan!L244,__Variable_Status!$A$2,IF(Contribution_Plan!M244=Contribution_Plan!L244,__Variable_Status!$A$3,__Variable_Status!$A$4))))</f>
        <v/>
      </c>
      <c r="O244" s="6" t="str">
        <f>IF(A244="","",IF(AND(L244=__Variable_Audience_Size!$A$1,SUMIF(Contributions_Tracker!A:A,Contribution_Plan!A244,Contributions_Tracker!E:E)&lt;=0),L244,SUMIF(Contributions_Tracker!A:A,Contribution_Plan!A244,Contributions_Tracker!E:E)))</f>
        <v/>
      </c>
      <c r="P244" s="6" t="str">
        <f>IF(A244="","",IF(OR(T244=0,T244=""),0,Q244/T244))</f>
        <v/>
      </c>
      <c r="Q244" s="6" t="str">
        <f>IF(A244="","",SUMIF(Contributions_Tracker!A:A,Contribution_Plan!A244,Contributions_Tracker!D:D))</f>
        <v/>
      </c>
      <c r="R244" s="6" t="str">
        <f>IF(E244=__Variable_Interval_Periods!$A$1,"N/A",IF(E244=__Variable_Interval_Periods!$A$2,H244*(__Variable_Other_Variables!$B$2-Contribution_Plan!F244),IF(E244=__Variable_Interval_Periods!$A$3,H244*(__Variable_Other_Variables!$B$2-Contribution_Plan!F244)/7,IF(E244=__Variable_Interval_Periods!$A$4,H244*(YEARFRAC(F244,__Variable_Other_Variables!$B$2)*12),IF(E244=__Variable_Interval_Periods!$A$5,H244*(YEARFRAC(F244,__Variable_Other_Variables!$B$2)*4),IF(E244=__Variable_Interval_Periods!$A$6,H244,""))))))</f>
        <v/>
      </c>
      <c r="S244" s="6" t="str">
        <f>IF(E244=__Variable_Interval_Periods!$A$1,"N/A",IF(E244=__Variable_Interval_Periods!$A$2,D244*(__Variable_Other_Variables!$B$2-Contribution_Plan!F244),IF(E244=__Variable_Interval_Periods!$A$3,D244*(__Variable_Other_Variables!$B$2-Contribution_Plan!F244)/7,IF(E244=__Variable_Interval_Periods!$A$4,D244*(YEARFRAC(F244,__Variable_Other_Variables!$B$2)*12),IF(E244=__Variable_Interval_Periods!$A$5,D244*(YEARFRAC(F244,__Variable_Other_Variables!$B$2)*4),IF(E244=__Variable_Interval_Periods!$A$6,D244,""))))))</f>
        <v/>
      </c>
      <c r="T244" s="8" t="str">
        <f>IF(Contribution_Plan!A244="","",COUNTIF(Contributions_Tracker!A:A,Contribution_Plan!A244))</f>
        <v/>
      </c>
    </row>
    <row r="245" spans="7:20" x14ac:dyDescent="0.2">
      <c r="G245" s="34" t="str">
        <f>IF(Contribution_Plan!A245="","",__Variable_Other_Variables!$B$2)</f>
        <v/>
      </c>
      <c r="H245" s="6" t="str">
        <f ca="1">IF(E245=__Variable_Interval_Periods!$A$1,"N/A",IF(E245=__Variable_Interval_Periods!$A$2,T245/(TODAY()-F245),IF(E245=__Variable_Interval_Periods!$A$3,T245/((TODAY()-F245)/7),IF(E245=__Variable_Interval_Periods!$A$4,T245/(YEARFRAC(F245,TODAY())*12),IF(E245=__Variable_Interval_Periods!$A$5,T245/(YEARFRAC(F245,TODAY())*4),IF(E245=__Variable_Interval_Periods!$A$6,T245/(((TODAY()-F245)/(G245-F245))),""))))))</f>
        <v/>
      </c>
      <c r="I245" s="15" t="str">
        <f t="shared" ca="1" si="3"/>
        <v/>
      </c>
      <c r="K245" s="7" t="str">
        <f ca="1">IF(I245="","",IF(Contribution_Plan!I245&lt;0,IF(ABS(Contribution_Plan!I245)&lt;=ABS(Contribution_Plan!J245),__Variable_Status!$A$3,__Variable_Status!$A$4),IF(Contribution_Plan!I245=0,__Variable_Status!$A$3,IF(Contribution_Plan!I245&lt;=ABS(Contribution_Plan!J245),__Variable_Status!$A$3,__Variable_Status!$A$2))))</f>
        <v/>
      </c>
      <c r="M245" s="6" t="str">
        <f>IF(OR(O245="",O245=__Variable_Audience_Size!$A$1),O245,IF(OR(T245="",T245=0),0,O245/T245))</f>
        <v/>
      </c>
      <c r="N245" s="7" t="str">
        <f>IF(A245="","",IF(L245=__Variable_Status!$A$1,__Variable_Status!$A$1,IF(Contribution_Plan!M245&gt;Contribution_Plan!L245,__Variable_Status!$A$2,IF(Contribution_Plan!M245=Contribution_Plan!L245,__Variable_Status!$A$3,__Variable_Status!$A$4))))</f>
        <v/>
      </c>
      <c r="O245" s="6" t="str">
        <f>IF(A245="","",IF(AND(L245=__Variable_Audience_Size!$A$1,SUMIF(Contributions_Tracker!A:A,Contribution_Plan!A245,Contributions_Tracker!E:E)&lt;=0),L245,SUMIF(Contributions_Tracker!A:A,Contribution_Plan!A245,Contributions_Tracker!E:E)))</f>
        <v/>
      </c>
      <c r="P245" s="6" t="str">
        <f>IF(A245="","",IF(OR(T245=0,T245=""),0,Q245/T245))</f>
        <v/>
      </c>
      <c r="Q245" s="6" t="str">
        <f>IF(A245="","",SUMIF(Contributions_Tracker!A:A,Contribution_Plan!A245,Contributions_Tracker!D:D))</f>
        <v/>
      </c>
      <c r="R245" s="6" t="str">
        <f>IF(E245=__Variable_Interval_Periods!$A$1,"N/A",IF(E245=__Variable_Interval_Periods!$A$2,H245*(__Variable_Other_Variables!$B$2-Contribution_Plan!F245),IF(E245=__Variable_Interval_Periods!$A$3,H245*(__Variable_Other_Variables!$B$2-Contribution_Plan!F245)/7,IF(E245=__Variable_Interval_Periods!$A$4,H245*(YEARFRAC(F245,__Variable_Other_Variables!$B$2)*12),IF(E245=__Variable_Interval_Periods!$A$5,H245*(YEARFRAC(F245,__Variable_Other_Variables!$B$2)*4),IF(E245=__Variable_Interval_Periods!$A$6,H245,""))))))</f>
        <v/>
      </c>
      <c r="S245" s="6" t="str">
        <f>IF(E245=__Variable_Interval_Periods!$A$1,"N/A",IF(E245=__Variable_Interval_Periods!$A$2,D245*(__Variable_Other_Variables!$B$2-Contribution_Plan!F245),IF(E245=__Variable_Interval_Periods!$A$3,D245*(__Variable_Other_Variables!$B$2-Contribution_Plan!F245)/7,IF(E245=__Variable_Interval_Periods!$A$4,D245*(YEARFRAC(F245,__Variable_Other_Variables!$B$2)*12),IF(E245=__Variable_Interval_Periods!$A$5,D245*(YEARFRAC(F245,__Variable_Other_Variables!$B$2)*4),IF(E245=__Variable_Interval_Periods!$A$6,D245,""))))))</f>
        <v/>
      </c>
      <c r="T245" s="8" t="str">
        <f>IF(Contribution_Plan!A245="","",COUNTIF(Contributions_Tracker!A:A,Contribution_Plan!A245))</f>
        <v/>
      </c>
    </row>
    <row r="246" spans="7:20" x14ac:dyDescent="0.2">
      <c r="G246" s="34" t="str">
        <f>IF(Contribution_Plan!A246="","",__Variable_Other_Variables!$B$2)</f>
        <v/>
      </c>
      <c r="H246" s="6" t="str">
        <f ca="1">IF(E246=__Variable_Interval_Periods!$A$1,"N/A",IF(E246=__Variable_Interval_Periods!$A$2,T246/(TODAY()-F246),IF(E246=__Variable_Interval_Periods!$A$3,T246/((TODAY()-F246)/7),IF(E246=__Variable_Interval_Periods!$A$4,T246/(YEARFRAC(F246,TODAY())*12),IF(E246=__Variable_Interval_Periods!$A$5,T246/(YEARFRAC(F246,TODAY())*4),IF(E246=__Variable_Interval_Periods!$A$6,T246/(((TODAY()-F246)/(G246-F246))),""))))))</f>
        <v/>
      </c>
      <c r="I246" s="15" t="str">
        <f t="shared" ca="1" si="3"/>
        <v/>
      </c>
      <c r="K246" s="7" t="str">
        <f ca="1">IF(I246="","",IF(Contribution_Plan!I246&lt;0,IF(ABS(Contribution_Plan!I246)&lt;=ABS(Contribution_Plan!J246),__Variable_Status!$A$3,__Variable_Status!$A$4),IF(Contribution_Plan!I246=0,__Variable_Status!$A$3,IF(Contribution_Plan!I246&lt;=ABS(Contribution_Plan!J246),__Variable_Status!$A$3,__Variable_Status!$A$2))))</f>
        <v/>
      </c>
      <c r="M246" s="6" t="str">
        <f>IF(OR(O246="",O246=__Variable_Audience_Size!$A$1),O246,IF(OR(T246="",T246=0),0,O246/T246))</f>
        <v/>
      </c>
      <c r="N246" s="7" t="str">
        <f>IF(A246="","",IF(L246=__Variable_Status!$A$1,__Variable_Status!$A$1,IF(Contribution_Plan!M246&gt;Contribution_Plan!L246,__Variable_Status!$A$2,IF(Contribution_Plan!M246=Contribution_Plan!L246,__Variable_Status!$A$3,__Variable_Status!$A$4))))</f>
        <v/>
      </c>
      <c r="O246" s="6" t="str">
        <f>IF(A246="","",IF(AND(L246=__Variable_Audience_Size!$A$1,SUMIF(Contributions_Tracker!A:A,Contribution_Plan!A246,Contributions_Tracker!E:E)&lt;=0),L246,SUMIF(Contributions_Tracker!A:A,Contribution_Plan!A246,Contributions_Tracker!E:E)))</f>
        <v/>
      </c>
      <c r="P246" s="6" t="str">
        <f>IF(A246="","",IF(OR(T246=0,T246=""),0,Q246/T246))</f>
        <v/>
      </c>
      <c r="Q246" s="6" t="str">
        <f>IF(A246="","",SUMIF(Contributions_Tracker!A:A,Contribution_Plan!A246,Contributions_Tracker!D:D))</f>
        <v/>
      </c>
      <c r="R246" s="6" t="str">
        <f>IF(E246=__Variable_Interval_Periods!$A$1,"N/A",IF(E246=__Variable_Interval_Periods!$A$2,H246*(__Variable_Other_Variables!$B$2-Contribution_Plan!F246),IF(E246=__Variable_Interval_Periods!$A$3,H246*(__Variable_Other_Variables!$B$2-Contribution_Plan!F246)/7,IF(E246=__Variable_Interval_Periods!$A$4,H246*(YEARFRAC(F246,__Variable_Other_Variables!$B$2)*12),IF(E246=__Variable_Interval_Periods!$A$5,H246*(YEARFRAC(F246,__Variable_Other_Variables!$B$2)*4),IF(E246=__Variable_Interval_Periods!$A$6,H246,""))))))</f>
        <v/>
      </c>
      <c r="S246" s="6" t="str">
        <f>IF(E246=__Variable_Interval_Periods!$A$1,"N/A",IF(E246=__Variable_Interval_Periods!$A$2,D246*(__Variable_Other_Variables!$B$2-Contribution_Plan!F246),IF(E246=__Variable_Interval_Periods!$A$3,D246*(__Variable_Other_Variables!$B$2-Contribution_Plan!F246)/7,IF(E246=__Variable_Interval_Periods!$A$4,D246*(YEARFRAC(F246,__Variable_Other_Variables!$B$2)*12),IF(E246=__Variable_Interval_Periods!$A$5,D246*(YEARFRAC(F246,__Variable_Other_Variables!$B$2)*4),IF(E246=__Variable_Interval_Periods!$A$6,D246,""))))))</f>
        <v/>
      </c>
      <c r="T246" s="8" t="str">
        <f>IF(Contribution_Plan!A246="","",COUNTIF(Contributions_Tracker!A:A,Contribution_Plan!A246))</f>
        <v/>
      </c>
    </row>
    <row r="247" spans="7:20" x14ac:dyDescent="0.2">
      <c r="G247" s="34" t="str">
        <f>IF(Contribution_Plan!A247="","",__Variable_Other_Variables!$B$2)</f>
        <v/>
      </c>
      <c r="H247" s="6" t="str">
        <f ca="1">IF(E247=__Variable_Interval_Periods!$A$1,"N/A",IF(E247=__Variable_Interval_Periods!$A$2,T247/(TODAY()-F247),IF(E247=__Variable_Interval_Periods!$A$3,T247/((TODAY()-F247)/7),IF(E247=__Variable_Interval_Periods!$A$4,T247/(YEARFRAC(F247,TODAY())*12),IF(E247=__Variable_Interval_Periods!$A$5,T247/(YEARFRAC(F247,TODAY())*4),IF(E247=__Variable_Interval_Periods!$A$6,T247/(((TODAY()-F247)/(G247-F247))),""))))))</f>
        <v/>
      </c>
      <c r="I247" s="15" t="str">
        <f t="shared" ca="1" si="3"/>
        <v/>
      </c>
      <c r="K247" s="7" t="str">
        <f ca="1">IF(I247="","",IF(Contribution_Plan!I247&lt;0,IF(ABS(Contribution_Plan!I247)&lt;=ABS(Contribution_Plan!J247),__Variable_Status!$A$3,__Variable_Status!$A$4),IF(Contribution_Plan!I247=0,__Variable_Status!$A$3,IF(Contribution_Plan!I247&lt;=ABS(Contribution_Plan!J247),__Variable_Status!$A$3,__Variable_Status!$A$2))))</f>
        <v/>
      </c>
      <c r="M247" s="6" t="str">
        <f>IF(OR(O247="",O247=__Variable_Audience_Size!$A$1),O247,IF(OR(T247="",T247=0),0,O247/T247))</f>
        <v/>
      </c>
      <c r="N247" s="7" t="str">
        <f>IF(A247="","",IF(L247=__Variable_Status!$A$1,__Variable_Status!$A$1,IF(Contribution_Plan!M247&gt;Contribution_Plan!L247,__Variable_Status!$A$2,IF(Contribution_Plan!M247=Contribution_Plan!L247,__Variable_Status!$A$3,__Variable_Status!$A$4))))</f>
        <v/>
      </c>
      <c r="O247" s="6" t="str">
        <f>IF(A247="","",IF(AND(L247=__Variable_Audience_Size!$A$1,SUMIF(Contributions_Tracker!A:A,Contribution_Plan!A247,Contributions_Tracker!E:E)&lt;=0),L247,SUMIF(Contributions_Tracker!A:A,Contribution_Plan!A247,Contributions_Tracker!E:E)))</f>
        <v/>
      </c>
      <c r="P247" s="6" t="str">
        <f>IF(A247="","",IF(OR(T247=0,T247=""),0,Q247/T247))</f>
        <v/>
      </c>
      <c r="Q247" s="6" t="str">
        <f>IF(A247="","",SUMIF(Contributions_Tracker!A:A,Contribution_Plan!A247,Contributions_Tracker!D:D))</f>
        <v/>
      </c>
      <c r="R247" s="6" t="str">
        <f>IF(E247=__Variable_Interval_Periods!$A$1,"N/A",IF(E247=__Variable_Interval_Periods!$A$2,H247*(__Variable_Other_Variables!$B$2-Contribution_Plan!F247),IF(E247=__Variable_Interval_Periods!$A$3,H247*(__Variable_Other_Variables!$B$2-Contribution_Plan!F247)/7,IF(E247=__Variable_Interval_Periods!$A$4,H247*(YEARFRAC(F247,__Variable_Other_Variables!$B$2)*12),IF(E247=__Variable_Interval_Periods!$A$5,H247*(YEARFRAC(F247,__Variable_Other_Variables!$B$2)*4),IF(E247=__Variable_Interval_Periods!$A$6,H247,""))))))</f>
        <v/>
      </c>
      <c r="S247" s="6" t="str">
        <f>IF(E247=__Variable_Interval_Periods!$A$1,"N/A",IF(E247=__Variable_Interval_Periods!$A$2,D247*(__Variable_Other_Variables!$B$2-Contribution_Plan!F247),IF(E247=__Variable_Interval_Periods!$A$3,D247*(__Variable_Other_Variables!$B$2-Contribution_Plan!F247)/7,IF(E247=__Variable_Interval_Periods!$A$4,D247*(YEARFRAC(F247,__Variable_Other_Variables!$B$2)*12),IF(E247=__Variable_Interval_Periods!$A$5,D247*(YEARFRAC(F247,__Variable_Other_Variables!$B$2)*4),IF(E247=__Variable_Interval_Periods!$A$6,D247,""))))))</f>
        <v/>
      </c>
      <c r="T247" s="8" t="str">
        <f>IF(Contribution_Plan!A247="","",COUNTIF(Contributions_Tracker!A:A,Contribution_Plan!A247))</f>
        <v/>
      </c>
    </row>
    <row r="248" spans="7:20" x14ac:dyDescent="0.2">
      <c r="G248" s="34" t="str">
        <f>IF(Contribution_Plan!A248="","",__Variable_Other_Variables!$B$2)</f>
        <v/>
      </c>
      <c r="H248" s="6" t="str">
        <f ca="1">IF(E248=__Variable_Interval_Periods!$A$1,"N/A",IF(E248=__Variable_Interval_Periods!$A$2,T248/(TODAY()-F248),IF(E248=__Variable_Interval_Periods!$A$3,T248/((TODAY()-F248)/7),IF(E248=__Variable_Interval_Periods!$A$4,T248/(YEARFRAC(F248,TODAY())*12),IF(E248=__Variable_Interval_Periods!$A$5,T248/(YEARFRAC(F248,TODAY())*4),IF(E248=__Variable_Interval_Periods!$A$6,T248/(((TODAY()-F248)/(G248-F248))),""))))))</f>
        <v/>
      </c>
      <c r="I248" s="15" t="str">
        <f t="shared" ca="1" si="3"/>
        <v/>
      </c>
      <c r="K248" s="7" t="str">
        <f ca="1">IF(I248="","",IF(Contribution_Plan!I248&lt;0,IF(ABS(Contribution_Plan!I248)&lt;=ABS(Contribution_Plan!J248),__Variable_Status!$A$3,__Variable_Status!$A$4),IF(Contribution_Plan!I248=0,__Variable_Status!$A$3,IF(Contribution_Plan!I248&lt;=ABS(Contribution_Plan!J248),__Variable_Status!$A$3,__Variable_Status!$A$2))))</f>
        <v/>
      </c>
      <c r="M248" s="6" t="str">
        <f>IF(OR(O248="",O248=__Variable_Audience_Size!$A$1),O248,IF(OR(T248="",T248=0),0,O248/T248))</f>
        <v/>
      </c>
      <c r="N248" s="7" t="str">
        <f>IF(A248="","",IF(L248=__Variable_Status!$A$1,__Variable_Status!$A$1,IF(Contribution_Plan!M248&gt;Contribution_Plan!L248,__Variable_Status!$A$2,IF(Contribution_Plan!M248=Contribution_Plan!L248,__Variable_Status!$A$3,__Variable_Status!$A$4))))</f>
        <v/>
      </c>
      <c r="O248" s="6" t="str">
        <f>IF(A248="","",IF(AND(L248=__Variable_Audience_Size!$A$1,SUMIF(Contributions_Tracker!A:A,Contribution_Plan!A248,Contributions_Tracker!E:E)&lt;=0),L248,SUMIF(Contributions_Tracker!A:A,Contribution_Plan!A248,Contributions_Tracker!E:E)))</f>
        <v/>
      </c>
      <c r="P248" s="6" t="str">
        <f>IF(A248="","",IF(OR(T248=0,T248=""),0,Q248/T248))</f>
        <v/>
      </c>
      <c r="Q248" s="6" t="str">
        <f>IF(A248="","",SUMIF(Contributions_Tracker!A:A,Contribution_Plan!A248,Contributions_Tracker!D:D))</f>
        <v/>
      </c>
      <c r="R248" s="6" t="str">
        <f>IF(E248=__Variable_Interval_Periods!$A$1,"N/A",IF(E248=__Variable_Interval_Periods!$A$2,H248*(__Variable_Other_Variables!$B$2-Contribution_Plan!F248),IF(E248=__Variable_Interval_Periods!$A$3,H248*(__Variable_Other_Variables!$B$2-Contribution_Plan!F248)/7,IF(E248=__Variable_Interval_Periods!$A$4,H248*(YEARFRAC(F248,__Variable_Other_Variables!$B$2)*12),IF(E248=__Variable_Interval_Periods!$A$5,H248*(YEARFRAC(F248,__Variable_Other_Variables!$B$2)*4),IF(E248=__Variable_Interval_Periods!$A$6,H248,""))))))</f>
        <v/>
      </c>
      <c r="S248" s="6" t="str">
        <f>IF(E248=__Variable_Interval_Periods!$A$1,"N/A",IF(E248=__Variable_Interval_Periods!$A$2,D248*(__Variable_Other_Variables!$B$2-Contribution_Plan!F248),IF(E248=__Variable_Interval_Periods!$A$3,D248*(__Variable_Other_Variables!$B$2-Contribution_Plan!F248)/7,IF(E248=__Variable_Interval_Periods!$A$4,D248*(YEARFRAC(F248,__Variable_Other_Variables!$B$2)*12),IF(E248=__Variable_Interval_Periods!$A$5,D248*(YEARFRAC(F248,__Variable_Other_Variables!$B$2)*4),IF(E248=__Variable_Interval_Periods!$A$6,D248,""))))))</f>
        <v/>
      </c>
      <c r="T248" s="8" t="str">
        <f>IF(Contribution_Plan!A248="","",COUNTIF(Contributions_Tracker!A:A,Contribution_Plan!A248))</f>
        <v/>
      </c>
    </row>
    <row r="249" spans="7:20" x14ac:dyDescent="0.2">
      <c r="G249" s="34" t="str">
        <f>IF(Contribution_Plan!A249="","",__Variable_Other_Variables!$B$2)</f>
        <v/>
      </c>
      <c r="H249" s="6" t="str">
        <f ca="1">IF(E249=__Variable_Interval_Periods!$A$1,"N/A",IF(E249=__Variable_Interval_Periods!$A$2,T249/(TODAY()-F249),IF(E249=__Variable_Interval_Periods!$A$3,T249/((TODAY()-F249)/7),IF(E249=__Variable_Interval_Periods!$A$4,T249/(YEARFRAC(F249,TODAY())*12),IF(E249=__Variable_Interval_Periods!$A$5,T249/(YEARFRAC(F249,TODAY())*4),IF(E249=__Variable_Interval_Periods!$A$6,T249/(((TODAY()-F249)/(G249-F249))),""))))))</f>
        <v/>
      </c>
      <c r="I249" s="15" t="str">
        <f t="shared" ca="1" si="3"/>
        <v/>
      </c>
      <c r="K249" s="7" t="str">
        <f ca="1">IF(I249="","",IF(Contribution_Plan!I249&lt;0,IF(ABS(Contribution_Plan!I249)&lt;=ABS(Contribution_Plan!J249),__Variable_Status!$A$3,__Variable_Status!$A$4),IF(Contribution_Plan!I249=0,__Variable_Status!$A$3,IF(Contribution_Plan!I249&lt;=ABS(Contribution_Plan!J249),__Variable_Status!$A$3,__Variable_Status!$A$2))))</f>
        <v/>
      </c>
      <c r="M249" s="6" t="str">
        <f>IF(OR(O249="",O249=__Variable_Audience_Size!$A$1),O249,IF(OR(T249="",T249=0),0,O249/T249))</f>
        <v/>
      </c>
      <c r="N249" s="7" t="str">
        <f>IF(A249="","",IF(L249=__Variable_Status!$A$1,__Variable_Status!$A$1,IF(Contribution_Plan!M249&gt;Contribution_Plan!L249,__Variable_Status!$A$2,IF(Contribution_Plan!M249=Contribution_Plan!L249,__Variable_Status!$A$3,__Variable_Status!$A$4))))</f>
        <v/>
      </c>
      <c r="O249" s="6" t="str">
        <f>IF(A249="","",IF(AND(L249=__Variable_Audience_Size!$A$1,SUMIF(Contributions_Tracker!A:A,Contribution_Plan!A249,Contributions_Tracker!E:E)&lt;=0),L249,SUMIF(Contributions_Tracker!A:A,Contribution_Plan!A249,Contributions_Tracker!E:E)))</f>
        <v/>
      </c>
      <c r="P249" s="6" t="str">
        <f>IF(A249="","",IF(OR(T249=0,T249=""),0,Q249/T249))</f>
        <v/>
      </c>
      <c r="Q249" s="6" t="str">
        <f>IF(A249="","",SUMIF(Contributions_Tracker!A:A,Contribution_Plan!A249,Contributions_Tracker!D:D))</f>
        <v/>
      </c>
      <c r="R249" s="6" t="str">
        <f>IF(E249=__Variable_Interval_Periods!$A$1,"N/A",IF(E249=__Variable_Interval_Periods!$A$2,H249*(__Variable_Other_Variables!$B$2-Contribution_Plan!F249),IF(E249=__Variable_Interval_Periods!$A$3,H249*(__Variable_Other_Variables!$B$2-Contribution_Plan!F249)/7,IF(E249=__Variable_Interval_Periods!$A$4,H249*(YEARFRAC(F249,__Variable_Other_Variables!$B$2)*12),IF(E249=__Variable_Interval_Periods!$A$5,H249*(YEARFRAC(F249,__Variable_Other_Variables!$B$2)*4),IF(E249=__Variable_Interval_Periods!$A$6,H249,""))))))</f>
        <v/>
      </c>
      <c r="S249" s="6" t="str">
        <f>IF(E249=__Variable_Interval_Periods!$A$1,"N/A",IF(E249=__Variable_Interval_Periods!$A$2,D249*(__Variable_Other_Variables!$B$2-Contribution_Plan!F249),IF(E249=__Variable_Interval_Periods!$A$3,D249*(__Variable_Other_Variables!$B$2-Contribution_Plan!F249)/7,IF(E249=__Variable_Interval_Periods!$A$4,D249*(YEARFRAC(F249,__Variable_Other_Variables!$B$2)*12),IF(E249=__Variable_Interval_Periods!$A$5,D249*(YEARFRAC(F249,__Variable_Other_Variables!$B$2)*4),IF(E249=__Variable_Interval_Periods!$A$6,D249,""))))))</f>
        <v/>
      </c>
      <c r="T249" s="8" t="str">
        <f>IF(Contribution_Plan!A249="","",COUNTIF(Contributions_Tracker!A:A,Contribution_Plan!A249))</f>
        <v/>
      </c>
    </row>
    <row r="250" spans="7:20" x14ac:dyDescent="0.2">
      <c r="G250" s="34" t="str">
        <f>IF(Contribution_Plan!A250="","",__Variable_Other_Variables!$B$2)</f>
        <v/>
      </c>
      <c r="H250" s="6" t="str">
        <f ca="1">IF(E250=__Variable_Interval_Periods!$A$1,"N/A",IF(E250=__Variable_Interval_Periods!$A$2,T250/(TODAY()-F250),IF(E250=__Variable_Interval_Periods!$A$3,T250/((TODAY()-F250)/7),IF(E250=__Variable_Interval_Periods!$A$4,T250/(YEARFRAC(F250,TODAY())*12),IF(E250=__Variable_Interval_Periods!$A$5,T250/(YEARFRAC(F250,TODAY())*4),IF(E250=__Variable_Interval_Periods!$A$6,T250/(((TODAY()-F250)/(G250-F250))),""))))))</f>
        <v/>
      </c>
      <c r="I250" s="15" t="str">
        <f t="shared" ca="1" si="3"/>
        <v/>
      </c>
      <c r="K250" s="7" t="str">
        <f ca="1">IF(I250="","",IF(Contribution_Plan!I250&lt;0,IF(ABS(Contribution_Plan!I250)&lt;=ABS(Contribution_Plan!J250),__Variable_Status!$A$3,__Variable_Status!$A$4),IF(Contribution_Plan!I250=0,__Variable_Status!$A$3,IF(Contribution_Plan!I250&lt;=ABS(Contribution_Plan!J250),__Variable_Status!$A$3,__Variable_Status!$A$2))))</f>
        <v/>
      </c>
      <c r="M250" s="6" t="str">
        <f>IF(OR(O250="",O250=__Variable_Audience_Size!$A$1),O250,IF(OR(T250="",T250=0),0,O250/T250))</f>
        <v/>
      </c>
      <c r="N250" s="7" t="str">
        <f>IF(A250="","",IF(L250=__Variable_Status!$A$1,__Variable_Status!$A$1,IF(Contribution_Plan!M250&gt;Contribution_Plan!L250,__Variable_Status!$A$2,IF(Contribution_Plan!M250=Contribution_Plan!L250,__Variable_Status!$A$3,__Variable_Status!$A$4))))</f>
        <v/>
      </c>
      <c r="O250" s="6" t="str">
        <f>IF(A250="","",IF(AND(L250=__Variable_Audience_Size!$A$1,SUMIF(Contributions_Tracker!A:A,Contribution_Plan!A250,Contributions_Tracker!E:E)&lt;=0),L250,SUMIF(Contributions_Tracker!A:A,Contribution_Plan!A250,Contributions_Tracker!E:E)))</f>
        <v/>
      </c>
      <c r="P250" s="6" t="str">
        <f>IF(A250="","",IF(OR(T250=0,T250=""),0,Q250/T250))</f>
        <v/>
      </c>
      <c r="Q250" s="6" t="str">
        <f>IF(A250="","",SUMIF(Contributions_Tracker!A:A,Contribution_Plan!A250,Contributions_Tracker!D:D))</f>
        <v/>
      </c>
      <c r="R250" s="6" t="str">
        <f>IF(E250=__Variable_Interval_Periods!$A$1,"N/A",IF(E250=__Variable_Interval_Periods!$A$2,H250*(__Variable_Other_Variables!$B$2-Contribution_Plan!F250),IF(E250=__Variable_Interval_Periods!$A$3,H250*(__Variable_Other_Variables!$B$2-Contribution_Plan!F250)/7,IF(E250=__Variable_Interval_Periods!$A$4,H250*(YEARFRAC(F250,__Variable_Other_Variables!$B$2)*12),IF(E250=__Variable_Interval_Periods!$A$5,H250*(YEARFRAC(F250,__Variable_Other_Variables!$B$2)*4),IF(E250=__Variable_Interval_Periods!$A$6,H250,""))))))</f>
        <v/>
      </c>
      <c r="S250" s="6" t="str">
        <f>IF(E250=__Variable_Interval_Periods!$A$1,"N/A",IF(E250=__Variable_Interval_Periods!$A$2,D250*(__Variable_Other_Variables!$B$2-Contribution_Plan!F250),IF(E250=__Variable_Interval_Periods!$A$3,D250*(__Variable_Other_Variables!$B$2-Contribution_Plan!F250)/7,IF(E250=__Variable_Interval_Periods!$A$4,D250*(YEARFRAC(F250,__Variable_Other_Variables!$B$2)*12),IF(E250=__Variable_Interval_Periods!$A$5,D250*(YEARFRAC(F250,__Variable_Other_Variables!$B$2)*4),IF(E250=__Variable_Interval_Periods!$A$6,D250,""))))))</f>
        <v/>
      </c>
      <c r="T250" s="8" t="str">
        <f>IF(Contribution_Plan!A250="","",COUNTIF(Contributions_Tracker!A:A,Contribution_Plan!A250))</f>
        <v/>
      </c>
    </row>
    <row r="251" spans="7:20" x14ac:dyDescent="0.2">
      <c r="G251" s="34" t="str">
        <f>IF(Contribution_Plan!A251="","",__Variable_Other_Variables!$B$2)</f>
        <v/>
      </c>
      <c r="H251" s="6" t="str">
        <f ca="1">IF(E251=__Variable_Interval_Periods!$A$1,"N/A",IF(E251=__Variable_Interval_Periods!$A$2,T251/(TODAY()-F251),IF(E251=__Variable_Interval_Periods!$A$3,T251/((TODAY()-F251)/7),IF(E251=__Variable_Interval_Periods!$A$4,T251/(YEARFRAC(F251,TODAY())*12),IF(E251=__Variable_Interval_Periods!$A$5,T251/(YEARFRAC(F251,TODAY())*4),IF(E251=__Variable_Interval_Periods!$A$6,T251/(((TODAY()-F251)/(G251-F251))),""))))))</f>
        <v/>
      </c>
      <c r="I251" s="15" t="str">
        <f t="shared" ca="1" si="3"/>
        <v/>
      </c>
      <c r="K251" s="7" t="str">
        <f ca="1">IF(I251="","",IF(Contribution_Plan!I251&lt;0,IF(ABS(Contribution_Plan!I251)&lt;=ABS(Contribution_Plan!J251),__Variable_Status!$A$3,__Variable_Status!$A$4),IF(Contribution_Plan!I251=0,__Variable_Status!$A$3,IF(Contribution_Plan!I251&lt;=ABS(Contribution_Plan!J251),__Variable_Status!$A$3,__Variable_Status!$A$2))))</f>
        <v/>
      </c>
      <c r="M251" s="6" t="str">
        <f>IF(OR(O251="",O251=__Variable_Audience_Size!$A$1),O251,IF(OR(T251="",T251=0),0,O251/T251))</f>
        <v/>
      </c>
      <c r="N251" s="7" t="str">
        <f>IF(A251="","",IF(L251=__Variable_Status!$A$1,__Variable_Status!$A$1,IF(Contribution_Plan!M251&gt;Contribution_Plan!L251,__Variable_Status!$A$2,IF(Contribution_Plan!M251=Contribution_Plan!L251,__Variable_Status!$A$3,__Variable_Status!$A$4))))</f>
        <v/>
      </c>
      <c r="O251" s="6" t="str">
        <f>IF(A251="","",IF(AND(L251=__Variable_Audience_Size!$A$1,SUMIF(Contributions_Tracker!A:A,Contribution_Plan!A251,Contributions_Tracker!E:E)&lt;=0),L251,SUMIF(Contributions_Tracker!A:A,Contribution_Plan!A251,Contributions_Tracker!E:E)))</f>
        <v/>
      </c>
      <c r="P251" s="6" t="str">
        <f>IF(A251="","",IF(OR(T251=0,T251=""),0,Q251/T251))</f>
        <v/>
      </c>
      <c r="Q251" s="6" t="str">
        <f>IF(A251="","",SUMIF(Contributions_Tracker!A:A,Contribution_Plan!A251,Contributions_Tracker!D:D))</f>
        <v/>
      </c>
      <c r="R251" s="6" t="str">
        <f>IF(E251=__Variable_Interval_Periods!$A$1,"N/A",IF(E251=__Variable_Interval_Periods!$A$2,H251*(__Variable_Other_Variables!$B$2-Contribution_Plan!F251),IF(E251=__Variable_Interval_Periods!$A$3,H251*(__Variable_Other_Variables!$B$2-Contribution_Plan!F251)/7,IF(E251=__Variable_Interval_Periods!$A$4,H251*(YEARFRAC(F251,__Variable_Other_Variables!$B$2)*12),IF(E251=__Variable_Interval_Periods!$A$5,H251*(YEARFRAC(F251,__Variable_Other_Variables!$B$2)*4),IF(E251=__Variable_Interval_Periods!$A$6,H251,""))))))</f>
        <v/>
      </c>
      <c r="S251" s="6" t="str">
        <f>IF(E251=__Variable_Interval_Periods!$A$1,"N/A",IF(E251=__Variable_Interval_Periods!$A$2,D251*(__Variable_Other_Variables!$B$2-Contribution_Plan!F251),IF(E251=__Variable_Interval_Periods!$A$3,D251*(__Variable_Other_Variables!$B$2-Contribution_Plan!F251)/7,IF(E251=__Variable_Interval_Periods!$A$4,D251*(YEARFRAC(F251,__Variable_Other_Variables!$B$2)*12),IF(E251=__Variable_Interval_Periods!$A$5,D251*(YEARFRAC(F251,__Variable_Other_Variables!$B$2)*4),IF(E251=__Variable_Interval_Periods!$A$6,D251,""))))))</f>
        <v/>
      </c>
      <c r="T251" s="8" t="str">
        <f>IF(Contribution_Plan!A251="","",COUNTIF(Contributions_Tracker!A:A,Contribution_Plan!A251))</f>
        <v/>
      </c>
    </row>
    <row r="252" spans="7:20" x14ac:dyDescent="0.2">
      <c r="G252" s="34" t="str">
        <f>IF(Contribution_Plan!A252="","",__Variable_Other_Variables!$B$2)</f>
        <v/>
      </c>
      <c r="H252" s="6" t="str">
        <f ca="1">IF(E252=__Variable_Interval_Periods!$A$1,"N/A",IF(E252=__Variable_Interval_Periods!$A$2,T252/(TODAY()-F252),IF(E252=__Variable_Interval_Periods!$A$3,T252/((TODAY()-F252)/7),IF(E252=__Variable_Interval_Periods!$A$4,T252/(YEARFRAC(F252,TODAY())*12),IF(E252=__Variable_Interval_Periods!$A$5,T252/(YEARFRAC(F252,TODAY())*4),IF(E252=__Variable_Interval_Periods!$A$6,T252/(((TODAY()-F252)/(G252-F252))),""))))))</f>
        <v/>
      </c>
      <c r="I252" s="15" t="str">
        <f t="shared" ca="1" si="3"/>
        <v/>
      </c>
      <c r="K252" s="7" t="str">
        <f ca="1">IF(I252="","",IF(Contribution_Plan!I252&lt;0,IF(ABS(Contribution_Plan!I252)&lt;=ABS(Contribution_Plan!J252),__Variable_Status!$A$3,__Variable_Status!$A$4),IF(Contribution_Plan!I252=0,__Variable_Status!$A$3,IF(Contribution_Plan!I252&lt;=ABS(Contribution_Plan!J252),__Variable_Status!$A$3,__Variable_Status!$A$2))))</f>
        <v/>
      </c>
      <c r="M252" s="6" t="str">
        <f>IF(OR(O252="",O252=__Variable_Audience_Size!$A$1),O252,IF(OR(T252="",T252=0),0,O252/T252))</f>
        <v/>
      </c>
      <c r="N252" s="7" t="str">
        <f>IF(A252="","",IF(L252=__Variable_Status!$A$1,__Variable_Status!$A$1,IF(Contribution_Plan!M252&gt;Contribution_Plan!L252,__Variable_Status!$A$2,IF(Contribution_Plan!M252=Contribution_Plan!L252,__Variable_Status!$A$3,__Variable_Status!$A$4))))</f>
        <v/>
      </c>
      <c r="O252" s="6" t="str">
        <f>IF(A252="","",IF(AND(L252=__Variable_Audience_Size!$A$1,SUMIF(Contributions_Tracker!A:A,Contribution_Plan!A252,Contributions_Tracker!E:E)&lt;=0),L252,SUMIF(Contributions_Tracker!A:A,Contribution_Plan!A252,Contributions_Tracker!E:E)))</f>
        <v/>
      </c>
      <c r="P252" s="6" t="str">
        <f>IF(A252="","",IF(OR(T252=0,T252=""),0,Q252/T252))</f>
        <v/>
      </c>
      <c r="Q252" s="6" t="str">
        <f>IF(A252="","",SUMIF(Contributions_Tracker!A:A,Contribution_Plan!A252,Contributions_Tracker!D:D))</f>
        <v/>
      </c>
      <c r="R252" s="6" t="str">
        <f>IF(E252=__Variable_Interval_Periods!$A$1,"N/A",IF(E252=__Variable_Interval_Periods!$A$2,H252*(__Variable_Other_Variables!$B$2-Contribution_Plan!F252),IF(E252=__Variable_Interval_Periods!$A$3,H252*(__Variable_Other_Variables!$B$2-Contribution_Plan!F252)/7,IF(E252=__Variable_Interval_Periods!$A$4,H252*(YEARFRAC(F252,__Variable_Other_Variables!$B$2)*12),IF(E252=__Variable_Interval_Periods!$A$5,H252*(YEARFRAC(F252,__Variable_Other_Variables!$B$2)*4),IF(E252=__Variable_Interval_Periods!$A$6,H252,""))))))</f>
        <v/>
      </c>
      <c r="S252" s="6" t="str">
        <f>IF(E252=__Variable_Interval_Periods!$A$1,"N/A",IF(E252=__Variable_Interval_Periods!$A$2,D252*(__Variable_Other_Variables!$B$2-Contribution_Plan!F252),IF(E252=__Variable_Interval_Periods!$A$3,D252*(__Variable_Other_Variables!$B$2-Contribution_Plan!F252)/7,IF(E252=__Variable_Interval_Periods!$A$4,D252*(YEARFRAC(F252,__Variable_Other_Variables!$B$2)*12),IF(E252=__Variable_Interval_Periods!$A$5,D252*(YEARFRAC(F252,__Variable_Other_Variables!$B$2)*4),IF(E252=__Variable_Interval_Periods!$A$6,D252,""))))))</f>
        <v/>
      </c>
      <c r="T252" s="8" t="str">
        <f>IF(Contribution_Plan!A252="","",COUNTIF(Contributions_Tracker!A:A,Contribution_Plan!A252))</f>
        <v/>
      </c>
    </row>
    <row r="253" spans="7:20" x14ac:dyDescent="0.2">
      <c r="G253" s="34" t="str">
        <f>IF(Contribution_Plan!A253="","",__Variable_Other_Variables!$B$2)</f>
        <v/>
      </c>
      <c r="H253" s="6" t="str">
        <f ca="1">IF(E253=__Variable_Interval_Periods!$A$1,"N/A",IF(E253=__Variable_Interval_Periods!$A$2,T253/(TODAY()-F253),IF(E253=__Variable_Interval_Periods!$A$3,T253/((TODAY()-F253)/7),IF(E253=__Variable_Interval_Periods!$A$4,T253/(YEARFRAC(F253,TODAY())*12),IF(E253=__Variable_Interval_Periods!$A$5,T253/(YEARFRAC(F253,TODAY())*4),IF(E253=__Variable_Interval_Periods!$A$6,T253/(((TODAY()-F253)/(G253-F253))),""))))))</f>
        <v/>
      </c>
      <c r="I253" s="15" t="str">
        <f t="shared" ca="1" si="3"/>
        <v/>
      </c>
      <c r="K253" s="7" t="str">
        <f ca="1">IF(I253="","",IF(Contribution_Plan!I253&lt;0,IF(ABS(Contribution_Plan!I253)&lt;=ABS(Contribution_Plan!J253),__Variable_Status!$A$3,__Variable_Status!$A$4),IF(Contribution_Plan!I253=0,__Variable_Status!$A$3,IF(Contribution_Plan!I253&lt;=ABS(Contribution_Plan!J253),__Variable_Status!$A$3,__Variable_Status!$A$2))))</f>
        <v/>
      </c>
      <c r="M253" s="6" t="str">
        <f>IF(OR(O253="",O253=__Variable_Audience_Size!$A$1),O253,IF(OR(T253="",T253=0),0,O253/T253))</f>
        <v/>
      </c>
      <c r="N253" s="7" t="str">
        <f>IF(A253="","",IF(L253=__Variable_Status!$A$1,__Variable_Status!$A$1,IF(Contribution_Plan!M253&gt;Contribution_Plan!L253,__Variable_Status!$A$2,IF(Contribution_Plan!M253=Contribution_Plan!L253,__Variable_Status!$A$3,__Variable_Status!$A$4))))</f>
        <v/>
      </c>
      <c r="O253" s="6" t="str">
        <f>IF(A253="","",IF(AND(L253=__Variable_Audience_Size!$A$1,SUMIF(Contributions_Tracker!A:A,Contribution_Plan!A253,Contributions_Tracker!E:E)&lt;=0),L253,SUMIF(Contributions_Tracker!A:A,Contribution_Plan!A253,Contributions_Tracker!E:E)))</f>
        <v/>
      </c>
      <c r="P253" s="6" t="str">
        <f>IF(A253="","",IF(OR(T253=0,T253=""),0,Q253/T253))</f>
        <v/>
      </c>
      <c r="Q253" s="6" t="str">
        <f>IF(A253="","",SUMIF(Contributions_Tracker!A:A,Contribution_Plan!A253,Contributions_Tracker!D:D))</f>
        <v/>
      </c>
      <c r="R253" s="6" t="str">
        <f>IF(E253=__Variable_Interval_Periods!$A$1,"N/A",IF(E253=__Variable_Interval_Periods!$A$2,H253*(__Variable_Other_Variables!$B$2-Contribution_Plan!F253),IF(E253=__Variable_Interval_Periods!$A$3,H253*(__Variable_Other_Variables!$B$2-Contribution_Plan!F253)/7,IF(E253=__Variable_Interval_Periods!$A$4,H253*(YEARFRAC(F253,__Variable_Other_Variables!$B$2)*12),IF(E253=__Variable_Interval_Periods!$A$5,H253*(YEARFRAC(F253,__Variable_Other_Variables!$B$2)*4),IF(E253=__Variable_Interval_Periods!$A$6,H253,""))))))</f>
        <v/>
      </c>
      <c r="S253" s="6" t="str">
        <f>IF(E253=__Variable_Interval_Periods!$A$1,"N/A",IF(E253=__Variable_Interval_Periods!$A$2,D253*(__Variable_Other_Variables!$B$2-Contribution_Plan!F253),IF(E253=__Variable_Interval_Periods!$A$3,D253*(__Variable_Other_Variables!$B$2-Contribution_Plan!F253)/7,IF(E253=__Variable_Interval_Periods!$A$4,D253*(YEARFRAC(F253,__Variable_Other_Variables!$B$2)*12),IF(E253=__Variable_Interval_Periods!$A$5,D253*(YEARFRAC(F253,__Variable_Other_Variables!$B$2)*4),IF(E253=__Variable_Interval_Periods!$A$6,D253,""))))))</f>
        <v/>
      </c>
      <c r="T253" s="8" t="str">
        <f>IF(Contribution_Plan!A253="","",COUNTIF(Contributions_Tracker!A:A,Contribution_Plan!A253))</f>
        <v/>
      </c>
    </row>
    <row r="254" spans="7:20" x14ac:dyDescent="0.2">
      <c r="G254" s="34" t="str">
        <f>IF(Contribution_Plan!A254="","",__Variable_Other_Variables!$B$2)</f>
        <v/>
      </c>
      <c r="H254" s="6" t="str">
        <f ca="1">IF(E254=__Variable_Interval_Periods!$A$1,"N/A",IF(E254=__Variable_Interval_Periods!$A$2,T254/(TODAY()-F254),IF(E254=__Variable_Interval_Periods!$A$3,T254/((TODAY()-F254)/7),IF(E254=__Variable_Interval_Periods!$A$4,T254/(YEARFRAC(F254,TODAY())*12),IF(E254=__Variable_Interval_Periods!$A$5,T254/(YEARFRAC(F254,TODAY())*4),IF(E254=__Variable_Interval_Periods!$A$6,T254/(((TODAY()-F254)/(G254-F254))),""))))))</f>
        <v/>
      </c>
      <c r="I254" s="15" t="str">
        <f t="shared" ca="1" si="3"/>
        <v/>
      </c>
      <c r="K254" s="7" t="str">
        <f ca="1">IF(I254="","",IF(Contribution_Plan!I254&lt;0,IF(ABS(Contribution_Plan!I254)&lt;=ABS(Contribution_Plan!J254),__Variable_Status!$A$3,__Variable_Status!$A$4),IF(Contribution_Plan!I254=0,__Variable_Status!$A$3,IF(Contribution_Plan!I254&lt;=ABS(Contribution_Plan!J254),__Variable_Status!$A$3,__Variable_Status!$A$2))))</f>
        <v/>
      </c>
      <c r="M254" s="6" t="str">
        <f>IF(OR(O254="",O254=__Variable_Audience_Size!$A$1),O254,IF(OR(T254="",T254=0),0,O254/T254))</f>
        <v/>
      </c>
      <c r="N254" s="7" t="str">
        <f>IF(A254="","",IF(L254=__Variable_Status!$A$1,__Variable_Status!$A$1,IF(Contribution_Plan!M254&gt;Contribution_Plan!L254,__Variable_Status!$A$2,IF(Contribution_Plan!M254=Contribution_Plan!L254,__Variable_Status!$A$3,__Variable_Status!$A$4))))</f>
        <v/>
      </c>
      <c r="O254" s="6" t="str">
        <f>IF(A254="","",IF(AND(L254=__Variable_Audience_Size!$A$1,SUMIF(Contributions_Tracker!A:A,Contribution_Plan!A254,Contributions_Tracker!E:E)&lt;=0),L254,SUMIF(Contributions_Tracker!A:A,Contribution_Plan!A254,Contributions_Tracker!E:E)))</f>
        <v/>
      </c>
      <c r="P254" s="6" t="str">
        <f>IF(A254="","",IF(OR(T254=0,T254=""),0,Q254/T254))</f>
        <v/>
      </c>
      <c r="Q254" s="6" t="str">
        <f>IF(A254="","",SUMIF(Contributions_Tracker!A:A,Contribution_Plan!A254,Contributions_Tracker!D:D))</f>
        <v/>
      </c>
      <c r="R254" s="6" t="str">
        <f>IF(E254=__Variable_Interval_Periods!$A$1,"N/A",IF(E254=__Variable_Interval_Periods!$A$2,H254*(__Variable_Other_Variables!$B$2-Contribution_Plan!F254),IF(E254=__Variable_Interval_Periods!$A$3,H254*(__Variable_Other_Variables!$B$2-Contribution_Plan!F254)/7,IF(E254=__Variable_Interval_Periods!$A$4,H254*(YEARFRAC(F254,__Variable_Other_Variables!$B$2)*12),IF(E254=__Variable_Interval_Periods!$A$5,H254*(YEARFRAC(F254,__Variable_Other_Variables!$B$2)*4),IF(E254=__Variable_Interval_Periods!$A$6,H254,""))))))</f>
        <v/>
      </c>
      <c r="S254" s="6" t="str">
        <f>IF(E254=__Variable_Interval_Periods!$A$1,"N/A",IF(E254=__Variable_Interval_Periods!$A$2,D254*(__Variable_Other_Variables!$B$2-Contribution_Plan!F254),IF(E254=__Variable_Interval_Periods!$A$3,D254*(__Variable_Other_Variables!$B$2-Contribution_Plan!F254)/7,IF(E254=__Variable_Interval_Periods!$A$4,D254*(YEARFRAC(F254,__Variable_Other_Variables!$B$2)*12),IF(E254=__Variable_Interval_Periods!$A$5,D254*(YEARFRAC(F254,__Variable_Other_Variables!$B$2)*4),IF(E254=__Variable_Interval_Periods!$A$6,D254,""))))))</f>
        <v/>
      </c>
      <c r="T254" s="8" t="str">
        <f>IF(Contribution_Plan!A254="","",COUNTIF(Contributions_Tracker!A:A,Contribution_Plan!A254))</f>
        <v/>
      </c>
    </row>
    <row r="255" spans="7:20" x14ac:dyDescent="0.2">
      <c r="G255" s="34" t="str">
        <f>IF(Contribution_Plan!A255="","",__Variable_Other_Variables!$B$2)</f>
        <v/>
      </c>
      <c r="H255" s="6" t="str">
        <f ca="1">IF(E255=__Variable_Interval_Periods!$A$1,"N/A",IF(E255=__Variable_Interval_Periods!$A$2,T255/(TODAY()-F255),IF(E255=__Variable_Interval_Periods!$A$3,T255/((TODAY()-F255)/7),IF(E255=__Variable_Interval_Periods!$A$4,T255/(YEARFRAC(F255,TODAY())*12),IF(E255=__Variable_Interval_Periods!$A$5,T255/(YEARFRAC(F255,TODAY())*4),IF(E255=__Variable_Interval_Periods!$A$6,T255/(((TODAY()-F255)/(G255-F255))),""))))))</f>
        <v/>
      </c>
      <c r="I255" s="15" t="str">
        <f t="shared" ca="1" si="3"/>
        <v/>
      </c>
      <c r="K255" s="7" t="str">
        <f ca="1">IF(I255="","",IF(Contribution_Plan!I255&lt;0,IF(ABS(Contribution_Plan!I255)&lt;=ABS(Contribution_Plan!J255),__Variable_Status!$A$3,__Variable_Status!$A$4),IF(Contribution_Plan!I255=0,__Variable_Status!$A$3,IF(Contribution_Plan!I255&lt;=ABS(Contribution_Plan!J255),__Variable_Status!$A$3,__Variable_Status!$A$2))))</f>
        <v/>
      </c>
      <c r="M255" s="6" t="str">
        <f>IF(OR(O255="",O255=__Variable_Audience_Size!$A$1),O255,IF(OR(T255="",T255=0),0,O255/T255))</f>
        <v/>
      </c>
      <c r="N255" s="7" t="str">
        <f>IF(A255="","",IF(L255=__Variable_Status!$A$1,__Variable_Status!$A$1,IF(Contribution_Plan!M255&gt;Contribution_Plan!L255,__Variable_Status!$A$2,IF(Contribution_Plan!M255=Contribution_Plan!L255,__Variable_Status!$A$3,__Variable_Status!$A$4))))</f>
        <v/>
      </c>
      <c r="O255" s="6" t="str">
        <f>IF(A255="","",IF(AND(L255=__Variable_Audience_Size!$A$1,SUMIF(Contributions_Tracker!A:A,Contribution_Plan!A255,Contributions_Tracker!E:E)&lt;=0),L255,SUMIF(Contributions_Tracker!A:A,Contribution_Plan!A255,Contributions_Tracker!E:E)))</f>
        <v/>
      </c>
      <c r="P255" s="6" t="str">
        <f>IF(A255="","",IF(OR(T255=0,T255=""),0,Q255/T255))</f>
        <v/>
      </c>
      <c r="Q255" s="6" t="str">
        <f>IF(A255="","",SUMIF(Contributions_Tracker!A:A,Contribution_Plan!A255,Contributions_Tracker!D:D))</f>
        <v/>
      </c>
      <c r="R255" s="6" t="str">
        <f>IF(E255=__Variable_Interval_Periods!$A$1,"N/A",IF(E255=__Variable_Interval_Periods!$A$2,H255*(__Variable_Other_Variables!$B$2-Contribution_Plan!F255),IF(E255=__Variable_Interval_Periods!$A$3,H255*(__Variable_Other_Variables!$B$2-Contribution_Plan!F255)/7,IF(E255=__Variable_Interval_Periods!$A$4,H255*(YEARFRAC(F255,__Variable_Other_Variables!$B$2)*12),IF(E255=__Variable_Interval_Periods!$A$5,H255*(YEARFRAC(F255,__Variable_Other_Variables!$B$2)*4),IF(E255=__Variable_Interval_Periods!$A$6,H255,""))))))</f>
        <v/>
      </c>
      <c r="S255" s="6" t="str">
        <f>IF(E255=__Variable_Interval_Periods!$A$1,"N/A",IF(E255=__Variable_Interval_Periods!$A$2,D255*(__Variable_Other_Variables!$B$2-Contribution_Plan!F255),IF(E255=__Variable_Interval_Periods!$A$3,D255*(__Variable_Other_Variables!$B$2-Contribution_Plan!F255)/7,IF(E255=__Variable_Interval_Periods!$A$4,D255*(YEARFRAC(F255,__Variable_Other_Variables!$B$2)*12),IF(E255=__Variable_Interval_Periods!$A$5,D255*(YEARFRAC(F255,__Variable_Other_Variables!$B$2)*4),IF(E255=__Variable_Interval_Periods!$A$6,D255,""))))))</f>
        <v/>
      </c>
      <c r="T255" s="8" t="str">
        <f>IF(Contribution_Plan!A255="","",COUNTIF(Contributions_Tracker!A:A,Contribution_Plan!A255))</f>
        <v/>
      </c>
    </row>
    <row r="256" spans="7:20" x14ac:dyDescent="0.2">
      <c r="G256" s="34" t="str">
        <f>IF(Contribution_Plan!A256="","",__Variable_Other_Variables!$B$2)</f>
        <v/>
      </c>
      <c r="H256" s="6" t="str">
        <f ca="1">IF(E256=__Variable_Interval_Periods!$A$1,"N/A",IF(E256=__Variable_Interval_Periods!$A$2,T256/(TODAY()-F256),IF(E256=__Variable_Interval_Periods!$A$3,T256/((TODAY()-F256)/7),IF(E256=__Variable_Interval_Periods!$A$4,T256/(YEARFRAC(F256,TODAY())*12),IF(E256=__Variable_Interval_Periods!$A$5,T256/(YEARFRAC(F256,TODAY())*4),IF(E256=__Variable_Interval_Periods!$A$6,T256/(((TODAY()-F256)/(G256-F256))),""))))))</f>
        <v/>
      </c>
      <c r="I256" s="15" t="str">
        <f t="shared" ca="1" si="3"/>
        <v/>
      </c>
      <c r="K256" s="7" t="str">
        <f ca="1">IF(I256="","",IF(Contribution_Plan!I256&lt;0,IF(ABS(Contribution_Plan!I256)&lt;=ABS(Contribution_Plan!J256),__Variable_Status!$A$3,__Variable_Status!$A$4),IF(Contribution_Plan!I256=0,__Variable_Status!$A$3,IF(Contribution_Plan!I256&lt;=ABS(Contribution_Plan!J256),__Variable_Status!$A$3,__Variable_Status!$A$2))))</f>
        <v/>
      </c>
      <c r="M256" s="6" t="str">
        <f>IF(OR(O256="",O256=__Variable_Audience_Size!$A$1),O256,IF(OR(T256="",T256=0),0,O256/T256))</f>
        <v/>
      </c>
      <c r="N256" s="7" t="str">
        <f>IF(A256="","",IF(L256=__Variable_Status!$A$1,__Variable_Status!$A$1,IF(Contribution_Plan!M256&gt;Contribution_Plan!L256,__Variable_Status!$A$2,IF(Contribution_Plan!M256=Contribution_Plan!L256,__Variable_Status!$A$3,__Variable_Status!$A$4))))</f>
        <v/>
      </c>
      <c r="O256" s="6" t="str">
        <f>IF(A256="","",IF(AND(L256=__Variable_Audience_Size!$A$1,SUMIF(Contributions_Tracker!A:A,Contribution_Plan!A256,Contributions_Tracker!E:E)&lt;=0),L256,SUMIF(Contributions_Tracker!A:A,Contribution_Plan!A256,Contributions_Tracker!E:E)))</f>
        <v/>
      </c>
      <c r="P256" s="6" t="str">
        <f>IF(A256="","",IF(OR(T256=0,T256=""),0,Q256/T256))</f>
        <v/>
      </c>
      <c r="Q256" s="6" t="str">
        <f>IF(A256="","",SUMIF(Contributions_Tracker!A:A,Contribution_Plan!A256,Contributions_Tracker!D:D))</f>
        <v/>
      </c>
      <c r="R256" s="6" t="str">
        <f>IF(E256=__Variable_Interval_Periods!$A$1,"N/A",IF(E256=__Variable_Interval_Periods!$A$2,H256*(__Variable_Other_Variables!$B$2-Contribution_Plan!F256),IF(E256=__Variable_Interval_Periods!$A$3,H256*(__Variable_Other_Variables!$B$2-Contribution_Plan!F256)/7,IF(E256=__Variable_Interval_Periods!$A$4,H256*(YEARFRAC(F256,__Variable_Other_Variables!$B$2)*12),IF(E256=__Variable_Interval_Periods!$A$5,H256*(YEARFRAC(F256,__Variable_Other_Variables!$B$2)*4),IF(E256=__Variable_Interval_Periods!$A$6,H256,""))))))</f>
        <v/>
      </c>
      <c r="S256" s="6" t="str">
        <f>IF(E256=__Variable_Interval_Periods!$A$1,"N/A",IF(E256=__Variable_Interval_Periods!$A$2,D256*(__Variable_Other_Variables!$B$2-Contribution_Plan!F256),IF(E256=__Variable_Interval_Periods!$A$3,D256*(__Variable_Other_Variables!$B$2-Contribution_Plan!F256)/7,IF(E256=__Variable_Interval_Periods!$A$4,D256*(YEARFRAC(F256,__Variable_Other_Variables!$B$2)*12),IF(E256=__Variable_Interval_Periods!$A$5,D256*(YEARFRAC(F256,__Variable_Other_Variables!$B$2)*4),IF(E256=__Variable_Interval_Periods!$A$6,D256,""))))))</f>
        <v/>
      </c>
      <c r="T256" s="8" t="str">
        <f>IF(Contribution_Plan!A256="","",COUNTIF(Contributions_Tracker!A:A,Contribution_Plan!A256))</f>
        <v/>
      </c>
    </row>
    <row r="257" spans="7:20" x14ac:dyDescent="0.2">
      <c r="G257" s="34" t="str">
        <f>IF(Contribution_Plan!A257="","",__Variable_Other_Variables!$B$2)</f>
        <v/>
      </c>
      <c r="H257" s="6" t="str">
        <f ca="1">IF(E257=__Variable_Interval_Periods!$A$1,"N/A",IF(E257=__Variable_Interval_Periods!$A$2,T257/(TODAY()-F257),IF(E257=__Variable_Interval_Periods!$A$3,T257/((TODAY()-F257)/7),IF(E257=__Variable_Interval_Periods!$A$4,T257/(YEARFRAC(F257,TODAY())*12),IF(E257=__Variable_Interval_Periods!$A$5,T257/(YEARFRAC(F257,TODAY())*4),IF(E257=__Variable_Interval_Periods!$A$6,T257/(((TODAY()-F257)/(G257-F257))),""))))))</f>
        <v/>
      </c>
      <c r="I257" s="15" t="str">
        <f t="shared" ca="1" si="3"/>
        <v/>
      </c>
      <c r="K257" s="7" t="str">
        <f ca="1">IF(I257="","",IF(Contribution_Plan!I257&lt;0,IF(ABS(Contribution_Plan!I257)&lt;=ABS(Contribution_Plan!J257),__Variable_Status!$A$3,__Variable_Status!$A$4),IF(Contribution_Plan!I257=0,__Variable_Status!$A$3,IF(Contribution_Plan!I257&lt;=ABS(Contribution_Plan!J257),__Variable_Status!$A$3,__Variable_Status!$A$2))))</f>
        <v/>
      </c>
      <c r="M257" s="6" t="str">
        <f>IF(OR(O257="",O257=__Variable_Audience_Size!$A$1),O257,IF(OR(T257="",T257=0),0,O257/T257))</f>
        <v/>
      </c>
      <c r="N257" s="7" t="str">
        <f>IF(A257="","",IF(L257=__Variable_Status!$A$1,__Variable_Status!$A$1,IF(Contribution_Plan!M257&gt;Contribution_Plan!L257,__Variable_Status!$A$2,IF(Contribution_Plan!M257=Contribution_Plan!L257,__Variable_Status!$A$3,__Variable_Status!$A$4))))</f>
        <v/>
      </c>
      <c r="O257" s="6" t="str">
        <f>IF(A257="","",IF(AND(L257=__Variable_Audience_Size!$A$1,SUMIF(Contributions_Tracker!A:A,Contribution_Plan!A257,Contributions_Tracker!E:E)&lt;=0),L257,SUMIF(Contributions_Tracker!A:A,Contribution_Plan!A257,Contributions_Tracker!E:E)))</f>
        <v/>
      </c>
      <c r="P257" s="6" t="str">
        <f>IF(A257="","",IF(OR(T257=0,T257=""),0,Q257/T257))</f>
        <v/>
      </c>
      <c r="Q257" s="6" t="str">
        <f>IF(A257="","",SUMIF(Contributions_Tracker!A:A,Contribution_Plan!A257,Contributions_Tracker!D:D))</f>
        <v/>
      </c>
      <c r="R257" s="6" t="str">
        <f>IF(E257=__Variable_Interval_Periods!$A$1,"N/A",IF(E257=__Variable_Interval_Periods!$A$2,H257*(__Variable_Other_Variables!$B$2-Contribution_Plan!F257),IF(E257=__Variable_Interval_Periods!$A$3,H257*(__Variable_Other_Variables!$B$2-Contribution_Plan!F257)/7,IF(E257=__Variable_Interval_Periods!$A$4,H257*(YEARFRAC(F257,__Variable_Other_Variables!$B$2)*12),IF(E257=__Variable_Interval_Periods!$A$5,H257*(YEARFRAC(F257,__Variable_Other_Variables!$B$2)*4),IF(E257=__Variable_Interval_Periods!$A$6,H257,""))))))</f>
        <v/>
      </c>
      <c r="S257" s="6" t="str">
        <f>IF(E257=__Variable_Interval_Periods!$A$1,"N/A",IF(E257=__Variable_Interval_Periods!$A$2,D257*(__Variable_Other_Variables!$B$2-Contribution_Plan!F257),IF(E257=__Variable_Interval_Periods!$A$3,D257*(__Variable_Other_Variables!$B$2-Contribution_Plan!F257)/7,IF(E257=__Variable_Interval_Periods!$A$4,D257*(YEARFRAC(F257,__Variable_Other_Variables!$B$2)*12),IF(E257=__Variable_Interval_Periods!$A$5,D257*(YEARFRAC(F257,__Variable_Other_Variables!$B$2)*4),IF(E257=__Variable_Interval_Periods!$A$6,D257,""))))))</f>
        <v/>
      </c>
      <c r="T257" s="8" t="str">
        <f>IF(Contribution_Plan!A257="","",COUNTIF(Contributions_Tracker!A:A,Contribution_Plan!A257))</f>
        <v/>
      </c>
    </row>
    <row r="258" spans="7:20" x14ac:dyDescent="0.2">
      <c r="G258" s="34" t="str">
        <f>IF(Contribution_Plan!A258="","",__Variable_Other_Variables!$B$2)</f>
        <v/>
      </c>
      <c r="H258" s="6" t="str">
        <f ca="1">IF(E258=__Variable_Interval_Periods!$A$1,"N/A",IF(E258=__Variable_Interval_Periods!$A$2,T258/(TODAY()-F258),IF(E258=__Variable_Interval_Periods!$A$3,T258/((TODAY()-F258)/7),IF(E258=__Variable_Interval_Periods!$A$4,T258/(YEARFRAC(F258,TODAY())*12),IF(E258=__Variable_Interval_Periods!$A$5,T258/(YEARFRAC(F258,TODAY())*4),IF(E258=__Variable_Interval_Periods!$A$6,T258/(((TODAY()-F258)/(G258-F258))),""))))))</f>
        <v/>
      </c>
      <c r="I258" s="15" t="str">
        <f t="shared" ca="1" si="3"/>
        <v/>
      </c>
      <c r="K258" s="7" t="str">
        <f ca="1">IF(I258="","",IF(Contribution_Plan!I258&lt;0,IF(ABS(Contribution_Plan!I258)&lt;=ABS(Contribution_Plan!J258),__Variable_Status!$A$3,__Variable_Status!$A$4),IF(Contribution_Plan!I258=0,__Variable_Status!$A$3,IF(Contribution_Plan!I258&lt;=ABS(Contribution_Plan!J258),__Variable_Status!$A$3,__Variable_Status!$A$2))))</f>
        <v/>
      </c>
      <c r="M258" s="6" t="str">
        <f>IF(OR(O258="",O258=__Variable_Audience_Size!$A$1),O258,IF(OR(T258="",T258=0),0,O258/T258))</f>
        <v/>
      </c>
      <c r="N258" s="7" t="str">
        <f>IF(A258="","",IF(L258=__Variable_Status!$A$1,__Variable_Status!$A$1,IF(Contribution_Plan!M258&gt;Contribution_Plan!L258,__Variable_Status!$A$2,IF(Contribution_Plan!M258=Contribution_Plan!L258,__Variable_Status!$A$3,__Variable_Status!$A$4))))</f>
        <v/>
      </c>
      <c r="O258" s="6" t="str">
        <f>IF(A258="","",IF(AND(L258=__Variable_Audience_Size!$A$1,SUMIF(Contributions_Tracker!A:A,Contribution_Plan!A258,Contributions_Tracker!E:E)&lt;=0),L258,SUMIF(Contributions_Tracker!A:A,Contribution_Plan!A258,Contributions_Tracker!E:E)))</f>
        <v/>
      </c>
      <c r="P258" s="6" t="str">
        <f>IF(A258="","",IF(OR(T258=0,T258=""),0,Q258/T258))</f>
        <v/>
      </c>
      <c r="Q258" s="6" t="str">
        <f>IF(A258="","",SUMIF(Contributions_Tracker!A:A,Contribution_Plan!A258,Contributions_Tracker!D:D))</f>
        <v/>
      </c>
      <c r="R258" s="6" t="str">
        <f>IF(E258=__Variable_Interval_Periods!$A$1,"N/A",IF(E258=__Variable_Interval_Periods!$A$2,H258*(__Variable_Other_Variables!$B$2-Contribution_Plan!F258),IF(E258=__Variable_Interval_Periods!$A$3,H258*(__Variable_Other_Variables!$B$2-Contribution_Plan!F258)/7,IF(E258=__Variable_Interval_Periods!$A$4,H258*(YEARFRAC(F258,__Variable_Other_Variables!$B$2)*12),IF(E258=__Variable_Interval_Periods!$A$5,H258*(YEARFRAC(F258,__Variable_Other_Variables!$B$2)*4),IF(E258=__Variable_Interval_Periods!$A$6,H258,""))))))</f>
        <v/>
      </c>
      <c r="S258" s="6" t="str">
        <f>IF(E258=__Variable_Interval_Periods!$A$1,"N/A",IF(E258=__Variable_Interval_Periods!$A$2,D258*(__Variable_Other_Variables!$B$2-Contribution_Plan!F258),IF(E258=__Variable_Interval_Periods!$A$3,D258*(__Variable_Other_Variables!$B$2-Contribution_Plan!F258)/7,IF(E258=__Variable_Interval_Periods!$A$4,D258*(YEARFRAC(F258,__Variable_Other_Variables!$B$2)*12),IF(E258=__Variable_Interval_Periods!$A$5,D258*(YEARFRAC(F258,__Variable_Other_Variables!$B$2)*4),IF(E258=__Variable_Interval_Periods!$A$6,D258,""))))))</f>
        <v/>
      </c>
      <c r="T258" s="8" t="str">
        <f>IF(Contribution_Plan!A258="","",COUNTIF(Contributions_Tracker!A:A,Contribution_Plan!A258))</f>
        <v/>
      </c>
    </row>
    <row r="259" spans="7:20" x14ac:dyDescent="0.2">
      <c r="G259" s="34" t="str">
        <f>IF(Contribution_Plan!A259="","",__Variable_Other_Variables!$B$2)</f>
        <v/>
      </c>
      <c r="H259" s="6" t="str">
        <f ca="1">IF(E259=__Variable_Interval_Periods!$A$1,"N/A",IF(E259=__Variable_Interval_Periods!$A$2,T259/(TODAY()-F259),IF(E259=__Variable_Interval_Periods!$A$3,T259/((TODAY()-F259)/7),IF(E259=__Variable_Interval_Periods!$A$4,T259/(YEARFRAC(F259,TODAY())*12),IF(E259=__Variable_Interval_Periods!$A$5,T259/(YEARFRAC(F259,TODAY())*4),IF(E259=__Variable_Interval_Periods!$A$6,T259/(((TODAY()-F259)/(G259-F259))),""))))))</f>
        <v/>
      </c>
      <c r="I259" s="15" t="str">
        <f t="shared" ca="1" si="3"/>
        <v/>
      </c>
      <c r="K259" s="7" t="str">
        <f ca="1">IF(I259="","",IF(Contribution_Plan!I259&lt;0,IF(ABS(Contribution_Plan!I259)&lt;=ABS(Contribution_Plan!J259),__Variable_Status!$A$3,__Variable_Status!$A$4),IF(Contribution_Plan!I259=0,__Variable_Status!$A$3,IF(Contribution_Plan!I259&lt;=ABS(Contribution_Plan!J259),__Variable_Status!$A$3,__Variable_Status!$A$2))))</f>
        <v/>
      </c>
      <c r="M259" s="6" t="str">
        <f>IF(OR(O259="",O259=__Variable_Audience_Size!$A$1),O259,IF(OR(T259="",T259=0),0,O259/T259))</f>
        <v/>
      </c>
      <c r="N259" s="7" t="str">
        <f>IF(A259="","",IF(L259=__Variable_Status!$A$1,__Variable_Status!$A$1,IF(Contribution_Plan!M259&gt;Contribution_Plan!L259,__Variable_Status!$A$2,IF(Contribution_Plan!M259=Contribution_Plan!L259,__Variable_Status!$A$3,__Variable_Status!$A$4))))</f>
        <v/>
      </c>
      <c r="O259" s="6" t="str">
        <f>IF(A259="","",IF(AND(L259=__Variable_Audience_Size!$A$1,SUMIF(Contributions_Tracker!A:A,Contribution_Plan!A259,Contributions_Tracker!E:E)&lt;=0),L259,SUMIF(Contributions_Tracker!A:A,Contribution_Plan!A259,Contributions_Tracker!E:E)))</f>
        <v/>
      </c>
      <c r="P259" s="6" t="str">
        <f>IF(A259="","",IF(OR(T259=0,T259=""),0,Q259/T259))</f>
        <v/>
      </c>
      <c r="Q259" s="6" t="str">
        <f>IF(A259="","",SUMIF(Contributions_Tracker!A:A,Contribution_Plan!A259,Contributions_Tracker!D:D))</f>
        <v/>
      </c>
      <c r="R259" s="6" t="str">
        <f>IF(E259=__Variable_Interval_Periods!$A$1,"N/A",IF(E259=__Variable_Interval_Periods!$A$2,H259*(__Variable_Other_Variables!$B$2-Contribution_Plan!F259),IF(E259=__Variable_Interval_Periods!$A$3,H259*(__Variable_Other_Variables!$B$2-Contribution_Plan!F259)/7,IF(E259=__Variable_Interval_Periods!$A$4,H259*(YEARFRAC(F259,__Variable_Other_Variables!$B$2)*12),IF(E259=__Variable_Interval_Periods!$A$5,H259*(YEARFRAC(F259,__Variable_Other_Variables!$B$2)*4),IF(E259=__Variable_Interval_Periods!$A$6,H259,""))))))</f>
        <v/>
      </c>
      <c r="S259" s="6" t="str">
        <f>IF(E259=__Variable_Interval_Periods!$A$1,"N/A",IF(E259=__Variable_Interval_Periods!$A$2,D259*(__Variable_Other_Variables!$B$2-Contribution_Plan!F259),IF(E259=__Variable_Interval_Periods!$A$3,D259*(__Variable_Other_Variables!$B$2-Contribution_Plan!F259)/7,IF(E259=__Variable_Interval_Periods!$A$4,D259*(YEARFRAC(F259,__Variable_Other_Variables!$B$2)*12),IF(E259=__Variable_Interval_Periods!$A$5,D259*(YEARFRAC(F259,__Variable_Other_Variables!$B$2)*4),IF(E259=__Variable_Interval_Periods!$A$6,D259,""))))))</f>
        <v/>
      </c>
      <c r="T259" s="8" t="str">
        <f>IF(Contribution_Plan!A259="","",COUNTIF(Contributions_Tracker!A:A,Contribution_Plan!A259))</f>
        <v/>
      </c>
    </row>
    <row r="260" spans="7:20" x14ac:dyDescent="0.2">
      <c r="G260" s="34" t="str">
        <f>IF(Contribution_Plan!A260="","",__Variable_Other_Variables!$B$2)</f>
        <v/>
      </c>
      <c r="H260" s="6" t="str">
        <f ca="1">IF(E260=__Variable_Interval_Periods!$A$1,"N/A",IF(E260=__Variable_Interval_Periods!$A$2,T260/(TODAY()-F260),IF(E260=__Variable_Interval_Periods!$A$3,T260/((TODAY()-F260)/7),IF(E260=__Variable_Interval_Periods!$A$4,T260/(YEARFRAC(F260,TODAY())*12),IF(E260=__Variable_Interval_Periods!$A$5,T260/(YEARFRAC(F260,TODAY())*4),IF(E260=__Variable_Interval_Periods!$A$6,T260/(((TODAY()-F260)/(G260-F260))),""))))))</f>
        <v/>
      </c>
      <c r="I260" s="15" t="str">
        <f t="shared" ref="I260:I323" ca="1" si="4">IF(OR(H260="",D260=""),"",(H260-D260)/D260)</f>
        <v/>
      </c>
      <c r="K260" s="7" t="str">
        <f ca="1">IF(I260="","",IF(Contribution_Plan!I260&lt;0,IF(ABS(Contribution_Plan!I260)&lt;=ABS(Contribution_Plan!J260),__Variable_Status!$A$3,__Variable_Status!$A$4),IF(Contribution_Plan!I260=0,__Variable_Status!$A$3,IF(Contribution_Plan!I260&lt;=ABS(Contribution_Plan!J260),__Variable_Status!$A$3,__Variable_Status!$A$2))))</f>
        <v/>
      </c>
      <c r="M260" s="6" t="str">
        <f>IF(OR(O260="",O260=__Variable_Audience_Size!$A$1),O260,IF(OR(T260="",T260=0),0,O260/T260))</f>
        <v/>
      </c>
      <c r="N260" s="7" t="str">
        <f>IF(A260="","",IF(L260=__Variable_Status!$A$1,__Variable_Status!$A$1,IF(Contribution_Plan!M260&gt;Contribution_Plan!L260,__Variable_Status!$A$2,IF(Contribution_Plan!M260=Contribution_Plan!L260,__Variable_Status!$A$3,__Variable_Status!$A$4))))</f>
        <v/>
      </c>
      <c r="O260" s="6" t="str">
        <f>IF(A260="","",IF(AND(L260=__Variable_Audience_Size!$A$1,SUMIF(Contributions_Tracker!A:A,Contribution_Plan!A260,Contributions_Tracker!E:E)&lt;=0),L260,SUMIF(Contributions_Tracker!A:A,Contribution_Plan!A260,Contributions_Tracker!E:E)))</f>
        <v/>
      </c>
      <c r="P260" s="6" t="str">
        <f>IF(A260="","",IF(OR(T260=0,T260=""),0,Q260/T260))</f>
        <v/>
      </c>
      <c r="Q260" s="6" t="str">
        <f>IF(A260="","",SUMIF(Contributions_Tracker!A:A,Contribution_Plan!A260,Contributions_Tracker!D:D))</f>
        <v/>
      </c>
      <c r="R260" s="6" t="str">
        <f>IF(E260=__Variable_Interval_Periods!$A$1,"N/A",IF(E260=__Variable_Interval_Periods!$A$2,H260*(__Variable_Other_Variables!$B$2-Contribution_Plan!F260),IF(E260=__Variable_Interval_Periods!$A$3,H260*(__Variable_Other_Variables!$B$2-Contribution_Plan!F260)/7,IF(E260=__Variable_Interval_Periods!$A$4,H260*(YEARFRAC(F260,__Variable_Other_Variables!$B$2)*12),IF(E260=__Variable_Interval_Periods!$A$5,H260*(YEARFRAC(F260,__Variable_Other_Variables!$B$2)*4),IF(E260=__Variable_Interval_Periods!$A$6,H260,""))))))</f>
        <v/>
      </c>
      <c r="S260" s="6" t="str">
        <f>IF(E260=__Variable_Interval_Periods!$A$1,"N/A",IF(E260=__Variable_Interval_Periods!$A$2,D260*(__Variable_Other_Variables!$B$2-Contribution_Plan!F260),IF(E260=__Variable_Interval_Periods!$A$3,D260*(__Variable_Other_Variables!$B$2-Contribution_Plan!F260)/7,IF(E260=__Variable_Interval_Periods!$A$4,D260*(YEARFRAC(F260,__Variable_Other_Variables!$B$2)*12),IF(E260=__Variable_Interval_Periods!$A$5,D260*(YEARFRAC(F260,__Variable_Other_Variables!$B$2)*4),IF(E260=__Variable_Interval_Periods!$A$6,D260,""))))))</f>
        <v/>
      </c>
      <c r="T260" s="8" t="str">
        <f>IF(Contribution_Plan!A260="","",COUNTIF(Contributions_Tracker!A:A,Contribution_Plan!A260))</f>
        <v/>
      </c>
    </row>
    <row r="261" spans="7:20" x14ac:dyDescent="0.2">
      <c r="G261" s="34" t="str">
        <f>IF(Contribution_Plan!A261="","",__Variable_Other_Variables!$B$2)</f>
        <v/>
      </c>
      <c r="H261" s="6" t="str">
        <f ca="1">IF(E261=__Variable_Interval_Periods!$A$1,"N/A",IF(E261=__Variable_Interval_Periods!$A$2,T261/(TODAY()-F261),IF(E261=__Variable_Interval_Periods!$A$3,T261/((TODAY()-F261)/7),IF(E261=__Variable_Interval_Periods!$A$4,T261/(YEARFRAC(F261,TODAY())*12),IF(E261=__Variable_Interval_Periods!$A$5,T261/(YEARFRAC(F261,TODAY())*4),IF(E261=__Variable_Interval_Periods!$A$6,T261/(((TODAY()-F261)/(G261-F261))),""))))))</f>
        <v/>
      </c>
      <c r="I261" s="15" t="str">
        <f t="shared" ca="1" si="4"/>
        <v/>
      </c>
      <c r="K261" s="7" t="str">
        <f ca="1">IF(I261="","",IF(Contribution_Plan!I261&lt;0,IF(ABS(Contribution_Plan!I261)&lt;=ABS(Contribution_Plan!J261),__Variable_Status!$A$3,__Variable_Status!$A$4),IF(Contribution_Plan!I261=0,__Variable_Status!$A$3,IF(Contribution_Plan!I261&lt;=ABS(Contribution_Plan!J261),__Variable_Status!$A$3,__Variable_Status!$A$2))))</f>
        <v/>
      </c>
      <c r="M261" s="6" t="str">
        <f>IF(OR(O261="",O261=__Variable_Audience_Size!$A$1),O261,IF(OR(T261="",T261=0),0,O261/T261))</f>
        <v/>
      </c>
      <c r="N261" s="7" t="str">
        <f>IF(A261="","",IF(L261=__Variable_Status!$A$1,__Variable_Status!$A$1,IF(Contribution_Plan!M261&gt;Contribution_Plan!L261,__Variable_Status!$A$2,IF(Contribution_Plan!M261=Contribution_Plan!L261,__Variable_Status!$A$3,__Variable_Status!$A$4))))</f>
        <v/>
      </c>
      <c r="O261" s="6" t="str">
        <f>IF(A261="","",IF(AND(L261=__Variable_Audience_Size!$A$1,SUMIF(Contributions_Tracker!A:A,Contribution_Plan!A261,Contributions_Tracker!E:E)&lt;=0),L261,SUMIF(Contributions_Tracker!A:A,Contribution_Plan!A261,Contributions_Tracker!E:E)))</f>
        <v/>
      </c>
      <c r="P261" s="6" t="str">
        <f>IF(A261="","",IF(OR(T261=0,T261=""),0,Q261/T261))</f>
        <v/>
      </c>
      <c r="Q261" s="6" t="str">
        <f>IF(A261="","",SUMIF(Contributions_Tracker!A:A,Contribution_Plan!A261,Contributions_Tracker!D:D))</f>
        <v/>
      </c>
      <c r="R261" s="6" t="str">
        <f>IF(E261=__Variable_Interval_Periods!$A$1,"N/A",IF(E261=__Variable_Interval_Periods!$A$2,H261*(__Variable_Other_Variables!$B$2-Contribution_Plan!F261),IF(E261=__Variable_Interval_Periods!$A$3,H261*(__Variable_Other_Variables!$B$2-Contribution_Plan!F261)/7,IF(E261=__Variable_Interval_Periods!$A$4,H261*(YEARFRAC(F261,__Variable_Other_Variables!$B$2)*12),IF(E261=__Variable_Interval_Periods!$A$5,H261*(YEARFRAC(F261,__Variable_Other_Variables!$B$2)*4),IF(E261=__Variable_Interval_Periods!$A$6,H261,""))))))</f>
        <v/>
      </c>
      <c r="S261" s="6" t="str">
        <f>IF(E261=__Variable_Interval_Periods!$A$1,"N/A",IF(E261=__Variable_Interval_Periods!$A$2,D261*(__Variable_Other_Variables!$B$2-Contribution_Plan!F261),IF(E261=__Variable_Interval_Periods!$A$3,D261*(__Variable_Other_Variables!$B$2-Contribution_Plan!F261)/7,IF(E261=__Variable_Interval_Periods!$A$4,D261*(YEARFRAC(F261,__Variable_Other_Variables!$B$2)*12),IF(E261=__Variable_Interval_Periods!$A$5,D261*(YEARFRAC(F261,__Variable_Other_Variables!$B$2)*4),IF(E261=__Variable_Interval_Periods!$A$6,D261,""))))))</f>
        <v/>
      </c>
      <c r="T261" s="8" t="str">
        <f>IF(Contribution_Plan!A261="","",COUNTIF(Contributions_Tracker!A:A,Contribution_Plan!A261))</f>
        <v/>
      </c>
    </row>
    <row r="262" spans="7:20" x14ac:dyDescent="0.2">
      <c r="G262" s="34" t="str">
        <f>IF(Contribution_Plan!A262="","",__Variable_Other_Variables!$B$2)</f>
        <v/>
      </c>
      <c r="H262" s="6" t="str">
        <f ca="1">IF(E262=__Variable_Interval_Periods!$A$1,"N/A",IF(E262=__Variable_Interval_Periods!$A$2,T262/(TODAY()-F262),IF(E262=__Variable_Interval_Periods!$A$3,T262/((TODAY()-F262)/7),IF(E262=__Variable_Interval_Periods!$A$4,T262/(YEARFRAC(F262,TODAY())*12),IF(E262=__Variable_Interval_Periods!$A$5,T262/(YEARFRAC(F262,TODAY())*4),IF(E262=__Variable_Interval_Periods!$A$6,T262/(((TODAY()-F262)/(G262-F262))),""))))))</f>
        <v/>
      </c>
      <c r="I262" s="15" t="str">
        <f t="shared" ca="1" si="4"/>
        <v/>
      </c>
      <c r="K262" s="7" t="str">
        <f ca="1">IF(I262="","",IF(Contribution_Plan!I262&lt;0,IF(ABS(Contribution_Plan!I262)&lt;=ABS(Contribution_Plan!J262),__Variable_Status!$A$3,__Variable_Status!$A$4),IF(Contribution_Plan!I262=0,__Variable_Status!$A$3,IF(Contribution_Plan!I262&lt;=ABS(Contribution_Plan!J262),__Variable_Status!$A$3,__Variable_Status!$A$2))))</f>
        <v/>
      </c>
      <c r="M262" s="6" t="str">
        <f>IF(OR(O262="",O262=__Variable_Audience_Size!$A$1),O262,IF(OR(T262="",T262=0),0,O262/T262))</f>
        <v/>
      </c>
      <c r="N262" s="7" t="str">
        <f>IF(A262="","",IF(L262=__Variable_Status!$A$1,__Variable_Status!$A$1,IF(Contribution_Plan!M262&gt;Contribution_Plan!L262,__Variable_Status!$A$2,IF(Contribution_Plan!M262=Contribution_Plan!L262,__Variable_Status!$A$3,__Variable_Status!$A$4))))</f>
        <v/>
      </c>
      <c r="O262" s="6" t="str">
        <f>IF(A262="","",IF(AND(L262=__Variable_Audience_Size!$A$1,SUMIF(Contributions_Tracker!A:A,Contribution_Plan!A262,Contributions_Tracker!E:E)&lt;=0),L262,SUMIF(Contributions_Tracker!A:A,Contribution_Plan!A262,Contributions_Tracker!E:E)))</f>
        <v/>
      </c>
      <c r="P262" s="6" t="str">
        <f>IF(A262="","",IF(OR(T262=0,T262=""),0,Q262/T262))</f>
        <v/>
      </c>
      <c r="Q262" s="6" t="str">
        <f>IF(A262="","",SUMIF(Contributions_Tracker!A:A,Contribution_Plan!A262,Contributions_Tracker!D:D))</f>
        <v/>
      </c>
      <c r="R262" s="6" t="str">
        <f>IF(E262=__Variable_Interval_Periods!$A$1,"N/A",IF(E262=__Variable_Interval_Periods!$A$2,H262*(__Variable_Other_Variables!$B$2-Contribution_Plan!F262),IF(E262=__Variable_Interval_Periods!$A$3,H262*(__Variable_Other_Variables!$B$2-Contribution_Plan!F262)/7,IF(E262=__Variable_Interval_Periods!$A$4,H262*(YEARFRAC(F262,__Variable_Other_Variables!$B$2)*12),IF(E262=__Variable_Interval_Periods!$A$5,H262*(YEARFRAC(F262,__Variable_Other_Variables!$B$2)*4),IF(E262=__Variable_Interval_Periods!$A$6,H262,""))))))</f>
        <v/>
      </c>
      <c r="S262" s="6" t="str">
        <f>IF(E262=__Variable_Interval_Periods!$A$1,"N/A",IF(E262=__Variable_Interval_Periods!$A$2,D262*(__Variable_Other_Variables!$B$2-Contribution_Plan!F262),IF(E262=__Variable_Interval_Periods!$A$3,D262*(__Variable_Other_Variables!$B$2-Contribution_Plan!F262)/7,IF(E262=__Variable_Interval_Periods!$A$4,D262*(YEARFRAC(F262,__Variable_Other_Variables!$B$2)*12),IF(E262=__Variable_Interval_Periods!$A$5,D262*(YEARFRAC(F262,__Variable_Other_Variables!$B$2)*4),IF(E262=__Variable_Interval_Periods!$A$6,D262,""))))))</f>
        <v/>
      </c>
      <c r="T262" s="8" t="str">
        <f>IF(Contribution_Plan!A262="","",COUNTIF(Contributions_Tracker!A:A,Contribution_Plan!A262))</f>
        <v/>
      </c>
    </row>
    <row r="263" spans="7:20" x14ac:dyDescent="0.2">
      <c r="G263" s="34" t="str">
        <f>IF(Contribution_Plan!A263="","",__Variable_Other_Variables!$B$2)</f>
        <v/>
      </c>
      <c r="H263" s="6" t="str">
        <f ca="1">IF(E263=__Variable_Interval_Periods!$A$1,"N/A",IF(E263=__Variable_Interval_Periods!$A$2,T263/(TODAY()-F263),IF(E263=__Variable_Interval_Periods!$A$3,T263/((TODAY()-F263)/7),IF(E263=__Variable_Interval_Periods!$A$4,T263/(YEARFRAC(F263,TODAY())*12),IF(E263=__Variable_Interval_Periods!$A$5,T263/(YEARFRAC(F263,TODAY())*4),IF(E263=__Variable_Interval_Periods!$A$6,T263/(((TODAY()-F263)/(G263-F263))),""))))))</f>
        <v/>
      </c>
      <c r="I263" s="15" t="str">
        <f t="shared" ca="1" si="4"/>
        <v/>
      </c>
      <c r="K263" s="7" t="str">
        <f ca="1">IF(I263="","",IF(Contribution_Plan!I263&lt;0,IF(ABS(Contribution_Plan!I263)&lt;=ABS(Contribution_Plan!J263),__Variable_Status!$A$3,__Variable_Status!$A$4),IF(Contribution_Plan!I263=0,__Variable_Status!$A$3,IF(Contribution_Plan!I263&lt;=ABS(Contribution_Plan!J263),__Variable_Status!$A$3,__Variable_Status!$A$2))))</f>
        <v/>
      </c>
      <c r="M263" s="6" t="str">
        <f>IF(OR(O263="",O263=__Variable_Audience_Size!$A$1),O263,IF(OR(T263="",T263=0),0,O263/T263))</f>
        <v/>
      </c>
      <c r="N263" s="7" t="str">
        <f>IF(A263="","",IF(L263=__Variable_Status!$A$1,__Variable_Status!$A$1,IF(Contribution_Plan!M263&gt;Contribution_Plan!L263,__Variable_Status!$A$2,IF(Contribution_Plan!M263=Contribution_Plan!L263,__Variable_Status!$A$3,__Variable_Status!$A$4))))</f>
        <v/>
      </c>
      <c r="O263" s="6" t="str">
        <f>IF(A263="","",IF(AND(L263=__Variable_Audience_Size!$A$1,SUMIF(Contributions_Tracker!A:A,Contribution_Plan!A263,Contributions_Tracker!E:E)&lt;=0),L263,SUMIF(Contributions_Tracker!A:A,Contribution_Plan!A263,Contributions_Tracker!E:E)))</f>
        <v/>
      </c>
      <c r="P263" s="6" t="str">
        <f>IF(A263="","",IF(OR(T263=0,T263=""),0,Q263/T263))</f>
        <v/>
      </c>
      <c r="Q263" s="6" t="str">
        <f>IF(A263="","",SUMIF(Contributions_Tracker!A:A,Contribution_Plan!A263,Contributions_Tracker!D:D))</f>
        <v/>
      </c>
      <c r="R263" s="6" t="str">
        <f>IF(E263=__Variable_Interval_Periods!$A$1,"N/A",IF(E263=__Variable_Interval_Periods!$A$2,H263*(__Variable_Other_Variables!$B$2-Contribution_Plan!F263),IF(E263=__Variable_Interval_Periods!$A$3,H263*(__Variable_Other_Variables!$B$2-Contribution_Plan!F263)/7,IF(E263=__Variable_Interval_Periods!$A$4,H263*(YEARFRAC(F263,__Variable_Other_Variables!$B$2)*12),IF(E263=__Variable_Interval_Periods!$A$5,H263*(YEARFRAC(F263,__Variable_Other_Variables!$B$2)*4),IF(E263=__Variable_Interval_Periods!$A$6,H263,""))))))</f>
        <v/>
      </c>
      <c r="S263" s="6" t="str">
        <f>IF(E263=__Variable_Interval_Periods!$A$1,"N/A",IF(E263=__Variable_Interval_Periods!$A$2,D263*(__Variable_Other_Variables!$B$2-Contribution_Plan!F263),IF(E263=__Variable_Interval_Periods!$A$3,D263*(__Variable_Other_Variables!$B$2-Contribution_Plan!F263)/7,IF(E263=__Variable_Interval_Periods!$A$4,D263*(YEARFRAC(F263,__Variable_Other_Variables!$B$2)*12),IF(E263=__Variable_Interval_Periods!$A$5,D263*(YEARFRAC(F263,__Variable_Other_Variables!$B$2)*4),IF(E263=__Variable_Interval_Periods!$A$6,D263,""))))))</f>
        <v/>
      </c>
      <c r="T263" s="8" t="str">
        <f>IF(Contribution_Plan!A263="","",COUNTIF(Contributions_Tracker!A:A,Contribution_Plan!A263))</f>
        <v/>
      </c>
    </row>
    <row r="264" spans="7:20" x14ac:dyDescent="0.2">
      <c r="G264" s="34" t="str">
        <f>IF(Contribution_Plan!A264="","",__Variable_Other_Variables!$B$2)</f>
        <v/>
      </c>
      <c r="H264" s="6" t="str">
        <f ca="1">IF(E264=__Variable_Interval_Periods!$A$1,"N/A",IF(E264=__Variable_Interval_Periods!$A$2,T264/(TODAY()-F264),IF(E264=__Variable_Interval_Periods!$A$3,T264/((TODAY()-F264)/7),IF(E264=__Variable_Interval_Periods!$A$4,T264/(YEARFRAC(F264,TODAY())*12),IF(E264=__Variable_Interval_Periods!$A$5,T264/(YEARFRAC(F264,TODAY())*4),IF(E264=__Variable_Interval_Periods!$A$6,T264/(((TODAY()-F264)/(G264-F264))),""))))))</f>
        <v/>
      </c>
      <c r="I264" s="15" t="str">
        <f t="shared" ca="1" si="4"/>
        <v/>
      </c>
      <c r="K264" s="7" t="str">
        <f ca="1">IF(I264="","",IF(Contribution_Plan!I264&lt;0,IF(ABS(Contribution_Plan!I264)&lt;=ABS(Contribution_Plan!J264),__Variable_Status!$A$3,__Variable_Status!$A$4),IF(Contribution_Plan!I264=0,__Variable_Status!$A$3,IF(Contribution_Plan!I264&lt;=ABS(Contribution_Plan!J264),__Variable_Status!$A$3,__Variable_Status!$A$2))))</f>
        <v/>
      </c>
      <c r="M264" s="6" t="str">
        <f>IF(OR(O264="",O264=__Variable_Audience_Size!$A$1),O264,IF(OR(T264="",T264=0),0,O264/T264))</f>
        <v/>
      </c>
      <c r="N264" s="7" t="str">
        <f>IF(A264="","",IF(L264=__Variable_Status!$A$1,__Variable_Status!$A$1,IF(Contribution_Plan!M264&gt;Contribution_Plan!L264,__Variable_Status!$A$2,IF(Contribution_Plan!M264=Contribution_Plan!L264,__Variable_Status!$A$3,__Variable_Status!$A$4))))</f>
        <v/>
      </c>
      <c r="O264" s="6" t="str">
        <f>IF(A264="","",IF(AND(L264=__Variable_Audience_Size!$A$1,SUMIF(Contributions_Tracker!A:A,Contribution_Plan!A264,Contributions_Tracker!E:E)&lt;=0),L264,SUMIF(Contributions_Tracker!A:A,Contribution_Plan!A264,Contributions_Tracker!E:E)))</f>
        <v/>
      </c>
      <c r="P264" s="6" t="str">
        <f>IF(A264="","",IF(OR(T264=0,T264=""),0,Q264/T264))</f>
        <v/>
      </c>
      <c r="Q264" s="6" t="str">
        <f>IF(A264="","",SUMIF(Contributions_Tracker!A:A,Contribution_Plan!A264,Contributions_Tracker!D:D))</f>
        <v/>
      </c>
      <c r="R264" s="6" t="str">
        <f>IF(E264=__Variable_Interval_Periods!$A$1,"N/A",IF(E264=__Variable_Interval_Periods!$A$2,H264*(__Variable_Other_Variables!$B$2-Contribution_Plan!F264),IF(E264=__Variable_Interval_Periods!$A$3,H264*(__Variable_Other_Variables!$B$2-Contribution_Plan!F264)/7,IF(E264=__Variable_Interval_Periods!$A$4,H264*(YEARFRAC(F264,__Variable_Other_Variables!$B$2)*12),IF(E264=__Variable_Interval_Periods!$A$5,H264*(YEARFRAC(F264,__Variable_Other_Variables!$B$2)*4),IF(E264=__Variable_Interval_Periods!$A$6,H264,""))))))</f>
        <v/>
      </c>
      <c r="S264" s="6" t="str">
        <f>IF(E264=__Variable_Interval_Periods!$A$1,"N/A",IF(E264=__Variable_Interval_Periods!$A$2,D264*(__Variable_Other_Variables!$B$2-Contribution_Plan!F264),IF(E264=__Variable_Interval_Periods!$A$3,D264*(__Variable_Other_Variables!$B$2-Contribution_Plan!F264)/7,IF(E264=__Variable_Interval_Periods!$A$4,D264*(YEARFRAC(F264,__Variable_Other_Variables!$B$2)*12),IF(E264=__Variable_Interval_Periods!$A$5,D264*(YEARFRAC(F264,__Variable_Other_Variables!$B$2)*4),IF(E264=__Variable_Interval_Periods!$A$6,D264,""))))))</f>
        <v/>
      </c>
      <c r="T264" s="8" t="str">
        <f>IF(Contribution_Plan!A264="","",COUNTIF(Contributions_Tracker!A:A,Contribution_Plan!A264))</f>
        <v/>
      </c>
    </row>
    <row r="265" spans="7:20" x14ac:dyDescent="0.2">
      <c r="G265" s="34" t="str">
        <f>IF(Contribution_Plan!A265="","",__Variable_Other_Variables!$B$2)</f>
        <v/>
      </c>
      <c r="H265" s="6" t="str">
        <f ca="1">IF(E265=__Variable_Interval_Periods!$A$1,"N/A",IF(E265=__Variable_Interval_Periods!$A$2,T265/(TODAY()-F265),IF(E265=__Variable_Interval_Periods!$A$3,T265/((TODAY()-F265)/7),IF(E265=__Variable_Interval_Periods!$A$4,T265/(YEARFRAC(F265,TODAY())*12),IF(E265=__Variable_Interval_Periods!$A$5,T265/(YEARFRAC(F265,TODAY())*4),IF(E265=__Variable_Interval_Periods!$A$6,T265/(((TODAY()-F265)/(G265-F265))),""))))))</f>
        <v/>
      </c>
      <c r="I265" s="15" t="str">
        <f t="shared" ca="1" si="4"/>
        <v/>
      </c>
      <c r="K265" s="7" t="str">
        <f ca="1">IF(I265="","",IF(Contribution_Plan!I265&lt;0,IF(ABS(Contribution_Plan!I265)&lt;=ABS(Contribution_Plan!J265),__Variable_Status!$A$3,__Variable_Status!$A$4),IF(Contribution_Plan!I265=0,__Variable_Status!$A$3,IF(Contribution_Plan!I265&lt;=ABS(Contribution_Plan!J265),__Variable_Status!$A$3,__Variable_Status!$A$2))))</f>
        <v/>
      </c>
      <c r="M265" s="6" t="str">
        <f>IF(OR(O265="",O265=__Variable_Audience_Size!$A$1),O265,IF(OR(T265="",T265=0),0,O265/T265))</f>
        <v/>
      </c>
      <c r="N265" s="7" t="str">
        <f>IF(A265="","",IF(L265=__Variable_Status!$A$1,__Variable_Status!$A$1,IF(Contribution_Plan!M265&gt;Contribution_Plan!L265,__Variable_Status!$A$2,IF(Contribution_Plan!M265=Contribution_Plan!L265,__Variable_Status!$A$3,__Variable_Status!$A$4))))</f>
        <v/>
      </c>
      <c r="O265" s="6" t="str">
        <f>IF(A265="","",IF(AND(L265=__Variable_Audience_Size!$A$1,SUMIF(Contributions_Tracker!A:A,Contribution_Plan!A265,Contributions_Tracker!E:E)&lt;=0),L265,SUMIF(Contributions_Tracker!A:A,Contribution_Plan!A265,Contributions_Tracker!E:E)))</f>
        <v/>
      </c>
      <c r="P265" s="6" t="str">
        <f>IF(A265="","",IF(OR(T265=0,T265=""),0,Q265/T265))</f>
        <v/>
      </c>
      <c r="Q265" s="6" t="str">
        <f>IF(A265="","",SUMIF(Contributions_Tracker!A:A,Contribution_Plan!A265,Contributions_Tracker!D:D))</f>
        <v/>
      </c>
      <c r="R265" s="6" t="str">
        <f>IF(E265=__Variable_Interval_Periods!$A$1,"N/A",IF(E265=__Variable_Interval_Periods!$A$2,H265*(__Variable_Other_Variables!$B$2-Contribution_Plan!F265),IF(E265=__Variable_Interval_Periods!$A$3,H265*(__Variable_Other_Variables!$B$2-Contribution_Plan!F265)/7,IF(E265=__Variable_Interval_Periods!$A$4,H265*(YEARFRAC(F265,__Variable_Other_Variables!$B$2)*12),IF(E265=__Variable_Interval_Periods!$A$5,H265*(YEARFRAC(F265,__Variable_Other_Variables!$B$2)*4),IF(E265=__Variable_Interval_Periods!$A$6,H265,""))))))</f>
        <v/>
      </c>
      <c r="S265" s="6" t="str">
        <f>IF(E265=__Variable_Interval_Periods!$A$1,"N/A",IF(E265=__Variable_Interval_Periods!$A$2,D265*(__Variable_Other_Variables!$B$2-Contribution_Plan!F265),IF(E265=__Variable_Interval_Periods!$A$3,D265*(__Variable_Other_Variables!$B$2-Contribution_Plan!F265)/7,IF(E265=__Variable_Interval_Periods!$A$4,D265*(YEARFRAC(F265,__Variable_Other_Variables!$B$2)*12),IF(E265=__Variable_Interval_Periods!$A$5,D265*(YEARFRAC(F265,__Variable_Other_Variables!$B$2)*4),IF(E265=__Variable_Interval_Periods!$A$6,D265,""))))))</f>
        <v/>
      </c>
      <c r="T265" s="8" t="str">
        <f>IF(Contribution_Plan!A265="","",COUNTIF(Contributions_Tracker!A:A,Contribution_Plan!A265))</f>
        <v/>
      </c>
    </row>
    <row r="266" spans="7:20" x14ac:dyDescent="0.2">
      <c r="G266" s="34" t="str">
        <f>IF(Contribution_Plan!A266="","",__Variable_Other_Variables!$B$2)</f>
        <v/>
      </c>
      <c r="H266" s="6" t="str">
        <f ca="1">IF(E266=__Variable_Interval_Periods!$A$1,"N/A",IF(E266=__Variable_Interval_Periods!$A$2,T266/(TODAY()-F266),IF(E266=__Variable_Interval_Periods!$A$3,T266/((TODAY()-F266)/7),IF(E266=__Variable_Interval_Periods!$A$4,T266/(YEARFRAC(F266,TODAY())*12),IF(E266=__Variable_Interval_Periods!$A$5,T266/(YEARFRAC(F266,TODAY())*4),IF(E266=__Variable_Interval_Periods!$A$6,T266/(((TODAY()-F266)/(G266-F266))),""))))))</f>
        <v/>
      </c>
      <c r="I266" s="15" t="str">
        <f t="shared" ca="1" si="4"/>
        <v/>
      </c>
      <c r="K266" s="7" t="str">
        <f ca="1">IF(I266="","",IF(Contribution_Plan!I266&lt;0,IF(ABS(Contribution_Plan!I266)&lt;=ABS(Contribution_Plan!J266),__Variable_Status!$A$3,__Variable_Status!$A$4),IF(Contribution_Plan!I266=0,__Variable_Status!$A$3,IF(Contribution_Plan!I266&lt;=ABS(Contribution_Plan!J266),__Variable_Status!$A$3,__Variable_Status!$A$2))))</f>
        <v/>
      </c>
      <c r="M266" s="6" t="str">
        <f>IF(OR(O266="",O266=__Variable_Audience_Size!$A$1),O266,IF(OR(T266="",T266=0),0,O266/T266))</f>
        <v/>
      </c>
      <c r="N266" s="7" t="str">
        <f>IF(A266="","",IF(L266=__Variable_Status!$A$1,__Variable_Status!$A$1,IF(Contribution_Plan!M266&gt;Contribution_Plan!L266,__Variable_Status!$A$2,IF(Contribution_Plan!M266=Contribution_Plan!L266,__Variable_Status!$A$3,__Variable_Status!$A$4))))</f>
        <v/>
      </c>
      <c r="O266" s="6" t="str">
        <f>IF(A266="","",IF(AND(L266=__Variable_Audience_Size!$A$1,SUMIF(Contributions_Tracker!A:A,Contribution_Plan!A266,Contributions_Tracker!E:E)&lt;=0),L266,SUMIF(Contributions_Tracker!A:A,Contribution_Plan!A266,Contributions_Tracker!E:E)))</f>
        <v/>
      </c>
      <c r="P266" s="6" t="str">
        <f>IF(A266="","",IF(OR(T266=0,T266=""),0,Q266/T266))</f>
        <v/>
      </c>
      <c r="Q266" s="6" t="str">
        <f>IF(A266="","",SUMIF(Contributions_Tracker!A:A,Contribution_Plan!A266,Contributions_Tracker!D:D))</f>
        <v/>
      </c>
      <c r="R266" s="6" t="str">
        <f>IF(E266=__Variable_Interval_Periods!$A$1,"N/A",IF(E266=__Variable_Interval_Periods!$A$2,H266*(__Variable_Other_Variables!$B$2-Contribution_Plan!F266),IF(E266=__Variable_Interval_Periods!$A$3,H266*(__Variable_Other_Variables!$B$2-Contribution_Plan!F266)/7,IF(E266=__Variable_Interval_Periods!$A$4,H266*(YEARFRAC(F266,__Variable_Other_Variables!$B$2)*12),IF(E266=__Variable_Interval_Periods!$A$5,H266*(YEARFRAC(F266,__Variable_Other_Variables!$B$2)*4),IF(E266=__Variable_Interval_Periods!$A$6,H266,""))))))</f>
        <v/>
      </c>
      <c r="S266" s="6" t="str">
        <f>IF(E266=__Variable_Interval_Periods!$A$1,"N/A",IF(E266=__Variable_Interval_Periods!$A$2,D266*(__Variable_Other_Variables!$B$2-Contribution_Plan!F266),IF(E266=__Variable_Interval_Periods!$A$3,D266*(__Variable_Other_Variables!$B$2-Contribution_Plan!F266)/7,IF(E266=__Variable_Interval_Periods!$A$4,D266*(YEARFRAC(F266,__Variable_Other_Variables!$B$2)*12),IF(E266=__Variable_Interval_Periods!$A$5,D266*(YEARFRAC(F266,__Variable_Other_Variables!$B$2)*4),IF(E266=__Variable_Interval_Periods!$A$6,D266,""))))))</f>
        <v/>
      </c>
      <c r="T266" s="8" t="str">
        <f>IF(Contribution_Plan!A266="","",COUNTIF(Contributions_Tracker!A:A,Contribution_Plan!A266))</f>
        <v/>
      </c>
    </row>
    <row r="267" spans="7:20" x14ac:dyDescent="0.2">
      <c r="G267" s="34" t="str">
        <f>IF(Contribution_Plan!A267="","",__Variable_Other_Variables!$B$2)</f>
        <v/>
      </c>
      <c r="H267" s="6" t="str">
        <f ca="1">IF(E267=__Variable_Interval_Periods!$A$1,"N/A",IF(E267=__Variable_Interval_Periods!$A$2,T267/(TODAY()-F267),IF(E267=__Variable_Interval_Periods!$A$3,T267/((TODAY()-F267)/7),IF(E267=__Variable_Interval_Periods!$A$4,T267/(YEARFRAC(F267,TODAY())*12),IF(E267=__Variable_Interval_Periods!$A$5,T267/(YEARFRAC(F267,TODAY())*4),IF(E267=__Variable_Interval_Periods!$A$6,T267/(((TODAY()-F267)/(G267-F267))),""))))))</f>
        <v/>
      </c>
      <c r="I267" s="15" t="str">
        <f t="shared" ca="1" si="4"/>
        <v/>
      </c>
      <c r="K267" s="7" t="str">
        <f ca="1">IF(I267="","",IF(Contribution_Plan!I267&lt;0,IF(ABS(Contribution_Plan!I267)&lt;=ABS(Contribution_Plan!J267),__Variable_Status!$A$3,__Variable_Status!$A$4),IF(Contribution_Plan!I267=0,__Variable_Status!$A$3,IF(Contribution_Plan!I267&lt;=ABS(Contribution_Plan!J267),__Variable_Status!$A$3,__Variable_Status!$A$2))))</f>
        <v/>
      </c>
      <c r="M267" s="6" t="str">
        <f>IF(OR(O267="",O267=__Variable_Audience_Size!$A$1),O267,IF(OR(T267="",T267=0),0,O267/T267))</f>
        <v/>
      </c>
      <c r="N267" s="7" t="str">
        <f>IF(A267="","",IF(L267=__Variable_Status!$A$1,__Variable_Status!$A$1,IF(Contribution_Plan!M267&gt;Contribution_Plan!L267,__Variable_Status!$A$2,IF(Contribution_Plan!M267=Contribution_Plan!L267,__Variable_Status!$A$3,__Variable_Status!$A$4))))</f>
        <v/>
      </c>
      <c r="O267" s="6" t="str">
        <f>IF(A267="","",IF(AND(L267=__Variable_Audience_Size!$A$1,SUMIF(Contributions_Tracker!A:A,Contribution_Plan!A267,Contributions_Tracker!E:E)&lt;=0),L267,SUMIF(Contributions_Tracker!A:A,Contribution_Plan!A267,Contributions_Tracker!E:E)))</f>
        <v/>
      </c>
      <c r="P267" s="6" t="str">
        <f>IF(A267="","",IF(OR(T267=0,T267=""),0,Q267/T267))</f>
        <v/>
      </c>
      <c r="Q267" s="6" t="str">
        <f>IF(A267="","",SUMIF(Contributions_Tracker!A:A,Contribution_Plan!A267,Contributions_Tracker!D:D))</f>
        <v/>
      </c>
      <c r="R267" s="6" t="str">
        <f>IF(E267=__Variable_Interval_Periods!$A$1,"N/A",IF(E267=__Variable_Interval_Periods!$A$2,H267*(__Variable_Other_Variables!$B$2-Contribution_Plan!F267),IF(E267=__Variable_Interval_Periods!$A$3,H267*(__Variable_Other_Variables!$B$2-Contribution_Plan!F267)/7,IF(E267=__Variable_Interval_Periods!$A$4,H267*(YEARFRAC(F267,__Variable_Other_Variables!$B$2)*12),IF(E267=__Variable_Interval_Periods!$A$5,H267*(YEARFRAC(F267,__Variable_Other_Variables!$B$2)*4),IF(E267=__Variable_Interval_Periods!$A$6,H267,""))))))</f>
        <v/>
      </c>
      <c r="S267" s="6" t="str">
        <f>IF(E267=__Variable_Interval_Periods!$A$1,"N/A",IF(E267=__Variable_Interval_Periods!$A$2,D267*(__Variable_Other_Variables!$B$2-Contribution_Plan!F267),IF(E267=__Variable_Interval_Periods!$A$3,D267*(__Variable_Other_Variables!$B$2-Contribution_Plan!F267)/7,IF(E267=__Variable_Interval_Periods!$A$4,D267*(YEARFRAC(F267,__Variable_Other_Variables!$B$2)*12),IF(E267=__Variable_Interval_Periods!$A$5,D267*(YEARFRAC(F267,__Variable_Other_Variables!$B$2)*4),IF(E267=__Variable_Interval_Periods!$A$6,D267,""))))))</f>
        <v/>
      </c>
      <c r="T267" s="8" t="str">
        <f>IF(Contribution_Plan!A267="","",COUNTIF(Contributions_Tracker!A:A,Contribution_Plan!A267))</f>
        <v/>
      </c>
    </row>
    <row r="268" spans="7:20" x14ac:dyDescent="0.2">
      <c r="G268" s="34" t="str">
        <f>IF(Contribution_Plan!A268="","",__Variable_Other_Variables!$B$2)</f>
        <v/>
      </c>
      <c r="H268" s="6" t="str">
        <f ca="1">IF(E268=__Variable_Interval_Periods!$A$1,"N/A",IF(E268=__Variable_Interval_Periods!$A$2,T268/(TODAY()-F268),IF(E268=__Variable_Interval_Periods!$A$3,T268/((TODAY()-F268)/7),IF(E268=__Variable_Interval_Periods!$A$4,T268/(YEARFRAC(F268,TODAY())*12),IF(E268=__Variable_Interval_Periods!$A$5,T268/(YEARFRAC(F268,TODAY())*4),IF(E268=__Variable_Interval_Periods!$A$6,T268/(((TODAY()-F268)/(G268-F268))),""))))))</f>
        <v/>
      </c>
      <c r="I268" s="15" t="str">
        <f t="shared" ca="1" si="4"/>
        <v/>
      </c>
      <c r="K268" s="7" t="str">
        <f ca="1">IF(I268="","",IF(Contribution_Plan!I268&lt;0,IF(ABS(Contribution_Plan!I268)&lt;=ABS(Contribution_Plan!J268),__Variable_Status!$A$3,__Variable_Status!$A$4),IF(Contribution_Plan!I268=0,__Variable_Status!$A$3,IF(Contribution_Plan!I268&lt;=ABS(Contribution_Plan!J268),__Variable_Status!$A$3,__Variable_Status!$A$2))))</f>
        <v/>
      </c>
      <c r="M268" s="6" t="str">
        <f>IF(OR(O268="",O268=__Variable_Audience_Size!$A$1),O268,IF(OR(T268="",T268=0),0,O268/T268))</f>
        <v/>
      </c>
      <c r="N268" s="7" t="str">
        <f>IF(A268="","",IF(L268=__Variable_Status!$A$1,__Variable_Status!$A$1,IF(Contribution_Plan!M268&gt;Contribution_Plan!L268,__Variable_Status!$A$2,IF(Contribution_Plan!M268=Contribution_Plan!L268,__Variable_Status!$A$3,__Variable_Status!$A$4))))</f>
        <v/>
      </c>
      <c r="O268" s="6" t="str">
        <f>IF(A268="","",IF(AND(L268=__Variable_Audience_Size!$A$1,SUMIF(Contributions_Tracker!A:A,Contribution_Plan!A268,Contributions_Tracker!E:E)&lt;=0),L268,SUMIF(Contributions_Tracker!A:A,Contribution_Plan!A268,Contributions_Tracker!E:E)))</f>
        <v/>
      </c>
      <c r="P268" s="6" t="str">
        <f>IF(A268="","",IF(OR(T268=0,T268=""),0,Q268/T268))</f>
        <v/>
      </c>
      <c r="Q268" s="6" t="str">
        <f>IF(A268="","",SUMIF(Contributions_Tracker!A:A,Contribution_Plan!A268,Contributions_Tracker!D:D))</f>
        <v/>
      </c>
      <c r="R268" s="6" t="str">
        <f>IF(E268=__Variable_Interval_Periods!$A$1,"N/A",IF(E268=__Variable_Interval_Periods!$A$2,H268*(__Variable_Other_Variables!$B$2-Contribution_Plan!F268),IF(E268=__Variable_Interval_Periods!$A$3,H268*(__Variable_Other_Variables!$B$2-Contribution_Plan!F268)/7,IF(E268=__Variable_Interval_Periods!$A$4,H268*(YEARFRAC(F268,__Variable_Other_Variables!$B$2)*12),IF(E268=__Variable_Interval_Periods!$A$5,H268*(YEARFRAC(F268,__Variable_Other_Variables!$B$2)*4),IF(E268=__Variable_Interval_Periods!$A$6,H268,""))))))</f>
        <v/>
      </c>
      <c r="S268" s="6" t="str">
        <f>IF(E268=__Variable_Interval_Periods!$A$1,"N/A",IF(E268=__Variable_Interval_Periods!$A$2,D268*(__Variable_Other_Variables!$B$2-Contribution_Plan!F268),IF(E268=__Variable_Interval_Periods!$A$3,D268*(__Variable_Other_Variables!$B$2-Contribution_Plan!F268)/7,IF(E268=__Variable_Interval_Periods!$A$4,D268*(YEARFRAC(F268,__Variable_Other_Variables!$B$2)*12),IF(E268=__Variable_Interval_Periods!$A$5,D268*(YEARFRAC(F268,__Variable_Other_Variables!$B$2)*4),IF(E268=__Variable_Interval_Periods!$A$6,D268,""))))))</f>
        <v/>
      </c>
      <c r="T268" s="8" t="str">
        <f>IF(Contribution_Plan!A268="","",COUNTIF(Contributions_Tracker!A:A,Contribution_Plan!A268))</f>
        <v/>
      </c>
    </row>
    <row r="269" spans="7:20" x14ac:dyDescent="0.2">
      <c r="G269" s="34" t="str">
        <f>IF(Contribution_Plan!A269="","",__Variable_Other_Variables!$B$2)</f>
        <v/>
      </c>
      <c r="H269" s="6" t="str">
        <f ca="1">IF(E269=__Variable_Interval_Periods!$A$1,"N/A",IF(E269=__Variable_Interval_Periods!$A$2,T269/(TODAY()-F269),IF(E269=__Variable_Interval_Periods!$A$3,T269/((TODAY()-F269)/7),IF(E269=__Variable_Interval_Periods!$A$4,T269/(YEARFRAC(F269,TODAY())*12),IF(E269=__Variable_Interval_Periods!$A$5,T269/(YEARFRAC(F269,TODAY())*4),IF(E269=__Variable_Interval_Periods!$A$6,T269/(((TODAY()-F269)/(G269-F269))),""))))))</f>
        <v/>
      </c>
      <c r="I269" s="15" t="str">
        <f t="shared" ca="1" si="4"/>
        <v/>
      </c>
      <c r="K269" s="7" t="str">
        <f ca="1">IF(I269="","",IF(Contribution_Plan!I269&lt;0,IF(ABS(Contribution_Plan!I269)&lt;=ABS(Contribution_Plan!J269),__Variable_Status!$A$3,__Variable_Status!$A$4),IF(Contribution_Plan!I269=0,__Variable_Status!$A$3,IF(Contribution_Plan!I269&lt;=ABS(Contribution_Plan!J269),__Variable_Status!$A$3,__Variable_Status!$A$2))))</f>
        <v/>
      </c>
      <c r="M269" s="6" t="str">
        <f>IF(OR(O269="",O269=__Variable_Audience_Size!$A$1),O269,IF(OR(T269="",T269=0),0,O269/T269))</f>
        <v/>
      </c>
      <c r="N269" s="7" t="str">
        <f>IF(A269="","",IF(L269=__Variable_Status!$A$1,__Variable_Status!$A$1,IF(Contribution_Plan!M269&gt;Contribution_Plan!L269,__Variable_Status!$A$2,IF(Contribution_Plan!M269=Contribution_Plan!L269,__Variable_Status!$A$3,__Variable_Status!$A$4))))</f>
        <v/>
      </c>
      <c r="O269" s="6" t="str">
        <f>IF(A269="","",IF(AND(L269=__Variable_Audience_Size!$A$1,SUMIF(Contributions_Tracker!A:A,Contribution_Plan!A269,Contributions_Tracker!E:E)&lt;=0),L269,SUMIF(Contributions_Tracker!A:A,Contribution_Plan!A269,Contributions_Tracker!E:E)))</f>
        <v/>
      </c>
      <c r="P269" s="6" t="str">
        <f>IF(A269="","",IF(OR(T269=0,T269=""),0,Q269/T269))</f>
        <v/>
      </c>
      <c r="Q269" s="6" t="str">
        <f>IF(A269="","",SUMIF(Contributions_Tracker!A:A,Contribution_Plan!A269,Contributions_Tracker!D:D))</f>
        <v/>
      </c>
      <c r="R269" s="6" t="str">
        <f>IF(E269=__Variable_Interval_Periods!$A$1,"N/A",IF(E269=__Variable_Interval_Periods!$A$2,H269*(__Variable_Other_Variables!$B$2-Contribution_Plan!F269),IF(E269=__Variable_Interval_Periods!$A$3,H269*(__Variable_Other_Variables!$B$2-Contribution_Plan!F269)/7,IF(E269=__Variable_Interval_Periods!$A$4,H269*(YEARFRAC(F269,__Variable_Other_Variables!$B$2)*12),IF(E269=__Variable_Interval_Periods!$A$5,H269*(YEARFRAC(F269,__Variable_Other_Variables!$B$2)*4),IF(E269=__Variable_Interval_Periods!$A$6,H269,""))))))</f>
        <v/>
      </c>
      <c r="S269" s="6" t="str">
        <f>IF(E269=__Variable_Interval_Periods!$A$1,"N/A",IF(E269=__Variable_Interval_Periods!$A$2,D269*(__Variable_Other_Variables!$B$2-Contribution_Plan!F269),IF(E269=__Variable_Interval_Periods!$A$3,D269*(__Variable_Other_Variables!$B$2-Contribution_Plan!F269)/7,IF(E269=__Variable_Interval_Periods!$A$4,D269*(YEARFRAC(F269,__Variable_Other_Variables!$B$2)*12),IF(E269=__Variable_Interval_Periods!$A$5,D269*(YEARFRAC(F269,__Variable_Other_Variables!$B$2)*4),IF(E269=__Variable_Interval_Periods!$A$6,D269,""))))))</f>
        <v/>
      </c>
      <c r="T269" s="8" t="str">
        <f>IF(Contribution_Plan!A269="","",COUNTIF(Contributions_Tracker!A:A,Contribution_Plan!A269))</f>
        <v/>
      </c>
    </row>
    <row r="270" spans="7:20" x14ac:dyDescent="0.2">
      <c r="G270" s="34" t="str">
        <f>IF(Contribution_Plan!A270="","",__Variable_Other_Variables!$B$2)</f>
        <v/>
      </c>
      <c r="H270" s="6" t="str">
        <f ca="1">IF(E270=__Variable_Interval_Periods!$A$1,"N/A",IF(E270=__Variable_Interval_Periods!$A$2,T270/(TODAY()-F270),IF(E270=__Variable_Interval_Periods!$A$3,T270/((TODAY()-F270)/7),IF(E270=__Variable_Interval_Periods!$A$4,T270/(YEARFRAC(F270,TODAY())*12),IF(E270=__Variable_Interval_Periods!$A$5,T270/(YEARFRAC(F270,TODAY())*4),IF(E270=__Variable_Interval_Periods!$A$6,T270/(((TODAY()-F270)/(G270-F270))),""))))))</f>
        <v/>
      </c>
      <c r="I270" s="15" t="str">
        <f t="shared" ca="1" si="4"/>
        <v/>
      </c>
      <c r="K270" s="7" t="str">
        <f ca="1">IF(I270="","",IF(Contribution_Plan!I270&lt;0,IF(ABS(Contribution_Plan!I270)&lt;=ABS(Contribution_Plan!J270),__Variable_Status!$A$3,__Variable_Status!$A$4),IF(Contribution_Plan!I270=0,__Variable_Status!$A$3,IF(Contribution_Plan!I270&lt;=ABS(Contribution_Plan!J270),__Variable_Status!$A$3,__Variable_Status!$A$2))))</f>
        <v/>
      </c>
      <c r="M270" s="6" t="str">
        <f>IF(OR(O270="",O270=__Variable_Audience_Size!$A$1),O270,IF(OR(T270="",T270=0),0,O270/T270))</f>
        <v/>
      </c>
      <c r="N270" s="7" t="str">
        <f>IF(A270="","",IF(L270=__Variable_Status!$A$1,__Variable_Status!$A$1,IF(Contribution_Plan!M270&gt;Contribution_Plan!L270,__Variable_Status!$A$2,IF(Contribution_Plan!M270=Contribution_Plan!L270,__Variable_Status!$A$3,__Variable_Status!$A$4))))</f>
        <v/>
      </c>
      <c r="O270" s="6" t="str">
        <f>IF(A270="","",IF(AND(L270=__Variable_Audience_Size!$A$1,SUMIF(Contributions_Tracker!A:A,Contribution_Plan!A270,Contributions_Tracker!E:E)&lt;=0),L270,SUMIF(Contributions_Tracker!A:A,Contribution_Plan!A270,Contributions_Tracker!E:E)))</f>
        <v/>
      </c>
      <c r="P270" s="6" t="str">
        <f>IF(A270="","",IF(OR(T270=0,T270=""),0,Q270/T270))</f>
        <v/>
      </c>
      <c r="Q270" s="6" t="str">
        <f>IF(A270="","",SUMIF(Contributions_Tracker!A:A,Contribution_Plan!A270,Contributions_Tracker!D:D))</f>
        <v/>
      </c>
      <c r="R270" s="6" t="str">
        <f>IF(E270=__Variable_Interval_Periods!$A$1,"N/A",IF(E270=__Variable_Interval_Periods!$A$2,H270*(__Variable_Other_Variables!$B$2-Contribution_Plan!F270),IF(E270=__Variable_Interval_Periods!$A$3,H270*(__Variable_Other_Variables!$B$2-Contribution_Plan!F270)/7,IF(E270=__Variable_Interval_Periods!$A$4,H270*(YEARFRAC(F270,__Variable_Other_Variables!$B$2)*12),IF(E270=__Variable_Interval_Periods!$A$5,H270*(YEARFRAC(F270,__Variable_Other_Variables!$B$2)*4),IF(E270=__Variable_Interval_Periods!$A$6,H270,""))))))</f>
        <v/>
      </c>
      <c r="S270" s="6" t="str">
        <f>IF(E270=__Variable_Interval_Periods!$A$1,"N/A",IF(E270=__Variable_Interval_Periods!$A$2,D270*(__Variable_Other_Variables!$B$2-Contribution_Plan!F270),IF(E270=__Variable_Interval_Periods!$A$3,D270*(__Variable_Other_Variables!$B$2-Contribution_Plan!F270)/7,IF(E270=__Variable_Interval_Periods!$A$4,D270*(YEARFRAC(F270,__Variable_Other_Variables!$B$2)*12),IF(E270=__Variable_Interval_Periods!$A$5,D270*(YEARFRAC(F270,__Variable_Other_Variables!$B$2)*4),IF(E270=__Variable_Interval_Periods!$A$6,D270,""))))))</f>
        <v/>
      </c>
      <c r="T270" s="8" t="str">
        <f>IF(Contribution_Plan!A270="","",COUNTIF(Contributions_Tracker!A:A,Contribution_Plan!A270))</f>
        <v/>
      </c>
    </row>
    <row r="271" spans="7:20" x14ac:dyDescent="0.2">
      <c r="G271" s="34" t="str">
        <f>IF(Contribution_Plan!A271="","",__Variable_Other_Variables!$B$2)</f>
        <v/>
      </c>
      <c r="H271" s="6" t="str">
        <f ca="1">IF(E271=__Variable_Interval_Periods!$A$1,"N/A",IF(E271=__Variable_Interval_Periods!$A$2,T271/(TODAY()-F271),IF(E271=__Variable_Interval_Periods!$A$3,T271/((TODAY()-F271)/7),IF(E271=__Variable_Interval_Periods!$A$4,T271/(YEARFRAC(F271,TODAY())*12),IF(E271=__Variable_Interval_Periods!$A$5,T271/(YEARFRAC(F271,TODAY())*4),IF(E271=__Variable_Interval_Periods!$A$6,T271/(((TODAY()-F271)/(G271-F271))),""))))))</f>
        <v/>
      </c>
      <c r="I271" s="15" t="str">
        <f t="shared" ca="1" si="4"/>
        <v/>
      </c>
      <c r="K271" s="7" t="str">
        <f ca="1">IF(I271="","",IF(Contribution_Plan!I271&lt;0,IF(ABS(Contribution_Plan!I271)&lt;=ABS(Contribution_Plan!J271),__Variable_Status!$A$3,__Variable_Status!$A$4),IF(Contribution_Plan!I271=0,__Variable_Status!$A$3,IF(Contribution_Plan!I271&lt;=ABS(Contribution_Plan!J271),__Variable_Status!$A$3,__Variable_Status!$A$2))))</f>
        <v/>
      </c>
      <c r="M271" s="6" t="str">
        <f>IF(OR(O271="",O271=__Variable_Audience_Size!$A$1),O271,IF(OR(T271="",T271=0),0,O271/T271))</f>
        <v/>
      </c>
      <c r="N271" s="7" t="str">
        <f>IF(A271="","",IF(L271=__Variable_Status!$A$1,__Variable_Status!$A$1,IF(Contribution_Plan!M271&gt;Contribution_Plan!L271,__Variable_Status!$A$2,IF(Contribution_Plan!M271=Contribution_Plan!L271,__Variable_Status!$A$3,__Variable_Status!$A$4))))</f>
        <v/>
      </c>
      <c r="O271" s="6" t="str">
        <f>IF(A271="","",IF(AND(L271=__Variable_Audience_Size!$A$1,SUMIF(Contributions_Tracker!A:A,Contribution_Plan!A271,Contributions_Tracker!E:E)&lt;=0),L271,SUMIF(Contributions_Tracker!A:A,Contribution_Plan!A271,Contributions_Tracker!E:E)))</f>
        <v/>
      </c>
      <c r="P271" s="6" t="str">
        <f>IF(A271="","",IF(OR(T271=0,T271=""),0,Q271/T271))</f>
        <v/>
      </c>
      <c r="Q271" s="6" t="str">
        <f>IF(A271="","",SUMIF(Contributions_Tracker!A:A,Contribution_Plan!A271,Contributions_Tracker!D:D))</f>
        <v/>
      </c>
      <c r="R271" s="6" t="str">
        <f>IF(E271=__Variable_Interval_Periods!$A$1,"N/A",IF(E271=__Variable_Interval_Periods!$A$2,H271*(__Variable_Other_Variables!$B$2-Contribution_Plan!F271),IF(E271=__Variable_Interval_Periods!$A$3,H271*(__Variable_Other_Variables!$B$2-Contribution_Plan!F271)/7,IF(E271=__Variable_Interval_Periods!$A$4,H271*(YEARFRAC(F271,__Variable_Other_Variables!$B$2)*12),IF(E271=__Variable_Interval_Periods!$A$5,H271*(YEARFRAC(F271,__Variable_Other_Variables!$B$2)*4),IF(E271=__Variable_Interval_Periods!$A$6,H271,""))))))</f>
        <v/>
      </c>
      <c r="S271" s="6" t="str">
        <f>IF(E271=__Variable_Interval_Periods!$A$1,"N/A",IF(E271=__Variable_Interval_Periods!$A$2,D271*(__Variable_Other_Variables!$B$2-Contribution_Plan!F271),IF(E271=__Variable_Interval_Periods!$A$3,D271*(__Variable_Other_Variables!$B$2-Contribution_Plan!F271)/7,IF(E271=__Variable_Interval_Periods!$A$4,D271*(YEARFRAC(F271,__Variable_Other_Variables!$B$2)*12),IF(E271=__Variable_Interval_Periods!$A$5,D271*(YEARFRAC(F271,__Variable_Other_Variables!$B$2)*4),IF(E271=__Variable_Interval_Periods!$A$6,D271,""))))))</f>
        <v/>
      </c>
      <c r="T271" s="8" t="str">
        <f>IF(Contribution_Plan!A271="","",COUNTIF(Contributions_Tracker!A:A,Contribution_Plan!A271))</f>
        <v/>
      </c>
    </row>
    <row r="272" spans="7:20" x14ac:dyDescent="0.2">
      <c r="G272" s="34" t="str">
        <f>IF(Contribution_Plan!A272="","",__Variable_Other_Variables!$B$2)</f>
        <v/>
      </c>
      <c r="H272" s="6" t="str">
        <f ca="1">IF(E272=__Variable_Interval_Periods!$A$1,"N/A",IF(E272=__Variable_Interval_Periods!$A$2,T272/(TODAY()-F272),IF(E272=__Variable_Interval_Periods!$A$3,T272/((TODAY()-F272)/7),IF(E272=__Variable_Interval_Periods!$A$4,T272/(YEARFRAC(F272,TODAY())*12),IF(E272=__Variable_Interval_Periods!$A$5,T272/(YEARFRAC(F272,TODAY())*4),IF(E272=__Variable_Interval_Periods!$A$6,T272/(((TODAY()-F272)/(G272-F272))),""))))))</f>
        <v/>
      </c>
      <c r="I272" s="15" t="str">
        <f t="shared" ca="1" si="4"/>
        <v/>
      </c>
      <c r="K272" s="7" t="str">
        <f ca="1">IF(I272="","",IF(Contribution_Plan!I272&lt;0,IF(ABS(Contribution_Plan!I272)&lt;=ABS(Contribution_Plan!J272),__Variable_Status!$A$3,__Variable_Status!$A$4),IF(Contribution_Plan!I272=0,__Variable_Status!$A$3,IF(Contribution_Plan!I272&lt;=ABS(Contribution_Plan!J272),__Variable_Status!$A$3,__Variable_Status!$A$2))))</f>
        <v/>
      </c>
      <c r="M272" s="6" t="str">
        <f>IF(OR(O272="",O272=__Variable_Audience_Size!$A$1),O272,IF(OR(T272="",T272=0),0,O272/T272))</f>
        <v/>
      </c>
      <c r="N272" s="7" t="str">
        <f>IF(A272="","",IF(L272=__Variable_Status!$A$1,__Variable_Status!$A$1,IF(Contribution_Plan!M272&gt;Contribution_Plan!L272,__Variable_Status!$A$2,IF(Contribution_Plan!M272=Contribution_Plan!L272,__Variable_Status!$A$3,__Variable_Status!$A$4))))</f>
        <v/>
      </c>
      <c r="O272" s="6" t="str">
        <f>IF(A272="","",IF(AND(L272=__Variable_Audience_Size!$A$1,SUMIF(Contributions_Tracker!A:A,Contribution_Plan!A272,Contributions_Tracker!E:E)&lt;=0),L272,SUMIF(Contributions_Tracker!A:A,Contribution_Plan!A272,Contributions_Tracker!E:E)))</f>
        <v/>
      </c>
      <c r="P272" s="6" t="str">
        <f>IF(A272="","",IF(OR(T272=0,T272=""),0,Q272/T272))</f>
        <v/>
      </c>
      <c r="Q272" s="6" t="str">
        <f>IF(A272="","",SUMIF(Contributions_Tracker!A:A,Contribution_Plan!A272,Contributions_Tracker!D:D))</f>
        <v/>
      </c>
      <c r="R272" s="6" t="str">
        <f>IF(E272=__Variable_Interval_Periods!$A$1,"N/A",IF(E272=__Variable_Interval_Periods!$A$2,H272*(__Variable_Other_Variables!$B$2-Contribution_Plan!F272),IF(E272=__Variable_Interval_Periods!$A$3,H272*(__Variable_Other_Variables!$B$2-Contribution_Plan!F272)/7,IF(E272=__Variable_Interval_Periods!$A$4,H272*(YEARFRAC(F272,__Variable_Other_Variables!$B$2)*12),IF(E272=__Variable_Interval_Periods!$A$5,H272*(YEARFRAC(F272,__Variable_Other_Variables!$B$2)*4),IF(E272=__Variable_Interval_Periods!$A$6,H272,""))))))</f>
        <v/>
      </c>
      <c r="S272" s="6" t="str">
        <f>IF(E272=__Variable_Interval_Periods!$A$1,"N/A",IF(E272=__Variable_Interval_Periods!$A$2,D272*(__Variable_Other_Variables!$B$2-Contribution_Plan!F272),IF(E272=__Variable_Interval_Periods!$A$3,D272*(__Variable_Other_Variables!$B$2-Contribution_Plan!F272)/7,IF(E272=__Variable_Interval_Periods!$A$4,D272*(YEARFRAC(F272,__Variable_Other_Variables!$B$2)*12),IF(E272=__Variable_Interval_Periods!$A$5,D272*(YEARFRAC(F272,__Variable_Other_Variables!$B$2)*4),IF(E272=__Variable_Interval_Periods!$A$6,D272,""))))))</f>
        <v/>
      </c>
      <c r="T272" s="8" t="str">
        <f>IF(Contribution_Plan!A272="","",COUNTIF(Contributions_Tracker!A:A,Contribution_Plan!A272))</f>
        <v/>
      </c>
    </row>
    <row r="273" spans="7:20" x14ac:dyDescent="0.2">
      <c r="G273" s="34" t="str">
        <f>IF(Contribution_Plan!A273="","",__Variable_Other_Variables!$B$2)</f>
        <v/>
      </c>
      <c r="H273" s="6" t="str">
        <f ca="1">IF(E273=__Variable_Interval_Periods!$A$1,"N/A",IF(E273=__Variable_Interval_Periods!$A$2,T273/(TODAY()-F273),IF(E273=__Variable_Interval_Periods!$A$3,T273/((TODAY()-F273)/7),IF(E273=__Variable_Interval_Periods!$A$4,T273/(YEARFRAC(F273,TODAY())*12),IF(E273=__Variable_Interval_Periods!$A$5,T273/(YEARFRAC(F273,TODAY())*4),IF(E273=__Variable_Interval_Periods!$A$6,T273/(((TODAY()-F273)/(G273-F273))),""))))))</f>
        <v/>
      </c>
      <c r="I273" s="15" t="str">
        <f t="shared" ca="1" si="4"/>
        <v/>
      </c>
      <c r="K273" s="7" t="str">
        <f ca="1">IF(I273="","",IF(Contribution_Plan!I273&lt;0,IF(ABS(Contribution_Plan!I273)&lt;=ABS(Contribution_Plan!J273),__Variable_Status!$A$3,__Variable_Status!$A$4),IF(Contribution_Plan!I273=0,__Variable_Status!$A$3,IF(Contribution_Plan!I273&lt;=ABS(Contribution_Plan!J273),__Variable_Status!$A$3,__Variable_Status!$A$2))))</f>
        <v/>
      </c>
      <c r="M273" s="6" t="str">
        <f>IF(OR(O273="",O273=__Variable_Audience_Size!$A$1),O273,IF(OR(T273="",T273=0),0,O273/T273))</f>
        <v/>
      </c>
      <c r="N273" s="7" t="str">
        <f>IF(A273="","",IF(L273=__Variable_Status!$A$1,__Variable_Status!$A$1,IF(Contribution_Plan!M273&gt;Contribution_Plan!L273,__Variable_Status!$A$2,IF(Contribution_Plan!M273=Contribution_Plan!L273,__Variable_Status!$A$3,__Variable_Status!$A$4))))</f>
        <v/>
      </c>
      <c r="O273" s="6" t="str">
        <f>IF(A273="","",IF(AND(L273=__Variable_Audience_Size!$A$1,SUMIF(Contributions_Tracker!A:A,Contribution_Plan!A273,Contributions_Tracker!E:E)&lt;=0),L273,SUMIF(Contributions_Tracker!A:A,Contribution_Plan!A273,Contributions_Tracker!E:E)))</f>
        <v/>
      </c>
      <c r="P273" s="6" t="str">
        <f>IF(A273="","",IF(OR(T273=0,T273=""),0,Q273/T273))</f>
        <v/>
      </c>
      <c r="Q273" s="6" t="str">
        <f>IF(A273="","",SUMIF(Contributions_Tracker!A:A,Contribution_Plan!A273,Contributions_Tracker!D:D))</f>
        <v/>
      </c>
      <c r="R273" s="6" t="str">
        <f>IF(E273=__Variable_Interval_Periods!$A$1,"N/A",IF(E273=__Variable_Interval_Periods!$A$2,H273*(__Variable_Other_Variables!$B$2-Contribution_Plan!F273),IF(E273=__Variable_Interval_Periods!$A$3,H273*(__Variable_Other_Variables!$B$2-Contribution_Plan!F273)/7,IF(E273=__Variable_Interval_Periods!$A$4,H273*(YEARFRAC(F273,__Variable_Other_Variables!$B$2)*12),IF(E273=__Variable_Interval_Periods!$A$5,H273*(YEARFRAC(F273,__Variable_Other_Variables!$B$2)*4),IF(E273=__Variable_Interval_Periods!$A$6,H273,""))))))</f>
        <v/>
      </c>
      <c r="S273" s="6" t="str">
        <f>IF(E273=__Variable_Interval_Periods!$A$1,"N/A",IF(E273=__Variable_Interval_Periods!$A$2,D273*(__Variable_Other_Variables!$B$2-Contribution_Plan!F273),IF(E273=__Variable_Interval_Periods!$A$3,D273*(__Variable_Other_Variables!$B$2-Contribution_Plan!F273)/7,IF(E273=__Variable_Interval_Periods!$A$4,D273*(YEARFRAC(F273,__Variable_Other_Variables!$B$2)*12),IF(E273=__Variable_Interval_Periods!$A$5,D273*(YEARFRAC(F273,__Variable_Other_Variables!$B$2)*4),IF(E273=__Variable_Interval_Periods!$A$6,D273,""))))))</f>
        <v/>
      </c>
      <c r="T273" s="8" t="str">
        <f>IF(Contribution_Plan!A273="","",COUNTIF(Contributions_Tracker!A:A,Contribution_Plan!A273))</f>
        <v/>
      </c>
    </row>
    <row r="274" spans="7:20" x14ac:dyDescent="0.2">
      <c r="G274" s="34" t="str">
        <f>IF(Contribution_Plan!A274="","",__Variable_Other_Variables!$B$2)</f>
        <v/>
      </c>
      <c r="H274" s="6" t="str">
        <f ca="1">IF(E274=__Variable_Interval_Periods!$A$1,"N/A",IF(E274=__Variable_Interval_Periods!$A$2,T274/(TODAY()-F274),IF(E274=__Variable_Interval_Periods!$A$3,T274/((TODAY()-F274)/7),IF(E274=__Variable_Interval_Periods!$A$4,T274/(YEARFRAC(F274,TODAY())*12),IF(E274=__Variable_Interval_Periods!$A$5,T274/(YEARFRAC(F274,TODAY())*4),IF(E274=__Variable_Interval_Periods!$A$6,T274/(((TODAY()-F274)/(G274-F274))),""))))))</f>
        <v/>
      </c>
      <c r="I274" s="15" t="str">
        <f t="shared" ca="1" si="4"/>
        <v/>
      </c>
      <c r="K274" s="7" t="str">
        <f ca="1">IF(I274="","",IF(Contribution_Plan!I274&lt;0,IF(ABS(Contribution_Plan!I274)&lt;=ABS(Contribution_Plan!J274),__Variable_Status!$A$3,__Variable_Status!$A$4),IF(Contribution_Plan!I274=0,__Variable_Status!$A$3,IF(Contribution_Plan!I274&lt;=ABS(Contribution_Plan!J274),__Variable_Status!$A$3,__Variable_Status!$A$2))))</f>
        <v/>
      </c>
      <c r="M274" s="6" t="str">
        <f>IF(OR(O274="",O274=__Variable_Audience_Size!$A$1),O274,IF(OR(T274="",T274=0),0,O274/T274))</f>
        <v/>
      </c>
      <c r="N274" s="7" t="str">
        <f>IF(A274="","",IF(L274=__Variable_Status!$A$1,__Variable_Status!$A$1,IF(Contribution_Plan!M274&gt;Contribution_Plan!L274,__Variable_Status!$A$2,IF(Contribution_Plan!M274=Contribution_Plan!L274,__Variable_Status!$A$3,__Variable_Status!$A$4))))</f>
        <v/>
      </c>
      <c r="O274" s="6" t="str">
        <f>IF(A274="","",IF(AND(L274=__Variable_Audience_Size!$A$1,SUMIF(Contributions_Tracker!A:A,Contribution_Plan!A274,Contributions_Tracker!E:E)&lt;=0),L274,SUMIF(Contributions_Tracker!A:A,Contribution_Plan!A274,Contributions_Tracker!E:E)))</f>
        <v/>
      </c>
      <c r="P274" s="6" t="str">
        <f>IF(A274="","",IF(OR(T274=0,T274=""),0,Q274/T274))</f>
        <v/>
      </c>
      <c r="Q274" s="6" t="str">
        <f>IF(A274="","",SUMIF(Contributions_Tracker!A:A,Contribution_Plan!A274,Contributions_Tracker!D:D))</f>
        <v/>
      </c>
      <c r="R274" s="6" t="str">
        <f>IF(E274=__Variable_Interval_Periods!$A$1,"N/A",IF(E274=__Variable_Interval_Periods!$A$2,H274*(__Variable_Other_Variables!$B$2-Contribution_Plan!F274),IF(E274=__Variable_Interval_Periods!$A$3,H274*(__Variable_Other_Variables!$B$2-Contribution_Plan!F274)/7,IF(E274=__Variable_Interval_Periods!$A$4,H274*(YEARFRAC(F274,__Variable_Other_Variables!$B$2)*12),IF(E274=__Variable_Interval_Periods!$A$5,H274*(YEARFRAC(F274,__Variable_Other_Variables!$B$2)*4),IF(E274=__Variable_Interval_Periods!$A$6,H274,""))))))</f>
        <v/>
      </c>
      <c r="S274" s="6" t="str">
        <f>IF(E274=__Variable_Interval_Periods!$A$1,"N/A",IF(E274=__Variable_Interval_Periods!$A$2,D274*(__Variable_Other_Variables!$B$2-Contribution_Plan!F274),IF(E274=__Variable_Interval_Periods!$A$3,D274*(__Variable_Other_Variables!$B$2-Contribution_Plan!F274)/7,IF(E274=__Variable_Interval_Periods!$A$4,D274*(YEARFRAC(F274,__Variable_Other_Variables!$B$2)*12),IF(E274=__Variable_Interval_Periods!$A$5,D274*(YEARFRAC(F274,__Variable_Other_Variables!$B$2)*4),IF(E274=__Variable_Interval_Periods!$A$6,D274,""))))))</f>
        <v/>
      </c>
      <c r="T274" s="8" t="str">
        <f>IF(Contribution_Plan!A274="","",COUNTIF(Contributions_Tracker!A:A,Contribution_Plan!A274))</f>
        <v/>
      </c>
    </row>
    <row r="275" spans="7:20" x14ac:dyDescent="0.2">
      <c r="G275" s="34" t="str">
        <f>IF(Contribution_Plan!A275="","",__Variable_Other_Variables!$B$2)</f>
        <v/>
      </c>
      <c r="H275" s="6" t="str">
        <f ca="1">IF(E275=__Variable_Interval_Periods!$A$1,"N/A",IF(E275=__Variable_Interval_Periods!$A$2,T275/(TODAY()-F275),IF(E275=__Variable_Interval_Periods!$A$3,T275/((TODAY()-F275)/7),IF(E275=__Variable_Interval_Periods!$A$4,T275/(YEARFRAC(F275,TODAY())*12),IF(E275=__Variable_Interval_Periods!$A$5,T275/(YEARFRAC(F275,TODAY())*4),IF(E275=__Variable_Interval_Periods!$A$6,T275/(((TODAY()-F275)/(G275-F275))),""))))))</f>
        <v/>
      </c>
      <c r="I275" s="15" t="str">
        <f t="shared" ca="1" si="4"/>
        <v/>
      </c>
      <c r="K275" s="7" t="str">
        <f ca="1">IF(I275="","",IF(Contribution_Plan!I275&lt;0,IF(ABS(Contribution_Plan!I275)&lt;=ABS(Contribution_Plan!J275),__Variable_Status!$A$3,__Variable_Status!$A$4),IF(Contribution_Plan!I275=0,__Variable_Status!$A$3,IF(Contribution_Plan!I275&lt;=ABS(Contribution_Plan!J275),__Variable_Status!$A$3,__Variable_Status!$A$2))))</f>
        <v/>
      </c>
      <c r="M275" s="6" t="str">
        <f>IF(OR(O275="",O275=__Variable_Audience_Size!$A$1),O275,IF(OR(T275="",T275=0),0,O275/T275))</f>
        <v/>
      </c>
      <c r="N275" s="7" t="str">
        <f>IF(A275="","",IF(L275=__Variable_Status!$A$1,__Variable_Status!$A$1,IF(Contribution_Plan!M275&gt;Contribution_Plan!L275,__Variable_Status!$A$2,IF(Contribution_Plan!M275=Contribution_Plan!L275,__Variable_Status!$A$3,__Variable_Status!$A$4))))</f>
        <v/>
      </c>
      <c r="O275" s="6" t="str">
        <f>IF(A275="","",IF(AND(L275=__Variable_Audience_Size!$A$1,SUMIF(Contributions_Tracker!A:A,Contribution_Plan!A275,Contributions_Tracker!E:E)&lt;=0),L275,SUMIF(Contributions_Tracker!A:A,Contribution_Plan!A275,Contributions_Tracker!E:E)))</f>
        <v/>
      </c>
      <c r="P275" s="6" t="str">
        <f>IF(A275="","",IF(OR(T275=0,T275=""),0,Q275/T275))</f>
        <v/>
      </c>
      <c r="Q275" s="6" t="str">
        <f>IF(A275="","",SUMIF(Contributions_Tracker!A:A,Contribution_Plan!A275,Contributions_Tracker!D:D))</f>
        <v/>
      </c>
      <c r="R275" s="6" t="str">
        <f>IF(E275=__Variable_Interval_Periods!$A$1,"N/A",IF(E275=__Variable_Interval_Periods!$A$2,H275*(__Variable_Other_Variables!$B$2-Contribution_Plan!F275),IF(E275=__Variable_Interval_Periods!$A$3,H275*(__Variable_Other_Variables!$B$2-Contribution_Plan!F275)/7,IF(E275=__Variable_Interval_Periods!$A$4,H275*(YEARFRAC(F275,__Variable_Other_Variables!$B$2)*12),IF(E275=__Variable_Interval_Periods!$A$5,H275*(YEARFRAC(F275,__Variable_Other_Variables!$B$2)*4),IF(E275=__Variable_Interval_Periods!$A$6,H275,""))))))</f>
        <v/>
      </c>
      <c r="S275" s="6" t="str">
        <f>IF(E275=__Variable_Interval_Periods!$A$1,"N/A",IF(E275=__Variable_Interval_Periods!$A$2,D275*(__Variable_Other_Variables!$B$2-Contribution_Plan!F275),IF(E275=__Variable_Interval_Periods!$A$3,D275*(__Variable_Other_Variables!$B$2-Contribution_Plan!F275)/7,IF(E275=__Variable_Interval_Periods!$A$4,D275*(YEARFRAC(F275,__Variable_Other_Variables!$B$2)*12),IF(E275=__Variable_Interval_Periods!$A$5,D275*(YEARFRAC(F275,__Variable_Other_Variables!$B$2)*4),IF(E275=__Variable_Interval_Periods!$A$6,D275,""))))))</f>
        <v/>
      </c>
      <c r="T275" s="8" t="str">
        <f>IF(Contribution_Plan!A275="","",COUNTIF(Contributions_Tracker!A:A,Contribution_Plan!A275))</f>
        <v/>
      </c>
    </row>
    <row r="276" spans="7:20" x14ac:dyDescent="0.2">
      <c r="G276" s="34" t="str">
        <f>IF(Contribution_Plan!A276="","",__Variable_Other_Variables!$B$2)</f>
        <v/>
      </c>
      <c r="H276" s="6" t="str">
        <f ca="1">IF(E276=__Variable_Interval_Periods!$A$1,"N/A",IF(E276=__Variable_Interval_Periods!$A$2,T276/(TODAY()-F276),IF(E276=__Variable_Interval_Periods!$A$3,T276/((TODAY()-F276)/7),IF(E276=__Variable_Interval_Periods!$A$4,T276/(YEARFRAC(F276,TODAY())*12),IF(E276=__Variable_Interval_Periods!$A$5,T276/(YEARFRAC(F276,TODAY())*4),IF(E276=__Variable_Interval_Periods!$A$6,T276/(((TODAY()-F276)/(G276-F276))),""))))))</f>
        <v/>
      </c>
      <c r="I276" s="15" t="str">
        <f t="shared" ca="1" si="4"/>
        <v/>
      </c>
      <c r="K276" s="7" t="str">
        <f ca="1">IF(I276="","",IF(Contribution_Plan!I276&lt;0,IF(ABS(Contribution_Plan!I276)&lt;=ABS(Contribution_Plan!J276),__Variable_Status!$A$3,__Variable_Status!$A$4),IF(Contribution_Plan!I276=0,__Variable_Status!$A$3,IF(Contribution_Plan!I276&lt;=ABS(Contribution_Plan!J276),__Variable_Status!$A$3,__Variable_Status!$A$2))))</f>
        <v/>
      </c>
      <c r="M276" s="6" t="str">
        <f>IF(OR(O276="",O276=__Variable_Audience_Size!$A$1),O276,IF(OR(T276="",T276=0),0,O276/T276))</f>
        <v/>
      </c>
      <c r="N276" s="7" t="str">
        <f>IF(A276="","",IF(L276=__Variable_Status!$A$1,__Variable_Status!$A$1,IF(Contribution_Plan!M276&gt;Contribution_Plan!L276,__Variable_Status!$A$2,IF(Contribution_Plan!M276=Contribution_Plan!L276,__Variable_Status!$A$3,__Variable_Status!$A$4))))</f>
        <v/>
      </c>
      <c r="O276" s="6" t="str">
        <f>IF(A276="","",IF(AND(L276=__Variable_Audience_Size!$A$1,SUMIF(Contributions_Tracker!A:A,Contribution_Plan!A276,Contributions_Tracker!E:E)&lt;=0),L276,SUMIF(Contributions_Tracker!A:A,Contribution_Plan!A276,Contributions_Tracker!E:E)))</f>
        <v/>
      </c>
      <c r="P276" s="6" t="str">
        <f>IF(A276="","",IF(OR(T276=0,T276=""),0,Q276/T276))</f>
        <v/>
      </c>
      <c r="Q276" s="6" t="str">
        <f>IF(A276="","",SUMIF(Contributions_Tracker!A:A,Contribution_Plan!A276,Contributions_Tracker!D:D))</f>
        <v/>
      </c>
      <c r="R276" s="6" t="str">
        <f>IF(E276=__Variable_Interval_Periods!$A$1,"N/A",IF(E276=__Variable_Interval_Periods!$A$2,H276*(__Variable_Other_Variables!$B$2-Contribution_Plan!F276),IF(E276=__Variable_Interval_Periods!$A$3,H276*(__Variable_Other_Variables!$B$2-Contribution_Plan!F276)/7,IF(E276=__Variable_Interval_Periods!$A$4,H276*(YEARFRAC(F276,__Variable_Other_Variables!$B$2)*12),IF(E276=__Variable_Interval_Periods!$A$5,H276*(YEARFRAC(F276,__Variable_Other_Variables!$B$2)*4),IF(E276=__Variable_Interval_Periods!$A$6,H276,""))))))</f>
        <v/>
      </c>
      <c r="S276" s="6" t="str">
        <f>IF(E276=__Variable_Interval_Periods!$A$1,"N/A",IF(E276=__Variable_Interval_Periods!$A$2,D276*(__Variable_Other_Variables!$B$2-Contribution_Plan!F276),IF(E276=__Variable_Interval_Periods!$A$3,D276*(__Variable_Other_Variables!$B$2-Contribution_Plan!F276)/7,IF(E276=__Variable_Interval_Periods!$A$4,D276*(YEARFRAC(F276,__Variable_Other_Variables!$B$2)*12),IF(E276=__Variable_Interval_Periods!$A$5,D276*(YEARFRAC(F276,__Variable_Other_Variables!$B$2)*4),IF(E276=__Variable_Interval_Periods!$A$6,D276,""))))))</f>
        <v/>
      </c>
      <c r="T276" s="8" t="str">
        <f>IF(Contribution_Plan!A276="","",COUNTIF(Contributions_Tracker!A:A,Contribution_Plan!A276))</f>
        <v/>
      </c>
    </row>
    <row r="277" spans="7:20" x14ac:dyDescent="0.2">
      <c r="G277" s="34" t="str">
        <f>IF(Contribution_Plan!A277="","",__Variable_Other_Variables!$B$2)</f>
        <v/>
      </c>
      <c r="H277" s="6" t="str">
        <f ca="1">IF(E277=__Variable_Interval_Periods!$A$1,"N/A",IF(E277=__Variable_Interval_Periods!$A$2,T277/(TODAY()-F277),IF(E277=__Variable_Interval_Periods!$A$3,T277/((TODAY()-F277)/7),IF(E277=__Variable_Interval_Periods!$A$4,T277/(YEARFRAC(F277,TODAY())*12),IF(E277=__Variable_Interval_Periods!$A$5,T277/(YEARFRAC(F277,TODAY())*4),IF(E277=__Variable_Interval_Periods!$A$6,T277/(((TODAY()-F277)/(G277-F277))),""))))))</f>
        <v/>
      </c>
      <c r="I277" s="15" t="str">
        <f t="shared" ca="1" si="4"/>
        <v/>
      </c>
      <c r="K277" s="7" t="str">
        <f ca="1">IF(I277="","",IF(Contribution_Plan!I277&lt;0,IF(ABS(Contribution_Plan!I277)&lt;=ABS(Contribution_Plan!J277),__Variable_Status!$A$3,__Variable_Status!$A$4),IF(Contribution_Plan!I277=0,__Variable_Status!$A$3,IF(Contribution_Plan!I277&lt;=ABS(Contribution_Plan!J277),__Variable_Status!$A$3,__Variable_Status!$A$2))))</f>
        <v/>
      </c>
      <c r="M277" s="6" t="str">
        <f>IF(OR(O277="",O277=__Variable_Audience_Size!$A$1),O277,IF(OR(T277="",T277=0),0,O277/T277))</f>
        <v/>
      </c>
      <c r="N277" s="7" t="str">
        <f>IF(A277="","",IF(L277=__Variable_Status!$A$1,__Variable_Status!$A$1,IF(Contribution_Plan!M277&gt;Contribution_Plan!L277,__Variable_Status!$A$2,IF(Contribution_Plan!M277=Contribution_Plan!L277,__Variable_Status!$A$3,__Variable_Status!$A$4))))</f>
        <v/>
      </c>
      <c r="O277" s="6" t="str">
        <f>IF(A277="","",IF(AND(L277=__Variable_Audience_Size!$A$1,SUMIF(Contributions_Tracker!A:A,Contribution_Plan!A277,Contributions_Tracker!E:E)&lt;=0),L277,SUMIF(Contributions_Tracker!A:A,Contribution_Plan!A277,Contributions_Tracker!E:E)))</f>
        <v/>
      </c>
      <c r="P277" s="6" t="str">
        <f>IF(A277="","",IF(OR(T277=0,T277=""),0,Q277/T277))</f>
        <v/>
      </c>
      <c r="Q277" s="6" t="str">
        <f>IF(A277="","",SUMIF(Contributions_Tracker!A:A,Contribution_Plan!A277,Contributions_Tracker!D:D))</f>
        <v/>
      </c>
      <c r="R277" s="6" t="str">
        <f>IF(E277=__Variable_Interval_Periods!$A$1,"N/A",IF(E277=__Variable_Interval_Periods!$A$2,H277*(__Variable_Other_Variables!$B$2-Contribution_Plan!F277),IF(E277=__Variable_Interval_Periods!$A$3,H277*(__Variable_Other_Variables!$B$2-Contribution_Plan!F277)/7,IF(E277=__Variable_Interval_Periods!$A$4,H277*(YEARFRAC(F277,__Variable_Other_Variables!$B$2)*12),IF(E277=__Variable_Interval_Periods!$A$5,H277*(YEARFRAC(F277,__Variable_Other_Variables!$B$2)*4),IF(E277=__Variable_Interval_Periods!$A$6,H277,""))))))</f>
        <v/>
      </c>
      <c r="S277" s="6" t="str">
        <f>IF(E277=__Variable_Interval_Periods!$A$1,"N/A",IF(E277=__Variable_Interval_Periods!$A$2,D277*(__Variable_Other_Variables!$B$2-Contribution_Plan!F277),IF(E277=__Variable_Interval_Periods!$A$3,D277*(__Variable_Other_Variables!$B$2-Contribution_Plan!F277)/7,IF(E277=__Variable_Interval_Periods!$A$4,D277*(YEARFRAC(F277,__Variable_Other_Variables!$B$2)*12),IF(E277=__Variable_Interval_Periods!$A$5,D277*(YEARFRAC(F277,__Variable_Other_Variables!$B$2)*4),IF(E277=__Variable_Interval_Periods!$A$6,D277,""))))))</f>
        <v/>
      </c>
      <c r="T277" s="8" t="str">
        <f>IF(Contribution_Plan!A277="","",COUNTIF(Contributions_Tracker!A:A,Contribution_Plan!A277))</f>
        <v/>
      </c>
    </row>
    <row r="278" spans="7:20" x14ac:dyDescent="0.2">
      <c r="G278" s="34" t="str">
        <f>IF(Contribution_Plan!A278="","",__Variable_Other_Variables!$B$2)</f>
        <v/>
      </c>
      <c r="H278" s="6" t="str">
        <f ca="1">IF(E278=__Variable_Interval_Periods!$A$1,"N/A",IF(E278=__Variable_Interval_Periods!$A$2,T278/(TODAY()-F278),IF(E278=__Variable_Interval_Periods!$A$3,T278/((TODAY()-F278)/7),IF(E278=__Variable_Interval_Periods!$A$4,T278/(YEARFRAC(F278,TODAY())*12),IF(E278=__Variable_Interval_Periods!$A$5,T278/(YEARFRAC(F278,TODAY())*4),IF(E278=__Variable_Interval_Periods!$A$6,T278/(((TODAY()-F278)/(G278-F278))),""))))))</f>
        <v/>
      </c>
      <c r="I278" s="15" t="str">
        <f t="shared" ca="1" si="4"/>
        <v/>
      </c>
      <c r="K278" s="7" t="str">
        <f ca="1">IF(I278="","",IF(Contribution_Plan!I278&lt;0,IF(ABS(Contribution_Plan!I278)&lt;=ABS(Contribution_Plan!J278),__Variable_Status!$A$3,__Variable_Status!$A$4),IF(Contribution_Plan!I278=0,__Variable_Status!$A$3,IF(Contribution_Plan!I278&lt;=ABS(Contribution_Plan!J278),__Variable_Status!$A$3,__Variable_Status!$A$2))))</f>
        <v/>
      </c>
      <c r="M278" s="6" t="str">
        <f>IF(OR(O278="",O278=__Variable_Audience_Size!$A$1),O278,IF(OR(T278="",T278=0),0,O278/T278))</f>
        <v/>
      </c>
      <c r="N278" s="7" t="str">
        <f>IF(A278="","",IF(L278=__Variable_Status!$A$1,__Variable_Status!$A$1,IF(Contribution_Plan!M278&gt;Contribution_Plan!L278,__Variable_Status!$A$2,IF(Contribution_Plan!M278=Contribution_Plan!L278,__Variable_Status!$A$3,__Variable_Status!$A$4))))</f>
        <v/>
      </c>
      <c r="O278" s="6" t="str">
        <f>IF(A278="","",IF(AND(L278=__Variable_Audience_Size!$A$1,SUMIF(Contributions_Tracker!A:A,Contribution_Plan!A278,Contributions_Tracker!E:E)&lt;=0),L278,SUMIF(Contributions_Tracker!A:A,Contribution_Plan!A278,Contributions_Tracker!E:E)))</f>
        <v/>
      </c>
      <c r="P278" s="6" t="str">
        <f>IF(A278="","",IF(OR(T278=0,T278=""),0,Q278/T278))</f>
        <v/>
      </c>
      <c r="Q278" s="6" t="str">
        <f>IF(A278="","",SUMIF(Contributions_Tracker!A:A,Contribution_Plan!A278,Contributions_Tracker!D:D))</f>
        <v/>
      </c>
      <c r="R278" s="6" t="str">
        <f>IF(E278=__Variable_Interval_Periods!$A$1,"N/A",IF(E278=__Variable_Interval_Periods!$A$2,H278*(__Variable_Other_Variables!$B$2-Contribution_Plan!F278),IF(E278=__Variable_Interval_Periods!$A$3,H278*(__Variable_Other_Variables!$B$2-Contribution_Plan!F278)/7,IF(E278=__Variable_Interval_Periods!$A$4,H278*(YEARFRAC(F278,__Variable_Other_Variables!$B$2)*12),IF(E278=__Variable_Interval_Periods!$A$5,H278*(YEARFRAC(F278,__Variable_Other_Variables!$B$2)*4),IF(E278=__Variable_Interval_Periods!$A$6,H278,""))))))</f>
        <v/>
      </c>
      <c r="S278" s="6" t="str">
        <f>IF(E278=__Variable_Interval_Periods!$A$1,"N/A",IF(E278=__Variable_Interval_Periods!$A$2,D278*(__Variable_Other_Variables!$B$2-Contribution_Plan!F278),IF(E278=__Variable_Interval_Periods!$A$3,D278*(__Variable_Other_Variables!$B$2-Contribution_Plan!F278)/7,IF(E278=__Variable_Interval_Periods!$A$4,D278*(YEARFRAC(F278,__Variable_Other_Variables!$B$2)*12),IF(E278=__Variable_Interval_Periods!$A$5,D278*(YEARFRAC(F278,__Variable_Other_Variables!$B$2)*4),IF(E278=__Variable_Interval_Periods!$A$6,D278,""))))))</f>
        <v/>
      </c>
      <c r="T278" s="8" t="str">
        <f>IF(Contribution_Plan!A278="","",COUNTIF(Contributions_Tracker!A:A,Contribution_Plan!A278))</f>
        <v/>
      </c>
    </row>
    <row r="279" spans="7:20" x14ac:dyDescent="0.2">
      <c r="G279" s="34" t="str">
        <f>IF(Contribution_Plan!A279="","",__Variable_Other_Variables!$B$2)</f>
        <v/>
      </c>
      <c r="H279" s="6" t="str">
        <f ca="1">IF(E279=__Variable_Interval_Periods!$A$1,"N/A",IF(E279=__Variable_Interval_Periods!$A$2,T279/(TODAY()-F279),IF(E279=__Variable_Interval_Periods!$A$3,T279/((TODAY()-F279)/7),IF(E279=__Variable_Interval_Periods!$A$4,T279/(YEARFRAC(F279,TODAY())*12),IF(E279=__Variable_Interval_Periods!$A$5,T279/(YEARFRAC(F279,TODAY())*4),IF(E279=__Variable_Interval_Periods!$A$6,T279/(((TODAY()-F279)/(G279-F279))),""))))))</f>
        <v/>
      </c>
      <c r="I279" s="15" t="str">
        <f t="shared" ca="1" si="4"/>
        <v/>
      </c>
      <c r="K279" s="7" t="str">
        <f ca="1">IF(I279="","",IF(Contribution_Plan!I279&lt;0,IF(ABS(Contribution_Plan!I279)&lt;=ABS(Contribution_Plan!J279),__Variable_Status!$A$3,__Variable_Status!$A$4),IF(Contribution_Plan!I279=0,__Variable_Status!$A$3,IF(Contribution_Plan!I279&lt;=ABS(Contribution_Plan!J279),__Variable_Status!$A$3,__Variable_Status!$A$2))))</f>
        <v/>
      </c>
      <c r="M279" s="6" t="str">
        <f>IF(OR(O279="",O279=__Variable_Audience_Size!$A$1),O279,IF(OR(T279="",T279=0),0,O279/T279))</f>
        <v/>
      </c>
      <c r="N279" s="7" t="str">
        <f>IF(A279="","",IF(L279=__Variable_Status!$A$1,__Variable_Status!$A$1,IF(Contribution_Plan!M279&gt;Contribution_Plan!L279,__Variable_Status!$A$2,IF(Contribution_Plan!M279=Contribution_Plan!L279,__Variable_Status!$A$3,__Variable_Status!$A$4))))</f>
        <v/>
      </c>
      <c r="O279" s="6" t="str">
        <f>IF(A279="","",IF(AND(L279=__Variable_Audience_Size!$A$1,SUMIF(Contributions_Tracker!A:A,Contribution_Plan!A279,Contributions_Tracker!E:E)&lt;=0),L279,SUMIF(Contributions_Tracker!A:A,Contribution_Plan!A279,Contributions_Tracker!E:E)))</f>
        <v/>
      </c>
      <c r="P279" s="6" t="str">
        <f>IF(A279="","",IF(OR(T279=0,T279=""),0,Q279/T279))</f>
        <v/>
      </c>
      <c r="Q279" s="6" t="str">
        <f>IF(A279="","",SUMIF(Contributions_Tracker!A:A,Contribution_Plan!A279,Contributions_Tracker!D:D))</f>
        <v/>
      </c>
      <c r="R279" s="6" t="str">
        <f>IF(E279=__Variable_Interval_Periods!$A$1,"N/A",IF(E279=__Variable_Interval_Periods!$A$2,H279*(__Variable_Other_Variables!$B$2-Contribution_Plan!F279),IF(E279=__Variable_Interval_Periods!$A$3,H279*(__Variable_Other_Variables!$B$2-Contribution_Plan!F279)/7,IF(E279=__Variable_Interval_Periods!$A$4,H279*(YEARFRAC(F279,__Variable_Other_Variables!$B$2)*12),IF(E279=__Variable_Interval_Periods!$A$5,H279*(YEARFRAC(F279,__Variable_Other_Variables!$B$2)*4),IF(E279=__Variable_Interval_Periods!$A$6,H279,""))))))</f>
        <v/>
      </c>
      <c r="S279" s="6" t="str">
        <f>IF(E279=__Variable_Interval_Periods!$A$1,"N/A",IF(E279=__Variable_Interval_Periods!$A$2,D279*(__Variable_Other_Variables!$B$2-Contribution_Plan!F279),IF(E279=__Variable_Interval_Periods!$A$3,D279*(__Variable_Other_Variables!$B$2-Contribution_Plan!F279)/7,IF(E279=__Variable_Interval_Periods!$A$4,D279*(YEARFRAC(F279,__Variable_Other_Variables!$B$2)*12),IF(E279=__Variable_Interval_Periods!$A$5,D279*(YEARFRAC(F279,__Variable_Other_Variables!$B$2)*4),IF(E279=__Variable_Interval_Periods!$A$6,D279,""))))))</f>
        <v/>
      </c>
      <c r="T279" s="8" t="str">
        <f>IF(Contribution_Plan!A279="","",COUNTIF(Contributions_Tracker!A:A,Contribution_Plan!A279))</f>
        <v/>
      </c>
    </row>
    <row r="280" spans="7:20" x14ac:dyDescent="0.2">
      <c r="G280" s="34" t="str">
        <f>IF(Contribution_Plan!A280="","",__Variable_Other_Variables!$B$2)</f>
        <v/>
      </c>
      <c r="H280" s="6" t="str">
        <f ca="1">IF(E280=__Variable_Interval_Periods!$A$1,"N/A",IF(E280=__Variable_Interval_Periods!$A$2,T280/(TODAY()-F280),IF(E280=__Variable_Interval_Periods!$A$3,T280/((TODAY()-F280)/7),IF(E280=__Variable_Interval_Periods!$A$4,T280/(YEARFRAC(F280,TODAY())*12),IF(E280=__Variable_Interval_Periods!$A$5,T280/(YEARFRAC(F280,TODAY())*4),IF(E280=__Variable_Interval_Periods!$A$6,T280/(((TODAY()-F280)/(G280-F280))),""))))))</f>
        <v/>
      </c>
      <c r="I280" s="15" t="str">
        <f t="shared" ca="1" si="4"/>
        <v/>
      </c>
      <c r="K280" s="7" t="str">
        <f ca="1">IF(I280="","",IF(Contribution_Plan!I280&lt;0,IF(ABS(Contribution_Plan!I280)&lt;=ABS(Contribution_Plan!J280),__Variable_Status!$A$3,__Variable_Status!$A$4),IF(Contribution_Plan!I280=0,__Variable_Status!$A$3,IF(Contribution_Plan!I280&lt;=ABS(Contribution_Plan!J280),__Variable_Status!$A$3,__Variable_Status!$A$2))))</f>
        <v/>
      </c>
      <c r="M280" s="6" t="str">
        <f>IF(OR(O280="",O280=__Variable_Audience_Size!$A$1),O280,IF(OR(T280="",T280=0),0,O280/T280))</f>
        <v/>
      </c>
      <c r="N280" s="7" t="str">
        <f>IF(A280="","",IF(L280=__Variable_Status!$A$1,__Variable_Status!$A$1,IF(Contribution_Plan!M280&gt;Contribution_Plan!L280,__Variable_Status!$A$2,IF(Contribution_Plan!M280=Contribution_Plan!L280,__Variable_Status!$A$3,__Variable_Status!$A$4))))</f>
        <v/>
      </c>
      <c r="O280" s="6" t="str">
        <f>IF(A280="","",IF(AND(L280=__Variable_Audience_Size!$A$1,SUMIF(Contributions_Tracker!A:A,Contribution_Plan!A280,Contributions_Tracker!E:E)&lt;=0),L280,SUMIF(Contributions_Tracker!A:A,Contribution_Plan!A280,Contributions_Tracker!E:E)))</f>
        <v/>
      </c>
      <c r="P280" s="6" t="str">
        <f>IF(A280="","",IF(OR(T280=0,T280=""),0,Q280/T280))</f>
        <v/>
      </c>
      <c r="Q280" s="6" t="str">
        <f>IF(A280="","",SUMIF(Contributions_Tracker!A:A,Contribution_Plan!A280,Contributions_Tracker!D:D))</f>
        <v/>
      </c>
      <c r="R280" s="6" t="str">
        <f>IF(E280=__Variable_Interval_Periods!$A$1,"N/A",IF(E280=__Variable_Interval_Periods!$A$2,H280*(__Variable_Other_Variables!$B$2-Contribution_Plan!F280),IF(E280=__Variable_Interval_Periods!$A$3,H280*(__Variable_Other_Variables!$B$2-Contribution_Plan!F280)/7,IF(E280=__Variable_Interval_Periods!$A$4,H280*(YEARFRAC(F280,__Variable_Other_Variables!$B$2)*12),IF(E280=__Variable_Interval_Periods!$A$5,H280*(YEARFRAC(F280,__Variable_Other_Variables!$B$2)*4),IF(E280=__Variable_Interval_Periods!$A$6,H280,""))))))</f>
        <v/>
      </c>
      <c r="S280" s="6" t="str">
        <f>IF(E280=__Variable_Interval_Periods!$A$1,"N/A",IF(E280=__Variable_Interval_Periods!$A$2,D280*(__Variable_Other_Variables!$B$2-Contribution_Plan!F280),IF(E280=__Variable_Interval_Periods!$A$3,D280*(__Variable_Other_Variables!$B$2-Contribution_Plan!F280)/7,IF(E280=__Variable_Interval_Periods!$A$4,D280*(YEARFRAC(F280,__Variable_Other_Variables!$B$2)*12),IF(E280=__Variable_Interval_Periods!$A$5,D280*(YEARFRAC(F280,__Variable_Other_Variables!$B$2)*4),IF(E280=__Variable_Interval_Periods!$A$6,D280,""))))))</f>
        <v/>
      </c>
      <c r="T280" s="8" t="str">
        <f>IF(Contribution_Plan!A280="","",COUNTIF(Contributions_Tracker!A:A,Contribution_Plan!A280))</f>
        <v/>
      </c>
    </row>
    <row r="281" spans="7:20" x14ac:dyDescent="0.2">
      <c r="G281" s="34" t="str">
        <f>IF(Contribution_Plan!A281="","",__Variable_Other_Variables!$B$2)</f>
        <v/>
      </c>
      <c r="H281" s="6" t="str">
        <f ca="1">IF(E281=__Variable_Interval_Periods!$A$1,"N/A",IF(E281=__Variable_Interval_Periods!$A$2,T281/(TODAY()-F281),IF(E281=__Variable_Interval_Periods!$A$3,T281/((TODAY()-F281)/7),IF(E281=__Variable_Interval_Periods!$A$4,T281/(YEARFRAC(F281,TODAY())*12),IF(E281=__Variable_Interval_Periods!$A$5,T281/(YEARFRAC(F281,TODAY())*4),IF(E281=__Variable_Interval_Periods!$A$6,T281/(((TODAY()-F281)/(G281-F281))),""))))))</f>
        <v/>
      </c>
      <c r="I281" s="15" t="str">
        <f t="shared" ca="1" si="4"/>
        <v/>
      </c>
      <c r="K281" s="7" t="str">
        <f ca="1">IF(I281="","",IF(Contribution_Plan!I281&lt;0,IF(ABS(Contribution_Plan!I281)&lt;=ABS(Contribution_Plan!J281),__Variable_Status!$A$3,__Variable_Status!$A$4),IF(Contribution_Plan!I281=0,__Variable_Status!$A$3,IF(Contribution_Plan!I281&lt;=ABS(Contribution_Plan!J281),__Variable_Status!$A$3,__Variable_Status!$A$2))))</f>
        <v/>
      </c>
      <c r="M281" s="6" t="str">
        <f>IF(OR(O281="",O281=__Variable_Audience_Size!$A$1),O281,IF(OR(T281="",T281=0),0,O281/T281))</f>
        <v/>
      </c>
      <c r="N281" s="7" t="str">
        <f>IF(A281="","",IF(L281=__Variable_Status!$A$1,__Variable_Status!$A$1,IF(Contribution_Plan!M281&gt;Contribution_Plan!L281,__Variable_Status!$A$2,IF(Contribution_Plan!M281=Contribution_Plan!L281,__Variable_Status!$A$3,__Variable_Status!$A$4))))</f>
        <v/>
      </c>
      <c r="O281" s="6" t="str">
        <f>IF(A281="","",IF(AND(L281=__Variable_Audience_Size!$A$1,SUMIF(Contributions_Tracker!A:A,Contribution_Plan!A281,Contributions_Tracker!E:E)&lt;=0),L281,SUMIF(Contributions_Tracker!A:A,Contribution_Plan!A281,Contributions_Tracker!E:E)))</f>
        <v/>
      </c>
      <c r="P281" s="6" t="str">
        <f>IF(A281="","",IF(OR(T281=0,T281=""),0,Q281/T281))</f>
        <v/>
      </c>
      <c r="Q281" s="6" t="str">
        <f>IF(A281="","",SUMIF(Contributions_Tracker!A:A,Contribution_Plan!A281,Contributions_Tracker!D:D))</f>
        <v/>
      </c>
      <c r="R281" s="6" t="str">
        <f>IF(E281=__Variable_Interval_Periods!$A$1,"N/A",IF(E281=__Variable_Interval_Periods!$A$2,H281*(__Variable_Other_Variables!$B$2-Contribution_Plan!F281),IF(E281=__Variable_Interval_Periods!$A$3,H281*(__Variable_Other_Variables!$B$2-Contribution_Plan!F281)/7,IF(E281=__Variable_Interval_Periods!$A$4,H281*(YEARFRAC(F281,__Variable_Other_Variables!$B$2)*12),IF(E281=__Variable_Interval_Periods!$A$5,H281*(YEARFRAC(F281,__Variable_Other_Variables!$B$2)*4),IF(E281=__Variable_Interval_Periods!$A$6,H281,""))))))</f>
        <v/>
      </c>
      <c r="S281" s="6" t="str">
        <f>IF(E281=__Variable_Interval_Periods!$A$1,"N/A",IF(E281=__Variable_Interval_Periods!$A$2,D281*(__Variable_Other_Variables!$B$2-Contribution_Plan!F281),IF(E281=__Variable_Interval_Periods!$A$3,D281*(__Variable_Other_Variables!$B$2-Contribution_Plan!F281)/7,IF(E281=__Variable_Interval_Periods!$A$4,D281*(YEARFRAC(F281,__Variable_Other_Variables!$B$2)*12),IF(E281=__Variable_Interval_Periods!$A$5,D281*(YEARFRAC(F281,__Variable_Other_Variables!$B$2)*4),IF(E281=__Variable_Interval_Periods!$A$6,D281,""))))))</f>
        <v/>
      </c>
      <c r="T281" s="8" t="str">
        <f>IF(Contribution_Plan!A281="","",COUNTIF(Contributions_Tracker!A:A,Contribution_Plan!A281))</f>
        <v/>
      </c>
    </row>
    <row r="282" spans="7:20" x14ac:dyDescent="0.2">
      <c r="G282" s="34" t="str">
        <f>IF(Contribution_Plan!A282="","",__Variable_Other_Variables!$B$2)</f>
        <v/>
      </c>
      <c r="H282" s="6" t="str">
        <f ca="1">IF(E282=__Variable_Interval_Periods!$A$1,"N/A",IF(E282=__Variable_Interval_Periods!$A$2,T282/(TODAY()-F282),IF(E282=__Variable_Interval_Periods!$A$3,T282/((TODAY()-F282)/7),IF(E282=__Variable_Interval_Periods!$A$4,T282/(YEARFRAC(F282,TODAY())*12),IF(E282=__Variable_Interval_Periods!$A$5,T282/(YEARFRAC(F282,TODAY())*4),IF(E282=__Variable_Interval_Periods!$A$6,T282/(((TODAY()-F282)/(G282-F282))),""))))))</f>
        <v/>
      </c>
      <c r="I282" s="15" t="str">
        <f t="shared" ca="1" si="4"/>
        <v/>
      </c>
      <c r="K282" s="7" t="str">
        <f ca="1">IF(I282="","",IF(Contribution_Plan!I282&lt;0,IF(ABS(Contribution_Plan!I282)&lt;=ABS(Contribution_Plan!J282),__Variable_Status!$A$3,__Variable_Status!$A$4),IF(Contribution_Plan!I282=0,__Variable_Status!$A$3,IF(Contribution_Plan!I282&lt;=ABS(Contribution_Plan!J282),__Variable_Status!$A$3,__Variable_Status!$A$2))))</f>
        <v/>
      </c>
      <c r="M282" s="6" t="str">
        <f>IF(OR(O282="",O282=__Variable_Audience_Size!$A$1),O282,IF(OR(T282="",T282=0),0,O282/T282))</f>
        <v/>
      </c>
      <c r="N282" s="7" t="str">
        <f>IF(A282="","",IF(L282=__Variable_Status!$A$1,__Variable_Status!$A$1,IF(Contribution_Plan!M282&gt;Contribution_Plan!L282,__Variable_Status!$A$2,IF(Contribution_Plan!M282=Contribution_Plan!L282,__Variable_Status!$A$3,__Variable_Status!$A$4))))</f>
        <v/>
      </c>
      <c r="O282" s="6" t="str">
        <f>IF(A282="","",IF(AND(L282=__Variable_Audience_Size!$A$1,SUMIF(Contributions_Tracker!A:A,Contribution_Plan!A282,Contributions_Tracker!E:E)&lt;=0),L282,SUMIF(Contributions_Tracker!A:A,Contribution_Plan!A282,Contributions_Tracker!E:E)))</f>
        <v/>
      </c>
      <c r="P282" s="6" t="str">
        <f>IF(A282="","",IF(OR(T282=0,T282=""),0,Q282/T282))</f>
        <v/>
      </c>
      <c r="Q282" s="6" t="str">
        <f>IF(A282="","",SUMIF(Contributions_Tracker!A:A,Contribution_Plan!A282,Contributions_Tracker!D:D))</f>
        <v/>
      </c>
      <c r="R282" s="6" t="str">
        <f>IF(E282=__Variable_Interval_Periods!$A$1,"N/A",IF(E282=__Variable_Interval_Periods!$A$2,H282*(__Variable_Other_Variables!$B$2-Contribution_Plan!F282),IF(E282=__Variable_Interval_Periods!$A$3,H282*(__Variable_Other_Variables!$B$2-Contribution_Plan!F282)/7,IF(E282=__Variable_Interval_Periods!$A$4,H282*(YEARFRAC(F282,__Variable_Other_Variables!$B$2)*12),IF(E282=__Variable_Interval_Periods!$A$5,H282*(YEARFRAC(F282,__Variable_Other_Variables!$B$2)*4),IF(E282=__Variable_Interval_Periods!$A$6,H282,""))))))</f>
        <v/>
      </c>
      <c r="S282" s="6" t="str">
        <f>IF(E282=__Variable_Interval_Periods!$A$1,"N/A",IF(E282=__Variable_Interval_Periods!$A$2,D282*(__Variable_Other_Variables!$B$2-Contribution_Plan!F282),IF(E282=__Variable_Interval_Periods!$A$3,D282*(__Variable_Other_Variables!$B$2-Contribution_Plan!F282)/7,IF(E282=__Variable_Interval_Periods!$A$4,D282*(YEARFRAC(F282,__Variable_Other_Variables!$B$2)*12),IF(E282=__Variable_Interval_Periods!$A$5,D282*(YEARFRAC(F282,__Variable_Other_Variables!$B$2)*4),IF(E282=__Variable_Interval_Periods!$A$6,D282,""))))))</f>
        <v/>
      </c>
      <c r="T282" s="8" t="str">
        <f>IF(Contribution_Plan!A282="","",COUNTIF(Contributions_Tracker!A:A,Contribution_Plan!A282))</f>
        <v/>
      </c>
    </row>
    <row r="283" spans="7:20" x14ac:dyDescent="0.2">
      <c r="G283" s="34" t="str">
        <f>IF(Contribution_Plan!A283="","",__Variable_Other_Variables!$B$2)</f>
        <v/>
      </c>
      <c r="H283" s="6" t="str">
        <f ca="1">IF(E283=__Variable_Interval_Periods!$A$1,"N/A",IF(E283=__Variable_Interval_Periods!$A$2,T283/(TODAY()-F283),IF(E283=__Variable_Interval_Periods!$A$3,T283/((TODAY()-F283)/7),IF(E283=__Variable_Interval_Periods!$A$4,T283/(YEARFRAC(F283,TODAY())*12),IF(E283=__Variable_Interval_Periods!$A$5,T283/(YEARFRAC(F283,TODAY())*4),IF(E283=__Variable_Interval_Periods!$A$6,T283/(((TODAY()-F283)/(G283-F283))),""))))))</f>
        <v/>
      </c>
      <c r="I283" s="15" t="str">
        <f t="shared" ca="1" si="4"/>
        <v/>
      </c>
      <c r="K283" s="7" t="str">
        <f ca="1">IF(I283="","",IF(Contribution_Plan!I283&lt;0,IF(ABS(Contribution_Plan!I283)&lt;=ABS(Contribution_Plan!J283),__Variable_Status!$A$3,__Variable_Status!$A$4),IF(Contribution_Plan!I283=0,__Variable_Status!$A$3,IF(Contribution_Plan!I283&lt;=ABS(Contribution_Plan!J283),__Variable_Status!$A$3,__Variable_Status!$A$2))))</f>
        <v/>
      </c>
      <c r="M283" s="6" t="str">
        <f>IF(OR(O283="",O283=__Variable_Audience_Size!$A$1),O283,IF(OR(T283="",T283=0),0,O283/T283))</f>
        <v/>
      </c>
      <c r="N283" s="7" t="str">
        <f>IF(A283="","",IF(L283=__Variable_Status!$A$1,__Variable_Status!$A$1,IF(Contribution_Plan!M283&gt;Contribution_Plan!L283,__Variable_Status!$A$2,IF(Contribution_Plan!M283=Contribution_Plan!L283,__Variable_Status!$A$3,__Variable_Status!$A$4))))</f>
        <v/>
      </c>
      <c r="O283" s="6" t="str">
        <f>IF(A283="","",IF(AND(L283=__Variable_Audience_Size!$A$1,SUMIF(Contributions_Tracker!A:A,Contribution_Plan!A283,Contributions_Tracker!E:E)&lt;=0),L283,SUMIF(Contributions_Tracker!A:A,Contribution_Plan!A283,Contributions_Tracker!E:E)))</f>
        <v/>
      </c>
      <c r="P283" s="6" t="str">
        <f>IF(A283="","",IF(OR(T283=0,T283=""),0,Q283/T283))</f>
        <v/>
      </c>
      <c r="Q283" s="6" t="str">
        <f>IF(A283="","",SUMIF(Contributions_Tracker!A:A,Contribution_Plan!A283,Contributions_Tracker!D:D))</f>
        <v/>
      </c>
      <c r="R283" s="6" t="str">
        <f>IF(E283=__Variable_Interval_Periods!$A$1,"N/A",IF(E283=__Variable_Interval_Periods!$A$2,H283*(__Variable_Other_Variables!$B$2-Contribution_Plan!F283),IF(E283=__Variable_Interval_Periods!$A$3,H283*(__Variable_Other_Variables!$B$2-Contribution_Plan!F283)/7,IF(E283=__Variable_Interval_Periods!$A$4,H283*(YEARFRAC(F283,__Variable_Other_Variables!$B$2)*12),IF(E283=__Variable_Interval_Periods!$A$5,H283*(YEARFRAC(F283,__Variable_Other_Variables!$B$2)*4),IF(E283=__Variable_Interval_Periods!$A$6,H283,""))))))</f>
        <v/>
      </c>
      <c r="S283" s="6" t="str">
        <f>IF(E283=__Variable_Interval_Periods!$A$1,"N/A",IF(E283=__Variable_Interval_Periods!$A$2,D283*(__Variable_Other_Variables!$B$2-Contribution_Plan!F283),IF(E283=__Variable_Interval_Periods!$A$3,D283*(__Variable_Other_Variables!$B$2-Contribution_Plan!F283)/7,IF(E283=__Variable_Interval_Periods!$A$4,D283*(YEARFRAC(F283,__Variable_Other_Variables!$B$2)*12),IF(E283=__Variable_Interval_Periods!$A$5,D283*(YEARFRAC(F283,__Variable_Other_Variables!$B$2)*4),IF(E283=__Variable_Interval_Periods!$A$6,D283,""))))))</f>
        <v/>
      </c>
      <c r="T283" s="8" t="str">
        <f>IF(Contribution_Plan!A283="","",COUNTIF(Contributions_Tracker!A:A,Contribution_Plan!A283))</f>
        <v/>
      </c>
    </row>
    <row r="284" spans="7:20" x14ac:dyDescent="0.2">
      <c r="G284" s="34" t="str">
        <f>IF(Contribution_Plan!A284="","",__Variable_Other_Variables!$B$2)</f>
        <v/>
      </c>
      <c r="H284" s="6" t="str">
        <f ca="1">IF(E284=__Variable_Interval_Periods!$A$1,"N/A",IF(E284=__Variable_Interval_Periods!$A$2,T284/(TODAY()-F284),IF(E284=__Variable_Interval_Periods!$A$3,T284/((TODAY()-F284)/7),IF(E284=__Variable_Interval_Periods!$A$4,T284/(YEARFRAC(F284,TODAY())*12),IF(E284=__Variable_Interval_Periods!$A$5,T284/(YEARFRAC(F284,TODAY())*4),IF(E284=__Variable_Interval_Periods!$A$6,T284/(((TODAY()-F284)/(G284-F284))),""))))))</f>
        <v/>
      </c>
      <c r="I284" s="15" t="str">
        <f t="shared" ca="1" si="4"/>
        <v/>
      </c>
      <c r="K284" s="7" t="str">
        <f ca="1">IF(I284="","",IF(Contribution_Plan!I284&lt;0,IF(ABS(Contribution_Plan!I284)&lt;=ABS(Contribution_Plan!J284),__Variable_Status!$A$3,__Variable_Status!$A$4),IF(Contribution_Plan!I284=0,__Variable_Status!$A$3,IF(Contribution_Plan!I284&lt;=ABS(Contribution_Plan!J284),__Variable_Status!$A$3,__Variable_Status!$A$2))))</f>
        <v/>
      </c>
      <c r="M284" s="6" t="str">
        <f>IF(OR(O284="",O284=__Variable_Audience_Size!$A$1),O284,IF(OR(T284="",T284=0),0,O284/T284))</f>
        <v/>
      </c>
      <c r="N284" s="7" t="str">
        <f>IF(A284="","",IF(L284=__Variable_Status!$A$1,__Variable_Status!$A$1,IF(Contribution_Plan!M284&gt;Contribution_Plan!L284,__Variable_Status!$A$2,IF(Contribution_Plan!M284=Contribution_Plan!L284,__Variable_Status!$A$3,__Variable_Status!$A$4))))</f>
        <v/>
      </c>
      <c r="O284" s="6" t="str">
        <f>IF(A284="","",IF(AND(L284=__Variable_Audience_Size!$A$1,SUMIF(Contributions_Tracker!A:A,Contribution_Plan!A284,Contributions_Tracker!E:E)&lt;=0),L284,SUMIF(Contributions_Tracker!A:A,Contribution_Plan!A284,Contributions_Tracker!E:E)))</f>
        <v/>
      </c>
      <c r="P284" s="6" t="str">
        <f>IF(A284="","",IF(OR(T284=0,T284=""),0,Q284/T284))</f>
        <v/>
      </c>
      <c r="Q284" s="6" t="str">
        <f>IF(A284="","",SUMIF(Contributions_Tracker!A:A,Contribution_Plan!A284,Contributions_Tracker!D:D))</f>
        <v/>
      </c>
      <c r="R284" s="6" t="str">
        <f>IF(E284=__Variable_Interval_Periods!$A$1,"N/A",IF(E284=__Variable_Interval_Periods!$A$2,H284*(__Variable_Other_Variables!$B$2-Contribution_Plan!F284),IF(E284=__Variable_Interval_Periods!$A$3,H284*(__Variable_Other_Variables!$B$2-Contribution_Plan!F284)/7,IF(E284=__Variable_Interval_Periods!$A$4,H284*(YEARFRAC(F284,__Variable_Other_Variables!$B$2)*12),IF(E284=__Variable_Interval_Periods!$A$5,H284*(YEARFRAC(F284,__Variable_Other_Variables!$B$2)*4),IF(E284=__Variable_Interval_Periods!$A$6,H284,""))))))</f>
        <v/>
      </c>
      <c r="S284" s="6" t="str">
        <f>IF(E284=__Variable_Interval_Periods!$A$1,"N/A",IF(E284=__Variable_Interval_Periods!$A$2,D284*(__Variable_Other_Variables!$B$2-Contribution_Plan!F284),IF(E284=__Variable_Interval_Periods!$A$3,D284*(__Variable_Other_Variables!$B$2-Contribution_Plan!F284)/7,IF(E284=__Variable_Interval_Periods!$A$4,D284*(YEARFRAC(F284,__Variable_Other_Variables!$B$2)*12),IF(E284=__Variable_Interval_Periods!$A$5,D284*(YEARFRAC(F284,__Variable_Other_Variables!$B$2)*4),IF(E284=__Variable_Interval_Periods!$A$6,D284,""))))))</f>
        <v/>
      </c>
      <c r="T284" s="8" t="str">
        <f>IF(Contribution_Plan!A284="","",COUNTIF(Contributions_Tracker!A:A,Contribution_Plan!A284))</f>
        <v/>
      </c>
    </row>
    <row r="285" spans="7:20" x14ac:dyDescent="0.2">
      <c r="G285" s="34" t="str">
        <f>IF(Contribution_Plan!A285="","",__Variable_Other_Variables!$B$2)</f>
        <v/>
      </c>
      <c r="H285" s="6" t="str">
        <f ca="1">IF(E285=__Variable_Interval_Periods!$A$1,"N/A",IF(E285=__Variable_Interval_Periods!$A$2,T285/(TODAY()-F285),IF(E285=__Variable_Interval_Periods!$A$3,T285/((TODAY()-F285)/7),IF(E285=__Variable_Interval_Periods!$A$4,T285/(YEARFRAC(F285,TODAY())*12),IF(E285=__Variable_Interval_Periods!$A$5,T285/(YEARFRAC(F285,TODAY())*4),IF(E285=__Variable_Interval_Periods!$A$6,T285/(((TODAY()-F285)/(G285-F285))),""))))))</f>
        <v/>
      </c>
      <c r="I285" s="15" t="str">
        <f t="shared" ca="1" si="4"/>
        <v/>
      </c>
      <c r="K285" s="7" t="str">
        <f ca="1">IF(I285="","",IF(Contribution_Plan!I285&lt;0,IF(ABS(Contribution_Plan!I285)&lt;=ABS(Contribution_Plan!J285),__Variable_Status!$A$3,__Variable_Status!$A$4),IF(Contribution_Plan!I285=0,__Variable_Status!$A$3,IF(Contribution_Plan!I285&lt;=ABS(Contribution_Plan!J285),__Variable_Status!$A$3,__Variable_Status!$A$2))))</f>
        <v/>
      </c>
      <c r="M285" s="6" t="str">
        <f>IF(OR(O285="",O285=__Variable_Audience_Size!$A$1),O285,IF(OR(T285="",T285=0),0,O285/T285))</f>
        <v/>
      </c>
      <c r="N285" s="7" t="str">
        <f>IF(A285="","",IF(L285=__Variable_Status!$A$1,__Variable_Status!$A$1,IF(Contribution_Plan!M285&gt;Contribution_Plan!L285,__Variable_Status!$A$2,IF(Contribution_Plan!M285=Contribution_Plan!L285,__Variable_Status!$A$3,__Variable_Status!$A$4))))</f>
        <v/>
      </c>
      <c r="O285" s="6" t="str">
        <f>IF(A285="","",IF(AND(L285=__Variable_Audience_Size!$A$1,SUMIF(Contributions_Tracker!A:A,Contribution_Plan!A285,Contributions_Tracker!E:E)&lt;=0),L285,SUMIF(Contributions_Tracker!A:A,Contribution_Plan!A285,Contributions_Tracker!E:E)))</f>
        <v/>
      </c>
      <c r="P285" s="6" t="str">
        <f>IF(A285="","",IF(OR(T285=0,T285=""),0,Q285/T285))</f>
        <v/>
      </c>
      <c r="Q285" s="6" t="str">
        <f>IF(A285="","",SUMIF(Contributions_Tracker!A:A,Contribution_Plan!A285,Contributions_Tracker!D:D))</f>
        <v/>
      </c>
      <c r="R285" s="6" t="str">
        <f>IF(E285=__Variable_Interval_Periods!$A$1,"N/A",IF(E285=__Variable_Interval_Periods!$A$2,H285*(__Variable_Other_Variables!$B$2-Contribution_Plan!F285),IF(E285=__Variable_Interval_Periods!$A$3,H285*(__Variable_Other_Variables!$B$2-Contribution_Plan!F285)/7,IF(E285=__Variable_Interval_Periods!$A$4,H285*(YEARFRAC(F285,__Variable_Other_Variables!$B$2)*12),IF(E285=__Variable_Interval_Periods!$A$5,H285*(YEARFRAC(F285,__Variable_Other_Variables!$B$2)*4),IF(E285=__Variable_Interval_Periods!$A$6,H285,""))))))</f>
        <v/>
      </c>
      <c r="S285" s="6" t="str">
        <f>IF(E285=__Variable_Interval_Periods!$A$1,"N/A",IF(E285=__Variable_Interval_Periods!$A$2,D285*(__Variable_Other_Variables!$B$2-Contribution_Plan!F285),IF(E285=__Variable_Interval_Periods!$A$3,D285*(__Variable_Other_Variables!$B$2-Contribution_Plan!F285)/7,IF(E285=__Variable_Interval_Periods!$A$4,D285*(YEARFRAC(F285,__Variable_Other_Variables!$B$2)*12),IF(E285=__Variable_Interval_Periods!$A$5,D285*(YEARFRAC(F285,__Variable_Other_Variables!$B$2)*4),IF(E285=__Variable_Interval_Periods!$A$6,D285,""))))))</f>
        <v/>
      </c>
      <c r="T285" s="8" t="str">
        <f>IF(Contribution_Plan!A285="","",COUNTIF(Contributions_Tracker!A:A,Contribution_Plan!A285))</f>
        <v/>
      </c>
    </row>
    <row r="286" spans="7:20" x14ac:dyDescent="0.2">
      <c r="G286" s="34" t="str">
        <f>IF(Contribution_Plan!A286="","",__Variable_Other_Variables!$B$2)</f>
        <v/>
      </c>
      <c r="H286" s="6" t="str">
        <f ca="1">IF(E286=__Variable_Interval_Periods!$A$1,"N/A",IF(E286=__Variable_Interval_Periods!$A$2,T286/(TODAY()-F286),IF(E286=__Variable_Interval_Periods!$A$3,T286/((TODAY()-F286)/7),IF(E286=__Variable_Interval_Periods!$A$4,T286/(YEARFRAC(F286,TODAY())*12),IF(E286=__Variable_Interval_Periods!$A$5,T286/(YEARFRAC(F286,TODAY())*4),IF(E286=__Variable_Interval_Periods!$A$6,T286/(((TODAY()-F286)/(G286-F286))),""))))))</f>
        <v/>
      </c>
      <c r="I286" s="15" t="str">
        <f t="shared" ca="1" si="4"/>
        <v/>
      </c>
      <c r="K286" s="7" t="str">
        <f ca="1">IF(I286="","",IF(Contribution_Plan!I286&lt;0,IF(ABS(Contribution_Plan!I286)&lt;=ABS(Contribution_Plan!J286),__Variable_Status!$A$3,__Variable_Status!$A$4),IF(Contribution_Plan!I286=0,__Variable_Status!$A$3,IF(Contribution_Plan!I286&lt;=ABS(Contribution_Plan!J286),__Variable_Status!$A$3,__Variable_Status!$A$2))))</f>
        <v/>
      </c>
      <c r="M286" s="6" t="str">
        <f>IF(OR(O286="",O286=__Variable_Audience_Size!$A$1),O286,IF(OR(T286="",T286=0),0,O286/T286))</f>
        <v/>
      </c>
      <c r="N286" s="7" t="str">
        <f>IF(A286="","",IF(L286=__Variable_Status!$A$1,__Variable_Status!$A$1,IF(Contribution_Plan!M286&gt;Contribution_Plan!L286,__Variable_Status!$A$2,IF(Contribution_Plan!M286=Contribution_Plan!L286,__Variable_Status!$A$3,__Variable_Status!$A$4))))</f>
        <v/>
      </c>
      <c r="O286" s="6" t="str">
        <f>IF(A286="","",IF(AND(L286=__Variable_Audience_Size!$A$1,SUMIF(Contributions_Tracker!A:A,Contribution_Plan!A286,Contributions_Tracker!E:E)&lt;=0),L286,SUMIF(Contributions_Tracker!A:A,Contribution_Plan!A286,Contributions_Tracker!E:E)))</f>
        <v/>
      </c>
      <c r="P286" s="6" t="str">
        <f>IF(A286="","",IF(OR(T286=0,T286=""),0,Q286/T286))</f>
        <v/>
      </c>
      <c r="Q286" s="6" t="str">
        <f>IF(A286="","",SUMIF(Contributions_Tracker!A:A,Contribution_Plan!A286,Contributions_Tracker!D:D))</f>
        <v/>
      </c>
      <c r="R286" s="6" t="str">
        <f>IF(E286=__Variable_Interval_Periods!$A$1,"N/A",IF(E286=__Variable_Interval_Periods!$A$2,H286*(__Variable_Other_Variables!$B$2-Contribution_Plan!F286),IF(E286=__Variable_Interval_Periods!$A$3,H286*(__Variable_Other_Variables!$B$2-Contribution_Plan!F286)/7,IF(E286=__Variable_Interval_Periods!$A$4,H286*(YEARFRAC(F286,__Variable_Other_Variables!$B$2)*12),IF(E286=__Variable_Interval_Periods!$A$5,H286*(YEARFRAC(F286,__Variable_Other_Variables!$B$2)*4),IF(E286=__Variable_Interval_Periods!$A$6,H286,""))))))</f>
        <v/>
      </c>
      <c r="S286" s="6" t="str">
        <f>IF(E286=__Variable_Interval_Periods!$A$1,"N/A",IF(E286=__Variable_Interval_Periods!$A$2,D286*(__Variable_Other_Variables!$B$2-Contribution_Plan!F286),IF(E286=__Variable_Interval_Periods!$A$3,D286*(__Variable_Other_Variables!$B$2-Contribution_Plan!F286)/7,IF(E286=__Variable_Interval_Periods!$A$4,D286*(YEARFRAC(F286,__Variable_Other_Variables!$B$2)*12),IF(E286=__Variable_Interval_Periods!$A$5,D286*(YEARFRAC(F286,__Variable_Other_Variables!$B$2)*4),IF(E286=__Variable_Interval_Periods!$A$6,D286,""))))))</f>
        <v/>
      </c>
      <c r="T286" s="8" t="str">
        <f>IF(Contribution_Plan!A286="","",COUNTIF(Contributions_Tracker!A:A,Contribution_Plan!A286))</f>
        <v/>
      </c>
    </row>
    <row r="287" spans="7:20" x14ac:dyDescent="0.2">
      <c r="G287" s="34" t="str">
        <f>IF(Contribution_Plan!A287="","",__Variable_Other_Variables!$B$2)</f>
        <v/>
      </c>
      <c r="H287" s="6" t="str">
        <f ca="1">IF(E287=__Variable_Interval_Periods!$A$1,"N/A",IF(E287=__Variable_Interval_Periods!$A$2,T287/(TODAY()-F287),IF(E287=__Variable_Interval_Periods!$A$3,T287/((TODAY()-F287)/7),IF(E287=__Variable_Interval_Periods!$A$4,T287/(YEARFRAC(F287,TODAY())*12),IF(E287=__Variable_Interval_Periods!$A$5,T287/(YEARFRAC(F287,TODAY())*4),IF(E287=__Variable_Interval_Periods!$A$6,T287/(((TODAY()-F287)/(G287-F287))),""))))))</f>
        <v/>
      </c>
      <c r="I287" s="15" t="str">
        <f t="shared" ca="1" si="4"/>
        <v/>
      </c>
      <c r="K287" s="7" t="str">
        <f ca="1">IF(I287="","",IF(Contribution_Plan!I287&lt;0,IF(ABS(Contribution_Plan!I287)&lt;=ABS(Contribution_Plan!J287),__Variable_Status!$A$3,__Variable_Status!$A$4),IF(Contribution_Plan!I287=0,__Variable_Status!$A$3,IF(Contribution_Plan!I287&lt;=ABS(Contribution_Plan!J287),__Variable_Status!$A$3,__Variable_Status!$A$2))))</f>
        <v/>
      </c>
      <c r="M287" s="6" t="str">
        <f>IF(OR(O287="",O287=__Variable_Audience_Size!$A$1),O287,IF(OR(T287="",T287=0),0,O287/T287))</f>
        <v/>
      </c>
      <c r="N287" s="7" t="str">
        <f>IF(A287="","",IF(L287=__Variable_Status!$A$1,__Variable_Status!$A$1,IF(Contribution_Plan!M287&gt;Contribution_Plan!L287,__Variable_Status!$A$2,IF(Contribution_Plan!M287=Contribution_Plan!L287,__Variable_Status!$A$3,__Variable_Status!$A$4))))</f>
        <v/>
      </c>
      <c r="O287" s="6" t="str">
        <f>IF(A287="","",IF(AND(L287=__Variable_Audience_Size!$A$1,SUMIF(Contributions_Tracker!A:A,Contribution_Plan!A287,Contributions_Tracker!E:E)&lt;=0),L287,SUMIF(Contributions_Tracker!A:A,Contribution_Plan!A287,Contributions_Tracker!E:E)))</f>
        <v/>
      </c>
      <c r="P287" s="6" t="str">
        <f>IF(A287="","",IF(OR(T287=0,T287=""),0,Q287/T287))</f>
        <v/>
      </c>
      <c r="Q287" s="6" t="str">
        <f>IF(A287="","",SUMIF(Contributions_Tracker!A:A,Contribution_Plan!A287,Contributions_Tracker!D:D))</f>
        <v/>
      </c>
      <c r="R287" s="6" t="str">
        <f>IF(E287=__Variable_Interval_Periods!$A$1,"N/A",IF(E287=__Variable_Interval_Periods!$A$2,H287*(__Variable_Other_Variables!$B$2-Contribution_Plan!F287),IF(E287=__Variable_Interval_Periods!$A$3,H287*(__Variable_Other_Variables!$B$2-Contribution_Plan!F287)/7,IF(E287=__Variable_Interval_Periods!$A$4,H287*(YEARFRAC(F287,__Variable_Other_Variables!$B$2)*12),IF(E287=__Variable_Interval_Periods!$A$5,H287*(YEARFRAC(F287,__Variable_Other_Variables!$B$2)*4),IF(E287=__Variable_Interval_Periods!$A$6,H287,""))))))</f>
        <v/>
      </c>
      <c r="S287" s="6" t="str">
        <f>IF(E287=__Variable_Interval_Periods!$A$1,"N/A",IF(E287=__Variable_Interval_Periods!$A$2,D287*(__Variable_Other_Variables!$B$2-Contribution_Plan!F287),IF(E287=__Variable_Interval_Periods!$A$3,D287*(__Variable_Other_Variables!$B$2-Contribution_Plan!F287)/7,IF(E287=__Variable_Interval_Periods!$A$4,D287*(YEARFRAC(F287,__Variable_Other_Variables!$B$2)*12),IF(E287=__Variable_Interval_Periods!$A$5,D287*(YEARFRAC(F287,__Variable_Other_Variables!$B$2)*4),IF(E287=__Variable_Interval_Periods!$A$6,D287,""))))))</f>
        <v/>
      </c>
      <c r="T287" s="8" t="str">
        <f>IF(Contribution_Plan!A287="","",COUNTIF(Contributions_Tracker!A:A,Contribution_Plan!A287))</f>
        <v/>
      </c>
    </row>
    <row r="288" spans="7:20" x14ac:dyDescent="0.2">
      <c r="G288" s="34" t="str">
        <f>IF(Contribution_Plan!A288="","",__Variable_Other_Variables!$B$2)</f>
        <v/>
      </c>
      <c r="H288" s="6" t="str">
        <f ca="1">IF(E288=__Variable_Interval_Periods!$A$1,"N/A",IF(E288=__Variable_Interval_Periods!$A$2,T288/(TODAY()-F288),IF(E288=__Variable_Interval_Periods!$A$3,T288/((TODAY()-F288)/7),IF(E288=__Variable_Interval_Periods!$A$4,T288/(YEARFRAC(F288,TODAY())*12),IF(E288=__Variable_Interval_Periods!$A$5,T288/(YEARFRAC(F288,TODAY())*4),IF(E288=__Variable_Interval_Periods!$A$6,T288/(((TODAY()-F288)/(G288-F288))),""))))))</f>
        <v/>
      </c>
      <c r="I288" s="15" t="str">
        <f t="shared" ca="1" si="4"/>
        <v/>
      </c>
      <c r="K288" s="7" t="str">
        <f ca="1">IF(I288="","",IF(Contribution_Plan!I288&lt;0,IF(ABS(Contribution_Plan!I288)&lt;=ABS(Contribution_Plan!J288),__Variable_Status!$A$3,__Variable_Status!$A$4),IF(Contribution_Plan!I288=0,__Variable_Status!$A$3,IF(Contribution_Plan!I288&lt;=ABS(Contribution_Plan!J288),__Variable_Status!$A$3,__Variable_Status!$A$2))))</f>
        <v/>
      </c>
      <c r="M288" s="6" t="str">
        <f>IF(OR(O288="",O288=__Variable_Audience_Size!$A$1),O288,IF(OR(T288="",T288=0),0,O288/T288))</f>
        <v/>
      </c>
      <c r="N288" s="7" t="str">
        <f>IF(A288="","",IF(L288=__Variable_Status!$A$1,__Variable_Status!$A$1,IF(Contribution_Plan!M288&gt;Contribution_Plan!L288,__Variable_Status!$A$2,IF(Contribution_Plan!M288=Contribution_Plan!L288,__Variable_Status!$A$3,__Variable_Status!$A$4))))</f>
        <v/>
      </c>
      <c r="O288" s="6" t="str">
        <f>IF(A288="","",IF(AND(L288=__Variable_Audience_Size!$A$1,SUMIF(Contributions_Tracker!A:A,Contribution_Plan!A288,Contributions_Tracker!E:E)&lt;=0),L288,SUMIF(Contributions_Tracker!A:A,Contribution_Plan!A288,Contributions_Tracker!E:E)))</f>
        <v/>
      </c>
      <c r="P288" s="6" t="str">
        <f>IF(A288="","",IF(OR(T288=0,T288=""),0,Q288/T288))</f>
        <v/>
      </c>
      <c r="Q288" s="6" t="str">
        <f>IF(A288="","",SUMIF(Contributions_Tracker!A:A,Contribution_Plan!A288,Contributions_Tracker!D:D))</f>
        <v/>
      </c>
      <c r="R288" s="6" t="str">
        <f>IF(E288=__Variable_Interval_Periods!$A$1,"N/A",IF(E288=__Variable_Interval_Periods!$A$2,H288*(__Variable_Other_Variables!$B$2-Contribution_Plan!F288),IF(E288=__Variable_Interval_Periods!$A$3,H288*(__Variable_Other_Variables!$B$2-Contribution_Plan!F288)/7,IF(E288=__Variable_Interval_Periods!$A$4,H288*(YEARFRAC(F288,__Variable_Other_Variables!$B$2)*12),IF(E288=__Variable_Interval_Periods!$A$5,H288*(YEARFRAC(F288,__Variable_Other_Variables!$B$2)*4),IF(E288=__Variable_Interval_Periods!$A$6,H288,""))))))</f>
        <v/>
      </c>
      <c r="S288" s="6" t="str">
        <f>IF(E288=__Variable_Interval_Periods!$A$1,"N/A",IF(E288=__Variable_Interval_Periods!$A$2,D288*(__Variable_Other_Variables!$B$2-Contribution_Plan!F288),IF(E288=__Variable_Interval_Periods!$A$3,D288*(__Variable_Other_Variables!$B$2-Contribution_Plan!F288)/7,IF(E288=__Variable_Interval_Periods!$A$4,D288*(YEARFRAC(F288,__Variable_Other_Variables!$B$2)*12),IF(E288=__Variable_Interval_Periods!$A$5,D288*(YEARFRAC(F288,__Variable_Other_Variables!$B$2)*4),IF(E288=__Variable_Interval_Periods!$A$6,D288,""))))))</f>
        <v/>
      </c>
      <c r="T288" s="8" t="str">
        <f>IF(Contribution_Plan!A288="","",COUNTIF(Contributions_Tracker!A:A,Contribution_Plan!A288))</f>
        <v/>
      </c>
    </row>
    <row r="289" spans="7:20" x14ac:dyDescent="0.2">
      <c r="G289" s="34" t="str">
        <f>IF(Contribution_Plan!A289="","",__Variable_Other_Variables!$B$2)</f>
        <v/>
      </c>
      <c r="H289" s="6" t="str">
        <f ca="1">IF(E289=__Variable_Interval_Periods!$A$1,"N/A",IF(E289=__Variable_Interval_Periods!$A$2,T289/(TODAY()-F289),IF(E289=__Variable_Interval_Periods!$A$3,T289/((TODAY()-F289)/7),IF(E289=__Variable_Interval_Periods!$A$4,T289/(YEARFRAC(F289,TODAY())*12),IF(E289=__Variable_Interval_Periods!$A$5,T289/(YEARFRAC(F289,TODAY())*4),IF(E289=__Variable_Interval_Periods!$A$6,T289/(((TODAY()-F289)/(G289-F289))),""))))))</f>
        <v/>
      </c>
      <c r="I289" s="15" t="str">
        <f t="shared" ca="1" si="4"/>
        <v/>
      </c>
      <c r="K289" s="7" t="str">
        <f ca="1">IF(I289="","",IF(Contribution_Plan!I289&lt;0,IF(ABS(Contribution_Plan!I289)&lt;=ABS(Contribution_Plan!J289),__Variable_Status!$A$3,__Variable_Status!$A$4),IF(Contribution_Plan!I289=0,__Variable_Status!$A$3,IF(Contribution_Plan!I289&lt;=ABS(Contribution_Plan!J289),__Variable_Status!$A$3,__Variable_Status!$A$2))))</f>
        <v/>
      </c>
      <c r="M289" s="6" t="str">
        <f>IF(OR(O289="",O289=__Variable_Audience_Size!$A$1),O289,IF(OR(T289="",T289=0),0,O289/T289))</f>
        <v/>
      </c>
      <c r="N289" s="7" t="str">
        <f>IF(A289="","",IF(L289=__Variable_Status!$A$1,__Variable_Status!$A$1,IF(Contribution_Plan!M289&gt;Contribution_Plan!L289,__Variable_Status!$A$2,IF(Contribution_Plan!M289=Contribution_Plan!L289,__Variable_Status!$A$3,__Variable_Status!$A$4))))</f>
        <v/>
      </c>
      <c r="O289" s="6" t="str">
        <f>IF(A289="","",IF(AND(L289=__Variable_Audience_Size!$A$1,SUMIF(Contributions_Tracker!A:A,Contribution_Plan!A289,Contributions_Tracker!E:E)&lt;=0),L289,SUMIF(Contributions_Tracker!A:A,Contribution_Plan!A289,Contributions_Tracker!E:E)))</f>
        <v/>
      </c>
      <c r="P289" s="6" t="str">
        <f>IF(A289="","",IF(OR(T289=0,T289=""),0,Q289/T289))</f>
        <v/>
      </c>
      <c r="Q289" s="6" t="str">
        <f>IF(A289="","",SUMIF(Contributions_Tracker!A:A,Contribution_Plan!A289,Contributions_Tracker!D:D))</f>
        <v/>
      </c>
      <c r="R289" s="6" t="str">
        <f>IF(E289=__Variable_Interval_Periods!$A$1,"N/A",IF(E289=__Variable_Interval_Periods!$A$2,H289*(__Variable_Other_Variables!$B$2-Contribution_Plan!F289),IF(E289=__Variable_Interval_Periods!$A$3,H289*(__Variable_Other_Variables!$B$2-Contribution_Plan!F289)/7,IF(E289=__Variable_Interval_Periods!$A$4,H289*(YEARFRAC(F289,__Variable_Other_Variables!$B$2)*12),IF(E289=__Variable_Interval_Periods!$A$5,H289*(YEARFRAC(F289,__Variable_Other_Variables!$B$2)*4),IF(E289=__Variable_Interval_Periods!$A$6,H289,""))))))</f>
        <v/>
      </c>
      <c r="S289" s="6" t="str">
        <f>IF(E289=__Variable_Interval_Periods!$A$1,"N/A",IF(E289=__Variable_Interval_Periods!$A$2,D289*(__Variable_Other_Variables!$B$2-Contribution_Plan!F289),IF(E289=__Variable_Interval_Periods!$A$3,D289*(__Variable_Other_Variables!$B$2-Contribution_Plan!F289)/7,IF(E289=__Variable_Interval_Periods!$A$4,D289*(YEARFRAC(F289,__Variable_Other_Variables!$B$2)*12),IF(E289=__Variable_Interval_Periods!$A$5,D289*(YEARFRAC(F289,__Variable_Other_Variables!$B$2)*4),IF(E289=__Variable_Interval_Periods!$A$6,D289,""))))))</f>
        <v/>
      </c>
      <c r="T289" s="8" t="str">
        <f>IF(Contribution_Plan!A289="","",COUNTIF(Contributions_Tracker!A:A,Contribution_Plan!A289))</f>
        <v/>
      </c>
    </row>
    <row r="290" spans="7:20" x14ac:dyDescent="0.2">
      <c r="G290" s="34" t="str">
        <f>IF(Contribution_Plan!A290="","",__Variable_Other_Variables!$B$2)</f>
        <v/>
      </c>
      <c r="H290" s="6" t="str">
        <f ca="1">IF(E290=__Variable_Interval_Periods!$A$1,"N/A",IF(E290=__Variable_Interval_Periods!$A$2,T290/(TODAY()-F290),IF(E290=__Variable_Interval_Periods!$A$3,T290/((TODAY()-F290)/7),IF(E290=__Variable_Interval_Periods!$A$4,T290/(YEARFRAC(F290,TODAY())*12),IF(E290=__Variable_Interval_Periods!$A$5,T290/(YEARFRAC(F290,TODAY())*4),IF(E290=__Variable_Interval_Periods!$A$6,T290/(((TODAY()-F290)/(G290-F290))),""))))))</f>
        <v/>
      </c>
      <c r="I290" s="15" t="str">
        <f t="shared" ca="1" si="4"/>
        <v/>
      </c>
      <c r="K290" s="7" t="str">
        <f ca="1">IF(I290="","",IF(Contribution_Plan!I290&lt;0,IF(ABS(Contribution_Plan!I290)&lt;=ABS(Contribution_Plan!J290),__Variable_Status!$A$3,__Variable_Status!$A$4),IF(Contribution_Plan!I290=0,__Variable_Status!$A$3,IF(Contribution_Plan!I290&lt;=ABS(Contribution_Plan!J290),__Variable_Status!$A$3,__Variable_Status!$A$2))))</f>
        <v/>
      </c>
      <c r="M290" s="6" t="str">
        <f>IF(OR(O290="",O290=__Variable_Audience_Size!$A$1),O290,IF(OR(T290="",T290=0),0,O290/T290))</f>
        <v/>
      </c>
      <c r="N290" s="7" t="str">
        <f>IF(A290="","",IF(L290=__Variable_Status!$A$1,__Variable_Status!$A$1,IF(Contribution_Plan!M290&gt;Contribution_Plan!L290,__Variable_Status!$A$2,IF(Contribution_Plan!M290=Contribution_Plan!L290,__Variable_Status!$A$3,__Variable_Status!$A$4))))</f>
        <v/>
      </c>
      <c r="O290" s="6" t="str">
        <f>IF(A290="","",IF(AND(L290=__Variable_Audience_Size!$A$1,SUMIF(Contributions_Tracker!A:A,Contribution_Plan!A290,Contributions_Tracker!E:E)&lt;=0),L290,SUMIF(Contributions_Tracker!A:A,Contribution_Plan!A290,Contributions_Tracker!E:E)))</f>
        <v/>
      </c>
      <c r="P290" s="6" t="str">
        <f>IF(A290="","",IF(OR(T290=0,T290=""),0,Q290/T290))</f>
        <v/>
      </c>
      <c r="Q290" s="6" t="str">
        <f>IF(A290="","",SUMIF(Contributions_Tracker!A:A,Contribution_Plan!A290,Contributions_Tracker!D:D))</f>
        <v/>
      </c>
      <c r="R290" s="6" t="str">
        <f>IF(E290=__Variable_Interval_Periods!$A$1,"N/A",IF(E290=__Variable_Interval_Periods!$A$2,H290*(__Variable_Other_Variables!$B$2-Contribution_Plan!F290),IF(E290=__Variable_Interval_Periods!$A$3,H290*(__Variable_Other_Variables!$B$2-Contribution_Plan!F290)/7,IF(E290=__Variable_Interval_Periods!$A$4,H290*(YEARFRAC(F290,__Variable_Other_Variables!$B$2)*12),IF(E290=__Variable_Interval_Periods!$A$5,H290*(YEARFRAC(F290,__Variable_Other_Variables!$B$2)*4),IF(E290=__Variable_Interval_Periods!$A$6,H290,""))))))</f>
        <v/>
      </c>
      <c r="S290" s="6" t="str">
        <f>IF(E290=__Variable_Interval_Periods!$A$1,"N/A",IF(E290=__Variable_Interval_Periods!$A$2,D290*(__Variable_Other_Variables!$B$2-Contribution_Plan!F290),IF(E290=__Variable_Interval_Periods!$A$3,D290*(__Variable_Other_Variables!$B$2-Contribution_Plan!F290)/7,IF(E290=__Variable_Interval_Periods!$A$4,D290*(YEARFRAC(F290,__Variable_Other_Variables!$B$2)*12),IF(E290=__Variable_Interval_Periods!$A$5,D290*(YEARFRAC(F290,__Variable_Other_Variables!$B$2)*4),IF(E290=__Variable_Interval_Periods!$A$6,D290,""))))))</f>
        <v/>
      </c>
      <c r="T290" s="8" t="str">
        <f>IF(Contribution_Plan!A290="","",COUNTIF(Contributions_Tracker!A:A,Contribution_Plan!A290))</f>
        <v/>
      </c>
    </row>
    <row r="291" spans="7:20" x14ac:dyDescent="0.2">
      <c r="G291" s="34" t="str">
        <f>IF(Contribution_Plan!A291="","",__Variable_Other_Variables!$B$2)</f>
        <v/>
      </c>
      <c r="H291" s="6" t="str">
        <f ca="1">IF(E291=__Variable_Interval_Periods!$A$1,"N/A",IF(E291=__Variable_Interval_Periods!$A$2,T291/(TODAY()-F291),IF(E291=__Variable_Interval_Periods!$A$3,T291/((TODAY()-F291)/7),IF(E291=__Variable_Interval_Periods!$A$4,T291/(YEARFRAC(F291,TODAY())*12),IF(E291=__Variable_Interval_Periods!$A$5,T291/(YEARFRAC(F291,TODAY())*4),IF(E291=__Variable_Interval_Periods!$A$6,T291/(((TODAY()-F291)/(G291-F291))),""))))))</f>
        <v/>
      </c>
      <c r="I291" s="15" t="str">
        <f t="shared" ca="1" si="4"/>
        <v/>
      </c>
      <c r="K291" s="7" t="str">
        <f ca="1">IF(I291="","",IF(Contribution_Plan!I291&lt;0,IF(ABS(Contribution_Plan!I291)&lt;=ABS(Contribution_Plan!J291),__Variable_Status!$A$3,__Variable_Status!$A$4),IF(Contribution_Plan!I291=0,__Variable_Status!$A$3,IF(Contribution_Plan!I291&lt;=ABS(Contribution_Plan!J291),__Variable_Status!$A$3,__Variable_Status!$A$2))))</f>
        <v/>
      </c>
      <c r="M291" s="6" t="str">
        <f>IF(OR(O291="",O291=__Variable_Audience_Size!$A$1),O291,IF(OR(T291="",T291=0),0,O291/T291))</f>
        <v/>
      </c>
      <c r="N291" s="7" t="str">
        <f>IF(A291="","",IF(L291=__Variable_Status!$A$1,__Variable_Status!$A$1,IF(Contribution_Plan!M291&gt;Contribution_Plan!L291,__Variable_Status!$A$2,IF(Contribution_Plan!M291=Contribution_Plan!L291,__Variable_Status!$A$3,__Variable_Status!$A$4))))</f>
        <v/>
      </c>
      <c r="O291" s="6" t="str">
        <f>IF(A291="","",IF(AND(L291=__Variable_Audience_Size!$A$1,SUMIF(Contributions_Tracker!A:A,Contribution_Plan!A291,Contributions_Tracker!E:E)&lt;=0),L291,SUMIF(Contributions_Tracker!A:A,Contribution_Plan!A291,Contributions_Tracker!E:E)))</f>
        <v/>
      </c>
      <c r="P291" s="6" t="str">
        <f>IF(A291="","",IF(OR(T291=0,T291=""),0,Q291/T291))</f>
        <v/>
      </c>
      <c r="Q291" s="6" t="str">
        <f>IF(A291="","",SUMIF(Contributions_Tracker!A:A,Contribution_Plan!A291,Contributions_Tracker!D:D))</f>
        <v/>
      </c>
      <c r="R291" s="6" t="str">
        <f>IF(E291=__Variable_Interval_Periods!$A$1,"N/A",IF(E291=__Variable_Interval_Periods!$A$2,H291*(__Variable_Other_Variables!$B$2-Contribution_Plan!F291),IF(E291=__Variable_Interval_Periods!$A$3,H291*(__Variable_Other_Variables!$B$2-Contribution_Plan!F291)/7,IF(E291=__Variable_Interval_Periods!$A$4,H291*(YEARFRAC(F291,__Variable_Other_Variables!$B$2)*12),IF(E291=__Variable_Interval_Periods!$A$5,H291*(YEARFRAC(F291,__Variable_Other_Variables!$B$2)*4),IF(E291=__Variable_Interval_Periods!$A$6,H291,""))))))</f>
        <v/>
      </c>
      <c r="S291" s="6" t="str">
        <f>IF(E291=__Variable_Interval_Periods!$A$1,"N/A",IF(E291=__Variable_Interval_Periods!$A$2,D291*(__Variable_Other_Variables!$B$2-Contribution_Plan!F291),IF(E291=__Variable_Interval_Periods!$A$3,D291*(__Variable_Other_Variables!$B$2-Contribution_Plan!F291)/7,IF(E291=__Variable_Interval_Periods!$A$4,D291*(YEARFRAC(F291,__Variable_Other_Variables!$B$2)*12),IF(E291=__Variable_Interval_Periods!$A$5,D291*(YEARFRAC(F291,__Variable_Other_Variables!$B$2)*4),IF(E291=__Variable_Interval_Periods!$A$6,D291,""))))))</f>
        <v/>
      </c>
      <c r="T291" s="8" t="str">
        <f>IF(Contribution_Plan!A291="","",COUNTIF(Contributions_Tracker!A:A,Contribution_Plan!A291))</f>
        <v/>
      </c>
    </row>
    <row r="292" spans="7:20" x14ac:dyDescent="0.2">
      <c r="G292" s="34" t="str">
        <f>IF(Contribution_Plan!A292="","",__Variable_Other_Variables!$B$2)</f>
        <v/>
      </c>
      <c r="H292" s="6" t="str">
        <f ca="1">IF(E292=__Variable_Interval_Periods!$A$1,"N/A",IF(E292=__Variable_Interval_Periods!$A$2,T292/(TODAY()-F292),IF(E292=__Variable_Interval_Periods!$A$3,T292/((TODAY()-F292)/7),IF(E292=__Variable_Interval_Periods!$A$4,T292/(YEARFRAC(F292,TODAY())*12),IF(E292=__Variable_Interval_Periods!$A$5,T292/(YEARFRAC(F292,TODAY())*4),IF(E292=__Variable_Interval_Periods!$A$6,T292/(((TODAY()-F292)/(G292-F292))),""))))))</f>
        <v/>
      </c>
      <c r="I292" s="15" t="str">
        <f t="shared" ca="1" si="4"/>
        <v/>
      </c>
      <c r="K292" s="7" t="str">
        <f ca="1">IF(I292="","",IF(Contribution_Plan!I292&lt;0,IF(ABS(Contribution_Plan!I292)&lt;=ABS(Contribution_Plan!J292),__Variable_Status!$A$3,__Variable_Status!$A$4),IF(Contribution_Plan!I292=0,__Variable_Status!$A$3,IF(Contribution_Plan!I292&lt;=ABS(Contribution_Plan!J292),__Variable_Status!$A$3,__Variable_Status!$A$2))))</f>
        <v/>
      </c>
      <c r="M292" s="6" t="str">
        <f>IF(OR(O292="",O292=__Variable_Audience_Size!$A$1),O292,IF(OR(T292="",T292=0),0,O292/T292))</f>
        <v/>
      </c>
      <c r="N292" s="7" t="str">
        <f>IF(A292="","",IF(L292=__Variable_Status!$A$1,__Variable_Status!$A$1,IF(Contribution_Plan!M292&gt;Contribution_Plan!L292,__Variable_Status!$A$2,IF(Contribution_Plan!M292=Contribution_Plan!L292,__Variable_Status!$A$3,__Variable_Status!$A$4))))</f>
        <v/>
      </c>
      <c r="O292" s="6" t="str">
        <f>IF(A292="","",IF(AND(L292=__Variable_Audience_Size!$A$1,SUMIF(Contributions_Tracker!A:A,Contribution_Plan!A292,Contributions_Tracker!E:E)&lt;=0),L292,SUMIF(Contributions_Tracker!A:A,Contribution_Plan!A292,Contributions_Tracker!E:E)))</f>
        <v/>
      </c>
      <c r="P292" s="6" t="str">
        <f>IF(A292="","",IF(OR(T292=0,T292=""),0,Q292/T292))</f>
        <v/>
      </c>
      <c r="Q292" s="6" t="str">
        <f>IF(A292="","",SUMIF(Contributions_Tracker!A:A,Contribution_Plan!A292,Contributions_Tracker!D:D))</f>
        <v/>
      </c>
      <c r="R292" s="6" t="str">
        <f>IF(E292=__Variable_Interval_Periods!$A$1,"N/A",IF(E292=__Variable_Interval_Periods!$A$2,H292*(__Variable_Other_Variables!$B$2-Contribution_Plan!F292),IF(E292=__Variable_Interval_Periods!$A$3,H292*(__Variable_Other_Variables!$B$2-Contribution_Plan!F292)/7,IF(E292=__Variable_Interval_Periods!$A$4,H292*(YEARFRAC(F292,__Variable_Other_Variables!$B$2)*12),IF(E292=__Variable_Interval_Periods!$A$5,H292*(YEARFRAC(F292,__Variable_Other_Variables!$B$2)*4),IF(E292=__Variable_Interval_Periods!$A$6,H292,""))))))</f>
        <v/>
      </c>
      <c r="S292" s="6" t="str">
        <f>IF(E292=__Variable_Interval_Periods!$A$1,"N/A",IF(E292=__Variable_Interval_Periods!$A$2,D292*(__Variable_Other_Variables!$B$2-Contribution_Plan!F292),IF(E292=__Variable_Interval_Periods!$A$3,D292*(__Variable_Other_Variables!$B$2-Contribution_Plan!F292)/7,IF(E292=__Variable_Interval_Periods!$A$4,D292*(YEARFRAC(F292,__Variable_Other_Variables!$B$2)*12),IF(E292=__Variable_Interval_Periods!$A$5,D292*(YEARFRAC(F292,__Variable_Other_Variables!$B$2)*4),IF(E292=__Variable_Interval_Periods!$A$6,D292,""))))))</f>
        <v/>
      </c>
      <c r="T292" s="8" t="str">
        <f>IF(Contribution_Plan!A292="","",COUNTIF(Contributions_Tracker!A:A,Contribution_Plan!A292))</f>
        <v/>
      </c>
    </row>
    <row r="293" spans="7:20" x14ac:dyDescent="0.2">
      <c r="G293" s="34" t="str">
        <f>IF(Contribution_Plan!A293="","",__Variable_Other_Variables!$B$2)</f>
        <v/>
      </c>
      <c r="H293" s="6" t="str">
        <f ca="1">IF(E293=__Variable_Interval_Periods!$A$1,"N/A",IF(E293=__Variable_Interval_Periods!$A$2,T293/(TODAY()-F293),IF(E293=__Variable_Interval_Periods!$A$3,T293/((TODAY()-F293)/7),IF(E293=__Variable_Interval_Periods!$A$4,T293/(YEARFRAC(F293,TODAY())*12),IF(E293=__Variable_Interval_Periods!$A$5,T293/(YEARFRAC(F293,TODAY())*4),IF(E293=__Variable_Interval_Periods!$A$6,T293/(((TODAY()-F293)/(G293-F293))),""))))))</f>
        <v/>
      </c>
      <c r="I293" s="15" t="str">
        <f t="shared" ca="1" si="4"/>
        <v/>
      </c>
      <c r="K293" s="7" t="str">
        <f ca="1">IF(I293="","",IF(Contribution_Plan!I293&lt;0,IF(ABS(Contribution_Plan!I293)&lt;=ABS(Contribution_Plan!J293),__Variable_Status!$A$3,__Variable_Status!$A$4),IF(Contribution_Plan!I293=0,__Variable_Status!$A$3,IF(Contribution_Plan!I293&lt;=ABS(Contribution_Plan!J293),__Variable_Status!$A$3,__Variable_Status!$A$2))))</f>
        <v/>
      </c>
      <c r="M293" s="6" t="str">
        <f>IF(OR(O293="",O293=__Variable_Audience_Size!$A$1),O293,IF(OR(T293="",T293=0),0,O293/T293))</f>
        <v/>
      </c>
      <c r="N293" s="7" t="str">
        <f>IF(A293="","",IF(L293=__Variable_Status!$A$1,__Variable_Status!$A$1,IF(Contribution_Plan!M293&gt;Contribution_Plan!L293,__Variable_Status!$A$2,IF(Contribution_Plan!M293=Contribution_Plan!L293,__Variable_Status!$A$3,__Variable_Status!$A$4))))</f>
        <v/>
      </c>
      <c r="O293" s="6" t="str">
        <f>IF(A293="","",IF(AND(L293=__Variable_Audience_Size!$A$1,SUMIF(Contributions_Tracker!A:A,Contribution_Plan!A293,Contributions_Tracker!E:E)&lt;=0),L293,SUMIF(Contributions_Tracker!A:A,Contribution_Plan!A293,Contributions_Tracker!E:E)))</f>
        <v/>
      </c>
      <c r="P293" s="6" t="str">
        <f>IF(A293="","",IF(OR(T293=0,T293=""),0,Q293/T293))</f>
        <v/>
      </c>
      <c r="Q293" s="6" t="str">
        <f>IF(A293="","",SUMIF(Contributions_Tracker!A:A,Contribution_Plan!A293,Contributions_Tracker!D:D))</f>
        <v/>
      </c>
      <c r="R293" s="6" t="str">
        <f>IF(E293=__Variable_Interval_Periods!$A$1,"N/A",IF(E293=__Variable_Interval_Periods!$A$2,H293*(__Variable_Other_Variables!$B$2-Contribution_Plan!F293),IF(E293=__Variable_Interval_Periods!$A$3,H293*(__Variable_Other_Variables!$B$2-Contribution_Plan!F293)/7,IF(E293=__Variable_Interval_Periods!$A$4,H293*(YEARFRAC(F293,__Variable_Other_Variables!$B$2)*12),IF(E293=__Variable_Interval_Periods!$A$5,H293*(YEARFRAC(F293,__Variable_Other_Variables!$B$2)*4),IF(E293=__Variable_Interval_Periods!$A$6,H293,""))))))</f>
        <v/>
      </c>
      <c r="S293" s="6" t="str">
        <f>IF(E293=__Variable_Interval_Periods!$A$1,"N/A",IF(E293=__Variable_Interval_Periods!$A$2,D293*(__Variable_Other_Variables!$B$2-Contribution_Plan!F293),IF(E293=__Variable_Interval_Periods!$A$3,D293*(__Variable_Other_Variables!$B$2-Contribution_Plan!F293)/7,IF(E293=__Variable_Interval_Periods!$A$4,D293*(YEARFRAC(F293,__Variable_Other_Variables!$B$2)*12),IF(E293=__Variable_Interval_Periods!$A$5,D293*(YEARFRAC(F293,__Variable_Other_Variables!$B$2)*4),IF(E293=__Variable_Interval_Periods!$A$6,D293,""))))))</f>
        <v/>
      </c>
      <c r="T293" s="8" t="str">
        <f>IF(Contribution_Plan!A293="","",COUNTIF(Contributions_Tracker!A:A,Contribution_Plan!A293))</f>
        <v/>
      </c>
    </row>
    <row r="294" spans="7:20" x14ac:dyDescent="0.2">
      <c r="G294" s="34" t="str">
        <f>IF(Contribution_Plan!A294="","",__Variable_Other_Variables!$B$2)</f>
        <v/>
      </c>
      <c r="H294" s="6" t="str">
        <f ca="1">IF(E294=__Variable_Interval_Periods!$A$1,"N/A",IF(E294=__Variable_Interval_Periods!$A$2,T294/(TODAY()-F294),IF(E294=__Variable_Interval_Periods!$A$3,T294/((TODAY()-F294)/7),IF(E294=__Variable_Interval_Periods!$A$4,T294/(YEARFRAC(F294,TODAY())*12),IF(E294=__Variable_Interval_Periods!$A$5,T294/(YEARFRAC(F294,TODAY())*4),IF(E294=__Variable_Interval_Periods!$A$6,T294/(((TODAY()-F294)/(G294-F294))),""))))))</f>
        <v/>
      </c>
      <c r="I294" s="15" t="str">
        <f t="shared" ca="1" si="4"/>
        <v/>
      </c>
      <c r="K294" s="7" t="str">
        <f ca="1">IF(I294="","",IF(Contribution_Plan!I294&lt;0,IF(ABS(Contribution_Plan!I294)&lt;=ABS(Contribution_Plan!J294),__Variable_Status!$A$3,__Variable_Status!$A$4),IF(Contribution_Plan!I294=0,__Variable_Status!$A$3,IF(Contribution_Plan!I294&lt;=ABS(Contribution_Plan!J294),__Variable_Status!$A$3,__Variable_Status!$A$2))))</f>
        <v/>
      </c>
      <c r="M294" s="6" t="str">
        <f>IF(OR(O294="",O294=__Variable_Audience_Size!$A$1),O294,IF(OR(T294="",T294=0),0,O294/T294))</f>
        <v/>
      </c>
      <c r="N294" s="7" t="str">
        <f>IF(A294="","",IF(L294=__Variable_Status!$A$1,__Variable_Status!$A$1,IF(Contribution_Plan!M294&gt;Contribution_Plan!L294,__Variable_Status!$A$2,IF(Contribution_Plan!M294=Contribution_Plan!L294,__Variable_Status!$A$3,__Variable_Status!$A$4))))</f>
        <v/>
      </c>
      <c r="O294" s="6" t="str">
        <f>IF(A294="","",IF(AND(L294=__Variable_Audience_Size!$A$1,SUMIF(Contributions_Tracker!A:A,Contribution_Plan!A294,Contributions_Tracker!E:E)&lt;=0),L294,SUMIF(Contributions_Tracker!A:A,Contribution_Plan!A294,Contributions_Tracker!E:E)))</f>
        <v/>
      </c>
      <c r="P294" s="6" t="str">
        <f>IF(A294="","",IF(OR(T294=0,T294=""),0,Q294/T294))</f>
        <v/>
      </c>
      <c r="Q294" s="6" t="str">
        <f>IF(A294="","",SUMIF(Contributions_Tracker!A:A,Contribution_Plan!A294,Contributions_Tracker!D:D))</f>
        <v/>
      </c>
      <c r="R294" s="6" t="str">
        <f>IF(E294=__Variable_Interval_Periods!$A$1,"N/A",IF(E294=__Variable_Interval_Periods!$A$2,H294*(__Variable_Other_Variables!$B$2-Contribution_Plan!F294),IF(E294=__Variable_Interval_Periods!$A$3,H294*(__Variable_Other_Variables!$B$2-Contribution_Plan!F294)/7,IF(E294=__Variable_Interval_Periods!$A$4,H294*(YEARFRAC(F294,__Variable_Other_Variables!$B$2)*12),IF(E294=__Variable_Interval_Periods!$A$5,H294*(YEARFRAC(F294,__Variable_Other_Variables!$B$2)*4),IF(E294=__Variable_Interval_Periods!$A$6,H294,""))))))</f>
        <v/>
      </c>
      <c r="S294" s="6" t="str">
        <f>IF(E294=__Variable_Interval_Periods!$A$1,"N/A",IF(E294=__Variable_Interval_Periods!$A$2,D294*(__Variable_Other_Variables!$B$2-Contribution_Plan!F294),IF(E294=__Variable_Interval_Periods!$A$3,D294*(__Variable_Other_Variables!$B$2-Contribution_Plan!F294)/7,IF(E294=__Variable_Interval_Periods!$A$4,D294*(YEARFRAC(F294,__Variable_Other_Variables!$B$2)*12),IF(E294=__Variable_Interval_Periods!$A$5,D294*(YEARFRAC(F294,__Variable_Other_Variables!$B$2)*4),IF(E294=__Variable_Interval_Periods!$A$6,D294,""))))))</f>
        <v/>
      </c>
      <c r="T294" s="8" t="str">
        <f>IF(Contribution_Plan!A294="","",COUNTIF(Contributions_Tracker!A:A,Contribution_Plan!A294))</f>
        <v/>
      </c>
    </row>
    <row r="295" spans="7:20" x14ac:dyDescent="0.2">
      <c r="G295" s="34" t="str">
        <f>IF(Contribution_Plan!A295="","",__Variable_Other_Variables!$B$2)</f>
        <v/>
      </c>
      <c r="H295" s="6" t="str">
        <f ca="1">IF(E295=__Variable_Interval_Periods!$A$1,"N/A",IF(E295=__Variable_Interval_Periods!$A$2,T295/(TODAY()-F295),IF(E295=__Variable_Interval_Periods!$A$3,T295/((TODAY()-F295)/7),IF(E295=__Variable_Interval_Periods!$A$4,T295/(YEARFRAC(F295,TODAY())*12),IF(E295=__Variable_Interval_Periods!$A$5,T295/(YEARFRAC(F295,TODAY())*4),IF(E295=__Variable_Interval_Periods!$A$6,T295/(((TODAY()-F295)/(G295-F295))),""))))))</f>
        <v/>
      </c>
      <c r="I295" s="15" t="str">
        <f t="shared" ca="1" si="4"/>
        <v/>
      </c>
      <c r="K295" s="7" t="str">
        <f ca="1">IF(I295="","",IF(Contribution_Plan!I295&lt;0,IF(ABS(Contribution_Plan!I295)&lt;=ABS(Contribution_Plan!J295),__Variable_Status!$A$3,__Variable_Status!$A$4),IF(Contribution_Plan!I295=0,__Variable_Status!$A$3,IF(Contribution_Plan!I295&lt;=ABS(Contribution_Plan!J295),__Variable_Status!$A$3,__Variable_Status!$A$2))))</f>
        <v/>
      </c>
      <c r="M295" s="6" t="str">
        <f>IF(OR(O295="",O295=__Variable_Audience_Size!$A$1),O295,IF(OR(T295="",T295=0),0,O295/T295))</f>
        <v/>
      </c>
      <c r="N295" s="7" t="str">
        <f>IF(A295="","",IF(L295=__Variable_Status!$A$1,__Variable_Status!$A$1,IF(Contribution_Plan!M295&gt;Contribution_Plan!L295,__Variable_Status!$A$2,IF(Contribution_Plan!M295=Contribution_Plan!L295,__Variable_Status!$A$3,__Variable_Status!$A$4))))</f>
        <v/>
      </c>
      <c r="O295" s="6" t="str">
        <f>IF(A295="","",IF(AND(L295=__Variable_Audience_Size!$A$1,SUMIF(Contributions_Tracker!A:A,Contribution_Plan!A295,Contributions_Tracker!E:E)&lt;=0),L295,SUMIF(Contributions_Tracker!A:A,Contribution_Plan!A295,Contributions_Tracker!E:E)))</f>
        <v/>
      </c>
      <c r="P295" s="6" t="str">
        <f>IF(A295="","",IF(OR(T295=0,T295=""),0,Q295/T295))</f>
        <v/>
      </c>
      <c r="Q295" s="6" t="str">
        <f>IF(A295="","",SUMIF(Contributions_Tracker!A:A,Contribution_Plan!A295,Contributions_Tracker!D:D))</f>
        <v/>
      </c>
      <c r="R295" s="6" t="str">
        <f>IF(E295=__Variable_Interval_Periods!$A$1,"N/A",IF(E295=__Variable_Interval_Periods!$A$2,H295*(__Variable_Other_Variables!$B$2-Contribution_Plan!F295),IF(E295=__Variable_Interval_Periods!$A$3,H295*(__Variable_Other_Variables!$B$2-Contribution_Plan!F295)/7,IF(E295=__Variable_Interval_Periods!$A$4,H295*(YEARFRAC(F295,__Variable_Other_Variables!$B$2)*12),IF(E295=__Variable_Interval_Periods!$A$5,H295*(YEARFRAC(F295,__Variable_Other_Variables!$B$2)*4),IF(E295=__Variable_Interval_Periods!$A$6,H295,""))))))</f>
        <v/>
      </c>
      <c r="S295" s="6" t="str">
        <f>IF(E295=__Variable_Interval_Periods!$A$1,"N/A",IF(E295=__Variable_Interval_Periods!$A$2,D295*(__Variable_Other_Variables!$B$2-Contribution_Plan!F295),IF(E295=__Variable_Interval_Periods!$A$3,D295*(__Variable_Other_Variables!$B$2-Contribution_Plan!F295)/7,IF(E295=__Variable_Interval_Periods!$A$4,D295*(YEARFRAC(F295,__Variable_Other_Variables!$B$2)*12),IF(E295=__Variable_Interval_Periods!$A$5,D295*(YEARFRAC(F295,__Variable_Other_Variables!$B$2)*4),IF(E295=__Variable_Interval_Periods!$A$6,D295,""))))))</f>
        <v/>
      </c>
      <c r="T295" s="8" t="str">
        <f>IF(Contribution_Plan!A295="","",COUNTIF(Contributions_Tracker!A:A,Contribution_Plan!A295))</f>
        <v/>
      </c>
    </row>
    <row r="296" spans="7:20" x14ac:dyDescent="0.2">
      <c r="G296" s="34" t="str">
        <f>IF(Contribution_Plan!A296="","",__Variable_Other_Variables!$B$2)</f>
        <v/>
      </c>
      <c r="H296" s="6" t="str">
        <f ca="1">IF(E296=__Variable_Interval_Periods!$A$1,"N/A",IF(E296=__Variable_Interval_Periods!$A$2,T296/(TODAY()-F296),IF(E296=__Variable_Interval_Periods!$A$3,T296/((TODAY()-F296)/7),IF(E296=__Variable_Interval_Periods!$A$4,T296/(YEARFRAC(F296,TODAY())*12),IF(E296=__Variable_Interval_Periods!$A$5,T296/(YEARFRAC(F296,TODAY())*4),IF(E296=__Variable_Interval_Periods!$A$6,T296/(((TODAY()-F296)/(G296-F296))),""))))))</f>
        <v/>
      </c>
      <c r="I296" s="15" t="str">
        <f t="shared" ca="1" si="4"/>
        <v/>
      </c>
      <c r="K296" s="7" t="str">
        <f ca="1">IF(I296="","",IF(Contribution_Plan!I296&lt;0,IF(ABS(Contribution_Plan!I296)&lt;=ABS(Contribution_Plan!J296),__Variable_Status!$A$3,__Variable_Status!$A$4),IF(Contribution_Plan!I296=0,__Variable_Status!$A$3,IF(Contribution_Plan!I296&lt;=ABS(Contribution_Plan!J296),__Variable_Status!$A$3,__Variable_Status!$A$2))))</f>
        <v/>
      </c>
      <c r="M296" s="6" t="str">
        <f>IF(OR(O296="",O296=__Variable_Audience_Size!$A$1),O296,IF(OR(T296="",T296=0),0,O296/T296))</f>
        <v/>
      </c>
      <c r="N296" s="7" t="str">
        <f>IF(A296="","",IF(L296=__Variable_Status!$A$1,__Variable_Status!$A$1,IF(Contribution_Plan!M296&gt;Contribution_Plan!L296,__Variable_Status!$A$2,IF(Contribution_Plan!M296=Contribution_Plan!L296,__Variable_Status!$A$3,__Variable_Status!$A$4))))</f>
        <v/>
      </c>
      <c r="O296" s="6" t="str">
        <f>IF(A296="","",IF(AND(L296=__Variable_Audience_Size!$A$1,SUMIF(Contributions_Tracker!A:A,Contribution_Plan!A296,Contributions_Tracker!E:E)&lt;=0),L296,SUMIF(Contributions_Tracker!A:A,Contribution_Plan!A296,Contributions_Tracker!E:E)))</f>
        <v/>
      </c>
      <c r="P296" s="6" t="str">
        <f>IF(A296="","",IF(OR(T296=0,T296=""),0,Q296/T296))</f>
        <v/>
      </c>
      <c r="Q296" s="6" t="str">
        <f>IF(A296="","",SUMIF(Contributions_Tracker!A:A,Contribution_Plan!A296,Contributions_Tracker!D:D))</f>
        <v/>
      </c>
      <c r="R296" s="6" t="str">
        <f>IF(E296=__Variable_Interval_Periods!$A$1,"N/A",IF(E296=__Variable_Interval_Periods!$A$2,H296*(__Variable_Other_Variables!$B$2-Contribution_Plan!F296),IF(E296=__Variable_Interval_Periods!$A$3,H296*(__Variable_Other_Variables!$B$2-Contribution_Plan!F296)/7,IF(E296=__Variable_Interval_Periods!$A$4,H296*(YEARFRAC(F296,__Variable_Other_Variables!$B$2)*12),IF(E296=__Variable_Interval_Periods!$A$5,H296*(YEARFRAC(F296,__Variable_Other_Variables!$B$2)*4),IF(E296=__Variable_Interval_Periods!$A$6,H296,""))))))</f>
        <v/>
      </c>
      <c r="S296" s="6" t="str">
        <f>IF(E296=__Variable_Interval_Periods!$A$1,"N/A",IF(E296=__Variable_Interval_Periods!$A$2,D296*(__Variable_Other_Variables!$B$2-Contribution_Plan!F296),IF(E296=__Variable_Interval_Periods!$A$3,D296*(__Variable_Other_Variables!$B$2-Contribution_Plan!F296)/7,IF(E296=__Variable_Interval_Periods!$A$4,D296*(YEARFRAC(F296,__Variable_Other_Variables!$B$2)*12),IF(E296=__Variable_Interval_Periods!$A$5,D296*(YEARFRAC(F296,__Variable_Other_Variables!$B$2)*4),IF(E296=__Variable_Interval_Periods!$A$6,D296,""))))))</f>
        <v/>
      </c>
      <c r="T296" s="8" t="str">
        <f>IF(Contribution_Plan!A296="","",COUNTIF(Contributions_Tracker!A:A,Contribution_Plan!A296))</f>
        <v/>
      </c>
    </row>
    <row r="297" spans="7:20" x14ac:dyDescent="0.2">
      <c r="G297" s="34" t="str">
        <f>IF(Contribution_Plan!A297="","",__Variable_Other_Variables!$B$2)</f>
        <v/>
      </c>
      <c r="H297" s="6" t="str">
        <f ca="1">IF(E297=__Variable_Interval_Periods!$A$1,"N/A",IF(E297=__Variable_Interval_Periods!$A$2,T297/(TODAY()-F297),IF(E297=__Variable_Interval_Periods!$A$3,T297/((TODAY()-F297)/7),IF(E297=__Variable_Interval_Periods!$A$4,T297/(YEARFRAC(F297,TODAY())*12),IF(E297=__Variable_Interval_Periods!$A$5,T297/(YEARFRAC(F297,TODAY())*4),IF(E297=__Variable_Interval_Periods!$A$6,T297/(((TODAY()-F297)/(G297-F297))),""))))))</f>
        <v/>
      </c>
      <c r="I297" s="15" t="str">
        <f t="shared" ca="1" si="4"/>
        <v/>
      </c>
      <c r="K297" s="7" t="str">
        <f ca="1">IF(I297="","",IF(Contribution_Plan!I297&lt;0,IF(ABS(Contribution_Plan!I297)&lt;=ABS(Contribution_Plan!J297),__Variable_Status!$A$3,__Variable_Status!$A$4),IF(Contribution_Plan!I297=0,__Variable_Status!$A$3,IF(Contribution_Plan!I297&lt;=ABS(Contribution_Plan!J297),__Variable_Status!$A$3,__Variable_Status!$A$2))))</f>
        <v/>
      </c>
      <c r="M297" s="6" t="str">
        <f>IF(OR(O297="",O297=__Variable_Audience_Size!$A$1),O297,IF(OR(T297="",T297=0),0,O297/T297))</f>
        <v/>
      </c>
      <c r="N297" s="7" t="str">
        <f>IF(A297="","",IF(L297=__Variable_Status!$A$1,__Variable_Status!$A$1,IF(Contribution_Plan!M297&gt;Contribution_Plan!L297,__Variable_Status!$A$2,IF(Contribution_Plan!M297=Contribution_Plan!L297,__Variable_Status!$A$3,__Variable_Status!$A$4))))</f>
        <v/>
      </c>
      <c r="O297" s="6" t="str">
        <f>IF(A297="","",IF(AND(L297=__Variable_Audience_Size!$A$1,SUMIF(Contributions_Tracker!A:A,Contribution_Plan!A297,Contributions_Tracker!E:E)&lt;=0),L297,SUMIF(Contributions_Tracker!A:A,Contribution_Plan!A297,Contributions_Tracker!E:E)))</f>
        <v/>
      </c>
      <c r="P297" s="6" t="str">
        <f>IF(A297="","",IF(OR(T297=0,T297=""),0,Q297/T297))</f>
        <v/>
      </c>
      <c r="Q297" s="6" t="str">
        <f>IF(A297="","",SUMIF(Contributions_Tracker!A:A,Contribution_Plan!A297,Contributions_Tracker!D:D))</f>
        <v/>
      </c>
      <c r="R297" s="6" t="str">
        <f>IF(E297=__Variable_Interval_Periods!$A$1,"N/A",IF(E297=__Variable_Interval_Periods!$A$2,H297*(__Variable_Other_Variables!$B$2-Contribution_Plan!F297),IF(E297=__Variable_Interval_Periods!$A$3,H297*(__Variable_Other_Variables!$B$2-Contribution_Plan!F297)/7,IF(E297=__Variable_Interval_Periods!$A$4,H297*(YEARFRAC(F297,__Variable_Other_Variables!$B$2)*12),IF(E297=__Variable_Interval_Periods!$A$5,H297*(YEARFRAC(F297,__Variable_Other_Variables!$B$2)*4),IF(E297=__Variable_Interval_Periods!$A$6,H297,""))))))</f>
        <v/>
      </c>
      <c r="S297" s="6" t="str">
        <f>IF(E297=__Variable_Interval_Periods!$A$1,"N/A",IF(E297=__Variable_Interval_Periods!$A$2,D297*(__Variable_Other_Variables!$B$2-Contribution_Plan!F297),IF(E297=__Variable_Interval_Periods!$A$3,D297*(__Variable_Other_Variables!$B$2-Contribution_Plan!F297)/7,IF(E297=__Variable_Interval_Periods!$A$4,D297*(YEARFRAC(F297,__Variable_Other_Variables!$B$2)*12),IF(E297=__Variable_Interval_Periods!$A$5,D297*(YEARFRAC(F297,__Variable_Other_Variables!$B$2)*4),IF(E297=__Variable_Interval_Periods!$A$6,D297,""))))))</f>
        <v/>
      </c>
      <c r="T297" s="8" t="str">
        <f>IF(Contribution_Plan!A297="","",COUNTIF(Contributions_Tracker!A:A,Contribution_Plan!A297))</f>
        <v/>
      </c>
    </row>
    <row r="298" spans="7:20" x14ac:dyDescent="0.2">
      <c r="G298" s="34" t="str">
        <f>IF(Contribution_Plan!A298="","",__Variable_Other_Variables!$B$2)</f>
        <v/>
      </c>
      <c r="H298" s="6" t="str">
        <f ca="1">IF(E298=__Variable_Interval_Periods!$A$1,"N/A",IF(E298=__Variable_Interval_Periods!$A$2,T298/(TODAY()-F298),IF(E298=__Variable_Interval_Periods!$A$3,T298/((TODAY()-F298)/7),IF(E298=__Variable_Interval_Periods!$A$4,T298/(YEARFRAC(F298,TODAY())*12),IF(E298=__Variable_Interval_Periods!$A$5,T298/(YEARFRAC(F298,TODAY())*4),IF(E298=__Variable_Interval_Periods!$A$6,T298/(((TODAY()-F298)/(G298-F298))),""))))))</f>
        <v/>
      </c>
      <c r="I298" s="15" t="str">
        <f t="shared" ca="1" si="4"/>
        <v/>
      </c>
      <c r="K298" s="7" t="str">
        <f ca="1">IF(I298="","",IF(Contribution_Plan!I298&lt;0,IF(ABS(Contribution_Plan!I298)&lt;=ABS(Contribution_Plan!J298),__Variable_Status!$A$3,__Variable_Status!$A$4),IF(Contribution_Plan!I298=0,__Variable_Status!$A$3,IF(Contribution_Plan!I298&lt;=ABS(Contribution_Plan!J298),__Variable_Status!$A$3,__Variable_Status!$A$2))))</f>
        <v/>
      </c>
      <c r="M298" s="6" t="str">
        <f>IF(OR(O298="",O298=__Variable_Audience_Size!$A$1),O298,IF(OR(T298="",T298=0),0,O298/T298))</f>
        <v/>
      </c>
      <c r="N298" s="7" t="str">
        <f>IF(A298="","",IF(L298=__Variable_Status!$A$1,__Variable_Status!$A$1,IF(Contribution_Plan!M298&gt;Contribution_Plan!L298,__Variable_Status!$A$2,IF(Contribution_Plan!M298=Contribution_Plan!L298,__Variable_Status!$A$3,__Variable_Status!$A$4))))</f>
        <v/>
      </c>
      <c r="O298" s="6" t="str">
        <f>IF(A298="","",IF(AND(L298=__Variable_Audience_Size!$A$1,SUMIF(Contributions_Tracker!A:A,Contribution_Plan!A298,Contributions_Tracker!E:E)&lt;=0),L298,SUMIF(Contributions_Tracker!A:A,Contribution_Plan!A298,Contributions_Tracker!E:E)))</f>
        <v/>
      </c>
      <c r="P298" s="6" t="str">
        <f>IF(A298="","",IF(OR(T298=0,T298=""),0,Q298/T298))</f>
        <v/>
      </c>
      <c r="Q298" s="6" t="str">
        <f>IF(A298="","",SUMIF(Contributions_Tracker!A:A,Contribution_Plan!A298,Contributions_Tracker!D:D))</f>
        <v/>
      </c>
      <c r="R298" s="6" t="str">
        <f>IF(E298=__Variable_Interval_Periods!$A$1,"N/A",IF(E298=__Variable_Interval_Periods!$A$2,H298*(__Variable_Other_Variables!$B$2-Contribution_Plan!F298),IF(E298=__Variable_Interval_Periods!$A$3,H298*(__Variable_Other_Variables!$B$2-Contribution_Plan!F298)/7,IF(E298=__Variable_Interval_Periods!$A$4,H298*(YEARFRAC(F298,__Variable_Other_Variables!$B$2)*12),IF(E298=__Variable_Interval_Periods!$A$5,H298*(YEARFRAC(F298,__Variable_Other_Variables!$B$2)*4),IF(E298=__Variable_Interval_Periods!$A$6,H298,""))))))</f>
        <v/>
      </c>
      <c r="S298" s="6" t="str">
        <f>IF(E298=__Variable_Interval_Periods!$A$1,"N/A",IF(E298=__Variable_Interval_Periods!$A$2,D298*(__Variable_Other_Variables!$B$2-Contribution_Plan!F298),IF(E298=__Variable_Interval_Periods!$A$3,D298*(__Variable_Other_Variables!$B$2-Contribution_Plan!F298)/7,IF(E298=__Variable_Interval_Periods!$A$4,D298*(YEARFRAC(F298,__Variable_Other_Variables!$B$2)*12),IF(E298=__Variable_Interval_Periods!$A$5,D298*(YEARFRAC(F298,__Variable_Other_Variables!$B$2)*4),IF(E298=__Variable_Interval_Periods!$A$6,D298,""))))))</f>
        <v/>
      </c>
      <c r="T298" s="8" t="str">
        <f>IF(Contribution_Plan!A298="","",COUNTIF(Contributions_Tracker!A:A,Contribution_Plan!A298))</f>
        <v/>
      </c>
    </row>
    <row r="299" spans="7:20" x14ac:dyDescent="0.2">
      <c r="G299" s="34" t="str">
        <f>IF(Contribution_Plan!A299="","",__Variable_Other_Variables!$B$2)</f>
        <v/>
      </c>
      <c r="H299" s="6" t="str">
        <f ca="1">IF(E299=__Variable_Interval_Periods!$A$1,"N/A",IF(E299=__Variable_Interval_Periods!$A$2,T299/(TODAY()-F299),IF(E299=__Variable_Interval_Periods!$A$3,T299/((TODAY()-F299)/7),IF(E299=__Variable_Interval_Periods!$A$4,T299/(YEARFRAC(F299,TODAY())*12),IF(E299=__Variable_Interval_Periods!$A$5,T299/(YEARFRAC(F299,TODAY())*4),IF(E299=__Variable_Interval_Periods!$A$6,T299/(((TODAY()-F299)/(G299-F299))),""))))))</f>
        <v/>
      </c>
      <c r="I299" s="15" t="str">
        <f t="shared" ca="1" si="4"/>
        <v/>
      </c>
      <c r="K299" s="7" t="str">
        <f ca="1">IF(I299="","",IF(Contribution_Plan!I299&lt;0,IF(ABS(Contribution_Plan!I299)&lt;=ABS(Contribution_Plan!J299),__Variable_Status!$A$3,__Variable_Status!$A$4),IF(Contribution_Plan!I299=0,__Variable_Status!$A$3,IF(Contribution_Plan!I299&lt;=ABS(Contribution_Plan!J299),__Variable_Status!$A$3,__Variable_Status!$A$2))))</f>
        <v/>
      </c>
      <c r="M299" s="6" t="str">
        <f>IF(OR(O299="",O299=__Variable_Audience_Size!$A$1),O299,IF(OR(T299="",T299=0),0,O299/T299))</f>
        <v/>
      </c>
      <c r="N299" s="7" t="str">
        <f>IF(A299="","",IF(L299=__Variable_Status!$A$1,__Variable_Status!$A$1,IF(Contribution_Plan!M299&gt;Contribution_Plan!L299,__Variable_Status!$A$2,IF(Contribution_Plan!M299=Contribution_Plan!L299,__Variable_Status!$A$3,__Variable_Status!$A$4))))</f>
        <v/>
      </c>
      <c r="O299" s="6" t="str">
        <f>IF(A299="","",IF(AND(L299=__Variable_Audience_Size!$A$1,SUMIF(Contributions_Tracker!A:A,Contribution_Plan!A299,Contributions_Tracker!E:E)&lt;=0),L299,SUMIF(Contributions_Tracker!A:A,Contribution_Plan!A299,Contributions_Tracker!E:E)))</f>
        <v/>
      </c>
      <c r="P299" s="6" t="str">
        <f>IF(A299="","",IF(OR(T299=0,T299=""),0,Q299/T299))</f>
        <v/>
      </c>
      <c r="Q299" s="6" t="str">
        <f>IF(A299="","",SUMIF(Contributions_Tracker!A:A,Contribution_Plan!A299,Contributions_Tracker!D:D))</f>
        <v/>
      </c>
      <c r="R299" s="6" t="str">
        <f>IF(E299=__Variable_Interval_Periods!$A$1,"N/A",IF(E299=__Variable_Interval_Periods!$A$2,H299*(__Variable_Other_Variables!$B$2-Contribution_Plan!F299),IF(E299=__Variable_Interval_Periods!$A$3,H299*(__Variable_Other_Variables!$B$2-Contribution_Plan!F299)/7,IF(E299=__Variable_Interval_Periods!$A$4,H299*(YEARFRAC(F299,__Variable_Other_Variables!$B$2)*12),IF(E299=__Variable_Interval_Periods!$A$5,H299*(YEARFRAC(F299,__Variable_Other_Variables!$B$2)*4),IF(E299=__Variable_Interval_Periods!$A$6,H299,""))))))</f>
        <v/>
      </c>
      <c r="S299" s="6" t="str">
        <f>IF(E299=__Variable_Interval_Periods!$A$1,"N/A",IF(E299=__Variable_Interval_Periods!$A$2,D299*(__Variable_Other_Variables!$B$2-Contribution_Plan!F299),IF(E299=__Variable_Interval_Periods!$A$3,D299*(__Variable_Other_Variables!$B$2-Contribution_Plan!F299)/7,IF(E299=__Variable_Interval_Periods!$A$4,D299*(YEARFRAC(F299,__Variable_Other_Variables!$B$2)*12),IF(E299=__Variable_Interval_Periods!$A$5,D299*(YEARFRAC(F299,__Variable_Other_Variables!$B$2)*4),IF(E299=__Variable_Interval_Periods!$A$6,D299,""))))))</f>
        <v/>
      </c>
      <c r="T299" s="8" t="str">
        <f>IF(Contribution_Plan!A299="","",COUNTIF(Contributions_Tracker!A:A,Contribution_Plan!A299))</f>
        <v/>
      </c>
    </row>
    <row r="300" spans="7:20" x14ac:dyDescent="0.2">
      <c r="G300" s="34" t="str">
        <f>IF(Contribution_Plan!A300="","",__Variable_Other_Variables!$B$2)</f>
        <v/>
      </c>
      <c r="H300" s="6" t="str">
        <f ca="1">IF(E300=__Variable_Interval_Periods!$A$1,"N/A",IF(E300=__Variable_Interval_Periods!$A$2,T300/(TODAY()-F300),IF(E300=__Variable_Interval_Periods!$A$3,T300/((TODAY()-F300)/7),IF(E300=__Variable_Interval_Periods!$A$4,T300/(YEARFRAC(F300,TODAY())*12),IF(E300=__Variable_Interval_Periods!$A$5,T300/(YEARFRAC(F300,TODAY())*4),IF(E300=__Variable_Interval_Periods!$A$6,T300/(((TODAY()-F300)/(G300-F300))),""))))))</f>
        <v/>
      </c>
      <c r="I300" s="15" t="str">
        <f t="shared" ca="1" si="4"/>
        <v/>
      </c>
      <c r="K300" s="7" t="str">
        <f ca="1">IF(I300="","",IF(Contribution_Plan!I300&lt;0,IF(ABS(Contribution_Plan!I300)&lt;=ABS(Contribution_Plan!J300),__Variable_Status!$A$3,__Variable_Status!$A$4),IF(Contribution_Plan!I300=0,__Variable_Status!$A$3,IF(Contribution_Plan!I300&lt;=ABS(Contribution_Plan!J300),__Variable_Status!$A$3,__Variable_Status!$A$2))))</f>
        <v/>
      </c>
      <c r="M300" s="6" t="str">
        <f>IF(OR(O300="",O300=__Variable_Audience_Size!$A$1),O300,IF(OR(T300="",T300=0),0,O300/T300))</f>
        <v/>
      </c>
      <c r="N300" s="7" t="str">
        <f>IF(A300="","",IF(L300=__Variable_Status!$A$1,__Variable_Status!$A$1,IF(Contribution_Plan!M300&gt;Contribution_Plan!L300,__Variable_Status!$A$2,IF(Contribution_Plan!M300=Contribution_Plan!L300,__Variable_Status!$A$3,__Variable_Status!$A$4))))</f>
        <v/>
      </c>
      <c r="O300" s="6" t="str">
        <f>IF(A300="","",IF(AND(L300=__Variable_Audience_Size!$A$1,SUMIF(Contributions_Tracker!A:A,Contribution_Plan!A300,Contributions_Tracker!E:E)&lt;=0),L300,SUMIF(Contributions_Tracker!A:A,Contribution_Plan!A300,Contributions_Tracker!E:E)))</f>
        <v/>
      </c>
      <c r="P300" s="6" t="str">
        <f>IF(A300="","",IF(OR(T300=0,T300=""),0,Q300/T300))</f>
        <v/>
      </c>
      <c r="Q300" s="6" t="str">
        <f>IF(A300="","",SUMIF(Contributions_Tracker!A:A,Contribution_Plan!A300,Contributions_Tracker!D:D))</f>
        <v/>
      </c>
      <c r="R300" s="6" t="str">
        <f>IF(E300=__Variable_Interval_Periods!$A$1,"N/A",IF(E300=__Variable_Interval_Periods!$A$2,H300*(__Variable_Other_Variables!$B$2-Contribution_Plan!F300),IF(E300=__Variable_Interval_Periods!$A$3,H300*(__Variable_Other_Variables!$B$2-Contribution_Plan!F300)/7,IF(E300=__Variable_Interval_Periods!$A$4,H300*(YEARFRAC(F300,__Variable_Other_Variables!$B$2)*12),IF(E300=__Variable_Interval_Periods!$A$5,H300*(YEARFRAC(F300,__Variable_Other_Variables!$B$2)*4),IF(E300=__Variable_Interval_Periods!$A$6,H300,""))))))</f>
        <v/>
      </c>
      <c r="S300" s="6" t="str">
        <f>IF(E300=__Variable_Interval_Periods!$A$1,"N/A",IF(E300=__Variable_Interval_Periods!$A$2,D300*(__Variable_Other_Variables!$B$2-Contribution_Plan!F300),IF(E300=__Variable_Interval_Periods!$A$3,D300*(__Variable_Other_Variables!$B$2-Contribution_Plan!F300)/7,IF(E300=__Variable_Interval_Periods!$A$4,D300*(YEARFRAC(F300,__Variable_Other_Variables!$B$2)*12),IF(E300=__Variable_Interval_Periods!$A$5,D300*(YEARFRAC(F300,__Variable_Other_Variables!$B$2)*4),IF(E300=__Variable_Interval_Periods!$A$6,D300,""))))))</f>
        <v/>
      </c>
      <c r="T300" s="8" t="str">
        <f>IF(Contribution_Plan!A300="","",COUNTIF(Contributions_Tracker!A:A,Contribution_Plan!A300))</f>
        <v/>
      </c>
    </row>
    <row r="301" spans="7:20" x14ac:dyDescent="0.2">
      <c r="G301" s="34" t="str">
        <f>IF(Contribution_Plan!A301="","",__Variable_Other_Variables!$B$2)</f>
        <v/>
      </c>
      <c r="H301" s="6" t="str">
        <f ca="1">IF(E301=__Variable_Interval_Periods!$A$1,"N/A",IF(E301=__Variable_Interval_Periods!$A$2,T301/(TODAY()-F301),IF(E301=__Variable_Interval_Periods!$A$3,T301/((TODAY()-F301)/7),IF(E301=__Variable_Interval_Periods!$A$4,T301/(YEARFRAC(F301,TODAY())*12),IF(E301=__Variable_Interval_Periods!$A$5,T301/(YEARFRAC(F301,TODAY())*4),IF(E301=__Variable_Interval_Periods!$A$6,T301/(((TODAY()-F301)/(G301-F301))),""))))))</f>
        <v/>
      </c>
      <c r="I301" s="15" t="str">
        <f t="shared" ca="1" si="4"/>
        <v/>
      </c>
      <c r="K301" s="7" t="str">
        <f ca="1">IF(I301="","",IF(Contribution_Plan!I301&lt;0,IF(ABS(Contribution_Plan!I301)&lt;=ABS(Contribution_Plan!J301),__Variable_Status!$A$3,__Variable_Status!$A$4),IF(Contribution_Plan!I301=0,__Variable_Status!$A$3,IF(Contribution_Plan!I301&lt;=ABS(Contribution_Plan!J301),__Variable_Status!$A$3,__Variable_Status!$A$2))))</f>
        <v/>
      </c>
      <c r="M301" s="6" t="str">
        <f>IF(OR(O301="",O301=__Variable_Audience_Size!$A$1),O301,IF(OR(T301="",T301=0),0,O301/T301))</f>
        <v/>
      </c>
      <c r="N301" s="7" t="str">
        <f>IF(A301="","",IF(L301=__Variable_Status!$A$1,__Variable_Status!$A$1,IF(Contribution_Plan!M301&gt;Contribution_Plan!L301,__Variable_Status!$A$2,IF(Contribution_Plan!M301=Contribution_Plan!L301,__Variable_Status!$A$3,__Variable_Status!$A$4))))</f>
        <v/>
      </c>
      <c r="O301" s="6" t="str">
        <f>IF(A301="","",IF(AND(L301=__Variable_Audience_Size!$A$1,SUMIF(Contributions_Tracker!A:A,Contribution_Plan!A301,Contributions_Tracker!E:E)&lt;=0),L301,SUMIF(Contributions_Tracker!A:A,Contribution_Plan!A301,Contributions_Tracker!E:E)))</f>
        <v/>
      </c>
      <c r="P301" s="6" t="str">
        <f>IF(A301="","",IF(OR(T301=0,T301=""),0,Q301/T301))</f>
        <v/>
      </c>
      <c r="Q301" s="6" t="str">
        <f>IF(A301="","",SUMIF(Contributions_Tracker!A:A,Contribution_Plan!A301,Contributions_Tracker!D:D))</f>
        <v/>
      </c>
      <c r="R301" s="6" t="str">
        <f>IF(E301=__Variable_Interval_Periods!$A$1,"N/A",IF(E301=__Variable_Interval_Periods!$A$2,H301*(__Variable_Other_Variables!$B$2-Contribution_Plan!F301),IF(E301=__Variable_Interval_Periods!$A$3,H301*(__Variable_Other_Variables!$B$2-Contribution_Plan!F301)/7,IF(E301=__Variable_Interval_Periods!$A$4,H301*(YEARFRAC(F301,__Variable_Other_Variables!$B$2)*12),IF(E301=__Variable_Interval_Periods!$A$5,H301*(YEARFRAC(F301,__Variable_Other_Variables!$B$2)*4),IF(E301=__Variable_Interval_Periods!$A$6,H301,""))))))</f>
        <v/>
      </c>
      <c r="S301" s="6" t="str">
        <f>IF(E301=__Variable_Interval_Periods!$A$1,"N/A",IF(E301=__Variable_Interval_Periods!$A$2,D301*(__Variable_Other_Variables!$B$2-Contribution_Plan!F301),IF(E301=__Variable_Interval_Periods!$A$3,D301*(__Variable_Other_Variables!$B$2-Contribution_Plan!F301)/7,IF(E301=__Variable_Interval_Periods!$A$4,D301*(YEARFRAC(F301,__Variable_Other_Variables!$B$2)*12),IF(E301=__Variable_Interval_Periods!$A$5,D301*(YEARFRAC(F301,__Variable_Other_Variables!$B$2)*4),IF(E301=__Variable_Interval_Periods!$A$6,D301,""))))))</f>
        <v/>
      </c>
      <c r="T301" s="8" t="str">
        <f>IF(Contribution_Plan!A301="","",COUNTIF(Contributions_Tracker!A:A,Contribution_Plan!A301))</f>
        <v/>
      </c>
    </row>
    <row r="302" spans="7:20" x14ac:dyDescent="0.2">
      <c r="G302" s="34" t="str">
        <f>IF(Contribution_Plan!A302="","",__Variable_Other_Variables!$B$2)</f>
        <v/>
      </c>
      <c r="H302" s="6" t="str">
        <f ca="1">IF(E302=__Variable_Interval_Periods!$A$1,"N/A",IF(E302=__Variable_Interval_Periods!$A$2,T302/(TODAY()-F302),IF(E302=__Variable_Interval_Periods!$A$3,T302/((TODAY()-F302)/7),IF(E302=__Variable_Interval_Periods!$A$4,T302/(YEARFRAC(F302,TODAY())*12),IF(E302=__Variable_Interval_Periods!$A$5,T302/(YEARFRAC(F302,TODAY())*4),IF(E302=__Variable_Interval_Periods!$A$6,T302/(((TODAY()-F302)/(G302-F302))),""))))))</f>
        <v/>
      </c>
      <c r="I302" s="15" t="str">
        <f t="shared" ca="1" si="4"/>
        <v/>
      </c>
      <c r="K302" s="7" t="str">
        <f ca="1">IF(I302="","",IF(Contribution_Plan!I302&lt;0,IF(ABS(Contribution_Plan!I302)&lt;=ABS(Contribution_Plan!J302),__Variable_Status!$A$3,__Variable_Status!$A$4),IF(Contribution_Plan!I302=0,__Variable_Status!$A$3,IF(Contribution_Plan!I302&lt;=ABS(Contribution_Plan!J302),__Variable_Status!$A$3,__Variable_Status!$A$2))))</f>
        <v/>
      </c>
      <c r="M302" s="6" t="str">
        <f>IF(OR(O302="",O302=__Variable_Audience_Size!$A$1),O302,IF(OR(T302="",T302=0),0,O302/T302))</f>
        <v/>
      </c>
      <c r="N302" s="7" t="str">
        <f>IF(A302="","",IF(L302=__Variable_Status!$A$1,__Variable_Status!$A$1,IF(Contribution_Plan!M302&gt;Contribution_Plan!L302,__Variable_Status!$A$2,IF(Contribution_Plan!M302=Contribution_Plan!L302,__Variable_Status!$A$3,__Variable_Status!$A$4))))</f>
        <v/>
      </c>
      <c r="O302" s="6" t="str">
        <f>IF(A302="","",IF(AND(L302=__Variable_Audience_Size!$A$1,SUMIF(Contributions_Tracker!A:A,Contribution_Plan!A302,Contributions_Tracker!E:E)&lt;=0),L302,SUMIF(Contributions_Tracker!A:A,Contribution_Plan!A302,Contributions_Tracker!E:E)))</f>
        <v/>
      </c>
      <c r="P302" s="6" t="str">
        <f>IF(A302="","",IF(OR(T302=0,T302=""),0,Q302/T302))</f>
        <v/>
      </c>
      <c r="Q302" s="6" t="str">
        <f>IF(A302="","",SUMIF(Contributions_Tracker!A:A,Contribution_Plan!A302,Contributions_Tracker!D:D))</f>
        <v/>
      </c>
      <c r="R302" s="6" t="str">
        <f>IF(E302=__Variable_Interval_Periods!$A$1,"N/A",IF(E302=__Variable_Interval_Periods!$A$2,H302*(__Variable_Other_Variables!$B$2-Contribution_Plan!F302),IF(E302=__Variable_Interval_Periods!$A$3,H302*(__Variable_Other_Variables!$B$2-Contribution_Plan!F302)/7,IF(E302=__Variable_Interval_Periods!$A$4,H302*(YEARFRAC(F302,__Variable_Other_Variables!$B$2)*12),IF(E302=__Variable_Interval_Periods!$A$5,H302*(YEARFRAC(F302,__Variable_Other_Variables!$B$2)*4),IF(E302=__Variable_Interval_Periods!$A$6,H302,""))))))</f>
        <v/>
      </c>
      <c r="S302" s="6" t="str">
        <f>IF(E302=__Variable_Interval_Periods!$A$1,"N/A",IF(E302=__Variable_Interval_Periods!$A$2,D302*(__Variable_Other_Variables!$B$2-Contribution_Plan!F302),IF(E302=__Variable_Interval_Periods!$A$3,D302*(__Variable_Other_Variables!$B$2-Contribution_Plan!F302)/7,IF(E302=__Variable_Interval_Periods!$A$4,D302*(YEARFRAC(F302,__Variable_Other_Variables!$B$2)*12),IF(E302=__Variable_Interval_Periods!$A$5,D302*(YEARFRAC(F302,__Variable_Other_Variables!$B$2)*4),IF(E302=__Variable_Interval_Periods!$A$6,D302,""))))))</f>
        <v/>
      </c>
      <c r="T302" s="8" t="str">
        <f>IF(Contribution_Plan!A302="","",COUNTIF(Contributions_Tracker!A:A,Contribution_Plan!A302))</f>
        <v/>
      </c>
    </row>
    <row r="303" spans="7:20" x14ac:dyDescent="0.2">
      <c r="G303" s="34" t="str">
        <f>IF(Contribution_Plan!A303="","",__Variable_Other_Variables!$B$2)</f>
        <v/>
      </c>
      <c r="H303" s="6" t="str">
        <f ca="1">IF(E303=__Variable_Interval_Periods!$A$1,"N/A",IF(E303=__Variable_Interval_Periods!$A$2,T303/(TODAY()-F303),IF(E303=__Variable_Interval_Periods!$A$3,T303/((TODAY()-F303)/7),IF(E303=__Variable_Interval_Periods!$A$4,T303/(YEARFRAC(F303,TODAY())*12),IF(E303=__Variable_Interval_Periods!$A$5,T303/(YEARFRAC(F303,TODAY())*4),IF(E303=__Variable_Interval_Periods!$A$6,T303/(((TODAY()-F303)/(G303-F303))),""))))))</f>
        <v/>
      </c>
      <c r="I303" s="15" t="str">
        <f t="shared" ca="1" si="4"/>
        <v/>
      </c>
      <c r="K303" s="7" t="str">
        <f ca="1">IF(I303="","",IF(Contribution_Plan!I303&lt;0,IF(ABS(Contribution_Plan!I303)&lt;=ABS(Contribution_Plan!J303),__Variable_Status!$A$3,__Variable_Status!$A$4),IF(Contribution_Plan!I303=0,__Variable_Status!$A$3,IF(Contribution_Plan!I303&lt;=ABS(Contribution_Plan!J303),__Variable_Status!$A$3,__Variable_Status!$A$2))))</f>
        <v/>
      </c>
      <c r="M303" s="6" t="str">
        <f>IF(OR(O303="",O303=__Variable_Audience_Size!$A$1),O303,IF(OR(T303="",T303=0),0,O303/T303))</f>
        <v/>
      </c>
      <c r="N303" s="7" t="str">
        <f>IF(A303="","",IF(L303=__Variable_Status!$A$1,__Variable_Status!$A$1,IF(Contribution_Plan!M303&gt;Contribution_Plan!L303,__Variable_Status!$A$2,IF(Contribution_Plan!M303=Contribution_Plan!L303,__Variable_Status!$A$3,__Variable_Status!$A$4))))</f>
        <v/>
      </c>
      <c r="O303" s="6" t="str">
        <f>IF(A303="","",IF(AND(L303=__Variable_Audience_Size!$A$1,SUMIF(Contributions_Tracker!A:A,Contribution_Plan!A303,Contributions_Tracker!E:E)&lt;=0),L303,SUMIF(Contributions_Tracker!A:A,Contribution_Plan!A303,Contributions_Tracker!E:E)))</f>
        <v/>
      </c>
      <c r="P303" s="6" t="str">
        <f>IF(A303="","",IF(OR(T303=0,T303=""),0,Q303/T303))</f>
        <v/>
      </c>
      <c r="Q303" s="6" t="str">
        <f>IF(A303="","",SUMIF(Contributions_Tracker!A:A,Contribution_Plan!A303,Contributions_Tracker!D:D))</f>
        <v/>
      </c>
      <c r="R303" s="6" t="str">
        <f>IF(E303=__Variable_Interval_Periods!$A$1,"N/A",IF(E303=__Variable_Interval_Periods!$A$2,H303*(__Variable_Other_Variables!$B$2-Contribution_Plan!F303),IF(E303=__Variable_Interval_Periods!$A$3,H303*(__Variable_Other_Variables!$B$2-Contribution_Plan!F303)/7,IF(E303=__Variable_Interval_Periods!$A$4,H303*(YEARFRAC(F303,__Variable_Other_Variables!$B$2)*12),IF(E303=__Variable_Interval_Periods!$A$5,H303*(YEARFRAC(F303,__Variable_Other_Variables!$B$2)*4),IF(E303=__Variable_Interval_Periods!$A$6,H303,""))))))</f>
        <v/>
      </c>
      <c r="S303" s="6" t="str">
        <f>IF(E303=__Variable_Interval_Periods!$A$1,"N/A",IF(E303=__Variable_Interval_Periods!$A$2,D303*(__Variable_Other_Variables!$B$2-Contribution_Plan!F303),IF(E303=__Variable_Interval_Periods!$A$3,D303*(__Variable_Other_Variables!$B$2-Contribution_Plan!F303)/7,IF(E303=__Variable_Interval_Periods!$A$4,D303*(YEARFRAC(F303,__Variable_Other_Variables!$B$2)*12),IF(E303=__Variable_Interval_Periods!$A$5,D303*(YEARFRAC(F303,__Variable_Other_Variables!$B$2)*4),IF(E303=__Variable_Interval_Periods!$A$6,D303,""))))))</f>
        <v/>
      </c>
      <c r="T303" s="8" t="str">
        <f>IF(Contribution_Plan!A303="","",COUNTIF(Contributions_Tracker!A:A,Contribution_Plan!A303))</f>
        <v/>
      </c>
    </row>
    <row r="304" spans="7:20" x14ac:dyDescent="0.2">
      <c r="G304" s="34" t="str">
        <f>IF(Contribution_Plan!A304="","",__Variable_Other_Variables!$B$2)</f>
        <v/>
      </c>
      <c r="H304" s="6" t="str">
        <f ca="1">IF(E304=__Variable_Interval_Periods!$A$1,"N/A",IF(E304=__Variable_Interval_Periods!$A$2,T304/(TODAY()-F304),IF(E304=__Variable_Interval_Periods!$A$3,T304/((TODAY()-F304)/7),IF(E304=__Variable_Interval_Periods!$A$4,T304/(YEARFRAC(F304,TODAY())*12),IF(E304=__Variable_Interval_Periods!$A$5,T304/(YEARFRAC(F304,TODAY())*4),IF(E304=__Variable_Interval_Periods!$A$6,T304/(((TODAY()-F304)/(G304-F304))),""))))))</f>
        <v/>
      </c>
      <c r="I304" s="15" t="str">
        <f t="shared" ca="1" si="4"/>
        <v/>
      </c>
      <c r="K304" s="7" t="str">
        <f ca="1">IF(I304="","",IF(Contribution_Plan!I304&lt;0,IF(ABS(Contribution_Plan!I304)&lt;=ABS(Contribution_Plan!J304),__Variable_Status!$A$3,__Variable_Status!$A$4),IF(Contribution_Plan!I304=0,__Variable_Status!$A$3,IF(Contribution_Plan!I304&lt;=ABS(Contribution_Plan!J304),__Variable_Status!$A$3,__Variable_Status!$A$2))))</f>
        <v/>
      </c>
      <c r="M304" s="6" t="str">
        <f>IF(OR(O304="",O304=__Variable_Audience_Size!$A$1),O304,IF(OR(T304="",T304=0),0,O304/T304))</f>
        <v/>
      </c>
      <c r="N304" s="7" t="str">
        <f>IF(A304="","",IF(L304=__Variable_Status!$A$1,__Variable_Status!$A$1,IF(Contribution_Plan!M304&gt;Contribution_Plan!L304,__Variable_Status!$A$2,IF(Contribution_Plan!M304=Contribution_Plan!L304,__Variable_Status!$A$3,__Variable_Status!$A$4))))</f>
        <v/>
      </c>
      <c r="O304" s="6" t="str">
        <f>IF(A304="","",IF(AND(L304=__Variable_Audience_Size!$A$1,SUMIF(Contributions_Tracker!A:A,Contribution_Plan!A304,Contributions_Tracker!E:E)&lt;=0),L304,SUMIF(Contributions_Tracker!A:A,Contribution_Plan!A304,Contributions_Tracker!E:E)))</f>
        <v/>
      </c>
      <c r="P304" s="6" t="str">
        <f>IF(A304="","",IF(OR(T304=0,T304=""),0,Q304/T304))</f>
        <v/>
      </c>
      <c r="Q304" s="6" t="str">
        <f>IF(A304="","",SUMIF(Contributions_Tracker!A:A,Contribution_Plan!A304,Contributions_Tracker!D:D))</f>
        <v/>
      </c>
      <c r="R304" s="6" t="str">
        <f>IF(E304=__Variable_Interval_Periods!$A$1,"N/A",IF(E304=__Variable_Interval_Periods!$A$2,H304*(__Variable_Other_Variables!$B$2-Contribution_Plan!F304),IF(E304=__Variable_Interval_Periods!$A$3,H304*(__Variable_Other_Variables!$B$2-Contribution_Plan!F304)/7,IF(E304=__Variable_Interval_Periods!$A$4,H304*(YEARFRAC(F304,__Variable_Other_Variables!$B$2)*12),IF(E304=__Variable_Interval_Periods!$A$5,H304*(YEARFRAC(F304,__Variable_Other_Variables!$B$2)*4),IF(E304=__Variable_Interval_Periods!$A$6,H304,""))))))</f>
        <v/>
      </c>
      <c r="S304" s="6" t="str">
        <f>IF(E304=__Variable_Interval_Periods!$A$1,"N/A",IF(E304=__Variable_Interval_Periods!$A$2,D304*(__Variable_Other_Variables!$B$2-Contribution_Plan!F304),IF(E304=__Variable_Interval_Periods!$A$3,D304*(__Variable_Other_Variables!$B$2-Contribution_Plan!F304)/7,IF(E304=__Variable_Interval_Periods!$A$4,D304*(YEARFRAC(F304,__Variable_Other_Variables!$B$2)*12),IF(E304=__Variable_Interval_Periods!$A$5,D304*(YEARFRAC(F304,__Variable_Other_Variables!$B$2)*4),IF(E304=__Variable_Interval_Periods!$A$6,D304,""))))))</f>
        <v/>
      </c>
      <c r="T304" s="8" t="str">
        <f>IF(Contribution_Plan!A304="","",COUNTIF(Contributions_Tracker!A:A,Contribution_Plan!A304))</f>
        <v/>
      </c>
    </row>
    <row r="305" spans="7:20" x14ac:dyDescent="0.2">
      <c r="G305" s="34" t="str">
        <f>IF(Contribution_Plan!A305="","",__Variable_Other_Variables!$B$2)</f>
        <v/>
      </c>
      <c r="H305" s="6" t="str">
        <f ca="1">IF(E305=__Variable_Interval_Periods!$A$1,"N/A",IF(E305=__Variable_Interval_Periods!$A$2,T305/(TODAY()-F305),IF(E305=__Variable_Interval_Periods!$A$3,T305/((TODAY()-F305)/7),IF(E305=__Variable_Interval_Periods!$A$4,T305/(YEARFRAC(F305,TODAY())*12),IF(E305=__Variable_Interval_Periods!$A$5,T305/(YEARFRAC(F305,TODAY())*4),IF(E305=__Variable_Interval_Periods!$A$6,T305/(((TODAY()-F305)/(G305-F305))),""))))))</f>
        <v/>
      </c>
      <c r="I305" s="15" t="str">
        <f t="shared" ca="1" si="4"/>
        <v/>
      </c>
      <c r="K305" s="7" t="str">
        <f ca="1">IF(I305="","",IF(Contribution_Plan!I305&lt;0,IF(ABS(Contribution_Plan!I305)&lt;=ABS(Contribution_Plan!J305),__Variable_Status!$A$3,__Variable_Status!$A$4),IF(Contribution_Plan!I305=0,__Variable_Status!$A$3,IF(Contribution_Plan!I305&lt;=ABS(Contribution_Plan!J305),__Variable_Status!$A$3,__Variable_Status!$A$2))))</f>
        <v/>
      </c>
      <c r="M305" s="6" t="str">
        <f>IF(OR(O305="",O305=__Variable_Audience_Size!$A$1),O305,IF(OR(T305="",T305=0),0,O305/T305))</f>
        <v/>
      </c>
      <c r="N305" s="7" t="str">
        <f>IF(A305="","",IF(L305=__Variable_Status!$A$1,__Variable_Status!$A$1,IF(Contribution_Plan!M305&gt;Contribution_Plan!L305,__Variable_Status!$A$2,IF(Contribution_Plan!M305=Contribution_Plan!L305,__Variable_Status!$A$3,__Variable_Status!$A$4))))</f>
        <v/>
      </c>
      <c r="O305" s="6" t="str">
        <f>IF(A305="","",IF(AND(L305=__Variable_Audience_Size!$A$1,SUMIF(Contributions_Tracker!A:A,Contribution_Plan!A305,Contributions_Tracker!E:E)&lt;=0),L305,SUMIF(Contributions_Tracker!A:A,Contribution_Plan!A305,Contributions_Tracker!E:E)))</f>
        <v/>
      </c>
      <c r="P305" s="6" t="str">
        <f>IF(A305="","",IF(OR(T305=0,T305=""),0,Q305/T305))</f>
        <v/>
      </c>
      <c r="Q305" s="6" t="str">
        <f>IF(A305="","",SUMIF(Contributions_Tracker!A:A,Contribution_Plan!A305,Contributions_Tracker!D:D))</f>
        <v/>
      </c>
      <c r="R305" s="6" t="str">
        <f>IF(E305=__Variable_Interval_Periods!$A$1,"N/A",IF(E305=__Variable_Interval_Periods!$A$2,H305*(__Variable_Other_Variables!$B$2-Contribution_Plan!F305),IF(E305=__Variable_Interval_Periods!$A$3,H305*(__Variable_Other_Variables!$B$2-Contribution_Plan!F305)/7,IF(E305=__Variable_Interval_Periods!$A$4,H305*(YEARFRAC(F305,__Variable_Other_Variables!$B$2)*12),IF(E305=__Variable_Interval_Periods!$A$5,H305*(YEARFRAC(F305,__Variable_Other_Variables!$B$2)*4),IF(E305=__Variable_Interval_Periods!$A$6,H305,""))))))</f>
        <v/>
      </c>
      <c r="S305" s="6" t="str">
        <f>IF(E305=__Variable_Interval_Periods!$A$1,"N/A",IF(E305=__Variable_Interval_Periods!$A$2,D305*(__Variable_Other_Variables!$B$2-Contribution_Plan!F305),IF(E305=__Variable_Interval_Periods!$A$3,D305*(__Variable_Other_Variables!$B$2-Contribution_Plan!F305)/7,IF(E305=__Variable_Interval_Periods!$A$4,D305*(YEARFRAC(F305,__Variable_Other_Variables!$B$2)*12),IF(E305=__Variable_Interval_Periods!$A$5,D305*(YEARFRAC(F305,__Variable_Other_Variables!$B$2)*4),IF(E305=__Variable_Interval_Periods!$A$6,D305,""))))))</f>
        <v/>
      </c>
      <c r="T305" s="8" t="str">
        <f>IF(Contribution_Plan!A305="","",COUNTIF(Contributions_Tracker!A:A,Contribution_Plan!A305))</f>
        <v/>
      </c>
    </row>
    <row r="306" spans="7:20" x14ac:dyDescent="0.2">
      <c r="G306" s="34" t="str">
        <f>IF(Contribution_Plan!A306="","",__Variable_Other_Variables!$B$2)</f>
        <v/>
      </c>
      <c r="H306" s="6" t="str">
        <f ca="1">IF(E306=__Variable_Interval_Periods!$A$1,"N/A",IF(E306=__Variable_Interval_Periods!$A$2,T306/(TODAY()-F306),IF(E306=__Variable_Interval_Periods!$A$3,T306/((TODAY()-F306)/7),IF(E306=__Variable_Interval_Periods!$A$4,T306/(YEARFRAC(F306,TODAY())*12),IF(E306=__Variable_Interval_Periods!$A$5,T306/(YEARFRAC(F306,TODAY())*4),IF(E306=__Variable_Interval_Periods!$A$6,T306/(((TODAY()-F306)/(G306-F306))),""))))))</f>
        <v/>
      </c>
      <c r="I306" s="15" t="str">
        <f t="shared" ca="1" si="4"/>
        <v/>
      </c>
      <c r="K306" s="7" t="str">
        <f ca="1">IF(I306="","",IF(Contribution_Plan!I306&lt;0,IF(ABS(Contribution_Plan!I306)&lt;=ABS(Contribution_Plan!J306),__Variable_Status!$A$3,__Variable_Status!$A$4),IF(Contribution_Plan!I306=0,__Variable_Status!$A$3,IF(Contribution_Plan!I306&lt;=ABS(Contribution_Plan!J306),__Variable_Status!$A$3,__Variable_Status!$A$2))))</f>
        <v/>
      </c>
      <c r="M306" s="6" t="str">
        <f>IF(OR(O306="",O306=__Variable_Audience_Size!$A$1),O306,IF(OR(T306="",T306=0),0,O306/T306))</f>
        <v/>
      </c>
      <c r="N306" s="7" t="str">
        <f>IF(A306="","",IF(L306=__Variable_Status!$A$1,__Variable_Status!$A$1,IF(Contribution_Plan!M306&gt;Contribution_Plan!L306,__Variable_Status!$A$2,IF(Contribution_Plan!M306=Contribution_Plan!L306,__Variable_Status!$A$3,__Variable_Status!$A$4))))</f>
        <v/>
      </c>
      <c r="O306" s="6" t="str">
        <f>IF(A306="","",IF(AND(L306=__Variable_Audience_Size!$A$1,SUMIF(Contributions_Tracker!A:A,Contribution_Plan!A306,Contributions_Tracker!E:E)&lt;=0),L306,SUMIF(Contributions_Tracker!A:A,Contribution_Plan!A306,Contributions_Tracker!E:E)))</f>
        <v/>
      </c>
      <c r="P306" s="6" t="str">
        <f>IF(A306="","",IF(OR(T306=0,T306=""),0,Q306/T306))</f>
        <v/>
      </c>
      <c r="Q306" s="6" t="str">
        <f>IF(A306="","",SUMIF(Contributions_Tracker!A:A,Contribution_Plan!A306,Contributions_Tracker!D:D))</f>
        <v/>
      </c>
      <c r="R306" s="6" t="str">
        <f>IF(E306=__Variable_Interval_Periods!$A$1,"N/A",IF(E306=__Variable_Interval_Periods!$A$2,H306*(__Variable_Other_Variables!$B$2-Contribution_Plan!F306),IF(E306=__Variable_Interval_Periods!$A$3,H306*(__Variable_Other_Variables!$B$2-Contribution_Plan!F306)/7,IF(E306=__Variable_Interval_Periods!$A$4,H306*(YEARFRAC(F306,__Variable_Other_Variables!$B$2)*12),IF(E306=__Variable_Interval_Periods!$A$5,H306*(YEARFRAC(F306,__Variable_Other_Variables!$B$2)*4),IF(E306=__Variable_Interval_Periods!$A$6,H306,""))))))</f>
        <v/>
      </c>
      <c r="S306" s="6" t="str">
        <f>IF(E306=__Variable_Interval_Periods!$A$1,"N/A",IF(E306=__Variable_Interval_Periods!$A$2,D306*(__Variable_Other_Variables!$B$2-Contribution_Plan!F306),IF(E306=__Variable_Interval_Periods!$A$3,D306*(__Variable_Other_Variables!$B$2-Contribution_Plan!F306)/7,IF(E306=__Variable_Interval_Periods!$A$4,D306*(YEARFRAC(F306,__Variable_Other_Variables!$B$2)*12),IF(E306=__Variable_Interval_Periods!$A$5,D306*(YEARFRAC(F306,__Variable_Other_Variables!$B$2)*4),IF(E306=__Variable_Interval_Periods!$A$6,D306,""))))))</f>
        <v/>
      </c>
      <c r="T306" s="8" t="str">
        <f>IF(Contribution_Plan!A306="","",COUNTIF(Contributions_Tracker!A:A,Contribution_Plan!A306))</f>
        <v/>
      </c>
    </row>
    <row r="307" spans="7:20" x14ac:dyDescent="0.2">
      <c r="G307" s="34" t="str">
        <f>IF(Contribution_Plan!A307="","",__Variable_Other_Variables!$B$2)</f>
        <v/>
      </c>
      <c r="H307" s="6" t="str">
        <f ca="1">IF(E307=__Variable_Interval_Periods!$A$1,"N/A",IF(E307=__Variable_Interval_Periods!$A$2,T307/(TODAY()-F307),IF(E307=__Variable_Interval_Periods!$A$3,T307/((TODAY()-F307)/7),IF(E307=__Variable_Interval_Periods!$A$4,T307/(YEARFRAC(F307,TODAY())*12),IF(E307=__Variable_Interval_Periods!$A$5,T307/(YEARFRAC(F307,TODAY())*4),IF(E307=__Variable_Interval_Periods!$A$6,T307/(((TODAY()-F307)/(G307-F307))),""))))))</f>
        <v/>
      </c>
      <c r="I307" s="15" t="str">
        <f t="shared" ca="1" si="4"/>
        <v/>
      </c>
      <c r="K307" s="7" t="str">
        <f ca="1">IF(I307="","",IF(Contribution_Plan!I307&lt;0,IF(ABS(Contribution_Plan!I307)&lt;=ABS(Contribution_Plan!J307),__Variable_Status!$A$3,__Variable_Status!$A$4),IF(Contribution_Plan!I307=0,__Variable_Status!$A$3,IF(Contribution_Plan!I307&lt;=ABS(Contribution_Plan!J307),__Variable_Status!$A$3,__Variable_Status!$A$2))))</f>
        <v/>
      </c>
      <c r="M307" s="6" t="str">
        <f>IF(OR(O307="",O307=__Variable_Audience_Size!$A$1),O307,IF(OR(T307="",T307=0),0,O307/T307))</f>
        <v/>
      </c>
      <c r="N307" s="7" t="str">
        <f>IF(A307="","",IF(L307=__Variable_Status!$A$1,__Variable_Status!$A$1,IF(Contribution_Plan!M307&gt;Contribution_Plan!L307,__Variable_Status!$A$2,IF(Contribution_Plan!M307=Contribution_Plan!L307,__Variable_Status!$A$3,__Variable_Status!$A$4))))</f>
        <v/>
      </c>
      <c r="O307" s="6" t="str">
        <f>IF(A307="","",IF(AND(L307=__Variable_Audience_Size!$A$1,SUMIF(Contributions_Tracker!A:A,Contribution_Plan!A307,Contributions_Tracker!E:E)&lt;=0),L307,SUMIF(Contributions_Tracker!A:A,Contribution_Plan!A307,Contributions_Tracker!E:E)))</f>
        <v/>
      </c>
      <c r="P307" s="6" t="str">
        <f>IF(A307="","",IF(OR(T307=0,T307=""),0,Q307/T307))</f>
        <v/>
      </c>
      <c r="Q307" s="6" t="str">
        <f>IF(A307="","",SUMIF(Contributions_Tracker!A:A,Contribution_Plan!A307,Contributions_Tracker!D:D))</f>
        <v/>
      </c>
      <c r="R307" s="6" t="str">
        <f>IF(E307=__Variable_Interval_Periods!$A$1,"N/A",IF(E307=__Variable_Interval_Periods!$A$2,H307*(__Variable_Other_Variables!$B$2-Contribution_Plan!F307),IF(E307=__Variable_Interval_Periods!$A$3,H307*(__Variable_Other_Variables!$B$2-Contribution_Plan!F307)/7,IF(E307=__Variable_Interval_Periods!$A$4,H307*(YEARFRAC(F307,__Variable_Other_Variables!$B$2)*12),IF(E307=__Variable_Interval_Periods!$A$5,H307*(YEARFRAC(F307,__Variable_Other_Variables!$B$2)*4),IF(E307=__Variable_Interval_Periods!$A$6,H307,""))))))</f>
        <v/>
      </c>
      <c r="S307" s="6" t="str">
        <f>IF(E307=__Variable_Interval_Periods!$A$1,"N/A",IF(E307=__Variable_Interval_Periods!$A$2,D307*(__Variable_Other_Variables!$B$2-Contribution_Plan!F307),IF(E307=__Variable_Interval_Periods!$A$3,D307*(__Variable_Other_Variables!$B$2-Contribution_Plan!F307)/7,IF(E307=__Variable_Interval_Periods!$A$4,D307*(YEARFRAC(F307,__Variable_Other_Variables!$B$2)*12),IF(E307=__Variable_Interval_Periods!$A$5,D307*(YEARFRAC(F307,__Variable_Other_Variables!$B$2)*4),IF(E307=__Variable_Interval_Periods!$A$6,D307,""))))))</f>
        <v/>
      </c>
      <c r="T307" s="8" t="str">
        <f>IF(Contribution_Plan!A307="","",COUNTIF(Contributions_Tracker!A:A,Contribution_Plan!A307))</f>
        <v/>
      </c>
    </row>
    <row r="308" spans="7:20" x14ac:dyDescent="0.2">
      <c r="G308" s="34" t="str">
        <f>IF(Contribution_Plan!A308="","",__Variable_Other_Variables!$B$2)</f>
        <v/>
      </c>
      <c r="H308" s="6" t="str">
        <f ca="1">IF(E308=__Variable_Interval_Periods!$A$1,"N/A",IF(E308=__Variable_Interval_Periods!$A$2,T308/(TODAY()-F308),IF(E308=__Variable_Interval_Periods!$A$3,T308/((TODAY()-F308)/7),IF(E308=__Variable_Interval_Periods!$A$4,T308/(YEARFRAC(F308,TODAY())*12),IF(E308=__Variable_Interval_Periods!$A$5,T308/(YEARFRAC(F308,TODAY())*4),IF(E308=__Variable_Interval_Periods!$A$6,T308/(((TODAY()-F308)/(G308-F308))),""))))))</f>
        <v/>
      </c>
      <c r="I308" s="15" t="str">
        <f t="shared" ca="1" si="4"/>
        <v/>
      </c>
      <c r="K308" s="7" t="str">
        <f ca="1">IF(I308="","",IF(Contribution_Plan!I308&lt;0,IF(ABS(Contribution_Plan!I308)&lt;=ABS(Contribution_Plan!J308),__Variable_Status!$A$3,__Variable_Status!$A$4),IF(Contribution_Plan!I308=0,__Variable_Status!$A$3,IF(Contribution_Plan!I308&lt;=ABS(Contribution_Plan!J308),__Variable_Status!$A$3,__Variable_Status!$A$2))))</f>
        <v/>
      </c>
      <c r="M308" s="6" t="str">
        <f>IF(OR(O308="",O308=__Variable_Audience_Size!$A$1),O308,IF(OR(T308="",T308=0),0,O308/T308))</f>
        <v/>
      </c>
      <c r="N308" s="7" t="str">
        <f>IF(A308="","",IF(L308=__Variable_Status!$A$1,__Variable_Status!$A$1,IF(Contribution_Plan!M308&gt;Contribution_Plan!L308,__Variable_Status!$A$2,IF(Contribution_Plan!M308=Contribution_Plan!L308,__Variable_Status!$A$3,__Variable_Status!$A$4))))</f>
        <v/>
      </c>
      <c r="O308" s="6" t="str">
        <f>IF(A308="","",IF(AND(L308=__Variable_Audience_Size!$A$1,SUMIF(Contributions_Tracker!A:A,Contribution_Plan!A308,Contributions_Tracker!E:E)&lt;=0),L308,SUMIF(Contributions_Tracker!A:A,Contribution_Plan!A308,Contributions_Tracker!E:E)))</f>
        <v/>
      </c>
      <c r="P308" s="6" t="str">
        <f>IF(A308="","",IF(OR(T308=0,T308=""),0,Q308/T308))</f>
        <v/>
      </c>
      <c r="Q308" s="6" t="str">
        <f>IF(A308="","",SUMIF(Contributions_Tracker!A:A,Contribution_Plan!A308,Contributions_Tracker!D:D))</f>
        <v/>
      </c>
      <c r="R308" s="6" t="str">
        <f>IF(E308=__Variable_Interval_Periods!$A$1,"N/A",IF(E308=__Variable_Interval_Periods!$A$2,H308*(__Variable_Other_Variables!$B$2-Contribution_Plan!F308),IF(E308=__Variable_Interval_Periods!$A$3,H308*(__Variable_Other_Variables!$B$2-Contribution_Plan!F308)/7,IF(E308=__Variable_Interval_Periods!$A$4,H308*(YEARFRAC(F308,__Variable_Other_Variables!$B$2)*12),IF(E308=__Variable_Interval_Periods!$A$5,H308*(YEARFRAC(F308,__Variable_Other_Variables!$B$2)*4),IF(E308=__Variable_Interval_Periods!$A$6,H308,""))))))</f>
        <v/>
      </c>
      <c r="S308" s="6" t="str">
        <f>IF(E308=__Variable_Interval_Periods!$A$1,"N/A",IF(E308=__Variable_Interval_Periods!$A$2,D308*(__Variable_Other_Variables!$B$2-Contribution_Plan!F308),IF(E308=__Variable_Interval_Periods!$A$3,D308*(__Variable_Other_Variables!$B$2-Contribution_Plan!F308)/7,IF(E308=__Variable_Interval_Periods!$A$4,D308*(YEARFRAC(F308,__Variable_Other_Variables!$B$2)*12),IF(E308=__Variable_Interval_Periods!$A$5,D308*(YEARFRAC(F308,__Variable_Other_Variables!$B$2)*4),IF(E308=__Variable_Interval_Periods!$A$6,D308,""))))))</f>
        <v/>
      </c>
      <c r="T308" s="8" t="str">
        <f>IF(Contribution_Plan!A308="","",COUNTIF(Contributions_Tracker!A:A,Contribution_Plan!A308))</f>
        <v/>
      </c>
    </row>
    <row r="309" spans="7:20" x14ac:dyDescent="0.2">
      <c r="G309" s="34" t="str">
        <f>IF(Contribution_Plan!A309="","",__Variable_Other_Variables!$B$2)</f>
        <v/>
      </c>
      <c r="H309" s="6" t="str">
        <f ca="1">IF(E309=__Variable_Interval_Periods!$A$1,"N/A",IF(E309=__Variable_Interval_Periods!$A$2,T309/(TODAY()-F309),IF(E309=__Variable_Interval_Periods!$A$3,T309/((TODAY()-F309)/7),IF(E309=__Variable_Interval_Periods!$A$4,T309/(YEARFRAC(F309,TODAY())*12),IF(E309=__Variable_Interval_Periods!$A$5,T309/(YEARFRAC(F309,TODAY())*4),IF(E309=__Variable_Interval_Periods!$A$6,T309/(((TODAY()-F309)/(G309-F309))),""))))))</f>
        <v/>
      </c>
      <c r="I309" s="15" t="str">
        <f t="shared" ca="1" si="4"/>
        <v/>
      </c>
      <c r="K309" s="7" t="str">
        <f ca="1">IF(I309="","",IF(Contribution_Plan!I309&lt;0,IF(ABS(Contribution_Plan!I309)&lt;=ABS(Contribution_Plan!J309),__Variable_Status!$A$3,__Variable_Status!$A$4),IF(Contribution_Plan!I309=0,__Variable_Status!$A$3,IF(Contribution_Plan!I309&lt;=ABS(Contribution_Plan!J309),__Variable_Status!$A$3,__Variable_Status!$A$2))))</f>
        <v/>
      </c>
      <c r="M309" s="6" t="str">
        <f>IF(OR(O309="",O309=__Variable_Audience_Size!$A$1),O309,IF(OR(T309="",T309=0),0,O309/T309))</f>
        <v/>
      </c>
      <c r="N309" s="7" t="str">
        <f>IF(A309="","",IF(L309=__Variable_Status!$A$1,__Variable_Status!$A$1,IF(Contribution_Plan!M309&gt;Contribution_Plan!L309,__Variable_Status!$A$2,IF(Contribution_Plan!M309=Contribution_Plan!L309,__Variable_Status!$A$3,__Variable_Status!$A$4))))</f>
        <v/>
      </c>
      <c r="O309" s="6" t="str">
        <f>IF(A309="","",IF(AND(L309=__Variable_Audience_Size!$A$1,SUMIF(Contributions_Tracker!A:A,Contribution_Plan!A309,Contributions_Tracker!E:E)&lt;=0),L309,SUMIF(Contributions_Tracker!A:A,Contribution_Plan!A309,Contributions_Tracker!E:E)))</f>
        <v/>
      </c>
      <c r="P309" s="6" t="str">
        <f>IF(A309="","",IF(OR(T309=0,T309=""),0,Q309/T309))</f>
        <v/>
      </c>
      <c r="Q309" s="6" t="str">
        <f>IF(A309="","",SUMIF(Contributions_Tracker!A:A,Contribution_Plan!A309,Contributions_Tracker!D:D))</f>
        <v/>
      </c>
      <c r="R309" s="6" t="str">
        <f>IF(E309=__Variable_Interval_Periods!$A$1,"N/A",IF(E309=__Variable_Interval_Periods!$A$2,H309*(__Variable_Other_Variables!$B$2-Contribution_Plan!F309),IF(E309=__Variable_Interval_Periods!$A$3,H309*(__Variable_Other_Variables!$B$2-Contribution_Plan!F309)/7,IF(E309=__Variable_Interval_Periods!$A$4,H309*(YEARFRAC(F309,__Variable_Other_Variables!$B$2)*12),IF(E309=__Variable_Interval_Periods!$A$5,H309*(YEARFRAC(F309,__Variable_Other_Variables!$B$2)*4),IF(E309=__Variable_Interval_Periods!$A$6,H309,""))))))</f>
        <v/>
      </c>
      <c r="S309" s="6" t="str">
        <f>IF(E309=__Variable_Interval_Periods!$A$1,"N/A",IF(E309=__Variable_Interval_Periods!$A$2,D309*(__Variable_Other_Variables!$B$2-Contribution_Plan!F309),IF(E309=__Variable_Interval_Periods!$A$3,D309*(__Variable_Other_Variables!$B$2-Contribution_Plan!F309)/7,IF(E309=__Variable_Interval_Periods!$A$4,D309*(YEARFRAC(F309,__Variable_Other_Variables!$B$2)*12),IF(E309=__Variable_Interval_Periods!$A$5,D309*(YEARFRAC(F309,__Variable_Other_Variables!$B$2)*4),IF(E309=__Variable_Interval_Periods!$A$6,D309,""))))))</f>
        <v/>
      </c>
      <c r="T309" s="8" t="str">
        <f>IF(Contribution_Plan!A309="","",COUNTIF(Contributions_Tracker!A:A,Contribution_Plan!A309))</f>
        <v/>
      </c>
    </row>
    <row r="310" spans="7:20" x14ac:dyDescent="0.2">
      <c r="G310" s="34" t="str">
        <f>IF(Contribution_Plan!A310="","",__Variable_Other_Variables!$B$2)</f>
        <v/>
      </c>
      <c r="H310" s="6" t="str">
        <f ca="1">IF(E310=__Variable_Interval_Periods!$A$1,"N/A",IF(E310=__Variable_Interval_Periods!$A$2,T310/(TODAY()-F310),IF(E310=__Variable_Interval_Periods!$A$3,T310/((TODAY()-F310)/7),IF(E310=__Variable_Interval_Periods!$A$4,T310/(YEARFRAC(F310,TODAY())*12),IF(E310=__Variable_Interval_Periods!$A$5,T310/(YEARFRAC(F310,TODAY())*4),IF(E310=__Variable_Interval_Periods!$A$6,T310/(((TODAY()-F310)/(G310-F310))),""))))))</f>
        <v/>
      </c>
      <c r="I310" s="15" t="str">
        <f t="shared" ca="1" si="4"/>
        <v/>
      </c>
      <c r="K310" s="7" t="str">
        <f ca="1">IF(I310="","",IF(Contribution_Plan!I310&lt;0,IF(ABS(Contribution_Plan!I310)&lt;=ABS(Contribution_Plan!J310),__Variable_Status!$A$3,__Variable_Status!$A$4),IF(Contribution_Plan!I310=0,__Variable_Status!$A$3,IF(Contribution_Plan!I310&lt;=ABS(Contribution_Plan!J310),__Variable_Status!$A$3,__Variable_Status!$A$2))))</f>
        <v/>
      </c>
      <c r="M310" s="6" t="str">
        <f>IF(OR(O310="",O310=__Variable_Audience_Size!$A$1),O310,IF(OR(T310="",T310=0),0,O310/T310))</f>
        <v/>
      </c>
      <c r="N310" s="7" t="str">
        <f>IF(A310="","",IF(L310=__Variable_Status!$A$1,__Variable_Status!$A$1,IF(Contribution_Plan!M310&gt;Contribution_Plan!L310,__Variable_Status!$A$2,IF(Contribution_Plan!M310=Contribution_Plan!L310,__Variable_Status!$A$3,__Variable_Status!$A$4))))</f>
        <v/>
      </c>
      <c r="O310" s="6" t="str">
        <f>IF(A310="","",IF(AND(L310=__Variable_Audience_Size!$A$1,SUMIF(Contributions_Tracker!A:A,Contribution_Plan!A310,Contributions_Tracker!E:E)&lt;=0),L310,SUMIF(Contributions_Tracker!A:A,Contribution_Plan!A310,Contributions_Tracker!E:E)))</f>
        <v/>
      </c>
      <c r="P310" s="6" t="str">
        <f>IF(A310="","",IF(OR(T310=0,T310=""),0,Q310/T310))</f>
        <v/>
      </c>
      <c r="Q310" s="6" t="str">
        <f>IF(A310="","",SUMIF(Contributions_Tracker!A:A,Contribution_Plan!A310,Contributions_Tracker!D:D))</f>
        <v/>
      </c>
      <c r="R310" s="6" t="str">
        <f>IF(E310=__Variable_Interval_Periods!$A$1,"N/A",IF(E310=__Variable_Interval_Periods!$A$2,H310*(__Variable_Other_Variables!$B$2-Contribution_Plan!F310),IF(E310=__Variable_Interval_Periods!$A$3,H310*(__Variable_Other_Variables!$B$2-Contribution_Plan!F310)/7,IF(E310=__Variable_Interval_Periods!$A$4,H310*(YEARFRAC(F310,__Variable_Other_Variables!$B$2)*12),IF(E310=__Variable_Interval_Periods!$A$5,H310*(YEARFRAC(F310,__Variable_Other_Variables!$B$2)*4),IF(E310=__Variable_Interval_Periods!$A$6,H310,""))))))</f>
        <v/>
      </c>
      <c r="S310" s="6" t="str">
        <f>IF(E310=__Variable_Interval_Periods!$A$1,"N/A",IF(E310=__Variable_Interval_Periods!$A$2,D310*(__Variable_Other_Variables!$B$2-Contribution_Plan!F310),IF(E310=__Variable_Interval_Periods!$A$3,D310*(__Variable_Other_Variables!$B$2-Contribution_Plan!F310)/7,IF(E310=__Variable_Interval_Periods!$A$4,D310*(YEARFRAC(F310,__Variable_Other_Variables!$B$2)*12),IF(E310=__Variable_Interval_Periods!$A$5,D310*(YEARFRAC(F310,__Variable_Other_Variables!$B$2)*4),IF(E310=__Variable_Interval_Periods!$A$6,D310,""))))))</f>
        <v/>
      </c>
      <c r="T310" s="8" t="str">
        <f>IF(Contribution_Plan!A310="","",COUNTIF(Contributions_Tracker!A:A,Contribution_Plan!A310))</f>
        <v/>
      </c>
    </row>
    <row r="311" spans="7:20" x14ac:dyDescent="0.2">
      <c r="G311" s="34" t="str">
        <f>IF(Contribution_Plan!A311="","",__Variable_Other_Variables!$B$2)</f>
        <v/>
      </c>
      <c r="H311" s="6" t="str">
        <f ca="1">IF(E311=__Variable_Interval_Periods!$A$1,"N/A",IF(E311=__Variable_Interval_Periods!$A$2,T311/(TODAY()-F311),IF(E311=__Variable_Interval_Periods!$A$3,T311/((TODAY()-F311)/7),IF(E311=__Variable_Interval_Periods!$A$4,T311/(YEARFRAC(F311,TODAY())*12),IF(E311=__Variable_Interval_Periods!$A$5,T311/(YEARFRAC(F311,TODAY())*4),IF(E311=__Variable_Interval_Periods!$A$6,T311/(((TODAY()-F311)/(G311-F311))),""))))))</f>
        <v/>
      </c>
      <c r="I311" s="15" t="str">
        <f t="shared" ca="1" si="4"/>
        <v/>
      </c>
      <c r="K311" s="7" t="str">
        <f ca="1">IF(I311="","",IF(Contribution_Plan!I311&lt;0,IF(ABS(Contribution_Plan!I311)&lt;=ABS(Contribution_Plan!J311),__Variable_Status!$A$3,__Variable_Status!$A$4),IF(Contribution_Plan!I311=0,__Variable_Status!$A$3,IF(Contribution_Plan!I311&lt;=ABS(Contribution_Plan!J311),__Variable_Status!$A$3,__Variable_Status!$A$2))))</f>
        <v/>
      </c>
      <c r="M311" s="6" t="str">
        <f>IF(OR(O311="",O311=__Variable_Audience_Size!$A$1),O311,IF(OR(T311="",T311=0),0,O311/T311))</f>
        <v/>
      </c>
      <c r="N311" s="7" t="str">
        <f>IF(A311="","",IF(L311=__Variable_Status!$A$1,__Variable_Status!$A$1,IF(Contribution_Plan!M311&gt;Contribution_Plan!L311,__Variable_Status!$A$2,IF(Contribution_Plan!M311=Contribution_Plan!L311,__Variable_Status!$A$3,__Variable_Status!$A$4))))</f>
        <v/>
      </c>
      <c r="O311" s="6" t="str">
        <f>IF(A311="","",IF(AND(L311=__Variable_Audience_Size!$A$1,SUMIF(Contributions_Tracker!A:A,Contribution_Plan!A311,Contributions_Tracker!E:E)&lt;=0),L311,SUMIF(Contributions_Tracker!A:A,Contribution_Plan!A311,Contributions_Tracker!E:E)))</f>
        <v/>
      </c>
      <c r="P311" s="6" t="str">
        <f>IF(A311="","",IF(OR(T311=0,T311=""),0,Q311/T311))</f>
        <v/>
      </c>
      <c r="Q311" s="6" t="str">
        <f>IF(A311="","",SUMIF(Contributions_Tracker!A:A,Contribution_Plan!A311,Contributions_Tracker!D:D))</f>
        <v/>
      </c>
      <c r="R311" s="6" t="str">
        <f>IF(E311=__Variable_Interval_Periods!$A$1,"N/A",IF(E311=__Variable_Interval_Periods!$A$2,H311*(__Variable_Other_Variables!$B$2-Contribution_Plan!F311),IF(E311=__Variable_Interval_Periods!$A$3,H311*(__Variable_Other_Variables!$B$2-Contribution_Plan!F311)/7,IF(E311=__Variable_Interval_Periods!$A$4,H311*(YEARFRAC(F311,__Variable_Other_Variables!$B$2)*12),IF(E311=__Variable_Interval_Periods!$A$5,H311*(YEARFRAC(F311,__Variable_Other_Variables!$B$2)*4),IF(E311=__Variable_Interval_Periods!$A$6,H311,""))))))</f>
        <v/>
      </c>
      <c r="S311" s="6" t="str">
        <f>IF(E311=__Variable_Interval_Periods!$A$1,"N/A",IF(E311=__Variable_Interval_Periods!$A$2,D311*(__Variable_Other_Variables!$B$2-Contribution_Plan!F311),IF(E311=__Variable_Interval_Periods!$A$3,D311*(__Variable_Other_Variables!$B$2-Contribution_Plan!F311)/7,IF(E311=__Variable_Interval_Periods!$A$4,D311*(YEARFRAC(F311,__Variable_Other_Variables!$B$2)*12),IF(E311=__Variable_Interval_Periods!$A$5,D311*(YEARFRAC(F311,__Variable_Other_Variables!$B$2)*4),IF(E311=__Variable_Interval_Periods!$A$6,D311,""))))))</f>
        <v/>
      </c>
      <c r="T311" s="8" t="str">
        <f>IF(Contribution_Plan!A311="","",COUNTIF(Contributions_Tracker!A:A,Contribution_Plan!A311))</f>
        <v/>
      </c>
    </row>
    <row r="312" spans="7:20" x14ac:dyDescent="0.2">
      <c r="G312" s="34" t="str">
        <f>IF(Contribution_Plan!A312="","",__Variable_Other_Variables!$B$2)</f>
        <v/>
      </c>
      <c r="H312" s="6" t="str">
        <f ca="1">IF(E312=__Variable_Interval_Periods!$A$1,"N/A",IF(E312=__Variable_Interval_Periods!$A$2,T312/(TODAY()-F312),IF(E312=__Variable_Interval_Periods!$A$3,T312/((TODAY()-F312)/7),IF(E312=__Variable_Interval_Periods!$A$4,T312/(YEARFRAC(F312,TODAY())*12),IF(E312=__Variable_Interval_Periods!$A$5,T312/(YEARFRAC(F312,TODAY())*4),IF(E312=__Variable_Interval_Periods!$A$6,T312/(((TODAY()-F312)/(G312-F312))),""))))))</f>
        <v/>
      </c>
      <c r="I312" s="15" t="str">
        <f t="shared" ca="1" si="4"/>
        <v/>
      </c>
      <c r="K312" s="7" t="str">
        <f ca="1">IF(I312="","",IF(Contribution_Plan!I312&lt;0,IF(ABS(Contribution_Plan!I312)&lt;=ABS(Contribution_Plan!J312),__Variable_Status!$A$3,__Variable_Status!$A$4),IF(Contribution_Plan!I312=0,__Variable_Status!$A$3,IF(Contribution_Plan!I312&lt;=ABS(Contribution_Plan!J312),__Variable_Status!$A$3,__Variable_Status!$A$2))))</f>
        <v/>
      </c>
      <c r="M312" s="6" t="str">
        <f>IF(OR(O312="",O312=__Variable_Audience_Size!$A$1),O312,IF(OR(T312="",T312=0),0,O312/T312))</f>
        <v/>
      </c>
      <c r="N312" s="7" t="str">
        <f>IF(A312="","",IF(L312=__Variable_Status!$A$1,__Variable_Status!$A$1,IF(Contribution_Plan!M312&gt;Contribution_Plan!L312,__Variable_Status!$A$2,IF(Contribution_Plan!M312=Contribution_Plan!L312,__Variable_Status!$A$3,__Variable_Status!$A$4))))</f>
        <v/>
      </c>
      <c r="O312" s="6" t="str">
        <f>IF(A312="","",IF(AND(L312=__Variable_Audience_Size!$A$1,SUMIF(Contributions_Tracker!A:A,Contribution_Plan!A312,Contributions_Tracker!E:E)&lt;=0),L312,SUMIF(Contributions_Tracker!A:A,Contribution_Plan!A312,Contributions_Tracker!E:E)))</f>
        <v/>
      </c>
      <c r="P312" s="6" t="str">
        <f>IF(A312="","",IF(OR(T312=0,T312=""),0,Q312/T312))</f>
        <v/>
      </c>
      <c r="Q312" s="6" t="str">
        <f>IF(A312="","",SUMIF(Contributions_Tracker!A:A,Contribution_Plan!A312,Contributions_Tracker!D:D))</f>
        <v/>
      </c>
      <c r="R312" s="6" t="str">
        <f>IF(E312=__Variable_Interval_Periods!$A$1,"N/A",IF(E312=__Variable_Interval_Periods!$A$2,H312*(__Variable_Other_Variables!$B$2-Contribution_Plan!F312),IF(E312=__Variable_Interval_Periods!$A$3,H312*(__Variable_Other_Variables!$B$2-Contribution_Plan!F312)/7,IF(E312=__Variable_Interval_Periods!$A$4,H312*(YEARFRAC(F312,__Variable_Other_Variables!$B$2)*12),IF(E312=__Variable_Interval_Periods!$A$5,H312*(YEARFRAC(F312,__Variable_Other_Variables!$B$2)*4),IF(E312=__Variable_Interval_Periods!$A$6,H312,""))))))</f>
        <v/>
      </c>
      <c r="S312" s="6" t="str">
        <f>IF(E312=__Variable_Interval_Periods!$A$1,"N/A",IF(E312=__Variable_Interval_Periods!$A$2,D312*(__Variable_Other_Variables!$B$2-Contribution_Plan!F312),IF(E312=__Variable_Interval_Periods!$A$3,D312*(__Variable_Other_Variables!$B$2-Contribution_Plan!F312)/7,IF(E312=__Variable_Interval_Periods!$A$4,D312*(YEARFRAC(F312,__Variable_Other_Variables!$B$2)*12),IF(E312=__Variable_Interval_Periods!$A$5,D312*(YEARFRAC(F312,__Variable_Other_Variables!$B$2)*4),IF(E312=__Variable_Interval_Periods!$A$6,D312,""))))))</f>
        <v/>
      </c>
      <c r="T312" s="8" t="str">
        <f>IF(Contribution_Plan!A312="","",COUNTIF(Contributions_Tracker!A:A,Contribution_Plan!A312))</f>
        <v/>
      </c>
    </row>
    <row r="313" spans="7:20" x14ac:dyDescent="0.2">
      <c r="G313" s="34" t="str">
        <f>IF(Contribution_Plan!A313="","",__Variable_Other_Variables!$B$2)</f>
        <v/>
      </c>
      <c r="H313" s="6" t="str">
        <f ca="1">IF(E313=__Variable_Interval_Periods!$A$1,"N/A",IF(E313=__Variable_Interval_Periods!$A$2,T313/(TODAY()-F313),IF(E313=__Variable_Interval_Periods!$A$3,T313/((TODAY()-F313)/7),IF(E313=__Variable_Interval_Periods!$A$4,T313/(YEARFRAC(F313,TODAY())*12),IF(E313=__Variable_Interval_Periods!$A$5,T313/(YEARFRAC(F313,TODAY())*4),IF(E313=__Variable_Interval_Periods!$A$6,T313/(((TODAY()-F313)/(G313-F313))),""))))))</f>
        <v/>
      </c>
      <c r="I313" s="15" t="str">
        <f t="shared" ca="1" si="4"/>
        <v/>
      </c>
      <c r="K313" s="7" t="str">
        <f ca="1">IF(I313="","",IF(Contribution_Plan!I313&lt;0,IF(ABS(Contribution_Plan!I313)&lt;=ABS(Contribution_Plan!J313),__Variable_Status!$A$3,__Variable_Status!$A$4),IF(Contribution_Plan!I313=0,__Variable_Status!$A$3,IF(Contribution_Plan!I313&lt;=ABS(Contribution_Plan!J313),__Variable_Status!$A$3,__Variable_Status!$A$2))))</f>
        <v/>
      </c>
      <c r="M313" s="6" t="str">
        <f>IF(OR(O313="",O313=__Variable_Audience_Size!$A$1),O313,IF(OR(T313="",T313=0),0,O313/T313))</f>
        <v/>
      </c>
      <c r="N313" s="7" t="str">
        <f>IF(A313="","",IF(L313=__Variable_Status!$A$1,__Variable_Status!$A$1,IF(Contribution_Plan!M313&gt;Contribution_Plan!L313,__Variable_Status!$A$2,IF(Contribution_Plan!M313=Contribution_Plan!L313,__Variable_Status!$A$3,__Variable_Status!$A$4))))</f>
        <v/>
      </c>
      <c r="O313" s="6" t="str">
        <f>IF(A313="","",IF(AND(L313=__Variable_Audience_Size!$A$1,SUMIF(Contributions_Tracker!A:A,Contribution_Plan!A313,Contributions_Tracker!E:E)&lt;=0),L313,SUMIF(Contributions_Tracker!A:A,Contribution_Plan!A313,Contributions_Tracker!E:E)))</f>
        <v/>
      </c>
      <c r="P313" s="6" t="str">
        <f>IF(A313="","",IF(OR(T313=0,T313=""),0,Q313/T313))</f>
        <v/>
      </c>
      <c r="Q313" s="6" t="str">
        <f>IF(A313="","",SUMIF(Contributions_Tracker!A:A,Contribution_Plan!A313,Contributions_Tracker!D:D))</f>
        <v/>
      </c>
      <c r="R313" s="6" t="str">
        <f>IF(E313=__Variable_Interval_Periods!$A$1,"N/A",IF(E313=__Variable_Interval_Periods!$A$2,H313*(__Variable_Other_Variables!$B$2-Contribution_Plan!F313),IF(E313=__Variable_Interval_Periods!$A$3,H313*(__Variable_Other_Variables!$B$2-Contribution_Plan!F313)/7,IF(E313=__Variable_Interval_Periods!$A$4,H313*(YEARFRAC(F313,__Variable_Other_Variables!$B$2)*12),IF(E313=__Variable_Interval_Periods!$A$5,H313*(YEARFRAC(F313,__Variable_Other_Variables!$B$2)*4),IF(E313=__Variable_Interval_Periods!$A$6,H313,""))))))</f>
        <v/>
      </c>
      <c r="S313" s="6" t="str">
        <f>IF(E313=__Variable_Interval_Periods!$A$1,"N/A",IF(E313=__Variable_Interval_Periods!$A$2,D313*(__Variable_Other_Variables!$B$2-Contribution_Plan!F313),IF(E313=__Variable_Interval_Periods!$A$3,D313*(__Variable_Other_Variables!$B$2-Contribution_Plan!F313)/7,IF(E313=__Variable_Interval_Periods!$A$4,D313*(YEARFRAC(F313,__Variable_Other_Variables!$B$2)*12),IF(E313=__Variable_Interval_Periods!$A$5,D313*(YEARFRAC(F313,__Variable_Other_Variables!$B$2)*4),IF(E313=__Variable_Interval_Periods!$A$6,D313,""))))))</f>
        <v/>
      </c>
      <c r="T313" s="8" t="str">
        <f>IF(Contribution_Plan!A313="","",COUNTIF(Contributions_Tracker!A:A,Contribution_Plan!A313))</f>
        <v/>
      </c>
    </row>
    <row r="314" spans="7:20" x14ac:dyDescent="0.2">
      <c r="G314" s="34" t="str">
        <f>IF(Contribution_Plan!A314="","",__Variable_Other_Variables!$B$2)</f>
        <v/>
      </c>
      <c r="H314" s="6" t="str">
        <f ca="1">IF(E314=__Variable_Interval_Periods!$A$1,"N/A",IF(E314=__Variable_Interval_Periods!$A$2,T314/(TODAY()-F314),IF(E314=__Variable_Interval_Periods!$A$3,T314/((TODAY()-F314)/7),IF(E314=__Variable_Interval_Periods!$A$4,T314/(YEARFRAC(F314,TODAY())*12),IF(E314=__Variable_Interval_Periods!$A$5,T314/(YEARFRAC(F314,TODAY())*4),IF(E314=__Variable_Interval_Periods!$A$6,T314/(((TODAY()-F314)/(G314-F314))),""))))))</f>
        <v/>
      </c>
      <c r="I314" s="15" t="str">
        <f t="shared" ca="1" si="4"/>
        <v/>
      </c>
      <c r="K314" s="7" t="str">
        <f ca="1">IF(I314="","",IF(Contribution_Plan!I314&lt;0,IF(ABS(Contribution_Plan!I314)&lt;=ABS(Contribution_Plan!J314),__Variable_Status!$A$3,__Variable_Status!$A$4),IF(Contribution_Plan!I314=0,__Variable_Status!$A$3,IF(Contribution_Plan!I314&lt;=ABS(Contribution_Plan!J314),__Variable_Status!$A$3,__Variable_Status!$A$2))))</f>
        <v/>
      </c>
      <c r="M314" s="6" t="str">
        <f>IF(OR(O314="",O314=__Variable_Audience_Size!$A$1),O314,IF(OR(T314="",T314=0),0,O314/T314))</f>
        <v/>
      </c>
      <c r="N314" s="7" t="str">
        <f>IF(A314="","",IF(L314=__Variable_Status!$A$1,__Variable_Status!$A$1,IF(Contribution_Plan!M314&gt;Contribution_Plan!L314,__Variable_Status!$A$2,IF(Contribution_Plan!M314=Contribution_Plan!L314,__Variable_Status!$A$3,__Variable_Status!$A$4))))</f>
        <v/>
      </c>
      <c r="O314" s="6" t="str">
        <f>IF(A314="","",IF(AND(L314=__Variable_Audience_Size!$A$1,SUMIF(Contributions_Tracker!A:A,Contribution_Plan!A314,Contributions_Tracker!E:E)&lt;=0),L314,SUMIF(Contributions_Tracker!A:A,Contribution_Plan!A314,Contributions_Tracker!E:E)))</f>
        <v/>
      </c>
      <c r="P314" s="6" t="str">
        <f>IF(A314="","",IF(OR(T314=0,T314=""),0,Q314/T314))</f>
        <v/>
      </c>
      <c r="Q314" s="6" t="str">
        <f>IF(A314="","",SUMIF(Contributions_Tracker!A:A,Contribution_Plan!A314,Contributions_Tracker!D:D))</f>
        <v/>
      </c>
      <c r="R314" s="6" t="str">
        <f>IF(E314=__Variable_Interval_Periods!$A$1,"N/A",IF(E314=__Variable_Interval_Periods!$A$2,H314*(__Variable_Other_Variables!$B$2-Contribution_Plan!F314),IF(E314=__Variable_Interval_Periods!$A$3,H314*(__Variable_Other_Variables!$B$2-Contribution_Plan!F314)/7,IF(E314=__Variable_Interval_Periods!$A$4,H314*(YEARFRAC(F314,__Variable_Other_Variables!$B$2)*12),IF(E314=__Variable_Interval_Periods!$A$5,H314*(YEARFRAC(F314,__Variable_Other_Variables!$B$2)*4),IF(E314=__Variable_Interval_Periods!$A$6,H314,""))))))</f>
        <v/>
      </c>
      <c r="S314" s="6" t="str">
        <f>IF(E314=__Variable_Interval_Periods!$A$1,"N/A",IF(E314=__Variable_Interval_Periods!$A$2,D314*(__Variable_Other_Variables!$B$2-Contribution_Plan!F314),IF(E314=__Variable_Interval_Periods!$A$3,D314*(__Variable_Other_Variables!$B$2-Contribution_Plan!F314)/7,IF(E314=__Variable_Interval_Periods!$A$4,D314*(YEARFRAC(F314,__Variable_Other_Variables!$B$2)*12),IF(E314=__Variable_Interval_Periods!$A$5,D314*(YEARFRAC(F314,__Variable_Other_Variables!$B$2)*4),IF(E314=__Variable_Interval_Periods!$A$6,D314,""))))))</f>
        <v/>
      </c>
      <c r="T314" s="8" t="str">
        <f>IF(Contribution_Plan!A314="","",COUNTIF(Contributions_Tracker!A:A,Contribution_Plan!A314))</f>
        <v/>
      </c>
    </row>
    <row r="315" spans="7:20" x14ac:dyDescent="0.2">
      <c r="G315" s="34" t="str">
        <f>IF(Contribution_Plan!A315="","",__Variable_Other_Variables!$B$2)</f>
        <v/>
      </c>
      <c r="H315" s="6" t="str">
        <f ca="1">IF(E315=__Variable_Interval_Periods!$A$1,"N/A",IF(E315=__Variable_Interval_Periods!$A$2,T315/(TODAY()-F315),IF(E315=__Variable_Interval_Periods!$A$3,T315/((TODAY()-F315)/7),IF(E315=__Variable_Interval_Periods!$A$4,T315/(YEARFRAC(F315,TODAY())*12),IF(E315=__Variable_Interval_Periods!$A$5,T315/(YEARFRAC(F315,TODAY())*4),IF(E315=__Variable_Interval_Periods!$A$6,T315/(((TODAY()-F315)/(G315-F315))),""))))))</f>
        <v/>
      </c>
      <c r="I315" s="15" t="str">
        <f t="shared" ca="1" si="4"/>
        <v/>
      </c>
      <c r="K315" s="7" t="str">
        <f ca="1">IF(I315="","",IF(Contribution_Plan!I315&lt;0,IF(ABS(Contribution_Plan!I315)&lt;=ABS(Contribution_Plan!J315),__Variable_Status!$A$3,__Variable_Status!$A$4),IF(Contribution_Plan!I315=0,__Variable_Status!$A$3,IF(Contribution_Plan!I315&lt;=ABS(Contribution_Plan!J315),__Variable_Status!$A$3,__Variable_Status!$A$2))))</f>
        <v/>
      </c>
      <c r="M315" s="6" t="str">
        <f>IF(OR(O315="",O315=__Variable_Audience_Size!$A$1),O315,IF(OR(T315="",T315=0),0,O315/T315))</f>
        <v/>
      </c>
      <c r="N315" s="7" t="str">
        <f>IF(A315="","",IF(L315=__Variable_Status!$A$1,__Variable_Status!$A$1,IF(Contribution_Plan!M315&gt;Contribution_Plan!L315,__Variable_Status!$A$2,IF(Contribution_Plan!M315=Contribution_Plan!L315,__Variable_Status!$A$3,__Variable_Status!$A$4))))</f>
        <v/>
      </c>
      <c r="O315" s="6" t="str">
        <f>IF(A315="","",IF(AND(L315=__Variable_Audience_Size!$A$1,SUMIF(Contributions_Tracker!A:A,Contribution_Plan!A315,Contributions_Tracker!E:E)&lt;=0),L315,SUMIF(Contributions_Tracker!A:A,Contribution_Plan!A315,Contributions_Tracker!E:E)))</f>
        <v/>
      </c>
      <c r="P315" s="6" t="str">
        <f>IF(A315="","",IF(OR(T315=0,T315=""),0,Q315/T315))</f>
        <v/>
      </c>
      <c r="Q315" s="6" t="str">
        <f>IF(A315="","",SUMIF(Contributions_Tracker!A:A,Contribution_Plan!A315,Contributions_Tracker!D:D))</f>
        <v/>
      </c>
      <c r="R315" s="6" t="str">
        <f>IF(E315=__Variable_Interval_Periods!$A$1,"N/A",IF(E315=__Variable_Interval_Periods!$A$2,H315*(__Variable_Other_Variables!$B$2-Contribution_Plan!F315),IF(E315=__Variable_Interval_Periods!$A$3,H315*(__Variable_Other_Variables!$B$2-Contribution_Plan!F315)/7,IF(E315=__Variable_Interval_Periods!$A$4,H315*(YEARFRAC(F315,__Variable_Other_Variables!$B$2)*12),IF(E315=__Variable_Interval_Periods!$A$5,H315*(YEARFRAC(F315,__Variable_Other_Variables!$B$2)*4),IF(E315=__Variable_Interval_Periods!$A$6,H315,""))))))</f>
        <v/>
      </c>
      <c r="S315" s="6" t="str">
        <f>IF(E315=__Variable_Interval_Periods!$A$1,"N/A",IF(E315=__Variable_Interval_Periods!$A$2,D315*(__Variable_Other_Variables!$B$2-Contribution_Plan!F315),IF(E315=__Variable_Interval_Periods!$A$3,D315*(__Variable_Other_Variables!$B$2-Contribution_Plan!F315)/7,IF(E315=__Variable_Interval_Periods!$A$4,D315*(YEARFRAC(F315,__Variable_Other_Variables!$B$2)*12),IF(E315=__Variable_Interval_Periods!$A$5,D315*(YEARFRAC(F315,__Variable_Other_Variables!$B$2)*4),IF(E315=__Variable_Interval_Periods!$A$6,D315,""))))))</f>
        <v/>
      </c>
      <c r="T315" s="8" t="str">
        <f>IF(Contribution_Plan!A315="","",COUNTIF(Contributions_Tracker!A:A,Contribution_Plan!A315))</f>
        <v/>
      </c>
    </row>
    <row r="316" spans="7:20" x14ac:dyDescent="0.2">
      <c r="G316" s="34" t="str">
        <f>IF(Contribution_Plan!A316="","",__Variable_Other_Variables!$B$2)</f>
        <v/>
      </c>
      <c r="H316" s="6" t="str">
        <f ca="1">IF(E316=__Variable_Interval_Periods!$A$1,"N/A",IF(E316=__Variable_Interval_Periods!$A$2,T316/(TODAY()-F316),IF(E316=__Variable_Interval_Periods!$A$3,T316/((TODAY()-F316)/7),IF(E316=__Variable_Interval_Periods!$A$4,T316/(YEARFRAC(F316,TODAY())*12),IF(E316=__Variable_Interval_Periods!$A$5,T316/(YEARFRAC(F316,TODAY())*4),IF(E316=__Variable_Interval_Periods!$A$6,T316/(((TODAY()-F316)/(G316-F316))),""))))))</f>
        <v/>
      </c>
      <c r="I316" s="15" t="str">
        <f t="shared" ca="1" si="4"/>
        <v/>
      </c>
      <c r="K316" s="7" t="str">
        <f ca="1">IF(I316="","",IF(Contribution_Plan!I316&lt;0,IF(ABS(Contribution_Plan!I316)&lt;=ABS(Contribution_Plan!J316),__Variable_Status!$A$3,__Variable_Status!$A$4),IF(Contribution_Plan!I316=0,__Variable_Status!$A$3,IF(Contribution_Plan!I316&lt;=ABS(Contribution_Plan!J316),__Variable_Status!$A$3,__Variable_Status!$A$2))))</f>
        <v/>
      </c>
      <c r="M316" s="6" t="str">
        <f>IF(OR(O316="",O316=__Variable_Audience_Size!$A$1),O316,IF(OR(T316="",T316=0),0,O316/T316))</f>
        <v/>
      </c>
      <c r="N316" s="7" t="str">
        <f>IF(A316="","",IF(L316=__Variable_Status!$A$1,__Variable_Status!$A$1,IF(Contribution_Plan!M316&gt;Contribution_Plan!L316,__Variable_Status!$A$2,IF(Contribution_Plan!M316=Contribution_Plan!L316,__Variable_Status!$A$3,__Variable_Status!$A$4))))</f>
        <v/>
      </c>
      <c r="O316" s="6" t="str">
        <f>IF(A316="","",IF(AND(L316=__Variable_Audience_Size!$A$1,SUMIF(Contributions_Tracker!A:A,Contribution_Plan!A316,Contributions_Tracker!E:E)&lt;=0),L316,SUMIF(Contributions_Tracker!A:A,Contribution_Plan!A316,Contributions_Tracker!E:E)))</f>
        <v/>
      </c>
      <c r="P316" s="6" t="str">
        <f>IF(A316="","",IF(OR(T316=0,T316=""),0,Q316/T316))</f>
        <v/>
      </c>
      <c r="Q316" s="6" t="str">
        <f>IF(A316="","",SUMIF(Contributions_Tracker!A:A,Contribution_Plan!A316,Contributions_Tracker!D:D))</f>
        <v/>
      </c>
      <c r="R316" s="6" t="str">
        <f>IF(E316=__Variable_Interval_Periods!$A$1,"N/A",IF(E316=__Variable_Interval_Periods!$A$2,H316*(__Variable_Other_Variables!$B$2-Contribution_Plan!F316),IF(E316=__Variable_Interval_Periods!$A$3,H316*(__Variable_Other_Variables!$B$2-Contribution_Plan!F316)/7,IF(E316=__Variable_Interval_Periods!$A$4,H316*(YEARFRAC(F316,__Variable_Other_Variables!$B$2)*12),IF(E316=__Variable_Interval_Periods!$A$5,H316*(YEARFRAC(F316,__Variable_Other_Variables!$B$2)*4),IF(E316=__Variable_Interval_Periods!$A$6,H316,""))))))</f>
        <v/>
      </c>
      <c r="S316" s="6" t="str">
        <f>IF(E316=__Variable_Interval_Periods!$A$1,"N/A",IF(E316=__Variable_Interval_Periods!$A$2,D316*(__Variable_Other_Variables!$B$2-Contribution_Plan!F316),IF(E316=__Variable_Interval_Periods!$A$3,D316*(__Variable_Other_Variables!$B$2-Contribution_Plan!F316)/7,IF(E316=__Variable_Interval_Periods!$A$4,D316*(YEARFRAC(F316,__Variable_Other_Variables!$B$2)*12),IF(E316=__Variable_Interval_Periods!$A$5,D316*(YEARFRAC(F316,__Variable_Other_Variables!$B$2)*4),IF(E316=__Variable_Interval_Periods!$A$6,D316,""))))))</f>
        <v/>
      </c>
      <c r="T316" s="8" t="str">
        <f>IF(Contribution_Plan!A316="","",COUNTIF(Contributions_Tracker!A:A,Contribution_Plan!A316))</f>
        <v/>
      </c>
    </row>
    <row r="317" spans="7:20" x14ac:dyDescent="0.2">
      <c r="G317" s="34" t="str">
        <f>IF(Contribution_Plan!A317="","",__Variable_Other_Variables!$B$2)</f>
        <v/>
      </c>
      <c r="H317" s="6" t="str">
        <f ca="1">IF(E317=__Variable_Interval_Periods!$A$1,"N/A",IF(E317=__Variable_Interval_Periods!$A$2,T317/(TODAY()-F317),IF(E317=__Variable_Interval_Periods!$A$3,T317/((TODAY()-F317)/7),IF(E317=__Variable_Interval_Periods!$A$4,T317/(YEARFRAC(F317,TODAY())*12),IF(E317=__Variable_Interval_Periods!$A$5,T317/(YEARFRAC(F317,TODAY())*4),IF(E317=__Variable_Interval_Periods!$A$6,T317/(((TODAY()-F317)/(G317-F317))),""))))))</f>
        <v/>
      </c>
      <c r="I317" s="15" t="str">
        <f t="shared" ca="1" si="4"/>
        <v/>
      </c>
      <c r="K317" s="7" t="str">
        <f ca="1">IF(I317="","",IF(Contribution_Plan!I317&lt;0,IF(ABS(Contribution_Plan!I317)&lt;=ABS(Contribution_Plan!J317),__Variable_Status!$A$3,__Variable_Status!$A$4),IF(Contribution_Plan!I317=0,__Variable_Status!$A$3,IF(Contribution_Plan!I317&lt;=ABS(Contribution_Plan!J317),__Variable_Status!$A$3,__Variable_Status!$A$2))))</f>
        <v/>
      </c>
      <c r="M317" s="6" t="str">
        <f>IF(OR(O317="",O317=__Variable_Audience_Size!$A$1),O317,IF(OR(T317="",T317=0),0,O317/T317))</f>
        <v/>
      </c>
      <c r="N317" s="7" t="str">
        <f>IF(A317="","",IF(L317=__Variable_Status!$A$1,__Variable_Status!$A$1,IF(Contribution_Plan!M317&gt;Contribution_Plan!L317,__Variable_Status!$A$2,IF(Contribution_Plan!M317=Contribution_Plan!L317,__Variable_Status!$A$3,__Variable_Status!$A$4))))</f>
        <v/>
      </c>
      <c r="O317" s="6" t="str">
        <f>IF(A317="","",IF(AND(L317=__Variable_Audience_Size!$A$1,SUMIF(Contributions_Tracker!A:A,Contribution_Plan!A317,Contributions_Tracker!E:E)&lt;=0),L317,SUMIF(Contributions_Tracker!A:A,Contribution_Plan!A317,Contributions_Tracker!E:E)))</f>
        <v/>
      </c>
      <c r="P317" s="6" t="str">
        <f>IF(A317="","",IF(OR(T317=0,T317=""),0,Q317/T317))</f>
        <v/>
      </c>
      <c r="Q317" s="6" t="str">
        <f>IF(A317="","",SUMIF(Contributions_Tracker!A:A,Contribution_Plan!A317,Contributions_Tracker!D:D))</f>
        <v/>
      </c>
      <c r="R317" s="6" t="str">
        <f>IF(E317=__Variable_Interval_Periods!$A$1,"N/A",IF(E317=__Variable_Interval_Periods!$A$2,H317*(__Variable_Other_Variables!$B$2-Contribution_Plan!F317),IF(E317=__Variable_Interval_Periods!$A$3,H317*(__Variable_Other_Variables!$B$2-Contribution_Plan!F317)/7,IF(E317=__Variable_Interval_Periods!$A$4,H317*(YEARFRAC(F317,__Variable_Other_Variables!$B$2)*12),IF(E317=__Variable_Interval_Periods!$A$5,H317*(YEARFRAC(F317,__Variable_Other_Variables!$B$2)*4),IF(E317=__Variable_Interval_Periods!$A$6,H317,""))))))</f>
        <v/>
      </c>
      <c r="S317" s="6" t="str">
        <f>IF(E317=__Variable_Interval_Periods!$A$1,"N/A",IF(E317=__Variable_Interval_Periods!$A$2,D317*(__Variable_Other_Variables!$B$2-Contribution_Plan!F317),IF(E317=__Variable_Interval_Periods!$A$3,D317*(__Variable_Other_Variables!$B$2-Contribution_Plan!F317)/7,IF(E317=__Variable_Interval_Periods!$A$4,D317*(YEARFRAC(F317,__Variable_Other_Variables!$B$2)*12),IF(E317=__Variable_Interval_Periods!$A$5,D317*(YEARFRAC(F317,__Variable_Other_Variables!$B$2)*4),IF(E317=__Variable_Interval_Periods!$A$6,D317,""))))))</f>
        <v/>
      </c>
      <c r="T317" s="8" t="str">
        <f>IF(Contribution_Plan!A317="","",COUNTIF(Contributions_Tracker!A:A,Contribution_Plan!A317))</f>
        <v/>
      </c>
    </row>
    <row r="318" spans="7:20" x14ac:dyDescent="0.2">
      <c r="G318" s="34" t="str">
        <f>IF(Contribution_Plan!A318="","",__Variable_Other_Variables!$B$2)</f>
        <v/>
      </c>
      <c r="H318" s="6" t="str">
        <f ca="1">IF(E318=__Variable_Interval_Periods!$A$1,"N/A",IF(E318=__Variable_Interval_Periods!$A$2,T318/(TODAY()-F318),IF(E318=__Variable_Interval_Periods!$A$3,T318/((TODAY()-F318)/7),IF(E318=__Variable_Interval_Periods!$A$4,T318/(YEARFRAC(F318,TODAY())*12),IF(E318=__Variable_Interval_Periods!$A$5,T318/(YEARFRAC(F318,TODAY())*4),IF(E318=__Variable_Interval_Periods!$A$6,T318/(((TODAY()-F318)/(G318-F318))),""))))))</f>
        <v/>
      </c>
      <c r="I318" s="15" t="str">
        <f t="shared" ca="1" si="4"/>
        <v/>
      </c>
      <c r="K318" s="7" t="str">
        <f ca="1">IF(I318="","",IF(Contribution_Plan!I318&lt;0,IF(ABS(Contribution_Plan!I318)&lt;=ABS(Contribution_Plan!J318),__Variable_Status!$A$3,__Variable_Status!$A$4),IF(Contribution_Plan!I318=0,__Variable_Status!$A$3,IF(Contribution_Plan!I318&lt;=ABS(Contribution_Plan!J318),__Variable_Status!$A$3,__Variable_Status!$A$2))))</f>
        <v/>
      </c>
      <c r="M318" s="6" t="str">
        <f>IF(OR(O318="",O318=__Variable_Audience_Size!$A$1),O318,IF(OR(T318="",T318=0),0,O318/T318))</f>
        <v/>
      </c>
      <c r="N318" s="7" t="str">
        <f>IF(A318="","",IF(L318=__Variable_Status!$A$1,__Variable_Status!$A$1,IF(Contribution_Plan!M318&gt;Contribution_Plan!L318,__Variable_Status!$A$2,IF(Contribution_Plan!M318=Contribution_Plan!L318,__Variable_Status!$A$3,__Variable_Status!$A$4))))</f>
        <v/>
      </c>
      <c r="O318" s="6" t="str">
        <f>IF(A318="","",IF(AND(L318=__Variable_Audience_Size!$A$1,SUMIF(Contributions_Tracker!A:A,Contribution_Plan!A318,Contributions_Tracker!E:E)&lt;=0),L318,SUMIF(Contributions_Tracker!A:A,Contribution_Plan!A318,Contributions_Tracker!E:E)))</f>
        <v/>
      </c>
      <c r="P318" s="6" t="str">
        <f>IF(A318="","",IF(OR(T318=0,T318=""),0,Q318/T318))</f>
        <v/>
      </c>
      <c r="Q318" s="6" t="str">
        <f>IF(A318="","",SUMIF(Contributions_Tracker!A:A,Contribution_Plan!A318,Contributions_Tracker!D:D))</f>
        <v/>
      </c>
      <c r="R318" s="6" t="str">
        <f>IF(E318=__Variable_Interval_Periods!$A$1,"N/A",IF(E318=__Variable_Interval_Periods!$A$2,H318*(__Variable_Other_Variables!$B$2-Contribution_Plan!F318),IF(E318=__Variable_Interval_Periods!$A$3,H318*(__Variable_Other_Variables!$B$2-Contribution_Plan!F318)/7,IF(E318=__Variable_Interval_Periods!$A$4,H318*(YEARFRAC(F318,__Variable_Other_Variables!$B$2)*12),IF(E318=__Variable_Interval_Periods!$A$5,H318*(YEARFRAC(F318,__Variable_Other_Variables!$B$2)*4),IF(E318=__Variable_Interval_Periods!$A$6,H318,""))))))</f>
        <v/>
      </c>
      <c r="S318" s="6" t="str">
        <f>IF(E318=__Variable_Interval_Periods!$A$1,"N/A",IF(E318=__Variable_Interval_Periods!$A$2,D318*(__Variable_Other_Variables!$B$2-Contribution_Plan!F318),IF(E318=__Variable_Interval_Periods!$A$3,D318*(__Variable_Other_Variables!$B$2-Contribution_Plan!F318)/7,IF(E318=__Variable_Interval_Periods!$A$4,D318*(YEARFRAC(F318,__Variable_Other_Variables!$B$2)*12),IF(E318=__Variable_Interval_Periods!$A$5,D318*(YEARFRAC(F318,__Variable_Other_Variables!$B$2)*4),IF(E318=__Variable_Interval_Periods!$A$6,D318,""))))))</f>
        <v/>
      </c>
      <c r="T318" s="8" t="str">
        <f>IF(Contribution_Plan!A318="","",COUNTIF(Contributions_Tracker!A:A,Contribution_Plan!A318))</f>
        <v/>
      </c>
    </row>
    <row r="319" spans="7:20" x14ac:dyDescent="0.2">
      <c r="G319" s="34" t="str">
        <f>IF(Contribution_Plan!A319="","",__Variable_Other_Variables!$B$2)</f>
        <v/>
      </c>
      <c r="H319" s="6" t="str">
        <f ca="1">IF(E319=__Variable_Interval_Periods!$A$1,"N/A",IF(E319=__Variable_Interval_Periods!$A$2,T319/(TODAY()-F319),IF(E319=__Variable_Interval_Periods!$A$3,T319/((TODAY()-F319)/7),IF(E319=__Variable_Interval_Periods!$A$4,T319/(YEARFRAC(F319,TODAY())*12),IF(E319=__Variable_Interval_Periods!$A$5,T319/(YEARFRAC(F319,TODAY())*4),IF(E319=__Variable_Interval_Periods!$A$6,T319/(((TODAY()-F319)/(G319-F319))),""))))))</f>
        <v/>
      </c>
      <c r="I319" s="15" t="str">
        <f t="shared" ca="1" si="4"/>
        <v/>
      </c>
      <c r="K319" s="7" t="str">
        <f ca="1">IF(I319="","",IF(Contribution_Plan!I319&lt;0,IF(ABS(Contribution_Plan!I319)&lt;=ABS(Contribution_Plan!J319),__Variable_Status!$A$3,__Variable_Status!$A$4),IF(Contribution_Plan!I319=0,__Variable_Status!$A$3,IF(Contribution_Plan!I319&lt;=ABS(Contribution_Plan!J319),__Variable_Status!$A$3,__Variable_Status!$A$2))))</f>
        <v/>
      </c>
      <c r="M319" s="6" t="str">
        <f>IF(OR(O319="",O319=__Variable_Audience_Size!$A$1),O319,IF(OR(T319="",T319=0),0,O319/T319))</f>
        <v/>
      </c>
      <c r="N319" s="7" t="str">
        <f>IF(A319="","",IF(L319=__Variable_Status!$A$1,__Variable_Status!$A$1,IF(Contribution_Plan!M319&gt;Contribution_Plan!L319,__Variable_Status!$A$2,IF(Contribution_Plan!M319=Contribution_Plan!L319,__Variable_Status!$A$3,__Variable_Status!$A$4))))</f>
        <v/>
      </c>
      <c r="O319" s="6" t="str">
        <f>IF(A319="","",IF(AND(L319=__Variable_Audience_Size!$A$1,SUMIF(Contributions_Tracker!A:A,Contribution_Plan!A319,Contributions_Tracker!E:E)&lt;=0),L319,SUMIF(Contributions_Tracker!A:A,Contribution_Plan!A319,Contributions_Tracker!E:E)))</f>
        <v/>
      </c>
      <c r="P319" s="6" t="str">
        <f>IF(A319="","",IF(OR(T319=0,T319=""),0,Q319/T319))</f>
        <v/>
      </c>
      <c r="Q319" s="6" t="str">
        <f>IF(A319="","",SUMIF(Contributions_Tracker!A:A,Contribution_Plan!A319,Contributions_Tracker!D:D))</f>
        <v/>
      </c>
      <c r="R319" s="6" t="str">
        <f>IF(E319=__Variable_Interval_Periods!$A$1,"N/A",IF(E319=__Variable_Interval_Periods!$A$2,H319*(__Variable_Other_Variables!$B$2-Contribution_Plan!F319),IF(E319=__Variable_Interval_Periods!$A$3,H319*(__Variable_Other_Variables!$B$2-Contribution_Plan!F319)/7,IF(E319=__Variable_Interval_Periods!$A$4,H319*(YEARFRAC(F319,__Variable_Other_Variables!$B$2)*12),IF(E319=__Variable_Interval_Periods!$A$5,H319*(YEARFRAC(F319,__Variable_Other_Variables!$B$2)*4),IF(E319=__Variable_Interval_Periods!$A$6,H319,""))))))</f>
        <v/>
      </c>
      <c r="S319" s="6" t="str">
        <f>IF(E319=__Variable_Interval_Periods!$A$1,"N/A",IF(E319=__Variable_Interval_Periods!$A$2,D319*(__Variable_Other_Variables!$B$2-Contribution_Plan!F319),IF(E319=__Variable_Interval_Periods!$A$3,D319*(__Variable_Other_Variables!$B$2-Contribution_Plan!F319)/7,IF(E319=__Variable_Interval_Periods!$A$4,D319*(YEARFRAC(F319,__Variable_Other_Variables!$B$2)*12),IF(E319=__Variable_Interval_Periods!$A$5,D319*(YEARFRAC(F319,__Variable_Other_Variables!$B$2)*4),IF(E319=__Variable_Interval_Periods!$A$6,D319,""))))))</f>
        <v/>
      </c>
      <c r="T319" s="8" t="str">
        <f>IF(Contribution_Plan!A319="","",COUNTIF(Contributions_Tracker!A:A,Contribution_Plan!A319))</f>
        <v/>
      </c>
    </row>
    <row r="320" spans="7:20" x14ac:dyDescent="0.2">
      <c r="G320" s="34" t="str">
        <f>IF(Contribution_Plan!A320="","",__Variable_Other_Variables!$B$2)</f>
        <v/>
      </c>
      <c r="H320" s="6" t="str">
        <f ca="1">IF(E320=__Variable_Interval_Periods!$A$1,"N/A",IF(E320=__Variable_Interval_Periods!$A$2,T320/(TODAY()-F320),IF(E320=__Variable_Interval_Periods!$A$3,T320/((TODAY()-F320)/7),IF(E320=__Variable_Interval_Periods!$A$4,T320/(YEARFRAC(F320,TODAY())*12),IF(E320=__Variable_Interval_Periods!$A$5,T320/(YEARFRAC(F320,TODAY())*4),IF(E320=__Variable_Interval_Periods!$A$6,T320/(((TODAY()-F320)/(G320-F320))),""))))))</f>
        <v/>
      </c>
      <c r="I320" s="15" t="str">
        <f t="shared" ca="1" si="4"/>
        <v/>
      </c>
      <c r="K320" s="7" t="str">
        <f ca="1">IF(I320="","",IF(Contribution_Plan!I320&lt;0,IF(ABS(Contribution_Plan!I320)&lt;=ABS(Contribution_Plan!J320),__Variable_Status!$A$3,__Variable_Status!$A$4),IF(Contribution_Plan!I320=0,__Variable_Status!$A$3,IF(Contribution_Plan!I320&lt;=ABS(Contribution_Plan!J320),__Variable_Status!$A$3,__Variable_Status!$A$2))))</f>
        <v/>
      </c>
      <c r="M320" s="6" t="str">
        <f>IF(OR(O320="",O320=__Variable_Audience_Size!$A$1),O320,IF(OR(T320="",T320=0),0,O320/T320))</f>
        <v/>
      </c>
      <c r="N320" s="7" t="str">
        <f>IF(A320="","",IF(L320=__Variable_Status!$A$1,__Variable_Status!$A$1,IF(Contribution_Plan!M320&gt;Contribution_Plan!L320,__Variable_Status!$A$2,IF(Contribution_Plan!M320=Contribution_Plan!L320,__Variable_Status!$A$3,__Variable_Status!$A$4))))</f>
        <v/>
      </c>
      <c r="O320" s="6" t="str">
        <f>IF(A320="","",IF(AND(L320=__Variable_Audience_Size!$A$1,SUMIF(Contributions_Tracker!A:A,Contribution_Plan!A320,Contributions_Tracker!E:E)&lt;=0),L320,SUMIF(Contributions_Tracker!A:A,Contribution_Plan!A320,Contributions_Tracker!E:E)))</f>
        <v/>
      </c>
      <c r="P320" s="6" t="str">
        <f>IF(A320="","",IF(OR(T320=0,T320=""),0,Q320/T320))</f>
        <v/>
      </c>
      <c r="Q320" s="6" t="str">
        <f>IF(A320="","",SUMIF(Contributions_Tracker!A:A,Contribution_Plan!A320,Contributions_Tracker!D:D))</f>
        <v/>
      </c>
      <c r="R320" s="6" t="str">
        <f>IF(E320=__Variable_Interval_Periods!$A$1,"N/A",IF(E320=__Variable_Interval_Periods!$A$2,H320*(__Variable_Other_Variables!$B$2-Contribution_Plan!F320),IF(E320=__Variable_Interval_Periods!$A$3,H320*(__Variable_Other_Variables!$B$2-Contribution_Plan!F320)/7,IF(E320=__Variable_Interval_Periods!$A$4,H320*(YEARFRAC(F320,__Variable_Other_Variables!$B$2)*12),IF(E320=__Variable_Interval_Periods!$A$5,H320*(YEARFRAC(F320,__Variable_Other_Variables!$B$2)*4),IF(E320=__Variable_Interval_Periods!$A$6,H320,""))))))</f>
        <v/>
      </c>
      <c r="S320" s="6" t="str">
        <f>IF(E320=__Variable_Interval_Periods!$A$1,"N/A",IF(E320=__Variable_Interval_Periods!$A$2,D320*(__Variable_Other_Variables!$B$2-Contribution_Plan!F320),IF(E320=__Variable_Interval_Periods!$A$3,D320*(__Variable_Other_Variables!$B$2-Contribution_Plan!F320)/7,IF(E320=__Variable_Interval_Periods!$A$4,D320*(YEARFRAC(F320,__Variable_Other_Variables!$B$2)*12),IF(E320=__Variable_Interval_Periods!$A$5,D320*(YEARFRAC(F320,__Variable_Other_Variables!$B$2)*4),IF(E320=__Variable_Interval_Periods!$A$6,D320,""))))))</f>
        <v/>
      </c>
      <c r="T320" s="8" t="str">
        <f>IF(Contribution_Plan!A320="","",COUNTIF(Contributions_Tracker!A:A,Contribution_Plan!A320))</f>
        <v/>
      </c>
    </row>
    <row r="321" spans="7:20" x14ac:dyDescent="0.2">
      <c r="G321" s="34" t="str">
        <f>IF(Contribution_Plan!A321="","",__Variable_Other_Variables!$B$2)</f>
        <v/>
      </c>
      <c r="H321" s="6" t="str">
        <f ca="1">IF(E321=__Variable_Interval_Periods!$A$1,"N/A",IF(E321=__Variable_Interval_Periods!$A$2,T321/(TODAY()-F321),IF(E321=__Variable_Interval_Periods!$A$3,T321/((TODAY()-F321)/7),IF(E321=__Variable_Interval_Periods!$A$4,T321/(YEARFRAC(F321,TODAY())*12),IF(E321=__Variable_Interval_Periods!$A$5,T321/(YEARFRAC(F321,TODAY())*4),IF(E321=__Variable_Interval_Periods!$A$6,T321/(((TODAY()-F321)/(G321-F321))),""))))))</f>
        <v/>
      </c>
      <c r="I321" s="15" t="str">
        <f t="shared" ca="1" si="4"/>
        <v/>
      </c>
      <c r="K321" s="7" t="str">
        <f ca="1">IF(I321="","",IF(Contribution_Plan!I321&lt;0,IF(ABS(Contribution_Plan!I321)&lt;=ABS(Contribution_Plan!J321),__Variable_Status!$A$3,__Variable_Status!$A$4),IF(Contribution_Plan!I321=0,__Variable_Status!$A$3,IF(Contribution_Plan!I321&lt;=ABS(Contribution_Plan!J321),__Variable_Status!$A$3,__Variable_Status!$A$2))))</f>
        <v/>
      </c>
      <c r="M321" s="6" t="str">
        <f>IF(OR(O321="",O321=__Variable_Audience_Size!$A$1),O321,IF(OR(T321="",T321=0),0,O321/T321))</f>
        <v/>
      </c>
      <c r="N321" s="7" t="str">
        <f>IF(A321="","",IF(L321=__Variable_Status!$A$1,__Variable_Status!$A$1,IF(Contribution_Plan!M321&gt;Contribution_Plan!L321,__Variable_Status!$A$2,IF(Contribution_Plan!M321=Contribution_Plan!L321,__Variable_Status!$A$3,__Variable_Status!$A$4))))</f>
        <v/>
      </c>
      <c r="O321" s="6" t="str">
        <f>IF(A321="","",IF(AND(L321=__Variable_Audience_Size!$A$1,SUMIF(Contributions_Tracker!A:A,Contribution_Plan!A321,Contributions_Tracker!E:E)&lt;=0),L321,SUMIF(Contributions_Tracker!A:A,Contribution_Plan!A321,Contributions_Tracker!E:E)))</f>
        <v/>
      </c>
      <c r="P321" s="6" t="str">
        <f>IF(A321="","",IF(OR(T321=0,T321=""),0,Q321/T321))</f>
        <v/>
      </c>
      <c r="Q321" s="6" t="str">
        <f>IF(A321="","",SUMIF(Contributions_Tracker!A:A,Contribution_Plan!A321,Contributions_Tracker!D:D))</f>
        <v/>
      </c>
      <c r="R321" s="6" t="str">
        <f>IF(E321=__Variable_Interval_Periods!$A$1,"N/A",IF(E321=__Variable_Interval_Periods!$A$2,H321*(__Variable_Other_Variables!$B$2-Contribution_Plan!F321),IF(E321=__Variable_Interval_Periods!$A$3,H321*(__Variable_Other_Variables!$B$2-Contribution_Plan!F321)/7,IF(E321=__Variable_Interval_Periods!$A$4,H321*(YEARFRAC(F321,__Variable_Other_Variables!$B$2)*12),IF(E321=__Variable_Interval_Periods!$A$5,H321*(YEARFRAC(F321,__Variable_Other_Variables!$B$2)*4),IF(E321=__Variable_Interval_Periods!$A$6,H321,""))))))</f>
        <v/>
      </c>
      <c r="S321" s="6" t="str">
        <f>IF(E321=__Variable_Interval_Periods!$A$1,"N/A",IF(E321=__Variable_Interval_Periods!$A$2,D321*(__Variable_Other_Variables!$B$2-Contribution_Plan!F321),IF(E321=__Variable_Interval_Periods!$A$3,D321*(__Variable_Other_Variables!$B$2-Contribution_Plan!F321)/7,IF(E321=__Variable_Interval_Periods!$A$4,D321*(YEARFRAC(F321,__Variable_Other_Variables!$B$2)*12),IF(E321=__Variable_Interval_Periods!$A$5,D321*(YEARFRAC(F321,__Variable_Other_Variables!$B$2)*4),IF(E321=__Variable_Interval_Periods!$A$6,D321,""))))))</f>
        <v/>
      </c>
      <c r="T321" s="8" t="str">
        <f>IF(Contribution_Plan!A321="","",COUNTIF(Contributions_Tracker!A:A,Contribution_Plan!A321))</f>
        <v/>
      </c>
    </row>
    <row r="322" spans="7:20" x14ac:dyDescent="0.2">
      <c r="G322" s="34" t="str">
        <f>IF(Contribution_Plan!A322="","",__Variable_Other_Variables!$B$2)</f>
        <v/>
      </c>
      <c r="H322" s="6" t="str">
        <f ca="1">IF(E322=__Variable_Interval_Periods!$A$1,"N/A",IF(E322=__Variable_Interval_Periods!$A$2,T322/(TODAY()-F322),IF(E322=__Variable_Interval_Periods!$A$3,T322/((TODAY()-F322)/7),IF(E322=__Variable_Interval_Periods!$A$4,T322/(YEARFRAC(F322,TODAY())*12),IF(E322=__Variable_Interval_Periods!$A$5,T322/(YEARFRAC(F322,TODAY())*4),IF(E322=__Variable_Interval_Periods!$A$6,T322/(((TODAY()-F322)/(G322-F322))),""))))))</f>
        <v/>
      </c>
      <c r="I322" s="15" t="str">
        <f t="shared" ca="1" si="4"/>
        <v/>
      </c>
      <c r="K322" s="7" t="str">
        <f ca="1">IF(I322="","",IF(Contribution_Plan!I322&lt;0,IF(ABS(Contribution_Plan!I322)&lt;=ABS(Contribution_Plan!J322),__Variable_Status!$A$3,__Variable_Status!$A$4),IF(Contribution_Plan!I322=0,__Variable_Status!$A$3,IF(Contribution_Plan!I322&lt;=ABS(Contribution_Plan!J322),__Variable_Status!$A$3,__Variable_Status!$A$2))))</f>
        <v/>
      </c>
      <c r="M322" s="6" t="str">
        <f>IF(OR(O322="",O322=__Variable_Audience_Size!$A$1),O322,IF(OR(T322="",T322=0),0,O322/T322))</f>
        <v/>
      </c>
      <c r="N322" s="7" t="str">
        <f>IF(A322="","",IF(L322=__Variable_Status!$A$1,__Variable_Status!$A$1,IF(Contribution_Plan!M322&gt;Contribution_Plan!L322,__Variable_Status!$A$2,IF(Contribution_Plan!M322=Contribution_Plan!L322,__Variable_Status!$A$3,__Variable_Status!$A$4))))</f>
        <v/>
      </c>
      <c r="O322" s="6" t="str">
        <f>IF(A322="","",IF(AND(L322=__Variable_Audience_Size!$A$1,SUMIF(Contributions_Tracker!A:A,Contribution_Plan!A322,Contributions_Tracker!E:E)&lt;=0),L322,SUMIF(Contributions_Tracker!A:A,Contribution_Plan!A322,Contributions_Tracker!E:E)))</f>
        <v/>
      </c>
      <c r="P322" s="6" t="str">
        <f>IF(A322="","",IF(OR(T322=0,T322=""),0,Q322/T322))</f>
        <v/>
      </c>
      <c r="Q322" s="6" t="str">
        <f>IF(A322="","",SUMIF(Contributions_Tracker!A:A,Contribution_Plan!A322,Contributions_Tracker!D:D))</f>
        <v/>
      </c>
      <c r="R322" s="6" t="str">
        <f>IF(E322=__Variable_Interval_Periods!$A$1,"N/A",IF(E322=__Variable_Interval_Periods!$A$2,H322*(__Variable_Other_Variables!$B$2-Contribution_Plan!F322),IF(E322=__Variable_Interval_Periods!$A$3,H322*(__Variable_Other_Variables!$B$2-Contribution_Plan!F322)/7,IF(E322=__Variable_Interval_Periods!$A$4,H322*(YEARFRAC(F322,__Variable_Other_Variables!$B$2)*12),IF(E322=__Variable_Interval_Periods!$A$5,H322*(YEARFRAC(F322,__Variable_Other_Variables!$B$2)*4),IF(E322=__Variable_Interval_Periods!$A$6,H322,""))))))</f>
        <v/>
      </c>
      <c r="S322" s="6" t="str">
        <f>IF(E322=__Variable_Interval_Periods!$A$1,"N/A",IF(E322=__Variable_Interval_Periods!$A$2,D322*(__Variable_Other_Variables!$B$2-Contribution_Plan!F322),IF(E322=__Variable_Interval_Periods!$A$3,D322*(__Variable_Other_Variables!$B$2-Contribution_Plan!F322)/7,IF(E322=__Variable_Interval_Periods!$A$4,D322*(YEARFRAC(F322,__Variable_Other_Variables!$B$2)*12),IF(E322=__Variable_Interval_Periods!$A$5,D322*(YEARFRAC(F322,__Variable_Other_Variables!$B$2)*4),IF(E322=__Variable_Interval_Periods!$A$6,D322,""))))))</f>
        <v/>
      </c>
      <c r="T322" s="8" t="str">
        <f>IF(Contribution_Plan!A322="","",COUNTIF(Contributions_Tracker!A:A,Contribution_Plan!A322))</f>
        <v/>
      </c>
    </row>
    <row r="323" spans="7:20" x14ac:dyDescent="0.2">
      <c r="G323" s="34" t="str">
        <f>IF(Contribution_Plan!A323="","",__Variable_Other_Variables!$B$2)</f>
        <v/>
      </c>
      <c r="H323" s="6" t="str">
        <f ca="1">IF(E323=__Variable_Interval_Periods!$A$1,"N/A",IF(E323=__Variable_Interval_Periods!$A$2,T323/(TODAY()-F323),IF(E323=__Variable_Interval_Periods!$A$3,T323/((TODAY()-F323)/7),IF(E323=__Variable_Interval_Periods!$A$4,T323/(YEARFRAC(F323,TODAY())*12),IF(E323=__Variable_Interval_Periods!$A$5,T323/(YEARFRAC(F323,TODAY())*4),IF(E323=__Variable_Interval_Periods!$A$6,T323/(((TODAY()-F323)/(G323-F323))),""))))))</f>
        <v/>
      </c>
      <c r="I323" s="15" t="str">
        <f t="shared" ca="1" si="4"/>
        <v/>
      </c>
      <c r="K323" s="7" t="str">
        <f ca="1">IF(I323="","",IF(Contribution_Plan!I323&lt;0,IF(ABS(Contribution_Plan!I323)&lt;=ABS(Contribution_Plan!J323),__Variable_Status!$A$3,__Variable_Status!$A$4),IF(Contribution_Plan!I323=0,__Variable_Status!$A$3,IF(Contribution_Plan!I323&lt;=ABS(Contribution_Plan!J323),__Variable_Status!$A$3,__Variable_Status!$A$2))))</f>
        <v/>
      </c>
      <c r="M323" s="6" t="str">
        <f>IF(OR(O323="",O323=__Variable_Audience_Size!$A$1),O323,IF(OR(T323="",T323=0),0,O323/T323))</f>
        <v/>
      </c>
      <c r="N323" s="7" t="str">
        <f>IF(A323="","",IF(L323=__Variable_Status!$A$1,__Variable_Status!$A$1,IF(Contribution_Plan!M323&gt;Contribution_Plan!L323,__Variable_Status!$A$2,IF(Contribution_Plan!M323=Contribution_Plan!L323,__Variable_Status!$A$3,__Variable_Status!$A$4))))</f>
        <v/>
      </c>
      <c r="O323" s="6" t="str">
        <f>IF(A323="","",IF(AND(L323=__Variable_Audience_Size!$A$1,SUMIF(Contributions_Tracker!A:A,Contribution_Plan!A323,Contributions_Tracker!E:E)&lt;=0),L323,SUMIF(Contributions_Tracker!A:A,Contribution_Plan!A323,Contributions_Tracker!E:E)))</f>
        <v/>
      </c>
      <c r="P323" s="6" t="str">
        <f>IF(A323="","",IF(OR(T323=0,T323=""),0,Q323/T323))</f>
        <v/>
      </c>
      <c r="Q323" s="6" t="str">
        <f>IF(A323="","",SUMIF(Contributions_Tracker!A:A,Contribution_Plan!A323,Contributions_Tracker!D:D))</f>
        <v/>
      </c>
      <c r="R323" s="6" t="str">
        <f>IF(E323=__Variable_Interval_Periods!$A$1,"N/A",IF(E323=__Variable_Interval_Periods!$A$2,H323*(__Variable_Other_Variables!$B$2-Contribution_Plan!F323),IF(E323=__Variable_Interval_Periods!$A$3,H323*(__Variable_Other_Variables!$B$2-Contribution_Plan!F323)/7,IF(E323=__Variable_Interval_Periods!$A$4,H323*(YEARFRAC(F323,__Variable_Other_Variables!$B$2)*12),IF(E323=__Variable_Interval_Periods!$A$5,H323*(YEARFRAC(F323,__Variable_Other_Variables!$B$2)*4),IF(E323=__Variable_Interval_Periods!$A$6,H323,""))))))</f>
        <v/>
      </c>
      <c r="S323" s="6" t="str">
        <f>IF(E323=__Variable_Interval_Periods!$A$1,"N/A",IF(E323=__Variable_Interval_Periods!$A$2,D323*(__Variable_Other_Variables!$B$2-Contribution_Plan!F323),IF(E323=__Variable_Interval_Periods!$A$3,D323*(__Variable_Other_Variables!$B$2-Contribution_Plan!F323)/7,IF(E323=__Variable_Interval_Periods!$A$4,D323*(YEARFRAC(F323,__Variable_Other_Variables!$B$2)*12),IF(E323=__Variable_Interval_Periods!$A$5,D323*(YEARFRAC(F323,__Variable_Other_Variables!$B$2)*4),IF(E323=__Variable_Interval_Periods!$A$6,D323,""))))))</f>
        <v/>
      </c>
      <c r="T323" s="8" t="str">
        <f>IF(Contribution_Plan!A323="","",COUNTIF(Contributions_Tracker!A:A,Contribution_Plan!A323))</f>
        <v/>
      </c>
    </row>
    <row r="324" spans="7:20" x14ac:dyDescent="0.2">
      <c r="G324" s="34" t="str">
        <f>IF(Contribution_Plan!A324="","",__Variable_Other_Variables!$B$2)</f>
        <v/>
      </c>
      <c r="H324" s="6" t="str">
        <f ca="1">IF(E324=__Variable_Interval_Periods!$A$1,"N/A",IF(E324=__Variable_Interval_Periods!$A$2,T324/(TODAY()-F324),IF(E324=__Variable_Interval_Periods!$A$3,T324/((TODAY()-F324)/7),IF(E324=__Variable_Interval_Periods!$A$4,T324/(YEARFRAC(F324,TODAY())*12),IF(E324=__Variable_Interval_Periods!$A$5,T324/(YEARFRAC(F324,TODAY())*4),IF(E324=__Variable_Interval_Periods!$A$6,T324/(((TODAY()-F324)/(G324-F324))),""))))))</f>
        <v/>
      </c>
      <c r="I324" s="15" t="str">
        <f t="shared" ref="I324:I351" ca="1" si="5">IF(OR(H324="",D324=""),"",(H324-D324)/D324)</f>
        <v/>
      </c>
      <c r="K324" s="7" t="str">
        <f ca="1">IF(I324="","",IF(Contribution_Plan!I324&lt;0,IF(ABS(Contribution_Plan!I324)&lt;=ABS(Contribution_Plan!J324),__Variable_Status!$A$3,__Variable_Status!$A$4),IF(Contribution_Plan!I324=0,__Variable_Status!$A$3,IF(Contribution_Plan!I324&lt;=ABS(Contribution_Plan!J324),__Variable_Status!$A$3,__Variable_Status!$A$2))))</f>
        <v/>
      </c>
      <c r="M324" s="6" t="str">
        <f>IF(OR(O324="",O324=__Variable_Audience_Size!$A$1),O324,IF(OR(T324="",T324=0),0,O324/T324))</f>
        <v/>
      </c>
      <c r="N324" s="7" t="str">
        <f>IF(A324="","",IF(L324=__Variable_Status!$A$1,__Variable_Status!$A$1,IF(Contribution_Plan!M324&gt;Contribution_Plan!L324,__Variable_Status!$A$2,IF(Contribution_Plan!M324=Contribution_Plan!L324,__Variable_Status!$A$3,__Variable_Status!$A$4))))</f>
        <v/>
      </c>
      <c r="O324" s="6" t="str">
        <f>IF(A324="","",IF(AND(L324=__Variable_Audience_Size!$A$1,SUMIF(Contributions_Tracker!A:A,Contribution_Plan!A324,Contributions_Tracker!E:E)&lt;=0),L324,SUMIF(Contributions_Tracker!A:A,Contribution_Plan!A324,Contributions_Tracker!E:E)))</f>
        <v/>
      </c>
      <c r="P324" s="6" t="str">
        <f>IF(A324="","",IF(OR(T324=0,T324=""),0,Q324/T324))</f>
        <v/>
      </c>
      <c r="Q324" s="6" t="str">
        <f>IF(A324="","",SUMIF(Contributions_Tracker!A:A,Contribution_Plan!A324,Contributions_Tracker!D:D))</f>
        <v/>
      </c>
      <c r="R324" s="6" t="str">
        <f>IF(E324=__Variable_Interval_Periods!$A$1,"N/A",IF(E324=__Variable_Interval_Periods!$A$2,H324*(__Variable_Other_Variables!$B$2-Contribution_Plan!F324),IF(E324=__Variable_Interval_Periods!$A$3,H324*(__Variable_Other_Variables!$B$2-Contribution_Plan!F324)/7,IF(E324=__Variable_Interval_Periods!$A$4,H324*(YEARFRAC(F324,__Variable_Other_Variables!$B$2)*12),IF(E324=__Variable_Interval_Periods!$A$5,H324*(YEARFRAC(F324,__Variable_Other_Variables!$B$2)*4),IF(E324=__Variable_Interval_Periods!$A$6,H324,""))))))</f>
        <v/>
      </c>
      <c r="S324" s="6" t="str">
        <f>IF(E324=__Variable_Interval_Periods!$A$1,"N/A",IF(E324=__Variable_Interval_Periods!$A$2,D324*(__Variable_Other_Variables!$B$2-Contribution_Plan!F324),IF(E324=__Variable_Interval_Periods!$A$3,D324*(__Variable_Other_Variables!$B$2-Contribution_Plan!F324)/7,IF(E324=__Variable_Interval_Periods!$A$4,D324*(YEARFRAC(F324,__Variable_Other_Variables!$B$2)*12),IF(E324=__Variable_Interval_Periods!$A$5,D324*(YEARFRAC(F324,__Variable_Other_Variables!$B$2)*4),IF(E324=__Variable_Interval_Periods!$A$6,D324,""))))))</f>
        <v/>
      </c>
      <c r="T324" s="8" t="str">
        <f>IF(Contribution_Plan!A324="","",COUNTIF(Contributions_Tracker!A:A,Contribution_Plan!A324))</f>
        <v/>
      </c>
    </row>
    <row r="325" spans="7:20" x14ac:dyDescent="0.2">
      <c r="G325" s="34" t="str">
        <f>IF(Contribution_Plan!A325="","",__Variable_Other_Variables!$B$2)</f>
        <v/>
      </c>
      <c r="H325" s="6" t="str">
        <f ca="1">IF(E325=__Variable_Interval_Periods!$A$1,"N/A",IF(E325=__Variable_Interval_Periods!$A$2,T325/(TODAY()-F325),IF(E325=__Variable_Interval_Periods!$A$3,T325/((TODAY()-F325)/7),IF(E325=__Variable_Interval_Periods!$A$4,T325/(YEARFRAC(F325,TODAY())*12),IF(E325=__Variable_Interval_Periods!$A$5,T325/(YEARFRAC(F325,TODAY())*4),IF(E325=__Variable_Interval_Periods!$A$6,T325/(((TODAY()-F325)/(G325-F325))),""))))))</f>
        <v/>
      </c>
      <c r="I325" s="15" t="str">
        <f t="shared" ca="1" si="5"/>
        <v/>
      </c>
      <c r="K325" s="7" t="str">
        <f ca="1">IF(I325="","",IF(Contribution_Plan!I325&lt;0,IF(ABS(Contribution_Plan!I325)&lt;=ABS(Contribution_Plan!J325),__Variable_Status!$A$3,__Variable_Status!$A$4),IF(Contribution_Plan!I325=0,__Variable_Status!$A$3,IF(Contribution_Plan!I325&lt;=ABS(Contribution_Plan!J325),__Variable_Status!$A$3,__Variable_Status!$A$2))))</f>
        <v/>
      </c>
      <c r="M325" s="6" t="str">
        <f>IF(OR(O325="",O325=__Variable_Audience_Size!$A$1),O325,IF(OR(T325="",T325=0),0,O325/T325))</f>
        <v/>
      </c>
      <c r="N325" s="7" t="str">
        <f>IF(A325="","",IF(L325=__Variable_Status!$A$1,__Variable_Status!$A$1,IF(Contribution_Plan!M325&gt;Contribution_Plan!L325,__Variable_Status!$A$2,IF(Contribution_Plan!M325=Contribution_Plan!L325,__Variable_Status!$A$3,__Variable_Status!$A$4))))</f>
        <v/>
      </c>
      <c r="O325" s="6" t="str">
        <f>IF(A325="","",IF(AND(L325=__Variable_Audience_Size!$A$1,SUMIF(Contributions_Tracker!A:A,Contribution_Plan!A325,Contributions_Tracker!E:E)&lt;=0),L325,SUMIF(Contributions_Tracker!A:A,Contribution_Plan!A325,Contributions_Tracker!E:E)))</f>
        <v/>
      </c>
      <c r="P325" s="6" t="str">
        <f>IF(A325="","",IF(OR(T325=0,T325=""),0,Q325/T325))</f>
        <v/>
      </c>
      <c r="Q325" s="6" t="str">
        <f>IF(A325="","",SUMIF(Contributions_Tracker!A:A,Contribution_Plan!A325,Contributions_Tracker!D:D))</f>
        <v/>
      </c>
      <c r="R325" s="6" t="str">
        <f>IF(E325=__Variable_Interval_Periods!$A$1,"N/A",IF(E325=__Variable_Interval_Periods!$A$2,H325*(__Variable_Other_Variables!$B$2-Contribution_Plan!F325),IF(E325=__Variable_Interval_Periods!$A$3,H325*(__Variable_Other_Variables!$B$2-Contribution_Plan!F325)/7,IF(E325=__Variable_Interval_Periods!$A$4,H325*(YEARFRAC(F325,__Variable_Other_Variables!$B$2)*12),IF(E325=__Variable_Interval_Periods!$A$5,H325*(YEARFRAC(F325,__Variable_Other_Variables!$B$2)*4),IF(E325=__Variable_Interval_Periods!$A$6,H325,""))))))</f>
        <v/>
      </c>
      <c r="S325" s="6" t="str">
        <f>IF(E325=__Variable_Interval_Periods!$A$1,"N/A",IF(E325=__Variable_Interval_Periods!$A$2,D325*(__Variable_Other_Variables!$B$2-Contribution_Plan!F325),IF(E325=__Variable_Interval_Periods!$A$3,D325*(__Variable_Other_Variables!$B$2-Contribution_Plan!F325)/7,IF(E325=__Variable_Interval_Periods!$A$4,D325*(YEARFRAC(F325,__Variable_Other_Variables!$B$2)*12),IF(E325=__Variable_Interval_Periods!$A$5,D325*(YEARFRAC(F325,__Variable_Other_Variables!$B$2)*4),IF(E325=__Variable_Interval_Periods!$A$6,D325,""))))))</f>
        <v/>
      </c>
      <c r="T325" s="8" t="str">
        <f>IF(Contribution_Plan!A325="","",COUNTIF(Contributions_Tracker!A:A,Contribution_Plan!A325))</f>
        <v/>
      </c>
    </row>
    <row r="326" spans="7:20" x14ac:dyDescent="0.2">
      <c r="G326" s="34" t="str">
        <f>IF(Contribution_Plan!A326="","",__Variable_Other_Variables!$B$2)</f>
        <v/>
      </c>
      <c r="H326" s="6" t="str">
        <f ca="1">IF(E326=__Variable_Interval_Periods!$A$1,"N/A",IF(E326=__Variable_Interval_Periods!$A$2,T326/(TODAY()-F326),IF(E326=__Variable_Interval_Periods!$A$3,T326/((TODAY()-F326)/7),IF(E326=__Variable_Interval_Periods!$A$4,T326/(YEARFRAC(F326,TODAY())*12),IF(E326=__Variable_Interval_Periods!$A$5,T326/(YEARFRAC(F326,TODAY())*4),IF(E326=__Variable_Interval_Periods!$A$6,T326/(((TODAY()-F326)/(G326-F326))),""))))))</f>
        <v/>
      </c>
      <c r="I326" s="15" t="str">
        <f t="shared" ca="1" si="5"/>
        <v/>
      </c>
      <c r="K326" s="7" t="str">
        <f ca="1">IF(I326="","",IF(Contribution_Plan!I326&lt;0,IF(ABS(Contribution_Plan!I326)&lt;=ABS(Contribution_Plan!J326),__Variable_Status!$A$3,__Variable_Status!$A$4),IF(Contribution_Plan!I326=0,__Variable_Status!$A$3,IF(Contribution_Plan!I326&lt;=ABS(Contribution_Plan!J326),__Variable_Status!$A$3,__Variable_Status!$A$2))))</f>
        <v/>
      </c>
      <c r="M326" s="6" t="str">
        <f>IF(OR(O326="",O326=__Variable_Audience_Size!$A$1),O326,IF(OR(T326="",T326=0),0,O326/T326))</f>
        <v/>
      </c>
      <c r="N326" s="7" t="str">
        <f>IF(A326="","",IF(L326=__Variable_Status!$A$1,__Variable_Status!$A$1,IF(Contribution_Plan!M326&gt;Contribution_Plan!L326,__Variable_Status!$A$2,IF(Contribution_Plan!M326=Contribution_Plan!L326,__Variable_Status!$A$3,__Variable_Status!$A$4))))</f>
        <v/>
      </c>
      <c r="O326" s="6" t="str">
        <f>IF(A326="","",IF(AND(L326=__Variable_Audience_Size!$A$1,SUMIF(Contributions_Tracker!A:A,Contribution_Plan!A326,Contributions_Tracker!E:E)&lt;=0),L326,SUMIF(Contributions_Tracker!A:A,Contribution_Plan!A326,Contributions_Tracker!E:E)))</f>
        <v/>
      </c>
      <c r="P326" s="6" t="str">
        <f>IF(A326="","",IF(OR(T326=0,T326=""),0,Q326/T326))</f>
        <v/>
      </c>
      <c r="Q326" s="6" t="str">
        <f>IF(A326="","",SUMIF(Contributions_Tracker!A:A,Contribution_Plan!A326,Contributions_Tracker!D:D))</f>
        <v/>
      </c>
      <c r="R326" s="6" t="str">
        <f>IF(E326=__Variable_Interval_Periods!$A$1,"N/A",IF(E326=__Variable_Interval_Periods!$A$2,H326*(__Variable_Other_Variables!$B$2-Contribution_Plan!F326),IF(E326=__Variable_Interval_Periods!$A$3,H326*(__Variable_Other_Variables!$B$2-Contribution_Plan!F326)/7,IF(E326=__Variable_Interval_Periods!$A$4,H326*(YEARFRAC(F326,__Variable_Other_Variables!$B$2)*12),IF(E326=__Variable_Interval_Periods!$A$5,H326*(YEARFRAC(F326,__Variable_Other_Variables!$B$2)*4),IF(E326=__Variable_Interval_Periods!$A$6,H326,""))))))</f>
        <v/>
      </c>
      <c r="S326" s="6" t="str">
        <f>IF(E326=__Variable_Interval_Periods!$A$1,"N/A",IF(E326=__Variable_Interval_Periods!$A$2,D326*(__Variable_Other_Variables!$B$2-Contribution_Plan!F326),IF(E326=__Variable_Interval_Periods!$A$3,D326*(__Variable_Other_Variables!$B$2-Contribution_Plan!F326)/7,IF(E326=__Variable_Interval_Periods!$A$4,D326*(YEARFRAC(F326,__Variable_Other_Variables!$B$2)*12),IF(E326=__Variable_Interval_Periods!$A$5,D326*(YEARFRAC(F326,__Variable_Other_Variables!$B$2)*4),IF(E326=__Variable_Interval_Periods!$A$6,D326,""))))))</f>
        <v/>
      </c>
      <c r="T326" s="8" t="str">
        <f>IF(Contribution_Plan!A326="","",COUNTIF(Contributions_Tracker!A:A,Contribution_Plan!A326))</f>
        <v/>
      </c>
    </row>
    <row r="327" spans="7:20" x14ac:dyDescent="0.2">
      <c r="G327" s="34" t="str">
        <f>IF(Contribution_Plan!A327="","",__Variable_Other_Variables!$B$2)</f>
        <v/>
      </c>
      <c r="H327" s="6" t="str">
        <f ca="1">IF(E327=__Variable_Interval_Periods!$A$1,"N/A",IF(E327=__Variable_Interval_Periods!$A$2,T327/(TODAY()-F327),IF(E327=__Variable_Interval_Periods!$A$3,T327/((TODAY()-F327)/7),IF(E327=__Variable_Interval_Periods!$A$4,T327/(YEARFRAC(F327,TODAY())*12),IF(E327=__Variable_Interval_Periods!$A$5,T327/(YEARFRAC(F327,TODAY())*4),IF(E327=__Variable_Interval_Periods!$A$6,T327/(((TODAY()-F327)/(G327-F327))),""))))))</f>
        <v/>
      </c>
      <c r="I327" s="15" t="str">
        <f t="shared" ca="1" si="5"/>
        <v/>
      </c>
      <c r="K327" s="7" t="str">
        <f ca="1">IF(I327="","",IF(Contribution_Plan!I327&lt;0,IF(ABS(Contribution_Plan!I327)&lt;=ABS(Contribution_Plan!J327),__Variable_Status!$A$3,__Variable_Status!$A$4),IF(Contribution_Plan!I327=0,__Variable_Status!$A$3,IF(Contribution_Plan!I327&lt;=ABS(Contribution_Plan!J327),__Variable_Status!$A$3,__Variable_Status!$A$2))))</f>
        <v/>
      </c>
      <c r="M327" s="6" t="str">
        <f>IF(OR(O327="",O327=__Variable_Audience_Size!$A$1),O327,IF(OR(T327="",T327=0),0,O327/T327))</f>
        <v/>
      </c>
      <c r="N327" s="7" t="str">
        <f>IF(A327="","",IF(L327=__Variable_Status!$A$1,__Variable_Status!$A$1,IF(Contribution_Plan!M327&gt;Contribution_Plan!L327,__Variable_Status!$A$2,IF(Contribution_Plan!M327=Contribution_Plan!L327,__Variable_Status!$A$3,__Variable_Status!$A$4))))</f>
        <v/>
      </c>
      <c r="O327" s="6" t="str">
        <f>IF(A327="","",IF(AND(L327=__Variable_Audience_Size!$A$1,SUMIF(Contributions_Tracker!A:A,Contribution_Plan!A327,Contributions_Tracker!E:E)&lt;=0),L327,SUMIF(Contributions_Tracker!A:A,Contribution_Plan!A327,Contributions_Tracker!E:E)))</f>
        <v/>
      </c>
      <c r="P327" s="6" t="str">
        <f>IF(A327="","",IF(OR(T327=0,T327=""),0,Q327/T327))</f>
        <v/>
      </c>
      <c r="Q327" s="6" t="str">
        <f>IF(A327="","",SUMIF(Contributions_Tracker!A:A,Contribution_Plan!A327,Contributions_Tracker!D:D))</f>
        <v/>
      </c>
      <c r="R327" s="6" t="str">
        <f>IF(E327=__Variable_Interval_Periods!$A$1,"N/A",IF(E327=__Variable_Interval_Periods!$A$2,H327*(__Variable_Other_Variables!$B$2-Contribution_Plan!F327),IF(E327=__Variable_Interval_Periods!$A$3,H327*(__Variable_Other_Variables!$B$2-Contribution_Plan!F327)/7,IF(E327=__Variable_Interval_Periods!$A$4,H327*(YEARFRAC(F327,__Variable_Other_Variables!$B$2)*12),IF(E327=__Variable_Interval_Periods!$A$5,H327*(YEARFRAC(F327,__Variable_Other_Variables!$B$2)*4),IF(E327=__Variable_Interval_Periods!$A$6,H327,""))))))</f>
        <v/>
      </c>
      <c r="S327" s="6" t="str">
        <f>IF(E327=__Variable_Interval_Periods!$A$1,"N/A",IF(E327=__Variable_Interval_Periods!$A$2,D327*(__Variable_Other_Variables!$B$2-Contribution_Plan!F327),IF(E327=__Variable_Interval_Periods!$A$3,D327*(__Variable_Other_Variables!$B$2-Contribution_Plan!F327)/7,IF(E327=__Variable_Interval_Periods!$A$4,D327*(YEARFRAC(F327,__Variable_Other_Variables!$B$2)*12),IF(E327=__Variable_Interval_Periods!$A$5,D327*(YEARFRAC(F327,__Variable_Other_Variables!$B$2)*4),IF(E327=__Variable_Interval_Periods!$A$6,D327,""))))))</f>
        <v/>
      </c>
      <c r="T327" s="8" t="str">
        <f>IF(Contribution_Plan!A327="","",COUNTIF(Contributions_Tracker!A:A,Contribution_Plan!A327))</f>
        <v/>
      </c>
    </row>
    <row r="328" spans="7:20" x14ac:dyDescent="0.2">
      <c r="G328" s="34" t="str">
        <f>IF(Contribution_Plan!A328="","",__Variable_Other_Variables!$B$2)</f>
        <v/>
      </c>
      <c r="H328" s="6" t="str">
        <f ca="1">IF(E328=__Variable_Interval_Periods!$A$1,"N/A",IF(E328=__Variable_Interval_Periods!$A$2,T328/(TODAY()-F328),IF(E328=__Variable_Interval_Periods!$A$3,T328/((TODAY()-F328)/7),IF(E328=__Variable_Interval_Periods!$A$4,T328/(YEARFRAC(F328,TODAY())*12),IF(E328=__Variable_Interval_Periods!$A$5,T328/(YEARFRAC(F328,TODAY())*4),IF(E328=__Variable_Interval_Periods!$A$6,T328/(((TODAY()-F328)/(G328-F328))),""))))))</f>
        <v/>
      </c>
      <c r="I328" s="15" t="str">
        <f t="shared" ca="1" si="5"/>
        <v/>
      </c>
      <c r="K328" s="7" t="str">
        <f ca="1">IF(I328="","",IF(Contribution_Plan!I328&lt;0,IF(ABS(Contribution_Plan!I328)&lt;=ABS(Contribution_Plan!J328),__Variable_Status!$A$3,__Variable_Status!$A$4),IF(Contribution_Plan!I328=0,__Variable_Status!$A$3,IF(Contribution_Plan!I328&lt;=ABS(Contribution_Plan!J328),__Variable_Status!$A$3,__Variable_Status!$A$2))))</f>
        <v/>
      </c>
      <c r="M328" s="6" t="str">
        <f>IF(OR(O328="",O328=__Variable_Audience_Size!$A$1),O328,IF(OR(T328="",T328=0),0,O328/T328))</f>
        <v/>
      </c>
      <c r="N328" s="7" t="str">
        <f>IF(A328="","",IF(L328=__Variable_Status!$A$1,__Variable_Status!$A$1,IF(Contribution_Plan!M328&gt;Contribution_Plan!L328,__Variable_Status!$A$2,IF(Contribution_Plan!M328=Contribution_Plan!L328,__Variable_Status!$A$3,__Variable_Status!$A$4))))</f>
        <v/>
      </c>
      <c r="O328" s="6" t="str">
        <f>IF(A328="","",IF(AND(L328=__Variable_Audience_Size!$A$1,SUMIF(Contributions_Tracker!A:A,Contribution_Plan!A328,Contributions_Tracker!E:E)&lt;=0),L328,SUMIF(Contributions_Tracker!A:A,Contribution_Plan!A328,Contributions_Tracker!E:E)))</f>
        <v/>
      </c>
      <c r="P328" s="6" t="str">
        <f>IF(A328="","",IF(OR(T328=0,T328=""),0,Q328/T328))</f>
        <v/>
      </c>
      <c r="Q328" s="6" t="str">
        <f>IF(A328="","",SUMIF(Contributions_Tracker!A:A,Contribution_Plan!A328,Contributions_Tracker!D:D))</f>
        <v/>
      </c>
      <c r="R328" s="6" t="str">
        <f>IF(E328=__Variable_Interval_Periods!$A$1,"N/A",IF(E328=__Variable_Interval_Periods!$A$2,H328*(__Variable_Other_Variables!$B$2-Contribution_Plan!F328),IF(E328=__Variable_Interval_Periods!$A$3,H328*(__Variable_Other_Variables!$B$2-Contribution_Plan!F328)/7,IF(E328=__Variable_Interval_Periods!$A$4,H328*(YEARFRAC(F328,__Variable_Other_Variables!$B$2)*12),IF(E328=__Variable_Interval_Periods!$A$5,H328*(YEARFRAC(F328,__Variable_Other_Variables!$B$2)*4),IF(E328=__Variable_Interval_Periods!$A$6,H328,""))))))</f>
        <v/>
      </c>
      <c r="S328" s="6" t="str">
        <f>IF(E328=__Variable_Interval_Periods!$A$1,"N/A",IF(E328=__Variable_Interval_Periods!$A$2,D328*(__Variable_Other_Variables!$B$2-Contribution_Plan!F328),IF(E328=__Variable_Interval_Periods!$A$3,D328*(__Variable_Other_Variables!$B$2-Contribution_Plan!F328)/7,IF(E328=__Variable_Interval_Periods!$A$4,D328*(YEARFRAC(F328,__Variable_Other_Variables!$B$2)*12),IF(E328=__Variable_Interval_Periods!$A$5,D328*(YEARFRAC(F328,__Variable_Other_Variables!$B$2)*4),IF(E328=__Variable_Interval_Periods!$A$6,D328,""))))))</f>
        <v/>
      </c>
      <c r="T328" s="8" t="str">
        <f>IF(Contribution_Plan!A328="","",COUNTIF(Contributions_Tracker!A:A,Contribution_Plan!A328))</f>
        <v/>
      </c>
    </row>
    <row r="329" spans="7:20" x14ac:dyDescent="0.2">
      <c r="G329" s="34" t="str">
        <f>IF(Contribution_Plan!A329="","",__Variable_Other_Variables!$B$2)</f>
        <v/>
      </c>
      <c r="H329" s="6" t="str">
        <f ca="1">IF(E329=__Variable_Interval_Periods!$A$1,"N/A",IF(E329=__Variable_Interval_Periods!$A$2,T329/(TODAY()-F329),IF(E329=__Variable_Interval_Periods!$A$3,T329/((TODAY()-F329)/7),IF(E329=__Variable_Interval_Periods!$A$4,T329/(YEARFRAC(F329,TODAY())*12),IF(E329=__Variable_Interval_Periods!$A$5,T329/(YEARFRAC(F329,TODAY())*4),IF(E329=__Variable_Interval_Periods!$A$6,T329/(((TODAY()-F329)/(G329-F329))),""))))))</f>
        <v/>
      </c>
      <c r="I329" s="15" t="str">
        <f t="shared" ca="1" si="5"/>
        <v/>
      </c>
      <c r="K329" s="7" t="str">
        <f ca="1">IF(I329="","",IF(Contribution_Plan!I329&lt;0,IF(ABS(Contribution_Plan!I329)&lt;=ABS(Contribution_Plan!J329),__Variable_Status!$A$3,__Variable_Status!$A$4),IF(Contribution_Plan!I329=0,__Variable_Status!$A$3,IF(Contribution_Plan!I329&lt;=ABS(Contribution_Plan!J329),__Variable_Status!$A$3,__Variable_Status!$A$2))))</f>
        <v/>
      </c>
      <c r="M329" s="6" t="str">
        <f>IF(OR(O329="",O329=__Variable_Audience_Size!$A$1),O329,IF(OR(T329="",T329=0),0,O329/T329))</f>
        <v/>
      </c>
      <c r="N329" s="7" t="str">
        <f>IF(A329="","",IF(L329=__Variable_Status!$A$1,__Variable_Status!$A$1,IF(Contribution_Plan!M329&gt;Contribution_Plan!L329,__Variable_Status!$A$2,IF(Contribution_Plan!M329=Contribution_Plan!L329,__Variable_Status!$A$3,__Variable_Status!$A$4))))</f>
        <v/>
      </c>
      <c r="O329" s="6" t="str">
        <f>IF(A329="","",IF(AND(L329=__Variable_Audience_Size!$A$1,SUMIF(Contributions_Tracker!A:A,Contribution_Plan!A329,Contributions_Tracker!E:E)&lt;=0),L329,SUMIF(Contributions_Tracker!A:A,Contribution_Plan!A329,Contributions_Tracker!E:E)))</f>
        <v/>
      </c>
      <c r="P329" s="6" t="str">
        <f>IF(A329="","",IF(OR(T329=0,T329=""),0,Q329/T329))</f>
        <v/>
      </c>
      <c r="Q329" s="6" t="str">
        <f>IF(A329="","",SUMIF(Contributions_Tracker!A:A,Contribution_Plan!A329,Contributions_Tracker!D:D))</f>
        <v/>
      </c>
      <c r="R329" s="6" t="str">
        <f>IF(E329=__Variable_Interval_Periods!$A$1,"N/A",IF(E329=__Variable_Interval_Periods!$A$2,H329*(__Variable_Other_Variables!$B$2-Contribution_Plan!F329),IF(E329=__Variable_Interval_Periods!$A$3,H329*(__Variable_Other_Variables!$B$2-Contribution_Plan!F329)/7,IF(E329=__Variable_Interval_Periods!$A$4,H329*(YEARFRAC(F329,__Variable_Other_Variables!$B$2)*12),IF(E329=__Variable_Interval_Periods!$A$5,H329*(YEARFRAC(F329,__Variable_Other_Variables!$B$2)*4),IF(E329=__Variable_Interval_Periods!$A$6,H329,""))))))</f>
        <v/>
      </c>
      <c r="S329" s="6" t="str">
        <f>IF(E329=__Variable_Interval_Periods!$A$1,"N/A",IF(E329=__Variable_Interval_Periods!$A$2,D329*(__Variable_Other_Variables!$B$2-Contribution_Plan!F329),IF(E329=__Variable_Interval_Periods!$A$3,D329*(__Variable_Other_Variables!$B$2-Contribution_Plan!F329)/7,IF(E329=__Variable_Interval_Periods!$A$4,D329*(YEARFRAC(F329,__Variable_Other_Variables!$B$2)*12),IF(E329=__Variable_Interval_Periods!$A$5,D329*(YEARFRAC(F329,__Variable_Other_Variables!$B$2)*4),IF(E329=__Variable_Interval_Periods!$A$6,D329,""))))))</f>
        <v/>
      </c>
      <c r="T329" s="8" t="str">
        <f>IF(Contribution_Plan!A329="","",COUNTIF(Contributions_Tracker!A:A,Contribution_Plan!A329))</f>
        <v/>
      </c>
    </row>
    <row r="330" spans="7:20" x14ac:dyDescent="0.2">
      <c r="G330" s="34" t="str">
        <f>IF(Contribution_Plan!A330="","",__Variable_Other_Variables!$B$2)</f>
        <v/>
      </c>
      <c r="H330" s="6" t="str">
        <f ca="1">IF(E330=__Variable_Interval_Periods!$A$1,"N/A",IF(E330=__Variable_Interval_Periods!$A$2,T330/(TODAY()-F330),IF(E330=__Variable_Interval_Periods!$A$3,T330/((TODAY()-F330)/7),IF(E330=__Variable_Interval_Periods!$A$4,T330/(YEARFRAC(F330,TODAY())*12),IF(E330=__Variable_Interval_Periods!$A$5,T330/(YEARFRAC(F330,TODAY())*4),IF(E330=__Variable_Interval_Periods!$A$6,T330/(((TODAY()-F330)/(G330-F330))),""))))))</f>
        <v/>
      </c>
      <c r="I330" s="15" t="str">
        <f t="shared" ca="1" si="5"/>
        <v/>
      </c>
      <c r="K330" s="7" t="str">
        <f ca="1">IF(I330="","",IF(Contribution_Plan!I330&lt;0,IF(ABS(Contribution_Plan!I330)&lt;=ABS(Contribution_Plan!J330),__Variable_Status!$A$3,__Variable_Status!$A$4),IF(Contribution_Plan!I330=0,__Variable_Status!$A$3,IF(Contribution_Plan!I330&lt;=ABS(Contribution_Plan!J330),__Variable_Status!$A$3,__Variable_Status!$A$2))))</f>
        <v/>
      </c>
      <c r="M330" s="6" t="str">
        <f>IF(OR(O330="",O330=__Variable_Audience_Size!$A$1),O330,IF(OR(T330="",T330=0),0,O330/T330))</f>
        <v/>
      </c>
      <c r="N330" s="7" t="str">
        <f>IF(A330="","",IF(L330=__Variable_Status!$A$1,__Variable_Status!$A$1,IF(Contribution_Plan!M330&gt;Contribution_Plan!L330,__Variable_Status!$A$2,IF(Contribution_Plan!M330=Contribution_Plan!L330,__Variable_Status!$A$3,__Variable_Status!$A$4))))</f>
        <v/>
      </c>
      <c r="O330" s="6" t="str">
        <f>IF(A330="","",IF(AND(L330=__Variable_Audience_Size!$A$1,SUMIF(Contributions_Tracker!A:A,Contribution_Plan!A330,Contributions_Tracker!E:E)&lt;=0),L330,SUMIF(Contributions_Tracker!A:A,Contribution_Plan!A330,Contributions_Tracker!E:E)))</f>
        <v/>
      </c>
      <c r="P330" s="6" t="str">
        <f>IF(A330="","",IF(OR(T330=0,T330=""),0,Q330/T330))</f>
        <v/>
      </c>
      <c r="Q330" s="6" t="str">
        <f>IF(A330="","",SUMIF(Contributions_Tracker!A:A,Contribution_Plan!A330,Contributions_Tracker!D:D))</f>
        <v/>
      </c>
      <c r="R330" s="6" t="str">
        <f>IF(E330=__Variable_Interval_Periods!$A$1,"N/A",IF(E330=__Variable_Interval_Periods!$A$2,H330*(__Variable_Other_Variables!$B$2-Contribution_Plan!F330),IF(E330=__Variable_Interval_Periods!$A$3,H330*(__Variable_Other_Variables!$B$2-Contribution_Plan!F330)/7,IF(E330=__Variable_Interval_Periods!$A$4,H330*(YEARFRAC(F330,__Variable_Other_Variables!$B$2)*12),IF(E330=__Variable_Interval_Periods!$A$5,H330*(YEARFRAC(F330,__Variable_Other_Variables!$B$2)*4),IF(E330=__Variable_Interval_Periods!$A$6,H330,""))))))</f>
        <v/>
      </c>
      <c r="S330" s="6" t="str">
        <f>IF(E330=__Variable_Interval_Periods!$A$1,"N/A",IF(E330=__Variable_Interval_Periods!$A$2,D330*(__Variable_Other_Variables!$B$2-Contribution_Plan!F330),IF(E330=__Variable_Interval_Periods!$A$3,D330*(__Variable_Other_Variables!$B$2-Contribution_Plan!F330)/7,IF(E330=__Variable_Interval_Periods!$A$4,D330*(YEARFRAC(F330,__Variable_Other_Variables!$B$2)*12),IF(E330=__Variable_Interval_Periods!$A$5,D330*(YEARFRAC(F330,__Variable_Other_Variables!$B$2)*4),IF(E330=__Variable_Interval_Periods!$A$6,D330,""))))))</f>
        <v/>
      </c>
      <c r="T330" s="8" t="str">
        <f>IF(Contribution_Plan!A330="","",COUNTIF(Contributions_Tracker!A:A,Contribution_Plan!A330))</f>
        <v/>
      </c>
    </row>
    <row r="331" spans="7:20" x14ac:dyDescent="0.2">
      <c r="G331" s="34" t="str">
        <f>IF(Contribution_Plan!A331="","",__Variable_Other_Variables!$B$2)</f>
        <v/>
      </c>
      <c r="H331" s="6" t="str">
        <f ca="1">IF(E331=__Variable_Interval_Periods!$A$1,"N/A",IF(E331=__Variable_Interval_Periods!$A$2,T331/(TODAY()-F331),IF(E331=__Variable_Interval_Periods!$A$3,T331/((TODAY()-F331)/7),IF(E331=__Variable_Interval_Periods!$A$4,T331/(YEARFRAC(F331,TODAY())*12),IF(E331=__Variable_Interval_Periods!$A$5,T331/(YEARFRAC(F331,TODAY())*4),IF(E331=__Variable_Interval_Periods!$A$6,T331/(((TODAY()-F331)/(G331-F331))),""))))))</f>
        <v/>
      </c>
      <c r="I331" s="15" t="str">
        <f t="shared" ca="1" si="5"/>
        <v/>
      </c>
      <c r="K331" s="7" t="str">
        <f ca="1">IF(I331="","",IF(Contribution_Plan!I331&lt;0,IF(ABS(Contribution_Plan!I331)&lt;=ABS(Contribution_Plan!J331),__Variable_Status!$A$3,__Variable_Status!$A$4),IF(Contribution_Plan!I331=0,__Variable_Status!$A$3,IF(Contribution_Plan!I331&lt;=ABS(Contribution_Plan!J331),__Variable_Status!$A$3,__Variable_Status!$A$2))))</f>
        <v/>
      </c>
      <c r="M331" s="6" t="str">
        <f>IF(OR(O331="",O331=__Variable_Audience_Size!$A$1),O331,IF(OR(T331="",T331=0),0,O331/T331))</f>
        <v/>
      </c>
      <c r="N331" s="7" t="str">
        <f>IF(A331="","",IF(L331=__Variable_Status!$A$1,__Variable_Status!$A$1,IF(Contribution_Plan!M331&gt;Contribution_Plan!L331,__Variable_Status!$A$2,IF(Contribution_Plan!M331=Contribution_Plan!L331,__Variable_Status!$A$3,__Variable_Status!$A$4))))</f>
        <v/>
      </c>
      <c r="O331" s="6" t="str">
        <f>IF(A331="","",IF(AND(L331=__Variable_Audience_Size!$A$1,SUMIF(Contributions_Tracker!A:A,Contribution_Plan!A331,Contributions_Tracker!E:E)&lt;=0),L331,SUMIF(Contributions_Tracker!A:A,Contribution_Plan!A331,Contributions_Tracker!E:E)))</f>
        <v/>
      </c>
      <c r="P331" s="6" t="str">
        <f>IF(A331="","",IF(OR(T331=0,T331=""),0,Q331/T331))</f>
        <v/>
      </c>
      <c r="Q331" s="6" t="str">
        <f>IF(A331="","",SUMIF(Contributions_Tracker!A:A,Contribution_Plan!A331,Contributions_Tracker!D:D))</f>
        <v/>
      </c>
      <c r="R331" s="6" t="str">
        <f>IF(E331=__Variable_Interval_Periods!$A$1,"N/A",IF(E331=__Variable_Interval_Periods!$A$2,H331*(__Variable_Other_Variables!$B$2-Contribution_Plan!F331),IF(E331=__Variable_Interval_Periods!$A$3,H331*(__Variable_Other_Variables!$B$2-Contribution_Plan!F331)/7,IF(E331=__Variable_Interval_Periods!$A$4,H331*(YEARFRAC(F331,__Variable_Other_Variables!$B$2)*12),IF(E331=__Variable_Interval_Periods!$A$5,H331*(YEARFRAC(F331,__Variable_Other_Variables!$B$2)*4),IF(E331=__Variable_Interval_Periods!$A$6,H331,""))))))</f>
        <v/>
      </c>
      <c r="S331" s="6" t="str">
        <f>IF(E331=__Variable_Interval_Periods!$A$1,"N/A",IF(E331=__Variable_Interval_Periods!$A$2,D331*(__Variable_Other_Variables!$B$2-Contribution_Plan!F331),IF(E331=__Variable_Interval_Periods!$A$3,D331*(__Variable_Other_Variables!$B$2-Contribution_Plan!F331)/7,IF(E331=__Variable_Interval_Periods!$A$4,D331*(YEARFRAC(F331,__Variable_Other_Variables!$B$2)*12),IF(E331=__Variable_Interval_Periods!$A$5,D331*(YEARFRAC(F331,__Variable_Other_Variables!$B$2)*4),IF(E331=__Variable_Interval_Periods!$A$6,D331,""))))))</f>
        <v/>
      </c>
      <c r="T331" s="8" t="str">
        <f>IF(Contribution_Plan!A331="","",COUNTIF(Contributions_Tracker!A:A,Contribution_Plan!A331))</f>
        <v/>
      </c>
    </row>
    <row r="332" spans="7:20" x14ac:dyDescent="0.2">
      <c r="G332" s="34" t="str">
        <f>IF(Contribution_Plan!A332="","",__Variable_Other_Variables!$B$2)</f>
        <v/>
      </c>
      <c r="H332" s="6" t="str">
        <f ca="1">IF(E332=__Variable_Interval_Periods!$A$1,"N/A",IF(E332=__Variable_Interval_Periods!$A$2,T332/(TODAY()-F332),IF(E332=__Variable_Interval_Periods!$A$3,T332/((TODAY()-F332)/7),IF(E332=__Variable_Interval_Periods!$A$4,T332/(YEARFRAC(F332,TODAY())*12),IF(E332=__Variable_Interval_Periods!$A$5,T332/(YEARFRAC(F332,TODAY())*4),IF(E332=__Variable_Interval_Periods!$A$6,T332/(((TODAY()-F332)/(G332-F332))),""))))))</f>
        <v/>
      </c>
      <c r="I332" s="15" t="str">
        <f t="shared" ca="1" si="5"/>
        <v/>
      </c>
      <c r="K332" s="7" t="str">
        <f ca="1">IF(I332="","",IF(Contribution_Plan!I332&lt;0,IF(ABS(Contribution_Plan!I332)&lt;=ABS(Contribution_Plan!J332),__Variable_Status!$A$3,__Variable_Status!$A$4),IF(Contribution_Plan!I332=0,__Variable_Status!$A$3,IF(Contribution_Plan!I332&lt;=ABS(Contribution_Plan!J332),__Variable_Status!$A$3,__Variable_Status!$A$2))))</f>
        <v/>
      </c>
      <c r="M332" s="6" t="str">
        <f>IF(OR(O332="",O332=__Variable_Audience_Size!$A$1),O332,IF(OR(T332="",T332=0),0,O332/T332))</f>
        <v/>
      </c>
      <c r="N332" s="7" t="str">
        <f>IF(A332="","",IF(L332=__Variable_Status!$A$1,__Variable_Status!$A$1,IF(Contribution_Plan!M332&gt;Contribution_Plan!L332,__Variable_Status!$A$2,IF(Contribution_Plan!M332=Contribution_Plan!L332,__Variable_Status!$A$3,__Variable_Status!$A$4))))</f>
        <v/>
      </c>
      <c r="O332" s="6" t="str">
        <f>IF(A332="","",IF(AND(L332=__Variable_Audience_Size!$A$1,SUMIF(Contributions_Tracker!A:A,Contribution_Plan!A332,Contributions_Tracker!E:E)&lt;=0),L332,SUMIF(Contributions_Tracker!A:A,Contribution_Plan!A332,Contributions_Tracker!E:E)))</f>
        <v/>
      </c>
      <c r="P332" s="6" t="str">
        <f>IF(A332="","",IF(OR(T332=0,T332=""),0,Q332/T332))</f>
        <v/>
      </c>
      <c r="Q332" s="6" t="str">
        <f>IF(A332="","",SUMIF(Contributions_Tracker!A:A,Contribution_Plan!A332,Contributions_Tracker!D:D))</f>
        <v/>
      </c>
      <c r="R332" s="6" t="str">
        <f>IF(E332=__Variable_Interval_Periods!$A$1,"N/A",IF(E332=__Variable_Interval_Periods!$A$2,H332*(__Variable_Other_Variables!$B$2-Contribution_Plan!F332),IF(E332=__Variable_Interval_Periods!$A$3,H332*(__Variable_Other_Variables!$B$2-Contribution_Plan!F332)/7,IF(E332=__Variable_Interval_Periods!$A$4,H332*(YEARFRAC(F332,__Variable_Other_Variables!$B$2)*12),IF(E332=__Variable_Interval_Periods!$A$5,H332*(YEARFRAC(F332,__Variable_Other_Variables!$B$2)*4),IF(E332=__Variable_Interval_Periods!$A$6,H332,""))))))</f>
        <v/>
      </c>
      <c r="S332" s="6" t="str">
        <f>IF(E332=__Variable_Interval_Periods!$A$1,"N/A",IF(E332=__Variable_Interval_Periods!$A$2,D332*(__Variable_Other_Variables!$B$2-Contribution_Plan!F332),IF(E332=__Variable_Interval_Periods!$A$3,D332*(__Variable_Other_Variables!$B$2-Contribution_Plan!F332)/7,IF(E332=__Variable_Interval_Periods!$A$4,D332*(YEARFRAC(F332,__Variable_Other_Variables!$B$2)*12),IF(E332=__Variable_Interval_Periods!$A$5,D332*(YEARFRAC(F332,__Variable_Other_Variables!$B$2)*4),IF(E332=__Variable_Interval_Periods!$A$6,D332,""))))))</f>
        <v/>
      </c>
      <c r="T332" s="8" t="str">
        <f>IF(Contribution_Plan!A332="","",COUNTIF(Contributions_Tracker!A:A,Contribution_Plan!A332))</f>
        <v/>
      </c>
    </row>
    <row r="333" spans="7:20" x14ac:dyDescent="0.2">
      <c r="G333" s="34" t="str">
        <f>IF(Contribution_Plan!A333="","",__Variable_Other_Variables!$B$2)</f>
        <v/>
      </c>
      <c r="H333" s="6" t="str">
        <f ca="1">IF(E333=__Variable_Interval_Periods!$A$1,"N/A",IF(E333=__Variable_Interval_Periods!$A$2,T333/(TODAY()-F333),IF(E333=__Variable_Interval_Periods!$A$3,T333/((TODAY()-F333)/7),IF(E333=__Variable_Interval_Periods!$A$4,T333/(YEARFRAC(F333,TODAY())*12),IF(E333=__Variable_Interval_Periods!$A$5,T333/(YEARFRAC(F333,TODAY())*4),IF(E333=__Variable_Interval_Periods!$A$6,T333/(((TODAY()-F333)/(G333-F333))),""))))))</f>
        <v/>
      </c>
      <c r="I333" s="15" t="str">
        <f t="shared" ca="1" si="5"/>
        <v/>
      </c>
      <c r="K333" s="7" t="str">
        <f ca="1">IF(I333="","",IF(Contribution_Plan!I333&lt;0,IF(ABS(Contribution_Plan!I333)&lt;=ABS(Contribution_Plan!J333),__Variable_Status!$A$3,__Variable_Status!$A$4),IF(Contribution_Plan!I333=0,__Variable_Status!$A$3,IF(Contribution_Plan!I333&lt;=ABS(Contribution_Plan!J333),__Variable_Status!$A$3,__Variable_Status!$A$2))))</f>
        <v/>
      </c>
      <c r="M333" s="6" t="str">
        <f>IF(OR(O333="",O333=__Variable_Audience_Size!$A$1),O333,IF(OR(T333="",T333=0),0,O333/T333))</f>
        <v/>
      </c>
      <c r="N333" s="7" t="str">
        <f>IF(A333="","",IF(L333=__Variable_Status!$A$1,__Variable_Status!$A$1,IF(Contribution_Plan!M333&gt;Contribution_Plan!L333,__Variable_Status!$A$2,IF(Contribution_Plan!M333=Contribution_Plan!L333,__Variable_Status!$A$3,__Variable_Status!$A$4))))</f>
        <v/>
      </c>
      <c r="O333" s="6" t="str">
        <f>IF(A333="","",IF(AND(L333=__Variable_Audience_Size!$A$1,SUMIF(Contributions_Tracker!A:A,Contribution_Plan!A333,Contributions_Tracker!E:E)&lt;=0),L333,SUMIF(Contributions_Tracker!A:A,Contribution_Plan!A333,Contributions_Tracker!E:E)))</f>
        <v/>
      </c>
      <c r="P333" s="6" t="str">
        <f>IF(A333="","",IF(OR(T333=0,T333=""),0,Q333/T333))</f>
        <v/>
      </c>
      <c r="Q333" s="6" t="str">
        <f>IF(A333="","",SUMIF(Contributions_Tracker!A:A,Contribution_Plan!A333,Contributions_Tracker!D:D))</f>
        <v/>
      </c>
      <c r="R333" s="6" t="str">
        <f>IF(E333=__Variable_Interval_Periods!$A$1,"N/A",IF(E333=__Variable_Interval_Periods!$A$2,H333*(__Variable_Other_Variables!$B$2-Contribution_Plan!F333),IF(E333=__Variable_Interval_Periods!$A$3,H333*(__Variable_Other_Variables!$B$2-Contribution_Plan!F333)/7,IF(E333=__Variable_Interval_Periods!$A$4,H333*(YEARFRAC(F333,__Variable_Other_Variables!$B$2)*12),IF(E333=__Variable_Interval_Periods!$A$5,H333*(YEARFRAC(F333,__Variable_Other_Variables!$B$2)*4),IF(E333=__Variable_Interval_Periods!$A$6,H333,""))))))</f>
        <v/>
      </c>
      <c r="S333" s="6" t="str">
        <f>IF(E333=__Variable_Interval_Periods!$A$1,"N/A",IF(E333=__Variable_Interval_Periods!$A$2,D333*(__Variable_Other_Variables!$B$2-Contribution_Plan!F333),IF(E333=__Variable_Interval_Periods!$A$3,D333*(__Variable_Other_Variables!$B$2-Contribution_Plan!F333)/7,IF(E333=__Variable_Interval_Periods!$A$4,D333*(YEARFRAC(F333,__Variable_Other_Variables!$B$2)*12),IF(E333=__Variable_Interval_Periods!$A$5,D333*(YEARFRAC(F333,__Variable_Other_Variables!$B$2)*4),IF(E333=__Variable_Interval_Periods!$A$6,D333,""))))))</f>
        <v/>
      </c>
      <c r="T333" s="8" t="str">
        <f>IF(Contribution_Plan!A333="","",COUNTIF(Contributions_Tracker!A:A,Contribution_Plan!A333))</f>
        <v/>
      </c>
    </row>
    <row r="334" spans="7:20" x14ac:dyDescent="0.2">
      <c r="G334" s="34" t="str">
        <f>IF(Contribution_Plan!A334="","",__Variable_Other_Variables!$B$2)</f>
        <v/>
      </c>
      <c r="H334" s="6" t="str">
        <f ca="1">IF(E334=__Variable_Interval_Periods!$A$1,"N/A",IF(E334=__Variable_Interval_Periods!$A$2,T334/(TODAY()-F334),IF(E334=__Variable_Interval_Periods!$A$3,T334/((TODAY()-F334)/7),IF(E334=__Variable_Interval_Periods!$A$4,T334/(YEARFRAC(F334,TODAY())*12),IF(E334=__Variable_Interval_Periods!$A$5,T334/(YEARFRAC(F334,TODAY())*4),IF(E334=__Variable_Interval_Periods!$A$6,T334/(((TODAY()-F334)/(G334-F334))),""))))))</f>
        <v/>
      </c>
      <c r="I334" s="15" t="str">
        <f t="shared" ca="1" si="5"/>
        <v/>
      </c>
      <c r="K334" s="7" t="str">
        <f ca="1">IF(I334="","",IF(Contribution_Plan!I334&lt;0,IF(ABS(Contribution_Plan!I334)&lt;=ABS(Contribution_Plan!J334),__Variable_Status!$A$3,__Variable_Status!$A$4),IF(Contribution_Plan!I334=0,__Variable_Status!$A$3,IF(Contribution_Plan!I334&lt;=ABS(Contribution_Plan!J334),__Variable_Status!$A$3,__Variable_Status!$A$2))))</f>
        <v/>
      </c>
      <c r="M334" s="6" t="str">
        <f>IF(OR(O334="",O334=__Variable_Audience_Size!$A$1),O334,IF(OR(T334="",T334=0),0,O334/T334))</f>
        <v/>
      </c>
      <c r="N334" s="7" t="str">
        <f>IF(A334="","",IF(L334=__Variable_Status!$A$1,__Variable_Status!$A$1,IF(Contribution_Plan!M334&gt;Contribution_Plan!L334,__Variable_Status!$A$2,IF(Contribution_Plan!M334=Contribution_Plan!L334,__Variable_Status!$A$3,__Variable_Status!$A$4))))</f>
        <v/>
      </c>
      <c r="O334" s="6" t="str">
        <f>IF(A334="","",IF(AND(L334=__Variable_Audience_Size!$A$1,SUMIF(Contributions_Tracker!A:A,Contribution_Plan!A334,Contributions_Tracker!E:E)&lt;=0),L334,SUMIF(Contributions_Tracker!A:A,Contribution_Plan!A334,Contributions_Tracker!E:E)))</f>
        <v/>
      </c>
      <c r="P334" s="6" t="str">
        <f>IF(A334="","",IF(OR(T334=0,T334=""),0,Q334/T334))</f>
        <v/>
      </c>
      <c r="Q334" s="6" t="str">
        <f>IF(A334="","",SUMIF(Contributions_Tracker!A:A,Contribution_Plan!A334,Contributions_Tracker!D:D))</f>
        <v/>
      </c>
      <c r="R334" s="6" t="str">
        <f>IF(E334=__Variable_Interval_Periods!$A$1,"N/A",IF(E334=__Variable_Interval_Periods!$A$2,H334*(__Variable_Other_Variables!$B$2-Contribution_Plan!F334),IF(E334=__Variable_Interval_Periods!$A$3,H334*(__Variable_Other_Variables!$B$2-Contribution_Plan!F334)/7,IF(E334=__Variable_Interval_Periods!$A$4,H334*(YEARFRAC(F334,__Variable_Other_Variables!$B$2)*12),IF(E334=__Variable_Interval_Periods!$A$5,H334*(YEARFRAC(F334,__Variable_Other_Variables!$B$2)*4),IF(E334=__Variable_Interval_Periods!$A$6,H334,""))))))</f>
        <v/>
      </c>
      <c r="S334" s="6" t="str">
        <f>IF(E334=__Variable_Interval_Periods!$A$1,"N/A",IF(E334=__Variable_Interval_Periods!$A$2,D334*(__Variable_Other_Variables!$B$2-Contribution_Plan!F334),IF(E334=__Variable_Interval_Periods!$A$3,D334*(__Variable_Other_Variables!$B$2-Contribution_Plan!F334)/7,IF(E334=__Variable_Interval_Periods!$A$4,D334*(YEARFRAC(F334,__Variable_Other_Variables!$B$2)*12),IF(E334=__Variable_Interval_Periods!$A$5,D334*(YEARFRAC(F334,__Variable_Other_Variables!$B$2)*4),IF(E334=__Variable_Interval_Periods!$A$6,D334,""))))))</f>
        <v/>
      </c>
      <c r="T334" s="8" t="str">
        <f>IF(Contribution_Plan!A334="","",COUNTIF(Contributions_Tracker!A:A,Contribution_Plan!A334))</f>
        <v/>
      </c>
    </row>
    <row r="335" spans="7:20" x14ac:dyDescent="0.2">
      <c r="G335" s="34" t="str">
        <f>IF(Contribution_Plan!A335="","",__Variable_Other_Variables!$B$2)</f>
        <v/>
      </c>
      <c r="H335" s="6" t="str">
        <f ca="1">IF(E335=__Variable_Interval_Periods!$A$1,"N/A",IF(E335=__Variable_Interval_Periods!$A$2,T335/(TODAY()-F335),IF(E335=__Variable_Interval_Periods!$A$3,T335/((TODAY()-F335)/7),IF(E335=__Variable_Interval_Periods!$A$4,T335/(YEARFRAC(F335,TODAY())*12),IF(E335=__Variable_Interval_Periods!$A$5,T335/(YEARFRAC(F335,TODAY())*4),IF(E335=__Variable_Interval_Periods!$A$6,T335/(((TODAY()-F335)/(G335-F335))),""))))))</f>
        <v/>
      </c>
      <c r="I335" s="15" t="str">
        <f t="shared" ca="1" si="5"/>
        <v/>
      </c>
      <c r="K335" s="7" t="str">
        <f ca="1">IF(I335="","",IF(Contribution_Plan!I335&lt;0,IF(ABS(Contribution_Plan!I335)&lt;=ABS(Contribution_Plan!J335),__Variable_Status!$A$3,__Variable_Status!$A$4),IF(Contribution_Plan!I335=0,__Variable_Status!$A$3,IF(Contribution_Plan!I335&lt;=ABS(Contribution_Plan!J335),__Variable_Status!$A$3,__Variable_Status!$A$2))))</f>
        <v/>
      </c>
      <c r="M335" s="6" t="str">
        <f>IF(OR(O335="",O335=__Variable_Audience_Size!$A$1),O335,IF(OR(T335="",T335=0),0,O335/T335))</f>
        <v/>
      </c>
      <c r="N335" s="7" t="str">
        <f>IF(A335="","",IF(L335=__Variable_Status!$A$1,__Variable_Status!$A$1,IF(Contribution_Plan!M335&gt;Contribution_Plan!L335,__Variable_Status!$A$2,IF(Contribution_Plan!M335=Contribution_Plan!L335,__Variable_Status!$A$3,__Variable_Status!$A$4))))</f>
        <v/>
      </c>
      <c r="O335" s="6" t="str">
        <f>IF(A335="","",IF(AND(L335=__Variable_Audience_Size!$A$1,SUMIF(Contributions_Tracker!A:A,Contribution_Plan!A335,Contributions_Tracker!E:E)&lt;=0),L335,SUMIF(Contributions_Tracker!A:A,Contribution_Plan!A335,Contributions_Tracker!E:E)))</f>
        <v/>
      </c>
      <c r="P335" s="6" t="str">
        <f>IF(A335="","",IF(OR(T335=0,T335=""),0,Q335/T335))</f>
        <v/>
      </c>
      <c r="Q335" s="6" t="str">
        <f>IF(A335="","",SUMIF(Contributions_Tracker!A:A,Contribution_Plan!A335,Contributions_Tracker!D:D))</f>
        <v/>
      </c>
      <c r="R335" s="6" t="str">
        <f>IF(E335=__Variable_Interval_Periods!$A$1,"N/A",IF(E335=__Variable_Interval_Periods!$A$2,H335*(__Variable_Other_Variables!$B$2-Contribution_Plan!F335),IF(E335=__Variable_Interval_Periods!$A$3,H335*(__Variable_Other_Variables!$B$2-Contribution_Plan!F335)/7,IF(E335=__Variable_Interval_Periods!$A$4,H335*(YEARFRAC(F335,__Variable_Other_Variables!$B$2)*12),IF(E335=__Variable_Interval_Periods!$A$5,H335*(YEARFRAC(F335,__Variable_Other_Variables!$B$2)*4),IF(E335=__Variable_Interval_Periods!$A$6,H335,""))))))</f>
        <v/>
      </c>
      <c r="S335" s="6" t="str">
        <f>IF(E335=__Variable_Interval_Periods!$A$1,"N/A",IF(E335=__Variable_Interval_Periods!$A$2,D335*(__Variable_Other_Variables!$B$2-Contribution_Plan!F335),IF(E335=__Variable_Interval_Periods!$A$3,D335*(__Variable_Other_Variables!$B$2-Contribution_Plan!F335)/7,IF(E335=__Variable_Interval_Periods!$A$4,D335*(YEARFRAC(F335,__Variable_Other_Variables!$B$2)*12),IF(E335=__Variable_Interval_Periods!$A$5,D335*(YEARFRAC(F335,__Variable_Other_Variables!$B$2)*4),IF(E335=__Variable_Interval_Periods!$A$6,D335,""))))))</f>
        <v/>
      </c>
      <c r="T335" s="8" t="str">
        <f>IF(Contribution_Plan!A335="","",COUNTIF(Contributions_Tracker!A:A,Contribution_Plan!A335))</f>
        <v/>
      </c>
    </row>
    <row r="336" spans="7:20" x14ac:dyDescent="0.2">
      <c r="G336" s="34" t="str">
        <f>IF(Contribution_Plan!A336="","",__Variable_Other_Variables!$B$2)</f>
        <v/>
      </c>
      <c r="H336" s="6" t="str">
        <f ca="1">IF(E336=__Variable_Interval_Periods!$A$1,"N/A",IF(E336=__Variable_Interval_Periods!$A$2,T336/(TODAY()-F336),IF(E336=__Variable_Interval_Periods!$A$3,T336/((TODAY()-F336)/7),IF(E336=__Variable_Interval_Periods!$A$4,T336/(YEARFRAC(F336,TODAY())*12),IF(E336=__Variable_Interval_Periods!$A$5,T336/(YEARFRAC(F336,TODAY())*4),IF(E336=__Variable_Interval_Periods!$A$6,T336/(((TODAY()-F336)/(G336-F336))),""))))))</f>
        <v/>
      </c>
      <c r="I336" s="15" t="str">
        <f t="shared" ca="1" si="5"/>
        <v/>
      </c>
      <c r="K336" s="7" t="str">
        <f ca="1">IF(I336="","",IF(Contribution_Plan!I336&lt;0,IF(ABS(Contribution_Plan!I336)&lt;=ABS(Contribution_Plan!J336),__Variable_Status!$A$3,__Variable_Status!$A$4),IF(Contribution_Plan!I336=0,__Variable_Status!$A$3,IF(Contribution_Plan!I336&lt;=ABS(Contribution_Plan!J336),__Variable_Status!$A$3,__Variable_Status!$A$2))))</f>
        <v/>
      </c>
      <c r="M336" s="6" t="str">
        <f>IF(OR(O336="",O336=__Variable_Audience_Size!$A$1),O336,IF(OR(T336="",T336=0),0,O336/T336))</f>
        <v/>
      </c>
      <c r="N336" s="7" t="str">
        <f>IF(A336="","",IF(L336=__Variable_Status!$A$1,__Variable_Status!$A$1,IF(Contribution_Plan!M336&gt;Contribution_Plan!L336,__Variable_Status!$A$2,IF(Contribution_Plan!M336=Contribution_Plan!L336,__Variable_Status!$A$3,__Variable_Status!$A$4))))</f>
        <v/>
      </c>
      <c r="O336" s="6" t="str">
        <f>IF(A336="","",IF(AND(L336=__Variable_Audience_Size!$A$1,SUMIF(Contributions_Tracker!A:A,Contribution_Plan!A336,Contributions_Tracker!E:E)&lt;=0),L336,SUMIF(Contributions_Tracker!A:A,Contribution_Plan!A336,Contributions_Tracker!E:E)))</f>
        <v/>
      </c>
      <c r="P336" s="6" t="str">
        <f>IF(A336="","",IF(OR(T336=0,T336=""),0,Q336/T336))</f>
        <v/>
      </c>
      <c r="Q336" s="6" t="str">
        <f>IF(A336="","",SUMIF(Contributions_Tracker!A:A,Contribution_Plan!A336,Contributions_Tracker!D:D))</f>
        <v/>
      </c>
      <c r="R336" s="6" t="str">
        <f>IF(E336=__Variable_Interval_Periods!$A$1,"N/A",IF(E336=__Variable_Interval_Periods!$A$2,H336*(__Variable_Other_Variables!$B$2-Contribution_Plan!F336),IF(E336=__Variable_Interval_Periods!$A$3,H336*(__Variable_Other_Variables!$B$2-Contribution_Plan!F336)/7,IF(E336=__Variable_Interval_Periods!$A$4,H336*(YEARFRAC(F336,__Variable_Other_Variables!$B$2)*12),IF(E336=__Variable_Interval_Periods!$A$5,H336*(YEARFRAC(F336,__Variable_Other_Variables!$B$2)*4),IF(E336=__Variable_Interval_Periods!$A$6,H336,""))))))</f>
        <v/>
      </c>
      <c r="S336" s="6" t="str">
        <f>IF(E336=__Variable_Interval_Periods!$A$1,"N/A",IF(E336=__Variable_Interval_Periods!$A$2,D336*(__Variable_Other_Variables!$B$2-Contribution_Plan!F336),IF(E336=__Variable_Interval_Periods!$A$3,D336*(__Variable_Other_Variables!$B$2-Contribution_Plan!F336)/7,IF(E336=__Variable_Interval_Periods!$A$4,D336*(YEARFRAC(F336,__Variable_Other_Variables!$B$2)*12),IF(E336=__Variable_Interval_Periods!$A$5,D336*(YEARFRAC(F336,__Variable_Other_Variables!$B$2)*4),IF(E336=__Variable_Interval_Periods!$A$6,D336,""))))))</f>
        <v/>
      </c>
      <c r="T336" s="8" t="str">
        <f>IF(Contribution_Plan!A336="","",COUNTIF(Contributions_Tracker!A:A,Contribution_Plan!A336))</f>
        <v/>
      </c>
    </row>
    <row r="337" spans="7:20" x14ac:dyDescent="0.2">
      <c r="G337" s="34" t="str">
        <f>IF(Contribution_Plan!A337="","",__Variable_Other_Variables!$B$2)</f>
        <v/>
      </c>
      <c r="H337" s="6" t="str">
        <f ca="1">IF(E337=__Variable_Interval_Periods!$A$1,"N/A",IF(E337=__Variable_Interval_Periods!$A$2,T337/(TODAY()-F337),IF(E337=__Variable_Interval_Periods!$A$3,T337/((TODAY()-F337)/7),IF(E337=__Variable_Interval_Periods!$A$4,T337/(YEARFRAC(F337,TODAY())*12),IF(E337=__Variable_Interval_Periods!$A$5,T337/(YEARFRAC(F337,TODAY())*4),IF(E337=__Variable_Interval_Periods!$A$6,T337/(((TODAY()-F337)/(G337-F337))),""))))))</f>
        <v/>
      </c>
      <c r="I337" s="15" t="str">
        <f t="shared" ca="1" si="5"/>
        <v/>
      </c>
      <c r="K337" s="7" t="str">
        <f ca="1">IF(I337="","",IF(Contribution_Plan!I337&lt;0,IF(ABS(Contribution_Plan!I337)&lt;=ABS(Contribution_Plan!J337),__Variable_Status!$A$3,__Variable_Status!$A$4),IF(Contribution_Plan!I337=0,__Variable_Status!$A$3,IF(Contribution_Plan!I337&lt;=ABS(Contribution_Plan!J337),__Variable_Status!$A$3,__Variable_Status!$A$2))))</f>
        <v/>
      </c>
      <c r="M337" s="6" t="str">
        <f>IF(OR(O337="",O337=__Variable_Audience_Size!$A$1),O337,IF(OR(T337="",T337=0),0,O337/T337))</f>
        <v/>
      </c>
      <c r="N337" s="7" t="str">
        <f>IF(A337="","",IF(L337=__Variable_Status!$A$1,__Variable_Status!$A$1,IF(Contribution_Plan!M337&gt;Contribution_Plan!L337,__Variable_Status!$A$2,IF(Contribution_Plan!M337=Contribution_Plan!L337,__Variable_Status!$A$3,__Variable_Status!$A$4))))</f>
        <v/>
      </c>
      <c r="O337" s="6" t="str">
        <f>IF(A337="","",IF(AND(L337=__Variable_Audience_Size!$A$1,SUMIF(Contributions_Tracker!A:A,Contribution_Plan!A337,Contributions_Tracker!E:E)&lt;=0),L337,SUMIF(Contributions_Tracker!A:A,Contribution_Plan!A337,Contributions_Tracker!E:E)))</f>
        <v/>
      </c>
      <c r="P337" s="6" t="str">
        <f>IF(A337="","",IF(OR(T337=0,T337=""),0,Q337/T337))</f>
        <v/>
      </c>
      <c r="Q337" s="6" t="str">
        <f>IF(A337="","",SUMIF(Contributions_Tracker!A:A,Contribution_Plan!A337,Contributions_Tracker!D:D))</f>
        <v/>
      </c>
      <c r="R337" s="6" t="str">
        <f>IF(E337=__Variable_Interval_Periods!$A$1,"N/A",IF(E337=__Variable_Interval_Periods!$A$2,H337*(__Variable_Other_Variables!$B$2-Contribution_Plan!F337),IF(E337=__Variable_Interval_Periods!$A$3,H337*(__Variable_Other_Variables!$B$2-Contribution_Plan!F337)/7,IF(E337=__Variable_Interval_Periods!$A$4,H337*(YEARFRAC(F337,__Variable_Other_Variables!$B$2)*12),IF(E337=__Variable_Interval_Periods!$A$5,H337*(YEARFRAC(F337,__Variable_Other_Variables!$B$2)*4),IF(E337=__Variable_Interval_Periods!$A$6,H337,""))))))</f>
        <v/>
      </c>
      <c r="S337" s="6" t="str">
        <f>IF(E337=__Variable_Interval_Periods!$A$1,"N/A",IF(E337=__Variable_Interval_Periods!$A$2,D337*(__Variable_Other_Variables!$B$2-Contribution_Plan!F337),IF(E337=__Variable_Interval_Periods!$A$3,D337*(__Variable_Other_Variables!$B$2-Contribution_Plan!F337)/7,IF(E337=__Variable_Interval_Periods!$A$4,D337*(YEARFRAC(F337,__Variable_Other_Variables!$B$2)*12),IF(E337=__Variable_Interval_Periods!$A$5,D337*(YEARFRAC(F337,__Variable_Other_Variables!$B$2)*4),IF(E337=__Variable_Interval_Periods!$A$6,D337,""))))))</f>
        <v/>
      </c>
      <c r="T337" s="8" t="str">
        <f>IF(Contribution_Plan!A337="","",COUNTIF(Contributions_Tracker!A:A,Contribution_Plan!A337))</f>
        <v/>
      </c>
    </row>
    <row r="338" spans="7:20" x14ac:dyDescent="0.2">
      <c r="G338" s="34" t="str">
        <f>IF(Contribution_Plan!A338="","",__Variable_Other_Variables!$B$2)</f>
        <v/>
      </c>
      <c r="H338" s="6" t="str">
        <f ca="1">IF(E338=__Variable_Interval_Periods!$A$1,"N/A",IF(E338=__Variable_Interval_Periods!$A$2,T338/(TODAY()-F338),IF(E338=__Variable_Interval_Periods!$A$3,T338/((TODAY()-F338)/7),IF(E338=__Variable_Interval_Periods!$A$4,T338/(YEARFRAC(F338,TODAY())*12),IF(E338=__Variable_Interval_Periods!$A$5,T338/(YEARFRAC(F338,TODAY())*4),IF(E338=__Variable_Interval_Periods!$A$6,T338/(((TODAY()-F338)/(G338-F338))),""))))))</f>
        <v/>
      </c>
      <c r="I338" s="15" t="str">
        <f t="shared" ca="1" si="5"/>
        <v/>
      </c>
      <c r="K338" s="7" t="str">
        <f ca="1">IF(I338="","",IF(Contribution_Plan!I338&lt;0,IF(ABS(Contribution_Plan!I338)&lt;=ABS(Contribution_Plan!J338),__Variable_Status!$A$3,__Variable_Status!$A$4),IF(Contribution_Plan!I338=0,__Variable_Status!$A$3,IF(Contribution_Plan!I338&lt;=ABS(Contribution_Plan!J338),__Variable_Status!$A$3,__Variable_Status!$A$2))))</f>
        <v/>
      </c>
      <c r="M338" s="6" t="str">
        <f>IF(OR(O338="",O338=__Variable_Audience_Size!$A$1),O338,IF(OR(T338="",T338=0),0,O338/T338))</f>
        <v/>
      </c>
      <c r="N338" s="7" t="str">
        <f>IF(A338="","",IF(L338=__Variable_Status!$A$1,__Variable_Status!$A$1,IF(Contribution_Plan!M338&gt;Contribution_Plan!L338,__Variable_Status!$A$2,IF(Contribution_Plan!M338=Contribution_Plan!L338,__Variable_Status!$A$3,__Variable_Status!$A$4))))</f>
        <v/>
      </c>
      <c r="O338" s="6" t="str">
        <f>IF(A338="","",IF(AND(L338=__Variable_Audience_Size!$A$1,SUMIF(Contributions_Tracker!A:A,Contribution_Plan!A338,Contributions_Tracker!E:E)&lt;=0),L338,SUMIF(Contributions_Tracker!A:A,Contribution_Plan!A338,Contributions_Tracker!E:E)))</f>
        <v/>
      </c>
      <c r="P338" s="6" t="str">
        <f>IF(A338="","",IF(OR(T338=0,T338=""),0,Q338/T338))</f>
        <v/>
      </c>
      <c r="Q338" s="6" t="str">
        <f>IF(A338="","",SUMIF(Contributions_Tracker!A:A,Contribution_Plan!A338,Contributions_Tracker!D:D))</f>
        <v/>
      </c>
      <c r="R338" s="6" t="str">
        <f>IF(E338=__Variable_Interval_Periods!$A$1,"N/A",IF(E338=__Variable_Interval_Periods!$A$2,H338*(__Variable_Other_Variables!$B$2-Contribution_Plan!F338),IF(E338=__Variable_Interval_Periods!$A$3,H338*(__Variable_Other_Variables!$B$2-Contribution_Plan!F338)/7,IF(E338=__Variable_Interval_Periods!$A$4,H338*(YEARFRAC(F338,__Variable_Other_Variables!$B$2)*12),IF(E338=__Variable_Interval_Periods!$A$5,H338*(YEARFRAC(F338,__Variable_Other_Variables!$B$2)*4),IF(E338=__Variable_Interval_Periods!$A$6,H338,""))))))</f>
        <v/>
      </c>
      <c r="S338" s="6" t="str">
        <f>IF(E338=__Variable_Interval_Periods!$A$1,"N/A",IF(E338=__Variable_Interval_Periods!$A$2,D338*(__Variable_Other_Variables!$B$2-Contribution_Plan!F338),IF(E338=__Variable_Interval_Periods!$A$3,D338*(__Variable_Other_Variables!$B$2-Contribution_Plan!F338)/7,IF(E338=__Variable_Interval_Periods!$A$4,D338*(YEARFRAC(F338,__Variable_Other_Variables!$B$2)*12),IF(E338=__Variable_Interval_Periods!$A$5,D338*(YEARFRAC(F338,__Variable_Other_Variables!$B$2)*4),IF(E338=__Variable_Interval_Periods!$A$6,D338,""))))))</f>
        <v/>
      </c>
      <c r="T338" s="8" t="str">
        <f>IF(Contribution_Plan!A338="","",COUNTIF(Contributions_Tracker!A:A,Contribution_Plan!A338))</f>
        <v/>
      </c>
    </row>
    <row r="339" spans="7:20" x14ac:dyDescent="0.2">
      <c r="G339" s="34" t="str">
        <f>IF(Contribution_Plan!A339="","",__Variable_Other_Variables!$B$2)</f>
        <v/>
      </c>
      <c r="H339" s="6" t="str">
        <f ca="1">IF(E339=__Variable_Interval_Periods!$A$1,"N/A",IF(E339=__Variable_Interval_Periods!$A$2,T339/(TODAY()-F339),IF(E339=__Variable_Interval_Periods!$A$3,T339/((TODAY()-F339)/7),IF(E339=__Variable_Interval_Periods!$A$4,T339/(YEARFRAC(F339,TODAY())*12),IF(E339=__Variable_Interval_Periods!$A$5,T339/(YEARFRAC(F339,TODAY())*4),IF(E339=__Variable_Interval_Periods!$A$6,T339/(((TODAY()-F339)/(G339-F339))),""))))))</f>
        <v/>
      </c>
      <c r="I339" s="15" t="str">
        <f t="shared" ca="1" si="5"/>
        <v/>
      </c>
      <c r="K339" s="7" t="str">
        <f ca="1">IF(I339="","",IF(Contribution_Plan!I339&lt;0,IF(ABS(Contribution_Plan!I339)&lt;=ABS(Contribution_Plan!J339),__Variable_Status!$A$3,__Variable_Status!$A$4),IF(Contribution_Plan!I339=0,__Variable_Status!$A$3,IF(Contribution_Plan!I339&lt;=ABS(Contribution_Plan!J339),__Variable_Status!$A$3,__Variable_Status!$A$2))))</f>
        <v/>
      </c>
      <c r="M339" s="6" t="str">
        <f>IF(OR(O339="",O339=__Variable_Audience_Size!$A$1),O339,IF(OR(T339="",T339=0),0,O339/T339))</f>
        <v/>
      </c>
      <c r="N339" s="7" t="str">
        <f>IF(A339="","",IF(L339=__Variable_Status!$A$1,__Variable_Status!$A$1,IF(Contribution_Plan!M339&gt;Contribution_Plan!L339,__Variable_Status!$A$2,IF(Contribution_Plan!M339=Contribution_Plan!L339,__Variable_Status!$A$3,__Variable_Status!$A$4))))</f>
        <v/>
      </c>
      <c r="O339" s="6" t="str">
        <f>IF(A339="","",IF(AND(L339=__Variable_Audience_Size!$A$1,SUMIF(Contributions_Tracker!A:A,Contribution_Plan!A339,Contributions_Tracker!E:E)&lt;=0),L339,SUMIF(Contributions_Tracker!A:A,Contribution_Plan!A339,Contributions_Tracker!E:E)))</f>
        <v/>
      </c>
      <c r="P339" s="6" t="str">
        <f>IF(A339="","",IF(OR(T339=0,T339=""),0,Q339/T339))</f>
        <v/>
      </c>
      <c r="Q339" s="6" t="str">
        <f>IF(A339="","",SUMIF(Contributions_Tracker!A:A,Contribution_Plan!A339,Contributions_Tracker!D:D))</f>
        <v/>
      </c>
      <c r="R339" s="6" t="str">
        <f>IF(E339=__Variable_Interval_Periods!$A$1,"N/A",IF(E339=__Variable_Interval_Periods!$A$2,H339*(__Variable_Other_Variables!$B$2-Contribution_Plan!F339),IF(E339=__Variable_Interval_Periods!$A$3,H339*(__Variable_Other_Variables!$B$2-Contribution_Plan!F339)/7,IF(E339=__Variable_Interval_Periods!$A$4,H339*(YEARFRAC(F339,__Variable_Other_Variables!$B$2)*12),IF(E339=__Variable_Interval_Periods!$A$5,H339*(YEARFRAC(F339,__Variable_Other_Variables!$B$2)*4),IF(E339=__Variable_Interval_Periods!$A$6,H339,""))))))</f>
        <v/>
      </c>
      <c r="S339" s="6" t="str">
        <f>IF(E339=__Variable_Interval_Periods!$A$1,"N/A",IF(E339=__Variable_Interval_Periods!$A$2,D339*(__Variable_Other_Variables!$B$2-Contribution_Plan!F339),IF(E339=__Variable_Interval_Periods!$A$3,D339*(__Variable_Other_Variables!$B$2-Contribution_Plan!F339)/7,IF(E339=__Variable_Interval_Periods!$A$4,D339*(YEARFRAC(F339,__Variable_Other_Variables!$B$2)*12),IF(E339=__Variable_Interval_Periods!$A$5,D339*(YEARFRAC(F339,__Variable_Other_Variables!$B$2)*4),IF(E339=__Variable_Interval_Periods!$A$6,D339,""))))))</f>
        <v/>
      </c>
      <c r="T339" s="8" t="str">
        <f>IF(Contribution_Plan!A339="","",COUNTIF(Contributions_Tracker!A:A,Contribution_Plan!A339))</f>
        <v/>
      </c>
    </row>
    <row r="340" spans="7:20" x14ac:dyDescent="0.2">
      <c r="G340" s="34" t="str">
        <f>IF(Contribution_Plan!A340="","",__Variable_Other_Variables!$B$2)</f>
        <v/>
      </c>
      <c r="H340" s="6" t="str">
        <f ca="1">IF(E340=__Variable_Interval_Periods!$A$1,"N/A",IF(E340=__Variable_Interval_Periods!$A$2,T340/(TODAY()-F340),IF(E340=__Variable_Interval_Periods!$A$3,T340/((TODAY()-F340)/7),IF(E340=__Variable_Interval_Periods!$A$4,T340/(YEARFRAC(F340,TODAY())*12),IF(E340=__Variable_Interval_Periods!$A$5,T340/(YEARFRAC(F340,TODAY())*4),IF(E340=__Variable_Interval_Periods!$A$6,T340/(((TODAY()-F340)/(G340-F340))),""))))))</f>
        <v/>
      </c>
      <c r="I340" s="15" t="str">
        <f t="shared" ca="1" si="5"/>
        <v/>
      </c>
      <c r="K340" s="7" t="str">
        <f ca="1">IF(I340="","",IF(Contribution_Plan!I340&lt;0,IF(ABS(Contribution_Plan!I340)&lt;=ABS(Contribution_Plan!J340),__Variable_Status!$A$3,__Variable_Status!$A$4),IF(Contribution_Plan!I340=0,__Variable_Status!$A$3,IF(Contribution_Plan!I340&lt;=ABS(Contribution_Plan!J340),__Variable_Status!$A$3,__Variable_Status!$A$2))))</f>
        <v/>
      </c>
      <c r="M340" s="6" t="str">
        <f>IF(OR(O340="",O340=__Variable_Audience_Size!$A$1),O340,IF(OR(T340="",T340=0),0,O340/T340))</f>
        <v/>
      </c>
      <c r="N340" s="7" t="str">
        <f>IF(A340="","",IF(L340=__Variable_Status!$A$1,__Variable_Status!$A$1,IF(Contribution_Plan!M340&gt;Contribution_Plan!L340,__Variable_Status!$A$2,IF(Contribution_Plan!M340=Contribution_Plan!L340,__Variable_Status!$A$3,__Variable_Status!$A$4))))</f>
        <v/>
      </c>
      <c r="O340" s="6" t="str">
        <f>IF(A340="","",IF(AND(L340=__Variable_Audience_Size!$A$1,SUMIF(Contributions_Tracker!A:A,Contribution_Plan!A340,Contributions_Tracker!E:E)&lt;=0),L340,SUMIF(Contributions_Tracker!A:A,Contribution_Plan!A340,Contributions_Tracker!E:E)))</f>
        <v/>
      </c>
      <c r="P340" s="6" t="str">
        <f>IF(A340="","",IF(OR(T340=0,T340=""),0,Q340/T340))</f>
        <v/>
      </c>
      <c r="Q340" s="6" t="str">
        <f>IF(A340="","",SUMIF(Contributions_Tracker!A:A,Contribution_Plan!A340,Contributions_Tracker!D:D))</f>
        <v/>
      </c>
      <c r="R340" s="6" t="str">
        <f>IF(E340=__Variable_Interval_Periods!$A$1,"N/A",IF(E340=__Variable_Interval_Periods!$A$2,H340*(__Variable_Other_Variables!$B$2-Contribution_Plan!F340),IF(E340=__Variable_Interval_Periods!$A$3,H340*(__Variable_Other_Variables!$B$2-Contribution_Plan!F340)/7,IF(E340=__Variable_Interval_Periods!$A$4,H340*(YEARFRAC(F340,__Variable_Other_Variables!$B$2)*12),IF(E340=__Variable_Interval_Periods!$A$5,H340*(YEARFRAC(F340,__Variable_Other_Variables!$B$2)*4),IF(E340=__Variable_Interval_Periods!$A$6,H340,""))))))</f>
        <v/>
      </c>
      <c r="S340" s="6" t="str">
        <f>IF(E340=__Variable_Interval_Periods!$A$1,"N/A",IF(E340=__Variable_Interval_Periods!$A$2,D340*(__Variable_Other_Variables!$B$2-Contribution_Plan!F340),IF(E340=__Variable_Interval_Periods!$A$3,D340*(__Variable_Other_Variables!$B$2-Contribution_Plan!F340)/7,IF(E340=__Variable_Interval_Periods!$A$4,D340*(YEARFRAC(F340,__Variable_Other_Variables!$B$2)*12),IF(E340=__Variable_Interval_Periods!$A$5,D340*(YEARFRAC(F340,__Variable_Other_Variables!$B$2)*4),IF(E340=__Variable_Interval_Periods!$A$6,D340,""))))))</f>
        <v/>
      </c>
      <c r="T340" s="8" t="str">
        <f>IF(Contribution_Plan!A340="","",COUNTIF(Contributions_Tracker!A:A,Contribution_Plan!A340))</f>
        <v/>
      </c>
    </row>
    <row r="341" spans="7:20" x14ac:dyDescent="0.2">
      <c r="G341" s="34" t="str">
        <f>IF(Contribution_Plan!A341="","",__Variable_Other_Variables!$B$2)</f>
        <v/>
      </c>
      <c r="H341" s="6" t="str">
        <f ca="1">IF(E341=__Variable_Interval_Periods!$A$1,"N/A",IF(E341=__Variable_Interval_Periods!$A$2,T341/(TODAY()-F341),IF(E341=__Variable_Interval_Periods!$A$3,T341/((TODAY()-F341)/7),IF(E341=__Variable_Interval_Periods!$A$4,T341/(YEARFRAC(F341,TODAY())*12),IF(E341=__Variable_Interval_Periods!$A$5,T341/(YEARFRAC(F341,TODAY())*4),IF(E341=__Variable_Interval_Periods!$A$6,T341/(((TODAY()-F341)/(G341-F341))),""))))))</f>
        <v/>
      </c>
      <c r="I341" s="15" t="str">
        <f t="shared" ca="1" si="5"/>
        <v/>
      </c>
      <c r="K341" s="7" t="str">
        <f ca="1">IF(I341="","",IF(Contribution_Plan!I341&lt;0,IF(ABS(Contribution_Plan!I341)&lt;=ABS(Contribution_Plan!J341),__Variable_Status!$A$3,__Variable_Status!$A$4),IF(Contribution_Plan!I341=0,__Variable_Status!$A$3,IF(Contribution_Plan!I341&lt;=ABS(Contribution_Plan!J341),__Variable_Status!$A$3,__Variable_Status!$A$2))))</f>
        <v/>
      </c>
      <c r="M341" s="6" t="str">
        <f>IF(OR(O341="",O341=__Variable_Audience_Size!$A$1),O341,IF(OR(T341="",T341=0),0,O341/T341))</f>
        <v/>
      </c>
      <c r="N341" s="7" t="str">
        <f>IF(A341="","",IF(L341=__Variable_Status!$A$1,__Variable_Status!$A$1,IF(Contribution_Plan!M341&gt;Contribution_Plan!L341,__Variable_Status!$A$2,IF(Contribution_Plan!M341=Contribution_Plan!L341,__Variable_Status!$A$3,__Variable_Status!$A$4))))</f>
        <v/>
      </c>
      <c r="O341" s="6" t="str">
        <f>IF(A341="","",IF(AND(L341=__Variable_Audience_Size!$A$1,SUMIF(Contributions_Tracker!A:A,Contribution_Plan!A341,Contributions_Tracker!E:E)&lt;=0),L341,SUMIF(Contributions_Tracker!A:A,Contribution_Plan!A341,Contributions_Tracker!E:E)))</f>
        <v/>
      </c>
      <c r="P341" s="6" t="str">
        <f>IF(A341="","",IF(OR(T341=0,T341=""),0,Q341/T341))</f>
        <v/>
      </c>
      <c r="Q341" s="6" t="str">
        <f>IF(A341="","",SUMIF(Contributions_Tracker!A:A,Contribution_Plan!A341,Contributions_Tracker!D:D))</f>
        <v/>
      </c>
      <c r="R341" s="6" t="str">
        <f>IF(E341=__Variable_Interval_Periods!$A$1,"N/A",IF(E341=__Variable_Interval_Periods!$A$2,H341*(__Variable_Other_Variables!$B$2-Contribution_Plan!F341),IF(E341=__Variable_Interval_Periods!$A$3,H341*(__Variable_Other_Variables!$B$2-Contribution_Plan!F341)/7,IF(E341=__Variable_Interval_Periods!$A$4,H341*(YEARFRAC(F341,__Variable_Other_Variables!$B$2)*12),IF(E341=__Variable_Interval_Periods!$A$5,H341*(YEARFRAC(F341,__Variable_Other_Variables!$B$2)*4),IF(E341=__Variable_Interval_Periods!$A$6,H341,""))))))</f>
        <v/>
      </c>
      <c r="S341" s="6" t="str">
        <f>IF(E341=__Variable_Interval_Periods!$A$1,"N/A",IF(E341=__Variable_Interval_Periods!$A$2,D341*(__Variable_Other_Variables!$B$2-Contribution_Plan!F341),IF(E341=__Variable_Interval_Periods!$A$3,D341*(__Variable_Other_Variables!$B$2-Contribution_Plan!F341)/7,IF(E341=__Variable_Interval_Periods!$A$4,D341*(YEARFRAC(F341,__Variable_Other_Variables!$B$2)*12),IF(E341=__Variable_Interval_Periods!$A$5,D341*(YEARFRAC(F341,__Variable_Other_Variables!$B$2)*4),IF(E341=__Variable_Interval_Periods!$A$6,D341,""))))))</f>
        <v/>
      </c>
      <c r="T341" s="8" t="str">
        <f>IF(Contribution_Plan!A341="","",COUNTIF(Contributions_Tracker!A:A,Contribution_Plan!A341))</f>
        <v/>
      </c>
    </row>
    <row r="342" spans="7:20" x14ac:dyDescent="0.2">
      <c r="G342" s="34" t="str">
        <f>IF(Contribution_Plan!A342="","",__Variable_Other_Variables!$B$2)</f>
        <v/>
      </c>
      <c r="H342" s="6" t="str">
        <f ca="1">IF(E342=__Variable_Interval_Periods!$A$1,"N/A",IF(E342=__Variable_Interval_Periods!$A$2,T342/(TODAY()-F342),IF(E342=__Variable_Interval_Periods!$A$3,T342/((TODAY()-F342)/7),IF(E342=__Variable_Interval_Periods!$A$4,T342/(YEARFRAC(F342,TODAY())*12),IF(E342=__Variable_Interval_Periods!$A$5,T342/(YEARFRAC(F342,TODAY())*4),IF(E342=__Variable_Interval_Periods!$A$6,T342/(((TODAY()-F342)/(G342-F342))),""))))))</f>
        <v/>
      </c>
      <c r="I342" s="15" t="str">
        <f t="shared" ca="1" si="5"/>
        <v/>
      </c>
      <c r="K342" s="7" t="str">
        <f ca="1">IF(I342="","",IF(Contribution_Plan!I342&lt;0,IF(ABS(Contribution_Plan!I342)&lt;=ABS(Contribution_Plan!J342),__Variable_Status!$A$3,__Variable_Status!$A$4),IF(Contribution_Plan!I342=0,__Variable_Status!$A$3,IF(Contribution_Plan!I342&lt;=ABS(Contribution_Plan!J342),__Variable_Status!$A$3,__Variable_Status!$A$2))))</f>
        <v/>
      </c>
      <c r="M342" s="6" t="str">
        <f>IF(OR(O342="",O342=__Variable_Audience_Size!$A$1),O342,IF(OR(T342="",T342=0),0,O342/T342))</f>
        <v/>
      </c>
      <c r="N342" s="7" t="str">
        <f>IF(A342="","",IF(L342=__Variable_Status!$A$1,__Variable_Status!$A$1,IF(Contribution_Plan!M342&gt;Contribution_Plan!L342,__Variable_Status!$A$2,IF(Contribution_Plan!M342=Contribution_Plan!L342,__Variable_Status!$A$3,__Variable_Status!$A$4))))</f>
        <v/>
      </c>
      <c r="O342" s="6" t="str">
        <f>IF(A342="","",IF(AND(L342=__Variable_Audience_Size!$A$1,SUMIF(Contributions_Tracker!A:A,Contribution_Plan!A342,Contributions_Tracker!E:E)&lt;=0),L342,SUMIF(Contributions_Tracker!A:A,Contribution_Plan!A342,Contributions_Tracker!E:E)))</f>
        <v/>
      </c>
      <c r="P342" s="6" t="str">
        <f>IF(A342="","",IF(OR(T342=0,T342=""),0,Q342/T342))</f>
        <v/>
      </c>
      <c r="Q342" s="6" t="str">
        <f>IF(A342="","",SUMIF(Contributions_Tracker!A:A,Contribution_Plan!A342,Contributions_Tracker!D:D))</f>
        <v/>
      </c>
      <c r="R342" s="6" t="str">
        <f>IF(E342=__Variable_Interval_Periods!$A$1,"N/A",IF(E342=__Variable_Interval_Periods!$A$2,H342*(__Variable_Other_Variables!$B$2-Contribution_Plan!F342),IF(E342=__Variable_Interval_Periods!$A$3,H342*(__Variable_Other_Variables!$B$2-Contribution_Plan!F342)/7,IF(E342=__Variable_Interval_Periods!$A$4,H342*(YEARFRAC(F342,__Variable_Other_Variables!$B$2)*12),IF(E342=__Variable_Interval_Periods!$A$5,H342*(YEARFRAC(F342,__Variable_Other_Variables!$B$2)*4),IF(E342=__Variable_Interval_Periods!$A$6,H342,""))))))</f>
        <v/>
      </c>
      <c r="S342" s="6" t="str">
        <f>IF(E342=__Variable_Interval_Periods!$A$1,"N/A",IF(E342=__Variable_Interval_Periods!$A$2,D342*(__Variable_Other_Variables!$B$2-Contribution_Plan!F342),IF(E342=__Variable_Interval_Periods!$A$3,D342*(__Variable_Other_Variables!$B$2-Contribution_Plan!F342)/7,IF(E342=__Variable_Interval_Periods!$A$4,D342*(YEARFRAC(F342,__Variable_Other_Variables!$B$2)*12),IF(E342=__Variable_Interval_Periods!$A$5,D342*(YEARFRAC(F342,__Variable_Other_Variables!$B$2)*4),IF(E342=__Variable_Interval_Periods!$A$6,D342,""))))))</f>
        <v/>
      </c>
      <c r="T342" s="8" t="str">
        <f>IF(Contribution_Plan!A342="","",COUNTIF(Contributions_Tracker!A:A,Contribution_Plan!A342))</f>
        <v/>
      </c>
    </row>
    <row r="343" spans="7:20" x14ac:dyDescent="0.2">
      <c r="G343" s="34" t="str">
        <f>IF(Contribution_Plan!A343="","",__Variable_Other_Variables!$B$2)</f>
        <v/>
      </c>
      <c r="H343" s="6" t="str">
        <f ca="1">IF(E343=__Variable_Interval_Periods!$A$1,"N/A",IF(E343=__Variable_Interval_Periods!$A$2,T343/(TODAY()-F343),IF(E343=__Variable_Interval_Periods!$A$3,T343/((TODAY()-F343)/7),IF(E343=__Variable_Interval_Periods!$A$4,T343/(YEARFRAC(F343,TODAY())*12),IF(E343=__Variable_Interval_Periods!$A$5,T343/(YEARFRAC(F343,TODAY())*4),IF(E343=__Variable_Interval_Periods!$A$6,T343/(((TODAY()-F343)/(G343-F343))),""))))))</f>
        <v/>
      </c>
      <c r="I343" s="15" t="str">
        <f t="shared" ca="1" si="5"/>
        <v/>
      </c>
      <c r="K343" s="7" t="str">
        <f ca="1">IF(I343="","",IF(Contribution_Plan!I343&lt;0,IF(ABS(Contribution_Plan!I343)&lt;=ABS(Contribution_Plan!J343),__Variable_Status!$A$3,__Variable_Status!$A$4),IF(Contribution_Plan!I343=0,__Variable_Status!$A$3,IF(Contribution_Plan!I343&lt;=ABS(Contribution_Plan!J343),__Variable_Status!$A$3,__Variable_Status!$A$2))))</f>
        <v/>
      </c>
      <c r="M343" s="6" t="str">
        <f>IF(OR(O343="",O343=__Variable_Audience_Size!$A$1),O343,IF(OR(T343="",T343=0),0,O343/T343))</f>
        <v/>
      </c>
      <c r="N343" s="7" t="str">
        <f>IF(A343="","",IF(L343=__Variable_Status!$A$1,__Variable_Status!$A$1,IF(Contribution_Plan!M343&gt;Contribution_Plan!L343,__Variable_Status!$A$2,IF(Contribution_Plan!M343=Contribution_Plan!L343,__Variable_Status!$A$3,__Variable_Status!$A$4))))</f>
        <v/>
      </c>
      <c r="O343" s="6" t="str">
        <f>IF(A343="","",IF(AND(L343=__Variable_Audience_Size!$A$1,SUMIF(Contributions_Tracker!A:A,Contribution_Plan!A343,Contributions_Tracker!E:E)&lt;=0),L343,SUMIF(Contributions_Tracker!A:A,Contribution_Plan!A343,Contributions_Tracker!E:E)))</f>
        <v/>
      </c>
      <c r="P343" s="6" t="str">
        <f>IF(A343="","",IF(OR(T343=0,T343=""),0,Q343/T343))</f>
        <v/>
      </c>
      <c r="Q343" s="6" t="str">
        <f>IF(A343="","",SUMIF(Contributions_Tracker!A:A,Contribution_Plan!A343,Contributions_Tracker!D:D))</f>
        <v/>
      </c>
      <c r="R343" s="6" t="str">
        <f>IF(E343=__Variable_Interval_Periods!$A$1,"N/A",IF(E343=__Variable_Interval_Periods!$A$2,H343*(__Variable_Other_Variables!$B$2-Contribution_Plan!F343),IF(E343=__Variable_Interval_Periods!$A$3,H343*(__Variable_Other_Variables!$B$2-Contribution_Plan!F343)/7,IF(E343=__Variable_Interval_Periods!$A$4,H343*(YEARFRAC(F343,__Variable_Other_Variables!$B$2)*12),IF(E343=__Variable_Interval_Periods!$A$5,H343*(YEARFRAC(F343,__Variable_Other_Variables!$B$2)*4),IF(E343=__Variable_Interval_Periods!$A$6,H343,""))))))</f>
        <v/>
      </c>
      <c r="S343" s="6" t="str">
        <f>IF(E343=__Variable_Interval_Periods!$A$1,"N/A",IF(E343=__Variable_Interval_Periods!$A$2,D343*(__Variable_Other_Variables!$B$2-Contribution_Plan!F343),IF(E343=__Variable_Interval_Periods!$A$3,D343*(__Variable_Other_Variables!$B$2-Contribution_Plan!F343)/7,IF(E343=__Variable_Interval_Periods!$A$4,D343*(YEARFRAC(F343,__Variable_Other_Variables!$B$2)*12),IF(E343=__Variable_Interval_Periods!$A$5,D343*(YEARFRAC(F343,__Variable_Other_Variables!$B$2)*4),IF(E343=__Variable_Interval_Periods!$A$6,D343,""))))))</f>
        <v/>
      </c>
      <c r="T343" s="8" t="str">
        <f>IF(Contribution_Plan!A343="","",COUNTIF(Contributions_Tracker!A:A,Contribution_Plan!A343))</f>
        <v/>
      </c>
    </row>
    <row r="344" spans="7:20" x14ac:dyDescent="0.2">
      <c r="G344" s="34" t="str">
        <f>IF(Contribution_Plan!A344="","",__Variable_Other_Variables!$B$2)</f>
        <v/>
      </c>
      <c r="H344" s="6" t="str">
        <f ca="1">IF(E344=__Variable_Interval_Periods!$A$1,"N/A",IF(E344=__Variable_Interval_Periods!$A$2,T344/(TODAY()-F344),IF(E344=__Variable_Interval_Periods!$A$3,T344/((TODAY()-F344)/7),IF(E344=__Variable_Interval_Periods!$A$4,T344/(YEARFRAC(F344,TODAY())*12),IF(E344=__Variable_Interval_Periods!$A$5,T344/(YEARFRAC(F344,TODAY())*4),IF(E344=__Variable_Interval_Periods!$A$6,T344/(((TODAY()-F344)/(G344-F344))),""))))))</f>
        <v/>
      </c>
      <c r="I344" s="15" t="str">
        <f t="shared" ca="1" si="5"/>
        <v/>
      </c>
      <c r="K344" s="7" t="str">
        <f ca="1">IF(I344="","",IF(Contribution_Plan!I344&lt;0,IF(ABS(Contribution_Plan!I344)&lt;=ABS(Contribution_Plan!J344),__Variable_Status!$A$3,__Variable_Status!$A$4),IF(Contribution_Plan!I344=0,__Variable_Status!$A$3,IF(Contribution_Plan!I344&lt;=ABS(Contribution_Plan!J344),__Variable_Status!$A$3,__Variable_Status!$A$2))))</f>
        <v/>
      </c>
      <c r="M344" s="6" t="str">
        <f>IF(OR(O344="",O344=__Variable_Audience_Size!$A$1),O344,IF(OR(T344="",T344=0),0,O344/T344))</f>
        <v/>
      </c>
      <c r="N344" s="7" t="str">
        <f>IF(A344="","",IF(L344=__Variable_Status!$A$1,__Variable_Status!$A$1,IF(Contribution_Plan!M344&gt;Contribution_Plan!L344,__Variable_Status!$A$2,IF(Contribution_Plan!M344=Contribution_Plan!L344,__Variable_Status!$A$3,__Variable_Status!$A$4))))</f>
        <v/>
      </c>
      <c r="O344" s="6" t="str">
        <f>IF(A344="","",IF(AND(L344=__Variable_Audience_Size!$A$1,SUMIF(Contributions_Tracker!A:A,Contribution_Plan!A344,Contributions_Tracker!E:E)&lt;=0),L344,SUMIF(Contributions_Tracker!A:A,Contribution_Plan!A344,Contributions_Tracker!E:E)))</f>
        <v/>
      </c>
      <c r="P344" s="6" t="str">
        <f>IF(A344="","",IF(OR(T344=0,T344=""),0,Q344/T344))</f>
        <v/>
      </c>
      <c r="Q344" s="6" t="str">
        <f>IF(A344="","",SUMIF(Contributions_Tracker!A:A,Contribution_Plan!A344,Contributions_Tracker!D:D))</f>
        <v/>
      </c>
      <c r="R344" s="6" t="str">
        <f>IF(E344=__Variable_Interval_Periods!$A$1,"N/A",IF(E344=__Variable_Interval_Periods!$A$2,H344*(__Variable_Other_Variables!$B$2-Contribution_Plan!F344),IF(E344=__Variable_Interval_Periods!$A$3,H344*(__Variable_Other_Variables!$B$2-Contribution_Plan!F344)/7,IF(E344=__Variable_Interval_Periods!$A$4,H344*(YEARFRAC(F344,__Variable_Other_Variables!$B$2)*12),IF(E344=__Variable_Interval_Periods!$A$5,H344*(YEARFRAC(F344,__Variable_Other_Variables!$B$2)*4),IF(E344=__Variable_Interval_Periods!$A$6,H344,""))))))</f>
        <v/>
      </c>
      <c r="S344" s="6" t="str">
        <f>IF(E344=__Variable_Interval_Periods!$A$1,"N/A",IF(E344=__Variable_Interval_Periods!$A$2,D344*(__Variable_Other_Variables!$B$2-Contribution_Plan!F344),IF(E344=__Variable_Interval_Periods!$A$3,D344*(__Variable_Other_Variables!$B$2-Contribution_Plan!F344)/7,IF(E344=__Variable_Interval_Periods!$A$4,D344*(YEARFRAC(F344,__Variable_Other_Variables!$B$2)*12),IF(E344=__Variable_Interval_Periods!$A$5,D344*(YEARFRAC(F344,__Variable_Other_Variables!$B$2)*4),IF(E344=__Variable_Interval_Periods!$A$6,D344,""))))))</f>
        <v/>
      </c>
      <c r="T344" s="8" t="str">
        <f>IF(Contribution_Plan!A344="","",COUNTIF(Contributions_Tracker!A:A,Contribution_Plan!A344))</f>
        <v/>
      </c>
    </row>
    <row r="345" spans="7:20" x14ac:dyDescent="0.2">
      <c r="G345" s="34" t="str">
        <f>IF(Contribution_Plan!A345="","",__Variable_Other_Variables!$B$2)</f>
        <v/>
      </c>
      <c r="H345" s="6" t="str">
        <f ca="1">IF(E345=__Variable_Interval_Periods!$A$1,"N/A",IF(E345=__Variable_Interval_Periods!$A$2,T345/(TODAY()-F345),IF(E345=__Variable_Interval_Periods!$A$3,T345/((TODAY()-F345)/7),IF(E345=__Variable_Interval_Periods!$A$4,T345/(YEARFRAC(F345,TODAY())*12),IF(E345=__Variable_Interval_Periods!$A$5,T345/(YEARFRAC(F345,TODAY())*4),IF(E345=__Variable_Interval_Periods!$A$6,T345/(((TODAY()-F345)/(G345-F345))),""))))))</f>
        <v/>
      </c>
      <c r="I345" s="15" t="str">
        <f t="shared" ca="1" si="5"/>
        <v/>
      </c>
      <c r="K345" s="7" t="str">
        <f ca="1">IF(I345="","",IF(Contribution_Plan!I345&lt;0,IF(ABS(Contribution_Plan!I345)&lt;=ABS(Contribution_Plan!J345),__Variable_Status!$A$3,__Variable_Status!$A$4),IF(Contribution_Plan!I345=0,__Variable_Status!$A$3,IF(Contribution_Plan!I345&lt;=ABS(Contribution_Plan!J345),__Variable_Status!$A$3,__Variable_Status!$A$2))))</f>
        <v/>
      </c>
      <c r="M345" s="6" t="str">
        <f>IF(OR(O345="",O345=__Variable_Audience_Size!$A$1),O345,IF(OR(T345="",T345=0),0,O345/T345))</f>
        <v/>
      </c>
      <c r="N345" s="7" t="str">
        <f>IF(A345="","",IF(L345=__Variable_Status!$A$1,__Variable_Status!$A$1,IF(Contribution_Plan!M345&gt;Contribution_Plan!L345,__Variable_Status!$A$2,IF(Contribution_Plan!M345=Contribution_Plan!L345,__Variable_Status!$A$3,__Variable_Status!$A$4))))</f>
        <v/>
      </c>
      <c r="O345" s="6" t="str">
        <f>IF(A345="","",IF(AND(L345=__Variable_Audience_Size!$A$1,SUMIF(Contributions_Tracker!A:A,Contribution_Plan!A345,Contributions_Tracker!E:E)&lt;=0),L345,SUMIF(Contributions_Tracker!A:A,Contribution_Plan!A345,Contributions_Tracker!E:E)))</f>
        <v/>
      </c>
      <c r="P345" s="6" t="str">
        <f>IF(A345="","",IF(OR(T345=0,T345=""),0,Q345/T345))</f>
        <v/>
      </c>
      <c r="Q345" s="6" t="str">
        <f>IF(A345="","",SUMIF(Contributions_Tracker!A:A,Contribution_Plan!A345,Contributions_Tracker!D:D))</f>
        <v/>
      </c>
      <c r="R345" s="6" t="str">
        <f>IF(E345=__Variable_Interval_Periods!$A$1,"N/A",IF(E345=__Variable_Interval_Periods!$A$2,H345*(__Variable_Other_Variables!$B$2-Contribution_Plan!F345),IF(E345=__Variable_Interval_Periods!$A$3,H345*(__Variable_Other_Variables!$B$2-Contribution_Plan!F345)/7,IF(E345=__Variable_Interval_Periods!$A$4,H345*(YEARFRAC(F345,__Variable_Other_Variables!$B$2)*12),IF(E345=__Variable_Interval_Periods!$A$5,H345*(YEARFRAC(F345,__Variable_Other_Variables!$B$2)*4),IF(E345=__Variable_Interval_Periods!$A$6,H345,""))))))</f>
        <v/>
      </c>
      <c r="S345" s="6" t="str">
        <f>IF(E345=__Variable_Interval_Periods!$A$1,"N/A",IF(E345=__Variable_Interval_Periods!$A$2,D345*(__Variable_Other_Variables!$B$2-Contribution_Plan!F345),IF(E345=__Variable_Interval_Periods!$A$3,D345*(__Variable_Other_Variables!$B$2-Contribution_Plan!F345)/7,IF(E345=__Variable_Interval_Periods!$A$4,D345*(YEARFRAC(F345,__Variable_Other_Variables!$B$2)*12),IF(E345=__Variable_Interval_Periods!$A$5,D345*(YEARFRAC(F345,__Variable_Other_Variables!$B$2)*4),IF(E345=__Variable_Interval_Periods!$A$6,D345,""))))))</f>
        <v/>
      </c>
      <c r="T345" s="8" t="str">
        <f>IF(Contribution_Plan!A345="","",COUNTIF(Contributions_Tracker!A:A,Contribution_Plan!A345))</f>
        <v/>
      </c>
    </row>
    <row r="346" spans="7:20" x14ac:dyDescent="0.2">
      <c r="G346" s="34" t="str">
        <f>IF(Contribution_Plan!A346="","",__Variable_Other_Variables!$B$2)</f>
        <v/>
      </c>
      <c r="H346" s="6" t="str">
        <f ca="1">IF(E346=__Variable_Interval_Periods!$A$1,"N/A",IF(E346=__Variable_Interval_Periods!$A$2,T346/(TODAY()-F346),IF(E346=__Variable_Interval_Periods!$A$3,T346/((TODAY()-F346)/7),IF(E346=__Variable_Interval_Periods!$A$4,T346/(YEARFRAC(F346,TODAY())*12),IF(E346=__Variable_Interval_Periods!$A$5,T346/(YEARFRAC(F346,TODAY())*4),IF(E346=__Variable_Interval_Periods!$A$6,T346/(((TODAY()-F346)/(G346-F346))),""))))))</f>
        <v/>
      </c>
      <c r="I346" s="15" t="str">
        <f t="shared" ca="1" si="5"/>
        <v/>
      </c>
      <c r="K346" s="7" t="str">
        <f ca="1">IF(I346="","",IF(Contribution_Plan!I346&lt;0,IF(ABS(Contribution_Plan!I346)&lt;=ABS(Contribution_Plan!J346),__Variable_Status!$A$3,__Variable_Status!$A$4),IF(Contribution_Plan!I346=0,__Variable_Status!$A$3,IF(Contribution_Plan!I346&lt;=ABS(Contribution_Plan!J346),__Variable_Status!$A$3,__Variable_Status!$A$2))))</f>
        <v/>
      </c>
      <c r="M346" s="6" t="str">
        <f>IF(OR(O346="",O346=__Variable_Audience_Size!$A$1),O346,IF(OR(T346="",T346=0),0,O346/T346))</f>
        <v/>
      </c>
      <c r="N346" s="7" t="str">
        <f>IF(A346="","",IF(L346=__Variable_Status!$A$1,__Variable_Status!$A$1,IF(Contribution_Plan!M346&gt;Contribution_Plan!L346,__Variable_Status!$A$2,IF(Contribution_Plan!M346=Contribution_Plan!L346,__Variable_Status!$A$3,__Variable_Status!$A$4))))</f>
        <v/>
      </c>
      <c r="O346" s="6" t="str">
        <f>IF(A346="","",IF(AND(L346=__Variable_Audience_Size!$A$1,SUMIF(Contributions_Tracker!A:A,Contribution_Plan!A346,Contributions_Tracker!E:E)&lt;=0),L346,SUMIF(Contributions_Tracker!A:A,Contribution_Plan!A346,Contributions_Tracker!E:E)))</f>
        <v/>
      </c>
      <c r="P346" s="6" t="str">
        <f>IF(A346="","",IF(OR(T346=0,T346=""),0,Q346/T346))</f>
        <v/>
      </c>
      <c r="Q346" s="6" t="str">
        <f>IF(A346="","",SUMIF(Contributions_Tracker!A:A,Contribution_Plan!A346,Contributions_Tracker!D:D))</f>
        <v/>
      </c>
      <c r="R346" s="6" t="str">
        <f>IF(E346=__Variable_Interval_Periods!$A$1,"N/A",IF(E346=__Variable_Interval_Periods!$A$2,H346*(__Variable_Other_Variables!$B$2-Contribution_Plan!F346),IF(E346=__Variable_Interval_Periods!$A$3,H346*(__Variable_Other_Variables!$B$2-Contribution_Plan!F346)/7,IF(E346=__Variable_Interval_Periods!$A$4,H346*(YEARFRAC(F346,__Variable_Other_Variables!$B$2)*12),IF(E346=__Variable_Interval_Periods!$A$5,H346*(YEARFRAC(F346,__Variable_Other_Variables!$B$2)*4),IF(E346=__Variable_Interval_Periods!$A$6,H346,""))))))</f>
        <v/>
      </c>
      <c r="S346" s="6" t="str">
        <f>IF(E346=__Variable_Interval_Periods!$A$1,"N/A",IF(E346=__Variable_Interval_Periods!$A$2,D346*(__Variable_Other_Variables!$B$2-Contribution_Plan!F346),IF(E346=__Variable_Interval_Periods!$A$3,D346*(__Variable_Other_Variables!$B$2-Contribution_Plan!F346)/7,IF(E346=__Variable_Interval_Periods!$A$4,D346*(YEARFRAC(F346,__Variable_Other_Variables!$B$2)*12),IF(E346=__Variable_Interval_Periods!$A$5,D346*(YEARFRAC(F346,__Variable_Other_Variables!$B$2)*4),IF(E346=__Variable_Interval_Periods!$A$6,D346,""))))))</f>
        <v/>
      </c>
      <c r="T346" s="8" t="str">
        <f>IF(Contribution_Plan!A346="","",COUNTIF(Contributions_Tracker!A:A,Contribution_Plan!A346))</f>
        <v/>
      </c>
    </row>
    <row r="347" spans="7:20" x14ac:dyDescent="0.2">
      <c r="G347" s="34" t="str">
        <f>IF(Contribution_Plan!A347="","",__Variable_Other_Variables!$B$2)</f>
        <v/>
      </c>
      <c r="H347" s="6" t="str">
        <f ca="1">IF(E347=__Variable_Interval_Periods!$A$1,"N/A",IF(E347=__Variable_Interval_Periods!$A$2,T347/(TODAY()-F347),IF(E347=__Variable_Interval_Periods!$A$3,T347/((TODAY()-F347)/7),IF(E347=__Variable_Interval_Periods!$A$4,T347/(YEARFRAC(F347,TODAY())*12),IF(E347=__Variable_Interval_Periods!$A$5,T347/(YEARFRAC(F347,TODAY())*4),IF(E347=__Variable_Interval_Periods!$A$6,T347/(((TODAY()-F347)/(G347-F347))),""))))))</f>
        <v/>
      </c>
      <c r="I347" s="15" t="str">
        <f t="shared" ca="1" si="5"/>
        <v/>
      </c>
      <c r="K347" s="7" t="str">
        <f ca="1">IF(I347="","",IF(Contribution_Plan!I347&lt;0,IF(ABS(Contribution_Plan!I347)&lt;=ABS(Contribution_Plan!J347),__Variable_Status!$A$3,__Variable_Status!$A$4),IF(Contribution_Plan!I347=0,__Variable_Status!$A$3,IF(Contribution_Plan!I347&lt;=ABS(Contribution_Plan!J347),__Variable_Status!$A$3,__Variable_Status!$A$2))))</f>
        <v/>
      </c>
      <c r="M347" s="6" t="str">
        <f>IF(OR(O347="",O347=__Variable_Audience_Size!$A$1),O347,IF(OR(T347="",T347=0),0,O347/T347))</f>
        <v/>
      </c>
      <c r="N347" s="7" t="str">
        <f>IF(A347="","",IF(L347=__Variable_Status!$A$1,__Variable_Status!$A$1,IF(Contribution_Plan!M347&gt;Contribution_Plan!L347,__Variable_Status!$A$2,IF(Contribution_Plan!M347=Contribution_Plan!L347,__Variable_Status!$A$3,__Variable_Status!$A$4))))</f>
        <v/>
      </c>
      <c r="O347" s="6" t="str">
        <f>IF(A347="","",IF(AND(L347=__Variable_Audience_Size!$A$1,SUMIF(Contributions_Tracker!A:A,Contribution_Plan!A347,Contributions_Tracker!E:E)&lt;=0),L347,SUMIF(Contributions_Tracker!A:A,Contribution_Plan!A347,Contributions_Tracker!E:E)))</f>
        <v/>
      </c>
      <c r="P347" s="6" t="str">
        <f>IF(A347="","",IF(OR(T347=0,T347=""),0,Q347/T347))</f>
        <v/>
      </c>
      <c r="Q347" s="6" t="str">
        <f>IF(A347="","",SUMIF(Contributions_Tracker!A:A,Contribution_Plan!A347,Contributions_Tracker!D:D))</f>
        <v/>
      </c>
      <c r="R347" s="6" t="str">
        <f>IF(E347=__Variable_Interval_Periods!$A$1,"N/A",IF(E347=__Variable_Interval_Periods!$A$2,H347*(__Variable_Other_Variables!$B$2-Contribution_Plan!F347),IF(E347=__Variable_Interval_Periods!$A$3,H347*(__Variable_Other_Variables!$B$2-Contribution_Plan!F347)/7,IF(E347=__Variable_Interval_Periods!$A$4,H347*(YEARFRAC(F347,__Variable_Other_Variables!$B$2)*12),IF(E347=__Variable_Interval_Periods!$A$5,H347*(YEARFRAC(F347,__Variable_Other_Variables!$B$2)*4),IF(E347=__Variable_Interval_Periods!$A$6,H347,""))))))</f>
        <v/>
      </c>
      <c r="S347" s="6" t="str">
        <f>IF(E347=__Variable_Interval_Periods!$A$1,"N/A",IF(E347=__Variable_Interval_Periods!$A$2,D347*(__Variable_Other_Variables!$B$2-Contribution_Plan!F347),IF(E347=__Variable_Interval_Periods!$A$3,D347*(__Variable_Other_Variables!$B$2-Contribution_Plan!F347)/7,IF(E347=__Variable_Interval_Periods!$A$4,D347*(YEARFRAC(F347,__Variable_Other_Variables!$B$2)*12),IF(E347=__Variable_Interval_Periods!$A$5,D347*(YEARFRAC(F347,__Variable_Other_Variables!$B$2)*4),IF(E347=__Variable_Interval_Periods!$A$6,D347,""))))))</f>
        <v/>
      </c>
      <c r="T347" s="8" t="str">
        <f>IF(Contribution_Plan!A347="","",COUNTIF(Contributions_Tracker!A:A,Contribution_Plan!A347))</f>
        <v/>
      </c>
    </row>
    <row r="348" spans="7:20" x14ac:dyDescent="0.2">
      <c r="G348" s="34" t="str">
        <f>IF(Contribution_Plan!A348="","",__Variable_Other_Variables!$B$2)</f>
        <v/>
      </c>
      <c r="H348" s="6" t="str">
        <f ca="1">IF(E348=__Variable_Interval_Periods!$A$1,"N/A",IF(E348=__Variable_Interval_Periods!$A$2,T348/(TODAY()-F348),IF(E348=__Variable_Interval_Periods!$A$3,T348/((TODAY()-F348)/7),IF(E348=__Variable_Interval_Periods!$A$4,T348/(YEARFRAC(F348,TODAY())*12),IF(E348=__Variable_Interval_Periods!$A$5,T348/(YEARFRAC(F348,TODAY())*4),IF(E348=__Variable_Interval_Periods!$A$6,T348/(((TODAY()-F348)/(G348-F348))),""))))))</f>
        <v/>
      </c>
      <c r="I348" s="15" t="str">
        <f t="shared" ca="1" si="5"/>
        <v/>
      </c>
      <c r="K348" s="7" t="str">
        <f ca="1">IF(I348="","",IF(Contribution_Plan!I348&lt;0,IF(ABS(Contribution_Plan!I348)&lt;=ABS(Contribution_Plan!J348),__Variable_Status!$A$3,__Variable_Status!$A$4),IF(Contribution_Plan!I348=0,__Variable_Status!$A$3,IF(Contribution_Plan!I348&lt;=ABS(Contribution_Plan!J348),__Variable_Status!$A$3,__Variable_Status!$A$2))))</f>
        <v/>
      </c>
      <c r="M348" s="6" t="str">
        <f>IF(OR(O348="",O348=__Variable_Audience_Size!$A$1),O348,IF(OR(T348="",T348=0),0,O348/T348))</f>
        <v/>
      </c>
      <c r="N348" s="7" t="str">
        <f>IF(A348="","",IF(L348=__Variable_Status!$A$1,__Variable_Status!$A$1,IF(Contribution_Plan!M348&gt;Contribution_Plan!L348,__Variable_Status!$A$2,IF(Contribution_Plan!M348=Contribution_Plan!L348,__Variable_Status!$A$3,__Variable_Status!$A$4))))</f>
        <v/>
      </c>
      <c r="O348" s="6" t="str">
        <f>IF(A348="","",IF(AND(L348=__Variable_Audience_Size!$A$1,SUMIF(Contributions_Tracker!A:A,Contribution_Plan!A348,Contributions_Tracker!E:E)&lt;=0),L348,SUMIF(Contributions_Tracker!A:A,Contribution_Plan!A348,Contributions_Tracker!E:E)))</f>
        <v/>
      </c>
      <c r="P348" s="6" t="str">
        <f>IF(A348="","",IF(OR(T348=0,T348=""),0,Q348/T348))</f>
        <v/>
      </c>
      <c r="Q348" s="6" t="str">
        <f>IF(A348="","",SUMIF(Contributions_Tracker!A:A,Contribution_Plan!A348,Contributions_Tracker!D:D))</f>
        <v/>
      </c>
      <c r="R348" s="6" t="str">
        <f>IF(E348=__Variable_Interval_Periods!$A$1,"N/A",IF(E348=__Variable_Interval_Periods!$A$2,H348*(__Variable_Other_Variables!$B$2-Contribution_Plan!F348),IF(E348=__Variable_Interval_Periods!$A$3,H348*(__Variable_Other_Variables!$B$2-Contribution_Plan!F348)/7,IF(E348=__Variable_Interval_Periods!$A$4,H348*(YEARFRAC(F348,__Variable_Other_Variables!$B$2)*12),IF(E348=__Variable_Interval_Periods!$A$5,H348*(YEARFRAC(F348,__Variable_Other_Variables!$B$2)*4),IF(E348=__Variable_Interval_Periods!$A$6,H348,""))))))</f>
        <v/>
      </c>
      <c r="S348" s="6" t="str">
        <f>IF(E348=__Variable_Interval_Periods!$A$1,"N/A",IF(E348=__Variable_Interval_Periods!$A$2,D348*(__Variable_Other_Variables!$B$2-Contribution_Plan!F348),IF(E348=__Variable_Interval_Periods!$A$3,D348*(__Variable_Other_Variables!$B$2-Contribution_Plan!F348)/7,IF(E348=__Variable_Interval_Periods!$A$4,D348*(YEARFRAC(F348,__Variable_Other_Variables!$B$2)*12),IF(E348=__Variable_Interval_Periods!$A$5,D348*(YEARFRAC(F348,__Variable_Other_Variables!$B$2)*4),IF(E348=__Variable_Interval_Periods!$A$6,D348,""))))))</f>
        <v/>
      </c>
      <c r="T348" s="8" t="str">
        <f>IF(Contribution_Plan!A348="","",COUNTIF(Contributions_Tracker!A:A,Contribution_Plan!A348))</f>
        <v/>
      </c>
    </row>
    <row r="349" spans="7:20" x14ac:dyDescent="0.2">
      <c r="G349" s="34" t="str">
        <f>IF(Contribution_Plan!A349="","",__Variable_Other_Variables!$B$2)</f>
        <v/>
      </c>
      <c r="H349" s="6" t="str">
        <f ca="1">IF(E349=__Variable_Interval_Periods!$A$1,"N/A",IF(E349=__Variable_Interval_Periods!$A$2,T349/(TODAY()-F349),IF(E349=__Variable_Interval_Periods!$A$3,T349/((TODAY()-F349)/7),IF(E349=__Variable_Interval_Periods!$A$4,T349/(YEARFRAC(F349,TODAY())*12),IF(E349=__Variable_Interval_Periods!$A$5,T349/(YEARFRAC(F349,TODAY())*4),IF(E349=__Variable_Interval_Periods!$A$6,T349/(((TODAY()-F349)/(G349-F349))),""))))))</f>
        <v/>
      </c>
      <c r="I349" s="15" t="str">
        <f t="shared" ca="1" si="5"/>
        <v/>
      </c>
      <c r="K349" s="7" t="str">
        <f ca="1">IF(I349="","",IF(Contribution_Plan!I349&lt;0,IF(ABS(Contribution_Plan!I349)&lt;=ABS(Contribution_Plan!J349),__Variable_Status!$A$3,__Variable_Status!$A$4),IF(Contribution_Plan!I349=0,__Variable_Status!$A$3,IF(Contribution_Plan!I349&lt;=ABS(Contribution_Plan!J349),__Variable_Status!$A$3,__Variable_Status!$A$2))))</f>
        <v/>
      </c>
      <c r="M349" s="6" t="str">
        <f>IF(OR(O349="",O349=__Variable_Audience_Size!$A$1),O349,IF(OR(T349="",T349=0),0,O349/T349))</f>
        <v/>
      </c>
      <c r="N349" s="7" t="str">
        <f>IF(A349="","",IF(L349=__Variable_Status!$A$1,__Variable_Status!$A$1,IF(Contribution_Plan!M349&gt;Contribution_Plan!L349,__Variable_Status!$A$2,IF(Contribution_Plan!M349=Contribution_Plan!L349,__Variable_Status!$A$3,__Variable_Status!$A$4))))</f>
        <v/>
      </c>
      <c r="O349" s="6" t="str">
        <f>IF(A349="","",IF(AND(L349=__Variable_Audience_Size!$A$1,SUMIF(Contributions_Tracker!A:A,Contribution_Plan!A349,Contributions_Tracker!E:E)&lt;=0),L349,SUMIF(Contributions_Tracker!A:A,Contribution_Plan!A349,Contributions_Tracker!E:E)))</f>
        <v/>
      </c>
      <c r="P349" s="6" t="str">
        <f>IF(A349="","",IF(OR(T349=0,T349=""),0,Q349/T349))</f>
        <v/>
      </c>
      <c r="Q349" s="6" t="str">
        <f>IF(A349="","",SUMIF(Contributions_Tracker!A:A,Contribution_Plan!A349,Contributions_Tracker!D:D))</f>
        <v/>
      </c>
      <c r="R349" s="6" t="str">
        <f>IF(E349=__Variable_Interval_Periods!$A$1,"N/A",IF(E349=__Variable_Interval_Periods!$A$2,H349*(__Variable_Other_Variables!$B$2-Contribution_Plan!F349),IF(E349=__Variable_Interval_Periods!$A$3,H349*(__Variable_Other_Variables!$B$2-Contribution_Plan!F349)/7,IF(E349=__Variable_Interval_Periods!$A$4,H349*(YEARFRAC(F349,__Variable_Other_Variables!$B$2)*12),IF(E349=__Variable_Interval_Periods!$A$5,H349*(YEARFRAC(F349,__Variable_Other_Variables!$B$2)*4),IF(E349=__Variable_Interval_Periods!$A$6,H349,""))))))</f>
        <v/>
      </c>
      <c r="S349" s="6" t="str">
        <f>IF(E349=__Variable_Interval_Periods!$A$1,"N/A",IF(E349=__Variable_Interval_Periods!$A$2,D349*(__Variable_Other_Variables!$B$2-Contribution_Plan!F349),IF(E349=__Variable_Interval_Periods!$A$3,D349*(__Variable_Other_Variables!$B$2-Contribution_Plan!F349)/7,IF(E349=__Variable_Interval_Periods!$A$4,D349*(YEARFRAC(F349,__Variable_Other_Variables!$B$2)*12),IF(E349=__Variable_Interval_Periods!$A$5,D349*(YEARFRAC(F349,__Variable_Other_Variables!$B$2)*4),IF(E349=__Variable_Interval_Periods!$A$6,D349,""))))))</f>
        <v/>
      </c>
      <c r="T349" s="8" t="str">
        <f>IF(Contribution_Plan!A349="","",COUNTIF(Contributions_Tracker!A:A,Contribution_Plan!A349))</f>
        <v/>
      </c>
    </row>
    <row r="350" spans="7:20" x14ac:dyDescent="0.2">
      <c r="G350" s="34" t="str">
        <f>IF(Contribution_Plan!A350="","",__Variable_Other_Variables!$B$2)</f>
        <v/>
      </c>
      <c r="H350" s="6" t="str">
        <f ca="1">IF(E350=__Variable_Interval_Periods!$A$1,"N/A",IF(E350=__Variable_Interval_Periods!$A$2,T350/(TODAY()-F350),IF(E350=__Variable_Interval_Periods!$A$3,T350/((TODAY()-F350)/7),IF(E350=__Variable_Interval_Periods!$A$4,T350/(YEARFRAC(F350,TODAY())*12),IF(E350=__Variable_Interval_Periods!$A$5,T350/(YEARFRAC(F350,TODAY())*4),IF(E350=__Variable_Interval_Periods!$A$6,T350/(((TODAY()-F350)/(G350-F350))),""))))))</f>
        <v/>
      </c>
      <c r="I350" s="15" t="str">
        <f t="shared" ca="1" si="5"/>
        <v/>
      </c>
      <c r="K350" s="7" t="str">
        <f ca="1">IF(I350="","",IF(Contribution_Plan!I350&lt;0,IF(ABS(Contribution_Plan!I350)&lt;=ABS(Contribution_Plan!J350),__Variable_Status!$A$3,__Variable_Status!$A$4),IF(Contribution_Plan!I350=0,__Variable_Status!$A$3,IF(Contribution_Plan!I350&lt;=ABS(Contribution_Plan!J350),__Variable_Status!$A$3,__Variable_Status!$A$2))))</f>
        <v/>
      </c>
      <c r="M350" s="6" t="str">
        <f>IF(OR(O350="",O350=__Variable_Audience_Size!$A$1),O350,IF(OR(T350="",T350=0),0,O350/T350))</f>
        <v/>
      </c>
      <c r="N350" s="7" t="str">
        <f>IF(A350="","",IF(L350=__Variable_Status!$A$1,__Variable_Status!$A$1,IF(Contribution_Plan!M350&gt;Contribution_Plan!L350,__Variable_Status!$A$2,IF(Contribution_Plan!M350=Contribution_Plan!L350,__Variable_Status!$A$3,__Variable_Status!$A$4))))</f>
        <v/>
      </c>
      <c r="O350" s="6" t="str">
        <f>IF(A350="","",IF(AND(L350=__Variable_Audience_Size!$A$1,SUMIF(Contributions_Tracker!A:A,Contribution_Plan!A350,Contributions_Tracker!E:E)&lt;=0),L350,SUMIF(Contributions_Tracker!A:A,Contribution_Plan!A350,Contributions_Tracker!E:E)))</f>
        <v/>
      </c>
      <c r="P350" s="6" t="str">
        <f>IF(A350="","",IF(OR(T350=0,T350=""),0,Q350/T350))</f>
        <v/>
      </c>
      <c r="Q350" s="6" t="str">
        <f>IF(A350="","",SUMIF(Contributions_Tracker!A:A,Contribution_Plan!A350,Contributions_Tracker!D:D))</f>
        <v/>
      </c>
      <c r="R350" s="6" t="str">
        <f>IF(E350=__Variable_Interval_Periods!$A$1,"N/A",IF(E350=__Variable_Interval_Periods!$A$2,H350*(__Variable_Other_Variables!$B$2-Contribution_Plan!F350),IF(E350=__Variable_Interval_Periods!$A$3,H350*(__Variable_Other_Variables!$B$2-Contribution_Plan!F350)/7,IF(E350=__Variable_Interval_Periods!$A$4,H350*(YEARFRAC(F350,__Variable_Other_Variables!$B$2)*12),IF(E350=__Variable_Interval_Periods!$A$5,H350*(YEARFRAC(F350,__Variable_Other_Variables!$B$2)*4),IF(E350=__Variable_Interval_Periods!$A$6,H350,""))))))</f>
        <v/>
      </c>
      <c r="S350" s="6" t="str">
        <f>IF(E350=__Variable_Interval_Periods!$A$1,"N/A",IF(E350=__Variable_Interval_Periods!$A$2,D350*(__Variable_Other_Variables!$B$2-Contribution_Plan!F350),IF(E350=__Variable_Interval_Periods!$A$3,D350*(__Variable_Other_Variables!$B$2-Contribution_Plan!F350)/7,IF(E350=__Variable_Interval_Periods!$A$4,D350*(YEARFRAC(F350,__Variable_Other_Variables!$B$2)*12),IF(E350=__Variable_Interval_Periods!$A$5,D350*(YEARFRAC(F350,__Variable_Other_Variables!$B$2)*4),IF(E350=__Variable_Interval_Periods!$A$6,D350,""))))))</f>
        <v/>
      </c>
      <c r="T350" s="8" t="str">
        <f>IF(Contribution_Plan!A350="","",COUNTIF(Contributions_Tracker!A:A,Contribution_Plan!A350))</f>
        <v/>
      </c>
    </row>
    <row r="351" spans="7:20" x14ac:dyDescent="0.2">
      <c r="G351" s="34" t="str">
        <f>IF(Contribution_Plan!A351="","",__Variable_Other_Variables!$B$2)</f>
        <v/>
      </c>
      <c r="H351" s="6" t="str">
        <f ca="1">IF(E351=__Variable_Interval_Periods!$A$1,"N/A",IF(E351=__Variable_Interval_Periods!$A$2,T351/(TODAY()-F351),IF(E351=__Variable_Interval_Periods!$A$3,T351/((TODAY()-F351)/7),IF(E351=__Variable_Interval_Periods!$A$4,T351/(YEARFRAC(F351,TODAY())*12),IF(E351=__Variable_Interval_Periods!$A$5,T351/(YEARFRAC(F351,TODAY())*4),IF(E351=__Variable_Interval_Periods!$A$6,T351/(((TODAY()-F351)/(G351-F351))),""))))))</f>
        <v/>
      </c>
      <c r="I351" s="15" t="str">
        <f t="shared" ca="1" si="5"/>
        <v/>
      </c>
      <c r="K351" s="7" t="str">
        <f ca="1">IF(I351="","",IF(Contribution_Plan!I351&lt;0,IF(ABS(Contribution_Plan!I351)&lt;=ABS(Contribution_Plan!J351),__Variable_Status!$A$3,__Variable_Status!$A$4),IF(Contribution_Plan!I351=0,__Variable_Status!$A$3,IF(Contribution_Plan!I351&lt;=ABS(Contribution_Plan!J351),__Variable_Status!$A$3,__Variable_Status!$A$2))))</f>
        <v/>
      </c>
      <c r="M351" s="6" t="str">
        <f>IF(OR(O351="",O351=__Variable_Audience_Size!$A$1),O351,IF(OR(T351="",T351=0),0,O351/T351))</f>
        <v/>
      </c>
      <c r="N351" s="7" t="str">
        <f>IF(A351="","",IF(L351=__Variable_Status!$A$1,__Variable_Status!$A$1,IF(Contribution_Plan!M351&gt;Contribution_Plan!L351,__Variable_Status!$A$2,IF(Contribution_Plan!M351=Contribution_Plan!L351,__Variable_Status!$A$3,__Variable_Status!$A$4))))</f>
        <v/>
      </c>
      <c r="O351" s="6" t="str">
        <f>IF(A351="","",IF(AND(L351=__Variable_Audience_Size!$A$1,SUMIF(Contributions_Tracker!A:A,Contribution_Plan!A351,Contributions_Tracker!E:E)&lt;=0),L351,SUMIF(Contributions_Tracker!A:A,Contribution_Plan!A351,Contributions_Tracker!E:E)))</f>
        <v/>
      </c>
      <c r="P351" s="6" t="str">
        <f>IF(A351="","",IF(OR(T351=0,T351=""),0,Q351/T351))</f>
        <v/>
      </c>
      <c r="Q351" s="6" t="str">
        <f>IF(A351="","",SUMIF(Contributions_Tracker!A:A,Contribution_Plan!A351,Contributions_Tracker!D:D))</f>
        <v/>
      </c>
      <c r="R351" s="6" t="str">
        <f>IF(E351=__Variable_Interval_Periods!$A$1,"N/A",IF(E351=__Variable_Interval_Periods!$A$2,H351*(__Variable_Other_Variables!$B$2-Contribution_Plan!F351),IF(E351=__Variable_Interval_Periods!$A$3,H351*(__Variable_Other_Variables!$B$2-Contribution_Plan!F351)/7,IF(E351=__Variable_Interval_Periods!$A$4,H351*(YEARFRAC(F351,__Variable_Other_Variables!$B$2)*12),IF(E351=__Variable_Interval_Periods!$A$5,H351*(YEARFRAC(F351,__Variable_Other_Variables!$B$2)*4),IF(E351=__Variable_Interval_Periods!$A$6,H351,""))))))</f>
        <v/>
      </c>
      <c r="S351" s="6" t="str">
        <f>IF(E351=__Variable_Interval_Periods!$A$1,"N/A",IF(E351=__Variable_Interval_Periods!$A$2,D351*(__Variable_Other_Variables!$B$2-Contribution_Plan!F351),IF(E351=__Variable_Interval_Periods!$A$3,D351*(__Variable_Other_Variables!$B$2-Contribution_Plan!F351)/7,IF(E351=__Variable_Interval_Periods!$A$4,D351*(YEARFRAC(F351,__Variable_Other_Variables!$B$2)*12),IF(E351=__Variable_Interval_Periods!$A$5,D351*(YEARFRAC(F351,__Variable_Other_Variables!$B$2)*4),IF(E351=__Variable_Interval_Periods!$A$6,D351,""))))))</f>
        <v/>
      </c>
      <c r="T351" s="8" t="str">
        <f>IF(Contribution_Plan!A351="","",COUNTIF(Contributions_Tracker!A:A,Contribution_Plan!A351))</f>
        <v/>
      </c>
    </row>
  </sheetData>
  <sheetProtection algorithmName="SHA-512" hashValue="ZQjgBUJnnxGtT6vBB38MIUMmr/lHC7PpI/plm9LOIhIzLK1hqSO19/zs9AHg8A+N+h9zGxVP5huA9Tck3XjSDA==" saltValue="df3T8rPQNkbwbzwrtOTOmQ==" spinCount="100000" sheet="1" objects="1" scenarios="1"/>
  <conditionalFormatting sqref="I3:I1048576">
    <cfRule type="colorScale" priority="1">
      <colorScale>
        <cfvo type="num" val="-1"/>
        <cfvo type="num" val="0"/>
        <cfvo type="num" val="1"/>
        <color rgb="FFFFC7CE"/>
        <color rgb="FFFFEC9C"/>
        <color rgb="FFC6F0CE"/>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66021C09-59B7-014F-9627-271EAA6A2529}">
            <xm:f>K3=__Variable_Status!$A$2</xm:f>
            <x14:dxf>
              <fill>
                <patternFill>
                  <bgColor rgb="FFC6F0CE"/>
                </patternFill>
              </fill>
            </x14:dxf>
          </x14:cfRule>
          <x14:cfRule type="expression" priority="3" id="{AF7CBCD4-201F-1340-BFDC-5329D6738178}">
            <xm:f>K3=__Variable_Status!$A$3</xm:f>
            <x14:dxf>
              <fill>
                <patternFill>
                  <bgColor rgb="FFFFEC9C"/>
                </patternFill>
              </fill>
            </x14:dxf>
          </x14:cfRule>
          <x14:cfRule type="expression" priority="4" id="{FC44BA40-43D6-0E49-BF51-D0AA62722744}">
            <xm:f>K3=__Variable_Status!$A$4</xm:f>
            <x14:dxf>
              <fill>
                <patternFill>
                  <bgColor rgb="FFFFC7CE"/>
                </patternFill>
              </fill>
            </x14:dxf>
          </x14:cfRule>
          <xm:sqref>K3:K1048576</xm:sqref>
        </x14:conditionalFormatting>
        <x14:conditionalFormatting xmlns:xm="http://schemas.microsoft.com/office/excel/2006/main">
          <x14:cfRule type="expression" priority="5" id="{EC5CAE5D-41FD-2646-A093-23025038B9BC}">
            <xm:f>N3=__Variable_Status!$A$2</xm:f>
            <x14:dxf>
              <fill>
                <patternFill>
                  <bgColor rgb="FFC6F0CE"/>
                </patternFill>
              </fill>
            </x14:dxf>
          </x14:cfRule>
          <x14:cfRule type="expression" priority="6" id="{93ADFCE1-1100-6642-920C-C7B345B37154}">
            <xm:f>N3=__Variable_Status!$A$3</xm:f>
            <x14:dxf>
              <fill>
                <patternFill>
                  <bgColor rgb="FFFFEC9C"/>
                </patternFill>
              </fill>
            </x14:dxf>
          </x14:cfRule>
          <x14:cfRule type="expression" priority="7" id="{F9FECE94-63CA-FC4B-8DA0-BBCCE5BF2F24}">
            <xm:f>N3=__Variable_Status!$A$4</xm:f>
            <x14:dxf>
              <fill>
                <patternFill>
                  <bgColor rgb="FFFFC7CE"/>
                </patternFill>
              </fill>
            </x14:dxf>
          </x14:cfRule>
          <xm:sqref>N3:N1048576</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BE9919D8-692D-6A4A-8D83-55508355391E}">
          <x14:formula1>
            <xm:f>__Variable_Contribution_Types!$A$1:$A$18</xm:f>
          </x14:formula1>
          <xm:sqref>B3:B1048576</xm:sqref>
        </x14:dataValidation>
        <x14:dataValidation type="list" allowBlank="1" showInputMessage="1" showErrorMessage="1" xr:uid="{918C2B75-0C62-544A-84D3-79CDAA7EE6B2}">
          <x14:formula1>
            <xm:f>__Variable_Status!$A$1:$A$4</xm:f>
          </x14:formula1>
          <xm:sqref>K3:K1048576 N3:N1048576</xm:sqref>
        </x14:dataValidation>
        <x14:dataValidation type="list" allowBlank="1" showInputMessage="1" showErrorMessage="1" xr:uid="{54BE0EEF-44AB-1B43-9948-F292C6325AA2}">
          <x14:formula1>
            <xm:f>__Variable_Audience_Size!$A$1:$A$10</xm:f>
          </x14:formula1>
          <xm:sqref>L3:L1048576</xm:sqref>
        </x14:dataValidation>
        <x14:dataValidation type="list" allowBlank="1" showInputMessage="1" showErrorMessage="1" xr:uid="{B173AB1B-D67F-8C4B-A8E2-82E0DF5ED6AC}">
          <x14:formula1>
            <xm:f>__Variable_Interval_Periods!$A$1:$A$6</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F63A3-2EEC-C04D-B93B-8B7474655FBE}">
  <sheetPr codeName="Sheet3"/>
  <dimension ref="A1:M21"/>
  <sheetViews>
    <sheetView zoomScale="65" workbookViewId="0">
      <pane ySplit="1" topLeftCell="A2" activePane="bottomLeft" state="frozen"/>
      <selection pane="bottomLeft" sqref="A1:XFD1"/>
    </sheetView>
  </sheetViews>
  <sheetFormatPr baseColWidth="10" defaultRowHeight="16" x14ac:dyDescent="0.2"/>
  <cols>
    <col min="1" max="1" width="7.33203125" style="23" bestFit="1" customWidth="1"/>
    <col min="2" max="2" width="15.33203125" style="24" customWidth="1"/>
    <col min="3" max="3" width="71.1640625" style="25" customWidth="1"/>
    <col min="4" max="4" width="12.5" style="26" bestFit="1" customWidth="1"/>
    <col min="5" max="5" width="13.6640625" style="27" customWidth="1"/>
    <col min="6" max="6" width="44.1640625" style="25" customWidth="1"/>
    <col min="7" max="7" width="37.33203125" style="25" customWidth="1"/>
    <col min="8" max="8" width="40.6640625" style="25" customWidth="1"/>
    <col min="9" max="9" width="72" style="25" customWidth="1"/>
    <col min="10" max="11" width="10.83203125" style="29"/>
    <col min="12" max="12" width="12.1640625" style="29" customWidth="1"/>
    <col min="13" max="16384" width="10.83203125" style="29"/>
  </cols>
  <sheetData>
    <row r="1" spans="1:13" s="2" customFormat="1" ht="34" x14ac:dyDescent="0.2">
      <c r="A1" s="4" t="s">
        <v>95</v>
      </c>
      <c r="B1" s="4" t="s">
        <v>36</v>
      </c>
      <c r="C1" s="4" t="s">
        <v>35</v>
      </c>
      <c r="D1" s="4" t="s">
        <v>37</v>
      </c>
      <c r="E1" s="20" t="s">
        <v>75</v>
      </c>
      <c r="F1" s="4" t="s">
        <v>91</v>
      </c>
      <c r="G1" s="4" t="s">
        <v>92</v>
      </c>
      <c r="H1" s="4" t="s">
        <v>93</v>
      </c>
      <c r="I1" s="4" t="s">
        <v>94</v>
      </c>
      <c r="L1" s="2" t="s">
        <v>77</v>
      </c>
      <c r="M1" s="19" t="s">
        <v>78</v>
      </c>
    </row>
    <row r="2" spans="1:13" s="2" customFormat="1" ht="132" x14ac:dyDescent="0.2">
      <c r="A2" s="40" t="s">
        <v>109</v>
      </c>
      <c r="B2" s="40" t="s">
        <v>118</v>
      </c>
      <c r="C2" s="40" t="s">
        <v>119</v>
      </c>
      <c r="D2" s="40" t="s">
        <v>120</v>
      </c>
      <c r="E2" s="40" t="s">
        <v>121</v>
      </c>
      <c r="F2" s="40" t="s">
        <v>122</v>
      </c>
      <c r="G2" s="40" t="s">
        <v>123</v>
      </c>
      <c r="H2" s="40" t="s">
        <v>124</v>
      </c>
      <c r="I2" s="40" t="s">
        <v>117</v>
      </c>
      <c r="M2" s="19"/>
    </row>
    <row r="3" spans="1:13" ht="17" x14ac:dyDescent="0.2">
      <c r="A3" s="23">
        <v>1</v>
      </c>
      <c r="B3" s="24">
        <v>44959</v>
      </c>
      <c r="C3" s="25" t="s">
        <v>45</v>
      </c>
      <c r="D3" s="26">
        <v>4</v>
      </c>
      <c r="E3" s="27" t="s">
        <v>9</v>
      </c>
      <c r="F3" s="28" t="s">
        <v>48</v>
      </c>
      <c r="G3" s="25" t="s">
        <v>9</v>
      </c>
      <c r="H3" s="25" t="s">
        <v>9</v>
      </c>
    </row>
    <row r="4" spans="1:13" ht="17" x14ac:dyDescent="0.2">
      <c r="A4" s="23">
        <v>1</v>
      </c>
      <c r="B4" s="24">
        <v>44977</v>
      </c>
      <c r="C4" s="25" t="s">
        <v>49</v>
      </c>
      <c r="D4" s="26">
        <v>3</v>
      </c>
      <c r="E4" s="27" t="s">
        <v>9</v>
      </c>
      <c r="F4" s="28" t="s">
        <v>85</v>
      </c>
      <c r="G4" s="25" t="s">
        <v>9</v>
      </c>
      <c r="H4" s="25" t="s">
        <v>9</v>
      </c>
    </row>
    <row r="5" spans="1:13" ht="17" x14ac:dyDescent="0.2">
      <c r="A5" s="23">
        <v>1</v>
      </c>
      <c r="B5" s="24">
        <v>44988</v>
      </c>
      <c r="C5" s="25" t="s">
        <v>50</v>
      </c>
      <c r="D5" s="26">
        <v>4</v>
      </c>
      <c r="E5" s="27" t="s">
        <v>9</v>
      </c>
      <c r="F5" s="28" t="s">
        <v>84</v>
      </c>
      <c r="G5" s="25" t="s">
        <v>9</v>
      </c>
      <c r="H5" s="25" t="s">
        <v>9</v>
      </c>
    </row>
    <row r="6" spans="1:13" ht="17" x14ac:dyDescent="0.2">
      <c r="A6" s="23">
        <v>1</v>
      </c>
      <c r="B6" s="24">
        <v>45001</v>
      </c>
      <c r="C6" s="25" t="s">
        <v>51</v>
      </c>
      <c r="D6" s="26">
        <v>6</v>
      </c>
      <c r="E6" s="27" t="s">
        <v>9</v>
      </c>
      <c r="F6" s="28" t="s">
        <v>83</v>
      </c>
      <c r="G6" s="25" t="s">
        <v>9</v>
      </c>
      <c r="H6" s="25" t="s">
        <v>9</v>
      </c>
    </row>
    <row r="7" spans="1:13" ht="17" x14ac:dyDescent="0.2">
      <c r="A7" s="23">
        <v>1</v>
      </c>
      <c r="B7" s="24">
        <v>45023</v>
      </c>
      <c r="C7" s="25" t="s">
        <v>52</v>
      </c>
      <c r="D7" s="26">
        <v>5</v>
      </c>
      <c r="E7" s="27" t="s">
        <v>9</v>
      </c>
      <c r="F7" s="28" t="s">
        <v>82</v>
      </c>
      <c r="G7" s="25" t="s">
        <v>9</v>
      </c>
      <c r="H7" s="25" t="s">
        <v>9</v>
      </c>
    </row>
    <row r="8" spans="1:13" ht="17" x14ac:dyDescent="0.2">
      <c r="A8" s="23">
        <v>1</v>
      </c>
      <c r="B8" s="24">
        <v>45037</v>
      </c>
      <c r="C8" s="25" t="s">
        <v>53</v>
      </c>
      <c r="D8" s="26">
        <v>4</v>
      </c>
      <c r="E8" s="27" t="s">
        <v>9</v>
      </c>
      <c r="F8" s="28" t="s">
        <v>81</v>
      </c>
      <c r="G8" s="25" t="s">
        <v>9</v>
      </c>
      <c r="H8" s="25" t="s">
        <v>9</v>
      </c>
    </row>
    <row r="9" spans="1:13" ht="17" x14ac:dyDescent="0.2">
      <c r="A9" s="23">
        <v>1</v>
      </c>
      <c r="B9" s="24">
        <v>45054</v>
      </c>
      <c r="C9" s="25" t="s">
        <v>54</v>
      </c>
      <c r="D9" s="26">
        <v>3</v>
      </c>
      <c r="E9" s="27" t="s">
        <v>9</v>
      </c>
      <c r="F9" s="28" t="s">
        <v>80</v>
      </c>
      <c r="G9" s="25" t="s">
        <v>9</v>
      </c>
      <c r="H9" s="25" t="s">
        <v>9</v>
      </c>
    </row>
    <row r="10" spans="1:13" ht="17" x14ac:dyDescent="0.2">
      <c r="A10" s="23">
        <v>1</v>
      </c>
      <c r="B10" s="24">
        <v>45082</v>
      </c>
      <c r="C10" s="25" t="s">
        <v>55</v>
      </c>
      <c r="D10" s="26">
        <v>3</v>
      </c>
      <c r="E10" s="27" t="s">
        <v>9</v>
      </c>
      <c r="F10" s="28" t="s">
        <v>79</v>
      </c>
      <c r="G10" s="25" t="s">
        <v>9</v>
      </c>
      <c r="H10" s="25" t="s">
        <v>9</v>
      </c>
    </row>
    <row r="11" spans="1:13" ht="17" x14ac:dyDescent="0.2">
      <c r="A11" s="23">
        <v>2</v>
      </c>
      <c r="B11" s="24">
        <v>44968</v>
      </c>
      <c r="C11" s="25" t="s">
        <v>57</v>
      </c>
      <c r="D11" s="26">
        <v>7</v>
      </c>
      <c r="E11" s="27">
        <v>10</v>
      </c>
      <c r="F11" s="28" t="s">
        <v>63</v>
      </c>
      <c r="G11" s="25" t="s">
        <v>9</v>
      </c>
      <c r="H11" s="25" t="s">
        <v>9</v>
      </c>
    </row>
    <row r="12" spans="1:13" ht="17" x14ac:dyDescent="0.2">
      <c r="A12" s="23">
        <v>2</v>
      </c>
      <c r="B12" s="24">
        <v>45017</v>
      </c>
      <c r="C12" s="25" t="s">
        <v>58</v>
      </c>
      <c r="D12" s="26">
        <v>8</v>
      </c>
      <c r="E12" s="27">
        <v>20</v>
      </c>
      <c r="F12" s="28" t="s">
        <v>64</v>
      </c>
      <c r="G12" s="25" t="s">
        <v>9</v>
      </c>
      <c r="H12" s="25" t="s">
        <v>9</v>
      </c>
    </row>
    <row r="13" spans="1:13" ht="17" x14ac:dyDescent="0.2">
      <c r="A13" s="23">
        <v>3</v>
      </c>
      <c r="B13" s="24">
        <v>44968</v>
      </c>
      <c r="C13" s="25" t="s">
        <v>59</v>
      </c>
      <c r="D13" s="26">
        <v>4</v>
      </c>
      <c r="E13" s="27">
        <v>10</v>
      </c>
      <c r="F13" s="28" t="s">
        <v>63</v>
      </c>
      <c r="G13" s="25" t="s">
        <v>9</v>
      </c>
      <c r="H13" s="25" t="s">
        <v>9</v>
      </c>
    </row>
    <row r="14" spans="1:13" ht="17" x14ac:dyDescent="0.2">
      <c r="A14" s="23">
        <v>3</v>
      </c>
      <c r="B14" s="24">
        <v>45017</v>
      </c>
      <c r="C14" s="25" t="s">
        <v>60</v>
      </c>
      <c r="D14" s="26">
        <v>5</v>
      </c>
      <c r="E14" s="27">
        <v>10</v>
      </c>
      <c r="F14" s="28" t="s">
        <v>64</v>
      </c>
      <c r="G14" s="25" t="s">
        <v>9</v>
      </c>
      <c r="H14" s="25" t="s">
        <v>9</v>
      </c>
    </row>
    <row r="15" spans="1:13" ht="17" x14ac:dyDescent="0.2">
      <c r="A15" s="23">
        <v>3</v>
      </c>
      <c r="B15" s="24">
        <v>45053</v>
      </c>
      <c r="C15" s="25" t="s">
        <v>61</v>
      </c>
      <c r="D15" s="26">
        <v>4</v>
      </c>
      <c r="E15" s="27">
        <v>20</v>
      </c>
      <c r="F15" s="28" t="s">
        <v>65</v>
      </c>
      <c r="G15" s="25" t="s">
        <v>9</v>
      </c>
      <c r="H15" s="25" t="s">
        <v>9</v>
      </c>
    </row>
    <row r="16" spans="1:13" ht="17" x14ac:dyDescent="0.2">
      <c r="A16" s="23">
        <v>3</v>
      </c>
      <c r="B16" s="24">
        <v>45083</v>
      </c>
      <c r="C16" s="25" t="s">
        <v>62</v>
      </c>
      <c r="D16" s="26">
        <v>5</v>
      </c>
      <c r="E16" s="27">
        <v>10</v>
      </c>
      <c r="F16" s="28" t="s">
        <v>66</v>
      </c>
      <c r="G16" s="25" t="s">
        <v>9</v>
      </c>
      <c r="H16" s="25" t="s">
        <v>9</v>
      </c>
    </row>
    <row r="17" spans="1:9" ht="17" x14ac:dyDescent="0.2">
      <c r="A17" s="23">
        <v>4</v>
      </c>
      <c r="B17" s="24">
        <v>44978</v>
      </c>
      <c r="C17" s="25" t="s">
        <v>67</v>
      </c>
      <c r="D17" s="26">
        <v>6</v>
      </c>
      <c r="E17" s="27">
        <v>20</v>
      </c>
      <c r="F17" s="25" t="s">
        <v>9</v>
      </c>
      <c r="G17" s="25" t="s">
        <v>9</v>
      </c>
      <c r="H17" s="25" t="s">
        <v>9</v>
      </c>
    </row>
    <row r="18" spans="1:9" ht="17" x14ac:dyDescent="0.2">
      <c r="A18" s="23">
        <v>4</v>
      </c>
      <c r="B18" s="24">
        <v>45068</v>
      </c>
      <c r="C18" s="25" t="s">
        <v>68</v>
      </c>
      <c r="D18" s="26">
        <v>7</v>
      </c>
      <c r="E18" s="27">
        <v>30</v>
      </c>
      <c r="F18" s="25" t="s">
        <v>9</v>
      </c>
      <c r="G18" s="25" t="s">
        <v>9</v>
      </c>
      <c r="H18" s="25" t="s">
        <v>9</v>
      </c>
    </row>
    <row r="19" spans="1:9" ht="17" x14ac:dyDescent="0.2">
      <c r="A19" s="23">
        <v>5</v>
      </c>
      <c r="B19" s="24">
        <v>45061</v>
      </c>
      <c r="C19" s="25" t="s">
        <v>87</v>
      </c>
      <c r="D19" s="26">
        <v>7</v>
      </c>
      <c r="E19" s="27">
        <v>5</v>
      </c>
      <c r="F19" s="25" t="s">
        <v>89</v>
      </c>
      <c r="G19" s="25" t="s">
        <v>9</v>
      </c>
      <c r="H19" s="25" t="s">
        <v>9</v>
      </c>
    </row>
    <row r="20" spans="1:9" ht="17" x14ac:dyDescent="0.2">
      <c r="A20" s="23">
        <v>5</v>
      </c>
      <c r="B20" s="24">
        <v>45092</v>
      </c>
      <c r="C20" s="25" t="s">
        <v>88</v>
      </c>
      <c r="D20" s="26">
        <v>8</v>
      </c>
      <c r="E20" s="27">
        <v>10</v>
      </c>
      <c r="F20" s="25" t="s">
        <v>90</v>
      </c>
      <c r="G20" s="25" t="s">
        <v>9</v>
      </c>
      <c r="H20" s="25" t="s">
        <v>9</v>
      </c>
    </row>
    <row r="21" spans="1:9" ht="34" x14ac:dyDescent="0.2">
      <c r="A21" s="23">
        <v>0</v>
      </c>
      <c r="B21" s="24">
        <v>45022</v>
      </c>
      <c r="C21" s="25" t="s">
        <v>96</v>
      </c>
      <c r="D21" s="26">
        <v>1</v>
      </c>
      <c r="E21" s="27" t="s">
        <v>9</v>
      </c>
      <c r="F21" s="25" t="s">
        <v>9</v>
      </c>
      <c r="G21" s="25" t="s">
        <v>9</v>
      </c>
      <c r="H21" s="25" t="s">
        <v>9</v>
      </c>
      <c r="I21" s="25" t="s">
        <v>97</v>
      </c>
    </row>
  </sheetData>
  <sheetProtection algorithmName="SHA-512" hashValue="DriOet2yj8aXLgNSuE9NkMOlfYf/MGKF6/x/owm4Q6VoRUezkmUAH+SJDrQAX8oJgic4pC61GlVHoMwCazB32w==" saltValue="QWglsjYAr9rU8vV+M38RMQ==" spinCount="100000" sheet="1" objects="1" scenarios="1"/>
  <phoneticPr fontId="4" type="noConversion"/>
  <hyperlinks>
    <hyperlink ref="F3" r:id="rId1" xr:uid="{8A7992AC-ED89-B644-B9F2-6205C6B55B4A}"/>
    <hyperlink ref="F4" r:id="rId2" display="https://fakeblogpost1.com" xr:uid="{938672D5-AE27-EC48-AB3F-131E39CF31DF}"/>
    <hyperlink ref="F5" r:id="rId3" display="https://fakeblogpost1.com" xr:uid="{9BE29F87-D67D-FF48-9CE4-C95DBF4130A2}"/>
    <hyperlink ref="F6" r:id="rId4" display="https://fakeblogpost1.com" xr:uid="{681A20A1-7B63-F94D-848D-27769EFC8E32}"/>
    <hyperlink ref="F7" r:id="rId5" display="https://fakeblogpost1.com" xr:uid="{D85A0538-2A27-C14C-A010-BDC114BEA53D}"/>
    <hyperlink ref="F8" r:id="rId6" display="https://fakeblogpost1.com" xr:uid="{7E252642-5B46-F940-99A5-018AF0A82B96}"/>
    <hyperlink ref="F9" r:id="rId7" display="https://fakeblogpost1.com" xr:uid="{1ED97246-C4D4-2F46-A5EF-5D6B29F32291}"/>
    <hyperlink ref="F10" r:id="rId8" display="https://fakeblogpost1.com" xr:uid="{55C30B6F-FC7C-8344-A1C1-113C959D8724}"/>
    <hyperlink ref="F11" r:id="rId9" xr:uid="{1A5F884A-7055-C04C-BC37-B1BFA7362506}"/>
    <hyperlink ref="F12" r:id="rId10" display="https://meetup.com/SUG1" xr:uid="{D58087A4-6E09-A944-A1FE-0D24C2CCAE09}"/>
    <hyperlink ref="F13" r:id="rId11" xr:uid="{D17E5CD0-EE79-F345-B75F-335CE0EDCB2F}"/>
    <hyperlink ref="F15" r:id="rId12" xr:uid="{71D3C7B0-30E1-3A41-8A72-300863CB7BBD}"/>
    <hyperlink ref="F14" r:id="rId13" xr:uid="{F802F6C7-E7E6-0A42-BCAC-C9E5A099DAB8}"/>
    <hyperlink ref="F16" r:id="rId14" xr:uid="{E0463578-3E61-7944-9B9D-527E5924E574}"/>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89DBDD7-C455-A643-A133-85310927F790}">
          <x14:formula1>
            <xm:f>__Variable_Audience_Size!$A$1:$A$10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6D57-F161-ED4C-990E-C3A8EFC379D3}">
  <sheetPr codeName="Sheet4"/>
  <dimension ref="A1:K6"/>
  <sheetViews>
    <sheetView workbookViewId="0">
      <selection activeCell="E6" sqref="E6"/>
    </sheetView>
  </sheetViews>
  <sheetFormatPr baseColWidth="10" defaultRowHeight="16" x14ac:dyDescent="0.2"/>
  <cols>
    <col min="4" max="4" width="17.5" bestFit="1" customWidth="1"/>
    <col min="10" max="10" width="11.6640625" bestFit="1" customWidth="1"/>
  </cols>
  <sheetData>
    <row r="1" spans="1:11" ht="17" x14ac:dyDescent="0.2">
      <c r="A1" s="7" t="s">
        <v>9</v>
      </c>
      <c r="D1" s="2" t="s">
        <v>77</v>
      </c>
      <c r="E1" s="19" t="s">
        <v>78</v>
      </c>
    </row>
    <row r="2" spans="1:11" x14ac:dyDescent="0.2">
      <c r="A2" s="7" t="s">
        <v>2</v>
      </c>
      <c r="I2" s="11"/>
    </row>
    <row r="3" spans="1:11" x14ac:dyDescent="0.2">
      <c r="A3" s="7" t="s">
        <v>3</v>
      </c>
      <c r="I3" s="11"/>
    </row>
    <row r="4" spans="1:11" x14ac:dyDescent="0.2">
      <c r="A4" s="7" t="s">
        <v>4</v>
      </c>
    </row>
    <row r="5" spans="1:11" x14ac:dyDescent="0.2">
      <c r="A5" s="7" t="s">
        <v>5</v>
      </c>
      <c r="K5" s="11"/>
    </row>
    <row r="6" spans="1:11" x14ac:dyDescent="0.2">
      <c r="A6" s="7" t="s">
        <v>6</v>
      </c>
      <c r="J6" s="12"/>
    </row>
  </sheetData>
  <sheetProtection algorithmName="SHA-512" hashValue="6cArGWgGjllTsZ3cQReQj3GeZmbgn7G9Ne+hrjJ8imXRwn59SQlTqjwh/ZCDKv1i0LJ6J7GyVC+IoRevErvFkQ==" saltValue="10nXWXVi55Us0heh1Jz2eg=="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B0F27-11DD-0C4B-8FF7-1A32F55C6ED1}">
  <sheetPr codeName="Sheet5"/>
  <dimension ref="A1:J7"/>
  <sheetViews>
    <sheetView workbookViewId="0">
      <selection activeCell="A2" sqref="A2"/>
    </sheetView>
  </sheetViews>
  <sheetFormatPr baseColWidth="10" defaultRowHeight="16" x14ac:dyDescent="0.2"/>
  <cols>
    <col min="1" max="1" width="12" bestFit="1" customWidth="1"/>
    <col min="4" max="4" width="17.83203125" customWidth="1"/>
  </cols>
  <sheetData>
    <row r="1" spans="1:10" ht="17" x14ac:dyDescent="0.2">
      <c r="A1" s="7" t="s">
        <v>9</v>
      </c>
      <c r="D1" s="2" t="s">
        <v>77</v>
      </c>
      <c r="E1" s="19" t="s">
        <v>78</v>
      </c>
    </row>
    <row r="2" spans="1:10" x14ac:dyDescent="0.2">
      <c r="A2" s="7" t="s">
        <v>11</v>
      </c>
    </row>
    <row r="3" spans="1:10" x14ac:dyDescent="0.2">
      <c r="A3" s="7" t="s">
        <v>12</v>
      </c>
    </row>
    <row r="4" spans="1:10" x14ac:dyDescent="0.2">
      <c r="A4" s="7" t="s">
        <v>13</v>
      </c>
    </row>
    <row r="7" spans="1:10" x14ac:dyDescent="0.2">
      <c r="J7" s="11"/>
    </row>
  </sheetData>
  <sheetProtection algorithmName="SHA-512" hashValue="WKpIFglSncxSQ7hOqcTXvHOFeH7fQCcUOaBZa9CGUgPlh9qIKEWeSYtpveBkFsPusT36Rwk2CE/6PFQz9LHxsw==" saltValue="kpI+W8TySRjZLNP2METBJQ==" spinCount="100000" sheet="1" objects="1" scenarios="1"/>
  <conditionalFormatting sqref="J6">
    <cfRule type="cellIs" dxfId="6" priority="7" operator="equal">
      <formula>$A$2</formula>
    </cfRule>
  </conditionalFormatting>
  <conditionalFormatting sqref="J2:J1048576">
    <cfRule type="cellIs" dxfId="5" priority="2" operator="equal">
      <formula>$A$2</formula>
    </cfRule>
    <cfRule type="cellIs" dxfId="4" priority="3" operator="equal">
      <formula>$A$4</formula>
    </cfRule>
    <cfRule type="cellIs" dxfId="3" priority="4" operator="equal">
      <formula>$A$2</formula>
    </cfRule>
    <cfRule type="cellIs" dxfId="2" priority="5" operator="equal">
      <formula>$A$2</formula>
    </cfRule>
    <cfRule type="cellIs" dxfId="1" priority="6" operator="equal">
      <formula>$A$2</formula>
    </cfRule>
  </conditionalFormatting>
  <conditionalFormatting sqref="J1:J1048576">
    <cfRule type="cellIs" dxfId="0" priority="1" operator="equal">
      <formula>$A$2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5E41F-95AD-9041-B666-8FB38934609A}">
  <sheetPr codeName="Sheet6"/>
  <dimension ref="A1:E18"/>
  <sheetViews>
    <sheetView workbookViewId="0">
      <selection activeCell="D1" sqref="D1:E1"/>
    </sheetView>
  </sheetViews>
  <sheetFormatPr baseColWidth="10" defaultRowHeight="16" x14ac:dyDescent="0.2"/>
  <cols>
    <col min="1" max="1" width="23.33203125" bestFit="1" customWidth="1"/>
    <col min="4" max="4" width="18.1640625" customWidth="1"/>
  </cols>
  <sheetData>
    <row r="1" spans="1:5" ht="17" x14ac:dyDescent="0.2">
      <c r="A1" s="7" t="s">
        <v>17</v>
      </c>
      <c r="D1" s="2" t="s">
        <v>77</v>
      </c>
      <c r="E1" s="19" t="s">
        <v>78</v>
      </c>
    </row>
    <row r="2" spans="1:5" x14ac:dyDescent="0.2">
      <c r="A2" s="7" t="s">
        <v>18</v>
      </c>
    </row>
    <row r="3" spans="1:5" x14ac:dyDescent="0.2">
      <c r="A3" s="7" t="s">
        <v>19</v>
      </c>
    </row>
    <row r="4" spans="1:5" x14ac:dyDescent="0.2">
      <c r="A4" s="7" t="s">
        <v>20</v>
      </c>
    </row>
    <row r="5" spans="1:5" x14ac:dyDescent="0.2">
      <c r="A5" s="7" t="s">
        <v>21</v>
      </c>
    </row>
    <row r="6" spans="1:5" x14ac:dyDescent="0.2">
      <c r="A6" s="7" t="s">
        <v>22</v>
      </c>
    </row>
    <row r="7" spans="1:5" x14ac:dyDescent="0.2">
      <c r="A7" s="7" t="s">
        <v>23</v>
      </c>
    </row>
    <row r="8" spans="1:5" x14ac:dyDescent="0.2">
      <c r="A8" s="7" t="s">
        <v>24</v>
      </c>
    </row>
    <row r="9" spans="1:5" x14ac:dyDescent="0.2">
      <c r="A9" s="7" t="s">
        <v>25</v>
      </c>
    </row>
    <row r="10" spans="1:5" x14ac:dyDescent="0.2">
      <c r="A10" s="7" t="s">
        <v>26</v>
      </c>
    </row>
    <row r="11" spans="1:5" x14ac:dyDescent="0.2">
      <c r="A11" s="7" t="s">
        <v>27</v>
      </c>
    </row>
    <row r="12" spans="1:5" x14ac:dyDescent="0.2">
      <c r="A12" s="7" t="s">
        <v>28</v>
      </c>
    </row>
    <row r="13" spans="1:5" x14ac:dyDescent="0.2">
      <c r="A13" s="7" t="s">
        <v>29</v>
      </c>
    </row>
    <row r="14" spans="1:5" x14ac:dyDescent="0.2">
      <c r="A14" s="7" t="s">
        <v>30</v>
      </c>
    </row>
    <row r="15" spans="1:5" x14ac:dyDescent="0.2">
      <c r="A15" s="7" t="s">
        <v>31</v>
      </c>
    </row>
    <row r="16" spans="1:5" x14ac:dyDescent="0.2">
      <c r="A16" s="7" t="s">
        <v>32</v>
      </c>
    </row>
    <row r="17" spans="1:1" x14ac:dyDescent="0.2">
      <c r="A17" s="7" t="s">
        <v>33</v>
      </c>
    </row>
    <row r="18" spans="1:1" x14ac:dyDescent="0.2">
      <c r="A18" s="7" t="s">
        <v>34</v>
      </c>
    </row>
  </sheetData>
  <sheetProtection algorithmName="SHA-512" hashValue="7NakU34wj9jDi8xRenuRbjC2S498SVgGV5X06OdHnsVtJKOTCE2D4eQ+8p7hU8cdmjfiPhZZloovQXbiynexuQ==" saltValue="bxUDxOFmSOUkz/K696nUMQ=="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DD87-122F-444B-BA36-0D15D2B1B944}">
  <sheetPr codeName="Sheet7"/>
  <dimension ref="A1:M23"/>
  <sheetViews>
    <sheetView workbookViewId="0">
      <selection sqref="A1:A1048576"/>
    </sheetView>
  </sheetViews>
  <sheetFormatPr baseColWidth="10" defaultRowHeight="16" x14ac:dyDescent="0.2"/>
  <cols>
    <col min="1" max="1" width="10.83203125" style="22"/>
    <col min="4" max="4" width="18" customWidth="1"/>
    <col min="9" max="9" width="12.6640625" bestFit="1" customWidth="1"/>
  </cols>
  <sheetData>
    <row r="1" spans="1:13" ht="17" x14ac:dyDescent="0.2">
      <c r="A1" s="21" t="s">
        <v>9</v>
      </c>
      <c r="D1" s="2" t="s">
        <v>77</v>
      </c>
      <c r="E1" s="19" t="s">
        <v>78</v>
      </c>
    </row>
    <row r="2" spans="1:13" x14ac:dyDescent="0.2">
      <c r="A2" s="21">
        <v>5</v>
      </c>
    </row>
    <row r="3" spans="1:13" x14ac:dyDescent="0.2">
      <c r="A3" s="21">
        <v>10</v>
      </c>
    </row>
    <row r="4" spans="1:13" x14ac:dyDescent="0.2">
      <c r="A4" s="21">
        <v>20</v>
      </c>
    </row>
    <row r="5" spans="1:13" x14ac:dyDescent="0.2">
      <c r="A5" s="21">
        <v>30</v>
      </c>
    </row>
    <row r="6" spans="1:13" x14ac:dyDescent="0.2">
      <c r="A6" s="21">
        <v>50</v>
      </c>
    </row>
    <row r="7" spans="1:13" x14ac:dyDescent="0.2">
      <c r="A7" s="21">
        <v>100</v>
      </c>
      <c r="M7" s="11"/>
    </row>
    <row r="8" spans="1:13" x14ac:dyDescent="0.2">
      <c r="A8" s="21">
        <v>200</v>
      </c>
      <c r="M8" s="11"/>
    </row>
    <row r="9" spans="1:13" x14ac:dyDescent="0.2">
      <c r="A9" s="21">
        <v>300</v>
      </c>
      <c r="M9" s="11"/>
    </row>
    <row r="10" spans="1:13" x14ac:dyDescent="0.2">
      <c r="A10" s="21">
        <v>500</v>
      </c>
      <c r="M10" s="11"/>
    </row>
    <row r="11" spans="1:13" x14ac:dyDescent="0.2">
      <c r="M11" s="11"/>
    </row>
    <row r="12" spans="1:13" x14ac:dyDescent="0.2">
      <c r="M12" s="11"/>
    </row>
    <row r="13" spans="1:13" x14ac:dyDescent="0.2">
      <c r="M13" s="11"/>
    </row>
    <row r="14" spans="1:13" x14ac:dyDescent="0.2">
      <c r="M14" s="11"/>
    </row>
    <row r="15" spans="1:13" x14ac:dyDescent="0.2">
      <c r="I15" s="14"/>
    </row>
    <row r="16" spans="1:13" x14ac:dyDescent="0.2">
      <c r="I16" s="14"/>
    </row>
    <row r="17" spans="9:9" x14ac:dyDescent="0.2">
      <c r="I17" s="14"/>
    </row>
    <row r="18" spans="9:9" x14ac:dyDescent="0.2">
      <c r="I18" s="14"/>
    </row>
    <row r="19" spans="9:9" x14ac:dyDescent="0.2">
      <c r="I19" s="14"/>
    </row>
    <row r="20" spans="9:9" x14ac:dyDescent="0.2">
      <c r="I20" s="14"/>
    </row>
    <row r="21" spans="9:9" x14ac:dyDescent="0.2">
      <c r="I21" s="14"/>
    </row>
    <row r="22" spans="9:9" x14ac:dyDescent="0.2">
      <c r="I22" s="14"/>
    </row>
    <row r="23" spans="9:9" x14ac:dyDescent="0.2">
      <c r="I23" s="14"/>
    </row>
  </sheetData>
  <sheetProtection algorithmName="SHA-512" hashValue="qOfRlHzmuraWHlslrX7kuqrRYexdYkfD+meCGMztjyIBCn+44rLyrimmmvTpNr8y94zjCclX+kXPrKCIrlABrA==" saltValue="UjPy40ISwKxnPlPwR9WAXg=="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A35D6-CE64-264C-8536-D676F33BF8B5}">
  <sheetPr codeName="Sheet8"/>
  <dimension ref="A1:G2"/>
  <sheetViews>
    <sheetView workbookViewId="0">
      <selection activeCell="A2" sqref="A2"/>
    </sheetView>
  </sheetViews>
  <sheetFormatPr baseColWidth="10" defaultRowHeight="16" x14ac:dyDescent="0.2"/>
  <cols>
    <col min="1" max="1" width="22.6640625" style="3" customWidth="1"/>
    <col min="2" max="2" width="21" style="3" customWidth="1"/>
    <col min="3" max="3" width="87" style="3" customWidth="1"/>
    <col min="6" max="6" width="17.5" customWidth="1"/>
  </cols>
  <sheetData>
    <row r="1" spans="1:7" ht="17" x14ac:dyDescent="0.2">
      <c r="A1" s="16" t="s">
        <v>69</v>
      </c>
      <c r="B1" s="16" t="s">
        <v>70</v>
      </c>
      <c r="C1" s="16" t="s">
        <v>1</v>
      </c>
      <c r="F1" s="2" t="s">
        <v>77</v>
      </c>
      <c r="G1" s="19" t="s">
        <v>78</v>
      </c>
    </row>
    <row r="2" spans="1:7" ht="34" x14ac:dyDescent="0.2">
      <c r="A2" s="7" t="s">
        <v>132</v>
      </c>
      <c r="B2" s="17">
        <v>45231</v>
      </c>
      <c r="C2" s="18" t="s">
        <v>72</v>
      </c>
    </row>
  </sheetData>
  <sheetProtection algorithmName="SHA-512" hashValue="adIMYeqNEi7IjwC5mGOZeyPU7ADAuJmMaPFb6lsw9fij193Ozw3VX07KI+4GNPl9dLt4bHJI3ldsQZDYxSyEAw==" saltValue="Lfurht3/879bC9GtAj1exQ=="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Summary</vt:lpstr>
      <vt:lpstr>Contribution_Plan</vt:lpstr>
      <vt:lpstr>Contributions_Tracker</vt:lpstr>
      <vt:lpstr>__Variable_Interval_Periods</vt:lpstr>
      <vt:lpstr>__Variable_Status</vt:lpstr>
      <vt:lpstr>__Variable_Contribution_Types</vt:lpstr>
      <vt:lpstr>__Variable_Audience_Size</vt:lpstr>
      <vt:lpstr>__Variable_Other_Variables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2023-06-05T13:15:38Z</dcterms:created>
  <dcterms:modified xsi:type="dcterms:W3CDTF">2023-06-15T18:07:29Z</dcterms:modified>
</cp:coreProperties>
</file>