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3\"/>
    </mc:Choice>
  </mc:AlternateContent>
  <xr:revisionPtr revIDLastSave="0" documentId="10_ncr:100000_{A3BD0F8C-65CF-4800-8C24-85743D0C34D8}" xr6:coauthVersionLast="31" xr6:coauthVersionMax="31" xr10:uidLastSave="{00000000-0000-0000-0000-000000000000}"/>
  <bookViews>
    <workbookView xWindow="0" yWindow="0" windowWidth="28800" windowHeight="12225" activeTab="2" xr2:uid="{00000000-000D-0000-FFFF-FFFF00000000}"/>
  </bookViews>
  <sheets>
    <sheet name="Cover" sheetId="2" r:id="rId1"/>
    <sheet name="Set 1" sheetId="3" r:id="rId2"/>
    <sheet name="Set 2" sheetId="4" r:id="rId3"/>
    <sheet name="Set 3" sheetId="9" r:id="rId4"/>
    <sheet name="Set 4" sheetId="10" r:id="rId5"/>
  </sheets>
  <calcPr calcId="179017" concurrentCalc="0"/>
</workbook>
</file>

<file path=xl/calcChain.xml><?xml version="1.0" encoding="utf-8"?>
<calcChain xmlns="http://schemas.openxmlformats.org/spreadsheetml/2006/main">
  <c r="B8" i="10" l="1"/>
  <c r="C8" i="10"/>
  <c r="D8" i="10"/>
  <c r="E8" i="10"/>
  <c r="F8" i="10"/>
  <c r="G8" i="10"/>
  <c r="H8" i="10"/>
  <c r="I8" i="10"/>
  <c r="J8" i="10"/>
  <c r="K8" i="10"/>
  <c r="B9" i="10"/>
  <c r="C9" i="10"/>
  <c r="D9" i="10"/>
  <c r="E9" i="10"/>
  <c r="F9" i="10"/>
  <c r="G9" i="10"/>
  <c r="H9" i="10"/>
  <c r="I9" i="10"/>
  <c r="J9" i="10"/>
  <c r="K9" i="10"/>
  <c r="B10" i="10"/>
  <c r="C10" i="10"/>
  <c r="D10" i="10"/>
  <c r="E10" i="10"/>
  <c r="F10" i="10"/>
  <c r="G10" i="10"/>
  <c r="H10" i="10"/>
  <c r="I10" i="10"/>
  <c r="J10" i="10"/>
  <c r="K10" i="10"/>
  <c r="B11" i="10"/>
  <c r="C11" i="10"/>
  <c r="D11" i="10"/>
  <c r="E11" i="10"/>
  <c r="F11" i="10"/>
  <c r="G11" i="10"/>
  <c r="H11" i="10"/>
  <c r="I11" i="10"/>
  <c r="J11" i="10"/>
  <c r="K11" i="10"/>
  <c r="B12" i="10"/>
  <c r="C12" i="10"/>
  <c r="D12" i="10"/>
  <c r="E12" i="10"/>
  <c r="F12" i="10"/>
  <c r="G12" i="10"/>
  <c r="H12" i="10"/>
  <c r="I12" i="10"/>
  <c r="J12" i="10"/>
  <c r="K12" i="10"/>
  <c r="B13" i="10"/>
  <c r="C13" i="10"/>
  <c r="D13" i="10"/>
  <c r="E13" i="10"/>
  <c r="F13" i="10"/>
  <c r="G13" i="10"/>
  <c r="H13" i="10"/>
  <c r="I13" i="10"/>
  <c r="J13" i="10"/>
  <c r="K13" i="10"/>
  <c r="B14" i="10"/>
  <c r="C14" i="10"/>
  <c r="D14" i="10"/>
  <c r="E14" i="10"/>
  <c r="F14" i="10"/>
  <c r="G14" i="10"/>
  <c r="H14" i="10"/>
  <c r="I14" i="10"/>
  <c r="J14" i="10"/>
  <c r="K14" i="10"/>
  <c r="B15" i="10"/>
  <c r="C15" i="10"/>
  <c r="D15" i="10"/>
  <c r="E15" i="10"/>
  <c r="F15" i="10"/>
  <c r="G15" i="10"/>
  <c r="H15" i="10"/>
  <c r="I15" i="10"/>
  <c r="J15" i="10"/>
  <c r="K15" i="10"/>
  <c r="B16" i="10"/>
  <c r="C16" i="10"/>
  <c r="D16" i="10"/>
  <c r="E16" i="10"/>
  <c r="F16" i="10"/>
  <c r="G16" i="10"/>
  <c r="H16" i="10"/>
  <c r="I16" i="10"/>
  <c r="J16" i="10"/>
  <c r="K16" i="10"/>
  <c r="B17" i="10"/>
  <c r="C17" i="10"/>
  <c r="D17" i="10"/>
  <c r="E17" i="10"/>
  <c r="F17" i="10"/>
  <c r="G17" i="10"/>
  <c r="H17" i="10"/>
  <c r="I17" i="10"/>
  <c r="J17" i="10"/>
  <c r="K17" i="10"/>
  <c r="B18" i="10"/>
  <c r="C18" i="10"/>
  <c r="D18" i="10"/>
  <c r="E18" i="10"/>
  <c r="F18" i="10"/>
  <c r="G18" i="10"/>
  <c r="H18" i="10"/>
  <c r="I18" i="10"/>
  <c r="J18" i="10"/>
  <c r="K18" i="10"/>
  <c r="B19" i="10"/>
  <c r="C19" i="10"/>
  <c r="D19" i="10"/>
  <c r="E19" i="10"/>
  <c r="F19" i="10"/>
  <c r="G19" i="10"/>
  <c r="H19" i="10"/>
  <c r="I19" i="10"/>
  <c r="J19" i="10"/>
  <c r="K19" i="10"/>
  <c r="B20" i="10"/>
  <c r="C20" i="10"/>
  <c r="D20" i="10"/>
  <c r="E20" i="10"/>
  <c r="F20" i="10"/>
  <c r="G20" i="10"/>
  <c r="H20" i="10"/>
  <c r="I20" i="10"/>
  <c r="J20" i="10"/>
  <c r="K20" i="10"/>
  <c r="B21" i="10"/>
  <c r="C21" i="10"/>
  <c r="D21" i="10"/>
  <c r="E21" i="10"/>
  <c r="F21" i="10"/>
  <c r="G21" i="10"/>
  <c r="H21" i="10"/>
  <c r="I21" i="10"/>
  <c r="J21" i="10"/>
  <c r="K21" i="10"/>
  <c r="B22" i="10"/>
  <c r="C22" i="10"/>
  <c r="D22" i="10"/>
  <c r="E22" i="10"/>
  <c r="F22" i="10"/>
  <c r="G22" i="10"/>
  <c r="H22" i="10"/>
  <c r="I22" i="10"/>
  <c r="J22" i="10"/>
  <c r="K22" i="10"/>
  <c r="B23" i="10"/>
  <c r="C23" i="10"/>
  <c r="D23" i="10"/>
  <c r="E23" i="10"/>
  <c r="F23" i="10"/>
  <c r="G23" i="10"/>
  <c r="H23" i="10"/>
  <c r="I23" i="10"/>
  <c r="J23" i="10"/>
  <c r="K23" i="10"/>
  <c r="B24" i="10"/>
  <c r="C24" i="10"/>
  <c r="D24" i="10"/>
  <c r="E24" i="10"/>
  <c r="F24" i="10"/>
  <c r="G24" i="10"/>
  <c r="H24" i="10"/>
  <c r="I24" i="10"/>
  <c r="J24" i="10"/>
  <c r="K24" i="10"/>
  <c r="B25" i="10"/>
  <c r="C25" i="10"/>
  <c r="D25" i="10"/>
  <c r="E25" i="10"/>
  <c r="F25" i="10"/>
  <c r="G25" i="10"/>
  <c r="H25" i="10"/>
  <c r="I25" i="10"/>
  <c r="J25" i="10"/>
  <c r="K25" i="10"/>
  <c r="B26" i="10"/>
  <c r="C26" i="10"/>
  <c r="D26" i="10"/>
  <c r="E26" i="10"/>
  <c r="F26" i="10"/>
  <c r="G26" i="10"/>
  <c r="H26" i="10"/>
  <c r="I26" i="10"/>
  <c r="J26" i="10"/>
  <c r="K26" i="10"/>
  <c r="B27" i="10"/>
  <c r="C27" i="10"/>
  <c r="D27" i="10"/>
  <c r="E27" i="10"/>
  <c r="F27" i="10"/>
  <c r="G27" i="10"/>
  <c r="H27" i="10"/>
  <c r="I27" i="10"/>
  <c r="J27" i="10"/>
  <c r="K27" i="10"/>
  <c r="B28" i="10"/>
  <c r="C28" i="10"/>
  <c r="D28" i="10"/>
  <c r="E28" i="10"/>
  <c r="F28" i="10"/>
  <c r="G28" i="10"/>
  <c r="H28" i="10"/>
  <c r="I28" i="10"/>
  <c r="J28" i="10"/>
  <c r="K28" i="10"/>
  <c r="B29" i="10"/>
  <c r="C29" i="10"/>
  <c r="D29" i="10"/>
  <c r="E29" i="10"/>
  <c r="F29" i="10"/>
  <c r="G29" i="10"/>
  <c r="H29" i="10"/>
  <c r="I29" i="10"/>
  <c r="J29" i="10"/>
  <c r="K29" i="10"/>
  <c r="B30" i="10"/>
  <c r="C30" i="10"/>
  <c r="D30" i="10"/>
  <c r="E30" i="10"/>
  <c r="F30" i="10"/>
  <c r="G30" i="10"/>
  <c r="H30" i="10"/>
  <c r="I30" i="10"/>
  <c r="J30" i="10"/>
  <c r="K30" i="10"/>
  <c r="B31" i="10"/>
  <c r="C31" i="10"/>
  <c r="D31" i="10"/>
  <c r="E31" i="10"/>
  <c r="F31" i="10"/>
  <c r="G31" i="10"/>
  <c r="H31" i="10"/>
  <c r="I31" i="10"/>
  <c r="J31" i="10"/>
  <c r="K31" i="10"/>
  <c r="B32" i="10"/>
  <c r="C32" i="10"/>
  <c r="D32" i="10"/>
  <c r="E32" i="10"/>
  <c r="F32" i="10"/>
  <c r="G32" i="10"/>
  <c r="H32" i="10"/>
  <c r="I32" i="10"/>
  <c r="J32" i="10"/>
  <c r="K32" i="10"/>
  <c r="B33" i="10"/>
  <c r="C33" i="10"/>
  <c r="D33" i="10"/>
  <c r="E33" i="10"/>
  <c r="F33" i="10"/>
  <c r="G33" i="10"/>
  <c r="H33" i="10"/>
  <c r="I33" i="10"/>
  <c r="J33" i="10"/>
  <c r="K33" i="10"/>
  <c r="B34" i="10"/>
  <c r="C34" i="10"/>
  <c r="D34" i="10"/>
  <c r="E34" i="10"/>
  <c r="F34" i="10"/>
  <c r="G34" i="10"/>
  <c r="H34" i="10"/>
  <c r="I34" i="10"/>
  <c r="J34" i="10"/>
  <c r="K34" i="10"/>
  <c r="B35" i="10"/>
  <c r="C35" i="10"/>
  <c r="D35" i="10"/>
  <c r="E35" i="10"/>
  <c r="F35" i="10"/>
  <c r="G35" i="10"/>
  <c r="H35" i="10"/>
  <c r="I35" i="10"/>
  <c r="J35" i="10"/>
  <c r="K35" i="10"/>
  <c r="B36" i="10"/>
  <c r="C36" i="10"/>
  <c r="D36" i="10"/>
  <c r="E36" i="10"/>
  <c r="F36" i="10"/>
  <c r="G36" i="10"/>
  <c r="H36" i="10"/>
  <c r="I36" i="10"/>
  <c r="J36" i="10"/>
  <c r="K36" i="10"/>
  <c r="B37" i="10"/>
  <c r="C37" i="10"/>
  <c r="D37" i="10"/>
  <c r="E37" i="10"/>
  <c r="F37" i="10"/>
  <c r="G37" i="10"/>
  <c r="H37" i="10"/>
  <c r="I37" i="10"/>
  <c r="J37" i="10"/>
  <c r="K37" i="10"/>
  <c r="B38" i="10"/>
  <c r="C38" i="10"/>
  <c r="D38" i="10"/>
  <c r="E38" i="10"/>
  <c r="F38" i="10"/>
  <c r="G38" i="10"/>
  <c r="H38" i="10"/>
  <c r="I38" i="10"/>
  <c r="J38" i="10"/>
  <c r="K38" i="10"/>
  <c r="B39" i="10"/>
  <c r="C39" i="10"/>
  <c r="D39" i="10"/>
  <c r="E39" i="10"/>
  <c r="F39" i="10"/>
  <c r="G39" i="10"/>
  <c r="H39" i="10"/>
  <c r="I39" i="10"/>
  <c r="J39" i="10"/>
  <c r="K39" i="10"/>
  <c r="B40" i="10"/>
  <c r="C40" i="10"/>
  <c r="D40" i="10"/>
  <c r="E40" i="10"/>
  <c r="F40" i="10"/>
  <c r="G40" i="10"/>
  <c r="H40" i="10"/>
  <c r="I40" i="10"/>
  <c r="J40" i="10"/>
  <c r="K40" i="10"/>
  <c r="B41" i="10"/>
  <c r="C41" i="10"/>
  <c r="D41" i="10"/>
  <c r="E41" i="10"/>
  <c r="F41" i="10"/>
  <c r="G41" i="10"/>
  <c r="H41" i="10"/>
  <c r="I41" i="10"/>
  <c r="J41" i="10"/>
  <c r="K41" i="10"/>
  <c r="B42" i="10"/>
  <c r="C42" i="10"/>
  <c r="D42" i="10"/>
  <c r="E42" i="10"/>
  <c r="F42" i="10"/>
  <c r="G42" i="10"/>
  <c r="H42" i="10"/>
  <c r="I42" i="10"/>
  <c r="J42" i="10"/>
  <c r="K42" i="10"/>
  <c r="B43" i="10"/>
  <c r="C43" i="10"/>
  <c r="D43" i="10"/>
  <c r="E43" i="10"/>
  <c r="F43" i="10"/>
  <c r="G43" i="10"/>
  <c r="H43" i="10"/>
  <c r="I43" i="10"/>
  <c r="J43" i="10"/>
  <c r="K43" i="10"/>
  <c r="B44" i="10"/>
  <c r="C44" i="10"/>
  <c r="D44" i="10"/>
  <c r="E44" i="10"/>
  <c r="F44" i="10"/>
  <c r="G44" i="10"/>
  <c r="H44" i="10"/>
  <c r="I44" i="10"/>
  <c r="J44" i="10"/>
  <c r="K44" i="10"/>
  <c r="B45" i="10"/>
  <c r="C45" i="10"/>
  <c r="D45" i="10"/>
  <c r="E45" i="10"/>
  <c r="F45" i="10"/>
  <c r="G45" i="10"/>
  <c r="H45" i="10"/>
  <c r="I45" i="10"/>
  <c r="J45" i="10"/>
  <c r="K45" i="10"/>
  <c r="B46" i="10"/>
  <c r="C46" i="10"/>
  <c r="D46" i="10"/>
  <c r="E46" i="10"/>
  <c r="F46" i="10"/>
  <c r="G46" i="10"/>
  <c r="H46" i="10"/>
  <c r="I46" i="10"/>
  <c r="J46" i="10"/>
  <c r="K46" i="10"/>
  <c r="B47" i="10"/>
  <c r="C47" i="10"/>
  <c r="D47" i="10"/>
  <c r="E47" i="10"/>
  <c r="F47" i="10"/>
  <c r="G47" i="10"/>
  <c r="H47" i="10"/>
  <c r="I47" i="10"/>
  <c r="J47" i="10"/>
  <c r="K47" i="10"/>
  <c r="C7" i="10"/>
  <c r="D7" i="10"/>
  <c r="E7" i="10"/>
  <c r="F7" i="10"/>
  <c r="G7" i="10"/>
  <c r="H7" i="10"/>
  <c r="I7" i="10"/>
  <c r="J7" i="10"/>
  <c r="K7" i="10"/>
  <c r="B7" i="10"/>
  <c r="C6" i="10"/>
  <c r="D6" i="10"/>
  <c r="E6" i="10"/>
  <c r="F6" i="10"/>
  <c r="G6" i="10"/>
  <c r="H6" i="10"/>
  <c r="I6" i="10"/>
  <c r="J6" i="10"/>
  <c r="K6" i="10"/>
  <c r="C38" i="3"/>
  <c r="C37" i="3"/>
  <c r="C36" i="3"/>
  <c r="C35" i="3"/>
  <c r="C34" i="3"/>
  <c r="C33" i="3"/>
  <c r="C29" i="3"/>
  <c r="C28" i="3"/>
  <c r="C27" i="3"/>
  <c r="C26" i="3"/>
  <c r="C22" i="3"/>
  <c r="C21" i="3"/>
  <c r="C20" i="3"/>
  <c r="C16" i="3"/>
  <c r="C15" i="3"/>
  <c r="C14" i="3"/>
  <c r="C13" i="3"/>
  <c r="C9" i="3"/>
  <c r="C8" i="3"/>
  <c r="C7" i="3"/>
  <c r="C6" i="3"/>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D27" i="2"/>
  <c r="C27" i="2"/>
</calcChain>
</file>

<file path=xl/sharedStrings.xml><?xml version="1.0" encoding="utf-8"?>
<sst xmlns="http://schemas.openxmlformats.org/spreadsheetml/2006/main" count="143" uniqueCount="109">
  <si>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</si>
  <si>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</si>
  <si>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</si>
  <si>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</si>
  <si>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</si>
  <si>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</si>
  <si>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</si>
  <si>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</si>
  <si>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</si>
  <si>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</si>
  <si>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</si>
  <si>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 xml:space="preserve">Explanation:  </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</si>
  <si>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</si>
  <si>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</si>
  <si>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</si>
  <si>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</si>
  <si>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</si>
  <si>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</si>
  <si>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</si>
  <si>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</si>
  <si>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</si>
  <si>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</si>
  <si>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</si>
  <si>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</si>
  <si>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</si>
  <si>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</si>
  <si>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</si>
  <si>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</si>
  <si>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</si>
  <si>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</si>
  <si>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</si>
  <si>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</si>
  <si>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</si>
  <si>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</si>
  <si>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</si>
  <si>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</si>
  <si>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</si>
  <si>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</si>
  <si>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</si>
  <si>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</si>
  <si>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</si>
  <si>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</si>
  <si>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</si>
  <si>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</si>
  <si>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</si>
  <si>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</si>
  <si>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</si>
  <si>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</si>
  <si>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</si>
  <si>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</si>
  <si>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</si>
  <si>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</si>
  <si>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</si>
  <si>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</si>
  <si>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</si>
  <si>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How do the probabilities compare?</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</si>
  <si>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</si>
  <si>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</si>
  <si>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</si>
  <si>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</si>
  <si>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</si>
  <si>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</si>
  <si>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</si>
  <si>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</si>
  <si>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</si>
  <si>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</si>
  <si>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</si>
  <si>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</si>
  <si>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</si>
  <si>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</si>
  <si>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</si>
  <si>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</si>
  <si>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</si>
  <si>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</si>
  <si>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</si>
  <si>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</si>
  <si>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</si>
  <si>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</si>
  <si>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</si>
  <si>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</si>
  <si>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</si>
  <si>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</si>
  <si>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</si>
  <si>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</si>
  <si>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</si>
  <si>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</si>
  <si>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</si>
  <si>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</si>
  <si>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</si>
  <si>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</si>
  <si>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</si>
  <si>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</si>
  <si>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</si>
  <si>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</si>
  <si>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</si>
  <si>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</si>
  <si>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</si>
  <si>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</si>
  <si>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</si>
  <si>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</si>
  <si>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</si>
  <si>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</si>
  <si>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</si>
  <si>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</si>
  <si>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</si>
  <si>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Navarurh Kumar</t>
  </si>
  <si>
    <t xml:space="preserve">NAME:                        Navarurh Kumar                                                                              </t>
  </si>
  <si>
    <t>Name: Navarurh Kumar</t>
  </si>
  <si>
    <t xml:space="preserve">NAME:                               Navarurh Kumar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</si>
</sst>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
    <numFmt numFmtId="166" formatCode="0.00000"/>
  </numFmts>
  <fonts count="38"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1"/>
      <color theme="6" tint="0.79998168889431442"/>
      <name val="Calibri"/>
      <family val="2"/>
      <scheme val="minor"/>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8">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15" fillId="4" borderId="23" xfId="0" applyFont="1" applyFill="1" applyBorder="1"/>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15" fillId="4" borderId="28" xfId="0" applyFont="1" applyFill="1" applyBorder="1"/>
    <xf numFmtId="0" fontId="6" fillId="2" borderId="6" xfId="0" applyFont="1" applyFill="1" applyBorder="1" applyAlignment="1">
      <alignment horizontal="center" vertical="center"/>
    </xf>
    <xf numFmtId="0" fontId="0" fillId="2" borderId="0" xfId="0" applyFill="1"/>
    <xf numFmtId="0" fontId="7" fillId="2" borderId="1" xfId="0" applyFont="1"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164" fontId="7" fillId="2" borderId="0" xfId="0" applyNumberFormat="1" applyFont="1" applyFill="1"/>
    <xf numFmtId="0" fontId="11" fillId="2" borderId="0" xfId="0" applyFont="1" applyFill="1" applyProtection="1"/>
    <xf numFmtId="0" fontId="16"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1" fillId="3" borderId="0" xfId="0" applyFont="1" applyFill="1" applyAlignment="1">
      <alignment horizontal="center" vertical="center"/>
    </xf>
    <xf numFmtId="0" fontId="22" fillId="3" borderId="1" xfId="0" applyFont="1" applyFill="1" applyBorder="1" applyAlignment="1">
      <alignment vertical="center"/>
    </xf>
    <xf numFmtId="0" fontId="21" fillId="3" borderId="0" xfId="0" applyFont="1" applyFill="1" applyAlignment="1">
      <alignment vertical="center"/>
    </xf>
    <xf numFmtId="0" fontId="23" fillId="3" borderId="0" xfId="0" applyFont="1" applyFill="1" applyAlignment="1">
      <alignment vertical="center" wrapText="1"/>
    </xf>
    <xf numFmtId="0" fontId="21" fillId="3" borderId="7" xfId="0" applyFont="1" applyFill="1" applyBorder="1" applyAlignment="1">
      <alignment horizontal="center" vertical="center"/>
    </xf>
    <xf numFmtId="0" fontId="21" fillId="3" borderId="29" xfId="0" applyFont="1" applyFill="1" applyBorder="1" applyAlignment="1">
      <alignment horizontal="center" vertical="center"/>
    </xf>
    <xf numFmtId="0" fontId="21" fillId="3" borderId="1" xfId="0" applyFont="1" applyFill="1" applyBorder="1" applyAlignment="1">
      <alignment vertical="center"/>
    </xf>
    <xf numFmtId="0" fontId="21" fillId="3" borderId="30" xfId="0" applyFont="1" applyFill="1" applyBorder="1" applyAlignment="1">
      <alignment vertical="center"/>
    </xf>
    <xf numFmtId="0" fontId="21" fillId="3" borderId="12" xfId="0" applyFont="1" applyFill="1" applyBorder="1" applyAlignment="1">
      <alignment horizontal="center" vertical="center"/>
    </xf>
    <xf numFmtId="0" fontId="21" fillId="3" borderId="28" xfId="0" applyFont="1" applyFill="1" applyBorder="1" applyAlignment="1">
      <alignment vertical="center"/>
    </xf>
    <xf numFmtId="0" fontId="21" fillId="3" borderId="27" xfId="0" applyFont="1" applyFill="1" applyBorder="1" applyAlignment="1">
      <alignment vertical="center"/>
    </xf>
    <xf numFmtId="0" fontId="21" fillId="3" borderId="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23" xfId="0" applyFont="1" applyFill="1" applyBorder="1" applyAlignment="1">
      <alignment vertical="center"/>
    </xf>
    <xf numFmtId="0" fontId="21" fillId="3" borderId="22" xfId="0" applyFont="1" applyFill="1" applyBorder="1" applyAlignment="1">
      <alignment vertical="center"/>
    </xf>
    <xf numFmtId="0" fontId="21" fillId="3" borderId="31" xfId="0" applyFont="1" applyFill="1" applyBorder="1" applyAlignment="1">
      <alignment horizontal="center" vertical="center"/>
    </xf>
    <xf numFmtId="0" fontId="21" fillId="3" borderId="6" xfId="0" applyFont="1" applyFill="1" applyBorder="1" applyAlignment="1">
      <alignment vertical="center" wrapText="1"/>
    </xf>
    <xf numFmtId="0" fontId="21" fillId="3" borderId="32" xfId="0" applyFont="1" applyFill="1" applyBorder="1" applyAlignment="1">
      <alignment vertical="center"/>
    </xf>
    <xf numFmtId="0" fontId="21" fillId="3" borderId="36" xfId="0" applyFont="1" applyFill="1" applyBorder="1" applyAlignment="1">
      <alignment horizontal="center" vertical="center"/>
    </xf>
    <xf numFmtId="0" fontId="21" fillId="3" borderId="37" xfId="0" applyFont="1" applyFill="1" applyBorder="1" applyAlignment="1">
      <alignment vertical="center"/>
    </xf>
    <xf numFmtId="0" fontId="21" fillId="3" borderId="38" xfId="0" applyFont="1" applyFill="1" applyBorder="1" applyAlignment="1">
      <alignment vertical="center"/>
    </xf>
    <xf numFmtId="0" fontId="21" fillId="3" borderId="1" xfId="0" applyFont="1" applyFill="1" applyBorder="1" applyAlignment="1">
      <alignment horizontal="left" vertical="center" wrapText="1"/>
    </xf>
    <xf numFmtId="0" fontId="21" fillId="3" borderId="28" xfId="0" applyFont="1" applyFill="1" applyBorder="1" applyAlignment="1">
      <alignment horizontal="left" vertical="center" wrapText="1"/>
    </xf>
    <xf numFmtId="0" fontId="26" fillId="5" borderId="24" xfId="0" applyFont="1" applyFill="1" applyBorder="1" applyAlignment="1">
      <alignment horizontal="left" vertical="center"/>
    </xf>
    <xf numFmtId="0" fontId="26" fillId="5" borderId="25" xfId="0" applyFont="1" applyFill="1" applyBorder="1" applyAlignment="1">
      <alignment vertical="top"/>
    </xf>
    <xf numFmtId="0" fontId="26"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9" fillId="5" borderId="0" xfId="0" applyFont="1" applyFill="1" applyBorder="1" applyAlignment="1">
      <alignment vertical="top"/>
    </xf>
    <xf numFmtId="0" fontId="25" fillId="5" borderId="22" xfId="0" applyFont="1" applyFill="1" applyBorder="1"/>
    <xf numFmtId="0" fontId="0" fillId="5" borderId="0" xfId="0" applyFill="1" applyBorder="1"/>
    <xf numFmtId="0" fontId="28" fillId="5" borderId="37" xfId="0" applyFont="1" applyFill="1" applyBorder="1" applyAlignment="1">
      <alignment horizontal="center"/>
    </xf>
    <xf numFmtId="0" fontId="3" fillId="5" borderId="37" xfId="0" applyFont="1" applyFill="1" applyBorder="1" applyAlignment="1">
      <alignment horizontal="center"/>
    </xf>
    <xf numFmtId="0" fontId="29" fillId="5" borderId="41" xfId="0" applyFont="1" applyFill="1" applyBorder="1"/>
    <xf numFmtId="0" fontId="29" fillId="5" borderId="42" xfId="0" applyFont="1" applyFill="1" applyBorder="1"/>
    <xf numFmtId="0" fontId="29" fillId="5" borderId="0" xfId="0" applyFont="1" applyFill="1"/>
    <xf numFmtId="0" fontId="25" fillId="5" borderId="38" xfId="0" applyFont="1" applyFill="1" applyBorder="1"/>
    <xf numFmtId="0" fontId="29" fillId="5" borderId="46" xfId="0" applyFont="1" applyFill="1" applyBorder="1"/>
    <xf numFmtId="0" fontId="0" fillId="5" borderId="0" xfId="0" applyFill="1" applyAlignment="1"/>
    <xf numFmtId="0" fontId="3" fillId="5" borderId="0" xfId="0" applyFont="1" applyFill="1" applyBorder="1" applyAlignment="1"/>
    <xf numFmtId="0" fontId="0" fillId="5" borderId="40" xfId="0" applyFont="1" applyFill="1" applyBorder="1" applyAlignment="1">
      <alignment horizontal="center" vertical="center"/>
    </xf>
    <xf numFmtId="0" fontId="0" fillId="5" borderId="43" xfId="0" applyFont="1" applyFill="1" applyBorder="1" applyAlignment="1">
      <alignment horizontal="center" vertical="center"/>
    </xf>
    <xf numFmtId="0" fontId="0" fillId="5" borderId="44"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7"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0" fontId="17"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8" fillId="2" borderId="0" xfId="0" applyFont="1" applyFill="1" applyAlignment="1" applyProtection="1">
      <alignment horizontal="left" vertical="center"/>
    </xf>
    <xf numFmtId="0" fontId="21" fillId="3" borderId="23"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3" borderId="23" xfId="0" applyFont="1" applyFill="1" applyBorder="1" applyAlignment="1">
      <alignment horizontal="left" vertical="center" wrapText="1"/>
    </xf>
    <xf numFmtId="0" fontId="21" fillId="3" borderId="22" xfId="0" applyFont="1" applyFill="1" applyBorder="1" applyAlignment="1">
      <alignment horizontal="left" vertical="center" wrapText="1"/>
    </xf>
    <xf numFmtId="0" fontId="21" fillId="3" borderId="33" xfId="0" applyFont="1" applyFill="1" applyBorder="1" applyAlignment="1">
      <alignment horizontal="left" vertical="center" wrapText="1"/>
    </xf>
    <xf numFmtId="0" fontId="21" fillId="3" borderId="34"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4" fillId="3" borderId="0" xfId="0" applyFont="1" applyFill="1" applyAlignment="1">
      <alignment horizontal="left" vertical="center" wrapText="1"/>
    </xf>
    <xf numFmtId="0" fontId="21" fillId="3" borderId="1" xfId="0" applyFont="1" applyFill="1" applyBorder="1" applyAlignment="1">
      <alignment horizontal="left" vertical="center"/>
    </xf>
    <xf numFmtId="0" fontId="21" fillId="3" borderId="35"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7"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29" fillId="5" borderId="7" xfId="0" applyFont="1" applyFill="1" applyBorder="1" applyAlignment="1">
      <alignment horizontal="left" vertical="top" wrapText="1"/>
    </xf>
    <xf numFmtId="0" fontId="29" fillId="5" borderId="17" xfId="0" applyFont="1" applyFill="1" applyBorder="1" applyAlignment="1">
      <alignment horizontal="left" vertical="top" wrapText="1"/>
    </xf>
    <xf numFmtId="0" fontId="29" fillId="5" borderId="8" xfId="0" applyFont="1" applyFill="1" applyBorder="1" applyAlignment="1">
      <alignment horizontal="left" vertical="top" wrapText="1"/>
    </xf>
    <xf numFmtId="0" fontId="29" fillId="5" borderId="9" xfId="0" applyFont="1" applyFill="1" applyBorder="1" applyAlignment="1">
      <alignment horizontal="left" vertical="top" wrapText="1"/>
    </xf>
    <xf numFmtId="0" fontId="29" fillId="5" borderId="0" xfId="0" applyFont="1" applyFill="1" applyBorder="1" applyAlignment="1">
      <alignment horizontal="left" vertical="top" wrapText="1"/>
    </xf>
    <xf numFmtId="0" fontId="29" fillId="5" borderId="10" xfId="0" applyFont="1" applyFill="1" applyBorder="1" applyAlignment="1">
      <alignment horizontal="left" vertical="top" wrapText="1"/>
    </xf>
    <xf numFmtId="0" fontId="29" fillId="5" borderId="14" xfId="0" applyFont="1" applyFill="1" applyBorder="1" applyAlignment="1">
      <alignment horizontal="left" vertical="top" wrapText="1"/>
    </xf>
    <xf numFmtId="0" fontId="29" fillId="5" borderId="15" xfId="0" applyFont="1" applyFill="1" applyBorder="1" applyAlignment="1">
      <alignment horizontal="left" vertical="top" wrapText="1"/>
    </xf>
    <xf numFmtId="0" fontId="29" fillId="5" borderId="13" xfId="0" applyFont="1" applyFill="1" applyBorder="1" applyAlignment="1">
      <alignment horizontal="left" vertical="top" wrapText="1"/>
    </xf>
    <xf numFmtId="0" fontId="29" fillId="5" borderId="21" xfId="0" applyFont="1" applyFill="1" applyBorder="1" applyAlignment="1">
      <alignment horizontal="left" vertical="top" wrapText="1"/>
    </xf>
    <xf numFmtId="0" fontId="29" fillId="5" borderId="29" xfId="0" applyFont="1" applyFill="1" applyBorder="1" applyAlignment="1">
      <alignment horizontal="left" vertical="top" wrapText="1"/>
    </xf>
    <xf numFmtId="0" fontId="29" fillId="5" borderId="12" xfId="0" applyFont="1" applyFill="1" applyBorder="1" applyAlignment="1">
      <alignment horizontal="left" vertical="top" wrapText="1"/>
    </xf>
    <xf numFmtId="0" fontId="29" fillId="5" borderId="23" xfId="0" applyFont="1" applyFill="1" applyBorder="1" applyAlignment="1">
      <alignment horizontal="left" vertical="top" wrapText="1"/>
    </xf>
    <xf numFmtId="0" fontId="29" fillId="5" borderId="1" xfId="0" applyFont="1" applyFill="1" applyBorder="1" applyAlignment="1">
      <alignment horizontal="left" vertical="top" wrapText="1"/>
    </xf>
    <xf numFmtId="0" fontId="29" fillId="5" borderId="28" xfId="0" applyFont="1" applyFill="1" applyBorder="1" applyAlignment="1">
      <alignment horizontal="left" vertical="top" wrapText="1"/>
    </xf>
    <xf numFmtId="0" fontId="29" fillId="5" borderId="35" xfId="0" applyFont="1" applyFill="1" applyBorder="1" applyAlignment="1">
      <alignment horizontal="left" vertical="top" wrapText="1"/>
    </xf>
    <xf numFmtId="0" fontId="29" fillId="5" borderId="2" xfId="0" applyFont="1" applyFill="1" applyBorder="1" applyAlignment="1">
      <alignment horizontal="left" vertical="top" wrapText="1"/>
    </xf>
    <xf numFmtId="0" fontId="29" fillId="5" borderId="47" xfId="0" applyFont="1" applyFill="1" applyBorder="1" applyAlignment="1">
      <alignment horizontal="left" vertical="top" wrapText="1"/>
    </xf>
    <xf numFmtId="0" fontId="29" fillId="5" borderId="7" xfId="0" applyFont="1" applyFill="1" applyBorder="1" applyAlignment="1">
      <alignment horizontal="left" vertical="center" wrapText="1"/>
    </xf>
    <xf numFmtId="0" fontId="29" fillId="5" borderId="17"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5" borderId="0" xfId="0" applyFont="1" applyFill="1" applyBorder="1" applyAlignment="1">
      <alignment horizontal="left" vertical="center" wrapText="1"/>
    </xf>
    <xf numFmtId="0" fontId="29" fillId="5" borderId="10" xfId="0" applyFont="1" applyFill="1" applyBorder="1" applyAlignment="1">
      <alignment horizontal="left" vertical="center" wrapText="1"/>
    </xf>
    <xf numFmtId="0" fontId="29" fillId="5" borderId="14" xfId="0" applyFont="1" applyFill="1" applyBorder="1" applyAlignment="1">
      <alignment horizontal="left" vertical="center" wrapText="1"/>
    </xf>
    <xf numFmtId="0" fontId="29" fillId="5" borderId="15" xfId="0" applyFont="1" applyFill="1" applyBorder="1" applyAlignment="1">
      <alignment horizontal="left" vertical="center" wrapText="1"/>
    </xf>
    <xf numFmtId="0" fontId="29" fillId="5" borderId="13" xfId="0" applyFont="1" applyFill="1" applyBorder="1" applyAlignment="1">
      <alignment horizontal="left" vertical="center" wrapText="1"/>
    </xf>
    <xf numFmtId="0" fontId="29" fillId="5" borderId="23" xfId="0" applyFont="1" applyFill="1" applyBorder="1" applyAlignment="1">
      <alignment horizontal="center" vertical="center" wrapText="1"/>
    </xf>
    <xf numFmtId="0" fontId="29" fillId="5" borderId="37" xfId="0" applyFont="1" applyFill="1" applyBorder="1" applyAlignment="1">
      <alignment horizontal="center" vertical="center" wrapText="1"/>
    </xf>
    <xf numFmtId="0" fontId="29" fillId="5" borderId="35" xfId="0" applyFont="1" applyFill="1" applyBorder="1" applyAlignment="1">
      <alignment horizontal="center" vertical="center" wrapText="1"/>
    </xf>
    <xf numFmtId="0" fontId="29" fillId="5" borderId="45" xfId="0" applyFont="1" applyFill="1"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
  <sheetViews>
    <sheetView workbookViewId="0">
      <selection activeCell="E20" sqref="E20"/>
    </sheetView>
  </sheetViews>
  <sheetFormatPr defaultColWidth="9" defaultRowHeight="15.75" x14ac:dyDescent="0.25"/>
  <cols>
    <col min="1" max="16384" width="9" style="31"/>
  </cols>
  <sheetData>
    <row r="1" spans="1:11" x14ac:dyDescent="0.25">
      <c r="B1" s="1"/>
      <c r="C1" s="1"/>
      <c r="D1" s="1"/>
      <c r="E1" s="1"/>
      <c r="F1" s="1"/>
      <c r="G1" s="1"/>
      <c r="H1" s="1"/>
      <c r="I1" s="1"/>
    </row>
    <row r="2" spans="1:11" ht="18" customHeight="1" x14ac:dyDescent="0.25">
      <c r="A2" s="1"/>
      <c r="B2" s="92" t="s">
        <v>56</v>
      </c>
      <c r="C2" s="92"/>
      <c r="D2" s="92"/>
      <c r="E2" s="92"/>
      <c r="F2" s="92"/>
      <c r="G2" s="92"/>
      <c r="H2" s="92"/>
      <c r="I2" s="92"/>
      <c r="J2" s="92"/>
    </row>
    <row r="3" spans="1:11" ht="7.5" customHeight="1" x14ac:dyDescent="0.25">
      <c r="A3" s="1"/>
      <c r="B3" s="92"/>
      <c r="C3" s="92"/>
      <c r="D3" s="92"/>
      <c r="E3" s="92"/>
      <c r="F3" s="92"/>
      <c r="G3" s="92"/>
      <c r="H3" s="92"/>
      <c r="I3" s="92"/>
      <c r="J3" s="92"/>
    </row>
    <row r="4" spans="1:11" ht="39.75" customHeight="1" x14ac:dyDescent="0.25">
      <c r="A4" s="1"/>
      <c r="B4" s="1"/>
      <c r="C4" s="91" t="s">
        <v>67</v>
      </c>
      <c r="D4" s="91"/>
      <c r="E4" s="91"/>
      <c r="F4" s="91"/>
      <c r="G4" s="91"/>
      <c r="H4" s="91"/>
      <c r="I4" s="91"/>
      <c r="J4" s="91"/>
    </row>
    <row r="5" spans="1:11" x14ac:dyDescent="0.25">
      <c r="A5" s="2"/>
      <c r="B5" s="1"/>
      <c r="C5" s="37"/>
      <c r="D5" s="36"/>
      <c r="E5" s="36"/>
      <c r="F5" s="36"/>
      <c r="G5" s="36"/>
      <c r="H5" s="36"/>
      <c r="I5" s="36"/>
      <c r="J5" s="16"/>
      <c r="K5" s="16"/>
    </row>
    <row r="6" spans="1:11" x14ac:dyDescent="0.25">
      <c r="A6" s="2"/>
      <c r="B6" s="1"/>
      <c r="C6" s="37"/>
      <c r="D6" s="36"/>
      <c r="E6" s="36"/>
      <c r="F6" s="36"/>
      <c r="G6" s="36"/>
      <c r="H6" s="36"/>
      <c r="I6" s="36"/>
      <c r="J6" s="16"/>
      <c r="K6" s="16"/>
    </row>
    <row r="7" spans="1:11" x14ac:dyDescent="0.25">
      <c r="A7" s="1"/>
      <c r="B7" s="1"/>
      <c r="C7" s="93" t="s">
        <v>34</v>
      </c>
      <c r="D7" s="93"/>
      <c r="E7" s="93"/>
      <c r="F7" s="93"/>
      <c r="G7" s="93"/>
      <c r="H7" s="1"/>
      <c r="I7" s="1"/>
    </row>
    <row r="8" spans="1:11" x14ac:dyDescent="0.25">
      <c r="A8" s="1"/>
      <c r="B8" s="3" t="s">
        <v>0</v>
      </c>
      <c r="C8" s="1"/>
      <c r="D8" s="1"/>
      <c r="E8" s="1"/>
      <c r="F8" s="1"/>
      <c r="G8" s="1"/>
      <c r="H8" s="1"/>
      <c r="I8" s="1"/>
    </row>
    <row r="9" spans="1:11" x14ac:dyDescent="0.25">
      <c r="A9" s="1"/>
      <c r="B9" s="3" t="s">
        <v>1</v>
      </c>
      <c r="C9" s="1"/>
      <c r="D9" s="1"/>
      <c r="E9" s="1"/>
      <c r="F9" s="1"/>
      <c r="G9" s="1"/>
      <c r="H9" s="1"/>
      <c r="I9" s="1"/>
    </row>
    <row r="10" spans="1:11" x14ac:dyDescent="0.25">
      <c r="A10" s="1"/>
      <c r="B10" s="3" t="s">
        <v>29</v>
      </c>
      <c r="C10" s="1"/>
      <c r="D10" s="1"/>
      <c r="E10" s="1"/>
      <c r="F10" s="1"/>
      <c r="G10" s="1"/>
      <c r="H10" s="1"/>
      <c r="I10" s="1"/>
    </row>
    <row r="11" spans="1:11" x14ac:dyDescent="0.25">
      <c r="A11" s="1"/>
      <c r="B11" s="1" t="s">
        <v>30</v>
      </c>
      <c r="C11" s="1"/>
      <c r="D11" s="1"/>
      <c r="E11" s="1"/>
      <c r="F11" s="1"/>
      <c r="G11" s="1"/>
      <c r="H11" s="1"/>
      <c r="I11" s="1"/>
    </row>
    <row r="12" spans="1:11" x14ac:dyDescent="0.25">
      <c r="A12" s="1"/>
      <c r="B12" s="1" t="s">
        <v>31</v>
      </c>
      <c r="C12" s="1"/>
      <c r="D12" s="1"/>
      <c r="E12" s="1"/>
      <c r="F12" s="1"/>
      <c r="G12" s="1"/>
      <c r="H12" s="1"/>
      <c r="I12" s="1"/>
    </row>
    <row r="13" spans="1:11" x14ac:dyDescent="0.25">
      <c r="A13" s="1"/>
      <c r="B13" s="4" t="s">
        <v>33</v>
      </c>
      <c r="C13" s="1"/>
      <c r="D13" s="1"/>
      <c r="E13" s="1"/>
      <c r="F13" s="1"/>
      <c r="G13" s="1"/>
      <c r="H13" s="1"/>
      <c r="I13" s="1"/>
    </row>
    <row r="14" spans="1:11" x14ac:dyDescent="0.25">
      <c r="A14" s="1"/>
      <c r="B14" s="5" t="s">
        <v>32</v>
      </c>
      <c r="C14" s="5"/>
      <c r="D14" s="5"/>
      <c r="E14" s="1"/>
      <c r="F14" s="1"/>
      <c r="G14" s="1"/>
      <c r="H14" s="1"/>
      <c r="I14" s="1"/>
    </row>
    <row r="15" spans="1:11" x14ac:dyDescent="0.25">
      <c r="A15" s="1"/>
      <c r="B15" s="5"/>
      <c r="C15" s="5" t="s">
        <v>2</v>
      </c>
      <c r="D15" s="5"/>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2" t="s">
        <v>3</v>
      </c>
      <c r="B18" s="6" t="s">
        <v>105</v>
      </c>
      <c r="C18" s="7"/>
      <c r="D18" s="8"/>
      <c r="E18" s="9"/>
      <c r="F18" s="1"/>
      <c r="G18" s="1"/>
      <c r="H18" s="1"/>
      <c r="I18" s="1"/>
    </row>
    <row r="19" spans="1:9" x14ac:dyDescent="0.25">
      <c r="A19" s="1"/>
      <c r="B19" s="1"/>
      <c r="C19" s="1"/>
      <c r="D19" s="1"/>
      <c r="E19" s="1"/>
      <c r="F19" s="1"/>
      <c r="G19" s="1"/>
      <c r="H19" s="1"/>
      <c r="I19" s="1"/>
    </row>
    <row r="20" spans="1:9" x14ac:dyDescent="0.25">
      <c r="A20" s="2" t="s">
        <v>4</v>
      </c>
      <c r="B20" s="1" t="s">
        <v>5</v>
      </c>
      <c r="C20" s="1"/>
      <c r="D20" s="1"/>
      <c r="E20" s="1"/>
      <c r="F20" s="1"/>
      <c r="G20" s="1"/>
      <c r="H20" s="1"/>
      <c r="I20" s="1"/>
    </row>
    <row r="21" spans="1:9" x14ac:dyDescent="0.25">
      <c r="A21" s="1"/>
      <c r="B21" s="1"/>
      <c r="C21" s="1"/>
      <c r="D21" s="1"/>
      <c r="E21" s="1"/>
      <c r="F21" s="1"/>
      <c r="G21" s="1"/>
      <c r="H21" s="1"/>
      <c r="I21" s="10" t="s">
        <v>6</v>
      </c>
    </row>
    <row r="22" spans="1:9" x14ac:dyDescent="0.25">
      <c r="A22" s="1"/>
      <c r="B22" s="11" t="s">
        <v>7</v>
      </c>
      <c r="C22" s="11" t="s">
        <v>8</v>
      </c>
      <c r="D22" s="11" t="s">
        <v>9</v>
      </c>
      <c r="E22" s="1"/>
      <c r="F22" s="1"/>
      <c r="G22" s="1"/>
      <c r="H22" s="1"/>
      <c r="I22" s="1"/>
    </row>
    <row r="23" spans="1:9" x14ac:dyDescent="0.25">
      <c r="A23" s="1"/>
      <c r="B23" s="12">
        <v>1</v>
      </c>
      <c r="C23" s="12">
        <v>7</v>
      </c>
      <c r="D23" s="12"/>
      <c r="E23" s="1"/>
      <c r="F23" s="1"/>
      <c r="G23" s="1"/>
      <c r="H23" s="1"/>
      <c r="I23" s="1"/>
    </row>
    <row r="24" spans="1:9" x14ac:dyDescent="0.25">
      <c r="A24" s="1"/>
      <c r="B24" s="12">
        <v>2</v>
      </c>
      <c r="C24" s="12">
        <v>7</v>
      </c>
      <c r="D24" s="12"/>
      <c r="E24" s="1"/>
      <c r="F24" s="1"/>
      <c r="G24" s="1"/>
      <c r="H24" s="1"/>
      <c r="I24" s="1"/>
    </row>
    <row r="25" spans="1:9" x14ac:dyDescent="0.25">
      <c r="A25" s="1"/>
      <c r="B25" s="12">
        <v>3</v>
      </c>
      <c r="C25" s="12">
        <v>6</v>
      </c>
      <c r="D25" s="12"/>
      <c r="E25" s="1"/>
      <c r="F25" s="1"/>
      <c r="G25" s="1"/>
      <c r="H25" s="1"/>
      <c r="I25" s="1"/>
    </row>
    <row r="26" spans="1:9" x14ac:dyDescent="0.25">
      <c r="A26" s="1"/>
      <c r="B26" s="12">
        <v>4</v>
      </c>
      <c r="C26" s="12">
        <v>5</v>
      </c>
      <c r="D26" s="12"/>
      <c r="E26" s="1"/>
      <c r="F26" s="1"/>
      <c r="G26" s="1"/>
      <c r="H26" s="1"/>
      <c r="I26" s="1"/>
    </row>
    <row r="27" spans="1:9" x14ac:dyDescent="0.25">
      <c r="A27" s="1"/>
      <c r="B27" s="12" t="s">
        <v>10</v>
      </c>
      <c r="C27" s="12">
        <f>SUM(C23:C26)</f>
        <v>25</v>
      </c>
      <c r="D27" s="12">
        <f>SUM(D23:D26)</f>
        <v>0</v>
      </c>
      <c r="E27" s="1"/>
      <c r="F27" s="1"/>
      <c r="G27" s="1"/>
      <c r="H27" s="1"/>
      <c r="I27" s="1"/>
    </row>
    <row r="28" spans="1:9" x14ac:dyDescent="0.25">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2"/>
  <sheetViews>
    <sheetView workbookViewId="0"/>
  </sheetViews>
  <sheetFormatPr defaultRowHeight="15" x14ac:dyDescent="0.25"/>
  <cols>
    <col min="1" max="1" width="6.125" style="41" customWidth="1"/>
    <col min="2" max="2" width="59.375" style="43" customWidth="1"/>
    <col min="3" max="3" width="15.25" style="43" customWidth="1"/>
    <col min="4" max="251" width="9" style="43"/>
    <col min="252" max="252" width="93.75" style="43" customWidth="1"/>
    <col min="253" max="253" width="15.25" style="43" customWidth="1"/>
    <col min="254" max="255" width="9" style="43"/>
    <col min="256" max="256" width="8.5" style="43" customWidth="1"/>
    <col min="257" max="257" width="9" style="43"/>
    <col min="258" max="258" width="13.625" style="43" customWidth="1"/>
    <col min="259" max="259" width="12.25" style="43" customWidth="1"/>
    <col min="260" max="507" width="9" style="43"/>
    <col min="508" max="508" width="93.75" style="43" customWidth="1"/>
    <col min="509" max="509" width="15.25" style="43" customWidth="1"/>
    <col min="510" max="511" width="9" style="43"/>
    <col min="512" max="512" width="8.5" style="43" customWidth="1"/>
    <col min="513" max="513" width="9" style="43"/>
    <col min="514" max="514" width="13.625" style="43" customWidth="1"/>
    <col min="515" max="515" width="12.25" style="43" customWidth="1"/>
    <col min="516" max="763" width="9" style="43"/>
    <col min="764" max="764" width="93.75" style="43" customWidth="1"/>
    <col min="765" max="765" width="15.25" style="43" customWidth="1"/>
    <col min="766" max="767" width="9" style="43"/>
    <col min="768" max="768" width="8.5" style="43" customWidth="1"/>
    <col min="769" max="769" width="9" style="43"/>
    <col min="770" max="770" width="13.625" style="43" customWidth="1"/>
    <col min="771" max="771" width="12.25" style="43" customWidth="1"/>
    <col min="772" max="1019" width="9" style="43"/>
    <col min="1020" max="1020" width="93.75" style="43" customWidth="1"/>
    <col min="1021" max="1021" width="15.25" style="43" customWidth="1"/>
    <col min="1022" max="1023" width="9" style="43"/>
    <col min="1024" max="1024" width="8.5" style="43" customWidth="1"/>
    <col min="1025" max="1025" width="9" style="43"/>
    <col min="1026" max="1026" width="13.625" style="43" customWidth="1"/>
    <col min="1027" max="1027" width="12.25" style="43" customWidth="1"/>
    <col min="1028" max="1275" width="9" style="43"/>
    <col min="1276" max="1276" width="93.75" style="43" customWidth="1"/>
    <col min="1277" max="1277" width="15.25" style="43" customWidth="1"/>
    <col min="1278" max="1279" width="9" style="43"/>
    <col min="1280" max="1280" width="8.5" style="43" customWidth="1"/>
    <col min="1281" max="1281" width="9" style="43"/>
    <col min="1282" max="1282" width="13.625" style="43" customWidth="1"/>
    <col min="1283" max="1283" width="12.25" style="43" customWidth="1"/>
    <col min="1284" max="1531" width="9" style="43"/>
    <col min="1532" max="1532" width="93.75" style="43" customWidth="1"/>
    <col min="1533" max="1533" width="15.25" style="43" customWidth="1"/>
    <col min="1534" max="1535" width="9" style="43"/>
    <col min="1536" max="1536" width="8.5" style="43" customWidth="1"/>
    <col min="1537" max="1537" width="9" style="43"/>
    <col min="1538" max="1538" width="13.625" style="43" customWidth="1"/>
    <col min="1539" max="1539" width="12.25" style="43" customWidth="1"/>
    <col min="1540" max="1787" width="9" style="43"/>
    <col min="1788" max="1788" width="93.75" style="43" customWidth="1"/>
    <col min="1789" max="1789" width="15.25" style="43" customWidth="1"/>
    <col min="1790" max="1791" width="9" style="43"/>
    <col min="1792" max="1792" width="8.5" style="43" customWidth="1"/>
    <col min="1793" max="1793" width="9" style="43"/>
    <col min="1794" max="1794" width="13.625" style="43" customWidth="1"/>
    <col min="1795" max="1795" width="12.25" style="43" customWidth="1"/>
    <col min="1796" max="2043" width="9" style="43"/>
    <col min="2044" max="2044" width="93.75" style="43" customWidth="1"/>
    <col min="2045" max="2045" width="15.25" style="43" customWidth="1"/>
    <col min="2046" max="2047" width="9" style="43"/>
    <col min="2048" max="2048" width="8.5" style="43" customWidth="1"/>
    <col min="2049" max="2049" width="9" style="43"/>
    <col min="2050" max="2050" width="13.625" style="43" customWidth="1"/>
    <col min="2051" max="2051" width="12.25" style="43" customWidth="1"/>
    <col min="2052" max="2299" width="9" style="43"/>
    <col min="2300" max="2300" width="93.75" style="43" customWidth="1"/>
    <col min="2301" max="2301" width="15.25" style="43" customWidth="1"/>
    <col min="2302" max="2303" width="9" style="43"/>
    <col min="2304" max="2304" width="8.5" style="43" customWidth="1"/>
    <col min="2305" max="2305" width="9" style="43"/>
    <col min="2306" max="2306" width="13.625" style="43" customWidth="1"/>
    <col min="2307" max="2307" width="12.25" style="43" customWidth="1"/>
    <col min="2308" max="2555" width="9" style="43"/>
    <col min="2556" max="2556" width="93.75" style="43" customWidth="1"/>
    <col min="2557" max="2557" width="15.25" style="43" customWidth="1"/>
    <col min="2558" max="2559" width="9" style="43"/>
    <col min="2560" max="2560" width="8.5" style="43" customWidth="1"/>
    <col min="2561" max="2561" width="9" style="43"/>
    <col min="2562" max="2562" width="13.625" style="43" customWidth="1"/>
    <col min="2563" max="2563" width="12.25" style="43" customWidth="1"/>
    <col min="2564" max="2811" width="9" style="43"/>
    <col min="2812" max="2812" width="93.75" style="43" customWidth="1"/>
    <col min="2813" max="2813" width="15.25" style="43" customWidth="1"/>
    <col min="2814" max="2815" width="9" style="43"/>
    <col min="2816" max="2816" width="8.5" style="43" customWidth="1"/>
    <col min="2817" max="2817" width="9" style="43"/>
    <col min="2818" max="2818" width="13.625" style="43" customWidth="1"/>
    <col min="2819" max="2819" width="12.25" style="43" customWidth="1"/>
    <col min="2820" max="3067" width="9" style="43"/>
    <col min="3068" max="3068" width="93.75" style="43" customWidth="1"/>
    <col min="3069" max="3069" width="15.25" style="43" customWidth="1"/>
    <col min="3070" max="3071" width="9" style="43"/>
    <col min="3072" max="3072" width="8.5" style="43" customWidth="1"/>
    <col min="3073" max="3073" width="9" style="43"/>
    <col min="3074" max="3074" width="13.625" style="43" customWidth="1"/>
    <col min="3075" max="3075" width="12.25" style="43" customWidth="1"/>
    <col min="3076" max="3323" width="9" style="43"/>
    <col min="3324" max="3324" width="93.75" style="43" customWidth="1"/>
    <col min="3325" max="3325" width="15.25" style="43" customWidth="1"/>
    <col min="3326" max="3327" width="9" style="43"/>
    <col min="3328" max="3328" width="8.5" style="43" customWidth="1"/>
    <col min="3329" max="3329" width="9" style="43"/>
    <col min="3330" max="3330" width="13.625" style="43" customWidth="1"/>
    <col min="3331" max="3331" width="12.25" style="43" customWidth="1"/>
    <col min="3332" max="3579" width="9" style="43"/>
    <col min="3580" max="3580" width="93.75" style="43" customWidth="1"/>
    <col min="3581" max="3581" width="15.25" style="43" customWidth="1"/>
    <col min="3582" max="3583" width="9" style="43"/>
    <col min="3584" max="3584" width="8.5" style="43" customWidth="1"/>
    <col min="3585" max="3585" width="9" style="43"/>
    <col min="3586" max="3586" width="13.625" style="43" customWidth="1"/>
    <col min="3587" max="3587" width="12.25" style="43" customWidth="1"/>
    <col min="3588" max="3835" width="9" style="43"/>
    <col min="3836" max="3836" width="93.75" style="43" customWidth="1"/>
    <col min="3837" max="3837" width="15.25" style="43" customWidth="1"/>
    <col min="3838" max="3839" width="9" style="43"/>
    <col min="3840" max="3840" width="8.5" style="43" customWidth="1"/>
    <col min="3841" max="3841" width="9" style="43"/>
    <col min="3842" max="3842" width="13.625" style="43" customWidth="1"/>
    <col min="3843" max="3843" width="12.25" style="43" customWidth="1"/>
    <col min="3844" max="4091" width="9" style="43"/>
    <col min="4092" max="4092" width="93.75" style="43" customWidth="1"/>
    <col min="4093" max="4093" width="15.25" style="43" customWidth="1"/>
    <col min="4094" max="4095" width="9" style="43"/>
    <col min="4096" max="4096" width="8.5" style="43" customWidth="1"/>
    <col min="4097" max="4097" width="9" style="43"/>
    <col min="4098" max="4098" width="13.625" style="43" customWidth="1"/>
    <col min="4099" max="4099" width="12.25" style="43" customWidth="1"/>
    <col min="4100" max="4347" width="9" style="43"/>
    <col min="4348" max="4348" width="93.75" style="43" customWidth="1"/>
    <col min="4349" max="4349" width="15.25" style="43" customWidth="1"/>
    <col min="4350" max="4351" width="9" style="43"/>
    <col min="4352" max="4352" width="8.5" style="43" customWidth="1"/>
    <col min="4353" max="4353" width="9" style="43"/>
    <col min="4354" max="4354" width="13.625" style="43" customWidth="1"/>
    <col min="4355" max="4355" width="12.25" style="43" customWidth="1"/>
    <col min="4356" max="4603" width="9" style="43"/>
    <col min="4604" max="4604" width="93.75" style="43" customWidth="1"/>
    <col min="4605" max="4605" width="15.25" style="43" customWidth="1"/>
    <col min="4606" max="4607" width="9" style="43"/>
    <col min="4608" max="4608" width="8.5" style="43" customWidth="1"/>
    <col min="4609" max="4609" width="9" style="43"/>
    <col min="4610" max="4610" width="13.625" style="43" customWidth="1"/>
    <col min="4611" max="4611" width="12.25" style="43" customWidth="1"/>
    <col min="4612" max="4859" width="9" style="43"/>
    <col min="4860" max="4860" width="93.75" style="43" customWidth="1"/>
    <col min="4861" max="4861" width="15.25" style="43" customWidth="1"/>
    <col min="4862" max="4863" width="9" style="43"/>
    <col min="4864" max="4864" width="8.5" style="43" customWidth="1"/>
    <col min="4865" max="4865" width="9" style="43"/>
    <col min="4866" max="4866" width="13.625" style="43" customWidth="1"/>
    <col min="4867" max="4867" width="12.25" style="43" customWidth="1"/>
    <col min="4868" max="5115" width="9" style="43"/>
    <col min="5116" max="5116" width="93.75" style="43" customWidth="1"/>
    <col min="5117" max="5117" width="15.25" style="43" customWidth="1"/>
    <col min="5118" max="5119" width="9" style="43"/>
    <col min="5120" max="5120" width="8.5" style="43" customWidth="1"/>
    <col min="5121" max="5121" width="9" style="43"/>
    <col min="5122" max="5122" width="13.625" style="43" customWidth="1"/>
    <col min="5123" max="5123" width="12.25" style="43" customWidth="1"/>
    <col min="5124" max="5371" width="9" style="43"/>
    <col min="5372" max="5372" width="93.75" style="43" customWidth="1"/>
    <col min="5373" max="5373" width="15.25" style="43" customWidth="1"/>
    <col min="5374" max="5375" width="9" style="43"/>
    <col min="5376" max="5376" width="8.5" style="43" customWidth="1"/>
    <col min="5377" max="5377" width="9" style="43"/>
    <col min="5378" max="5378" width="13.625" style="43" customWidth="1"/>
    <col min="5379" max="5379" width="12.25" style="43" customWidth="1"/>
    <col min="5380" max="5627" width="9" style="43"/>
    <col min="5628" max="5628" width="93.75" style="43" customWidth="1"/>
    <col min="5629" max="5629" width="15.25" style="43" customWidth="1"/>
    <col min="5630" max="5631" width="9" style="43"/>
    <col min="5632" max="5632" width="8.5" style="43" customWidth="1"/>
    <col min="5633" max="5633" width="9" style="43"/>
    <col min="5634" max="5634" width="13.625" style="43" customWidth="1"/>
    <col min="5635" max="5635" width="12.25" style="43" customWidth="1"/>
    <col min="5636" max="5883" width="9" style="43"/>
    <col min="5884" max="5884" width="93.75" style="43" customWidth="1"/>
    <col min="5885" max="5885" width="15.25" style="43" customWidth="1"/>
    <col min="5886" max="5887" width="9" style="43"/>
    <col min="5888" max="5888" width="8.5" style="43" customWidth="1"/>
    <col min="5889" max="5889" width="9" style="43"/>
    <col min="5890" max="5890" width="13.625" style="43" customWidth="1"/>
    <col min="5891" max="5891" width="12.25" style="43" customWidth="1"/>
    <col min="5892" max="6139" width="9" style="43"/>
    <col min="6140" max="6140" width="93.75" style="43" customWidth="1"/>
    <col min="6141" max="6141" width="15.25" style="43" customWidth="1"/>
    <col min="6142" max="6143" width="9" style="43"/>
    <col min="6144" max="6144" width="8.5" style="43" customWidth="1"/>
    <col min="6145" max="6145" width="9" style="43"/>
    <col min="6146" max="6146" width="13.625" style="43" customWidth="1"/>
    <col min="6147" max="6147" width="12.25" style="43" customWidth="1"/>
    <col min="6148" max="6395" width="9" style="43"/>
    <col min="6396" max="6396" width="93.75" style="43" customWidth="1"/>
    <col min="6397" max="6397" width="15.25" style="43" customWidth="1"/>
    <col min="6398" max="6399" width="9" style="43"/>
    <col min="6400" max="6400" width="8.5" style="43" customWidth="1"/>
    <col min="6401" max="6401" width="9" style="43"/>
    <col min="6402" max="6402" width="13.625" style="43" customWidth="1"/>
    <col min="6403" max="6403" width="12.25" style="43" customWidth="1"/>
    <col min="6404" max="6651" width="9" style="43"/>
    <col min="6652" max="6652" width="93.75" style="43" customWidth="1"/>
    <col min="6653" max="6653" width="15.25" style="43" customWidth="1"/>
    <col min="6654" max="6655" width="9" style="43"/>
    <col min="6656" max="6656" width="8.5" style="43" customWidth="1"/>
    <col min="6657" max="6657" width="9" style="43"/>
    <col min="6658" max="6658" width="13.625" style="43" customWidth="1"/>
    <col min="6659" max="6659" width="12.25" style="43" customWidth="1"/>
    <col min="6660" max="6907" width="9" style="43"/>
    <col min="6908" max="6908" width="93.75" style="43" customWidth="1"/>
    <col min="6909" max="6909" width="15.25" style="43" customWidth="1"/>
    <col min="6910" max="6911" width="9" style="43"/>
    <col min="6912" max="6912" width="8.5" style="43" customWidth="1"/>
    <col min="6913" max="6913" width="9" style="43"/>
    <col min="6914" max="6914" width="13.625" style="43" customWidth="1"/>
    <col min="6915" max="6915" width="12.25" style="43" customWidth="1"/>
    <col min="6916" max="7163" width="9" style="43"/>
    <col min="7164" max="7164" width="93.75" style="43" customWidth="1"/>
    <col min="7165" max="7165" width="15.25" style="43" customWidth="1"/>
    <col min="7166" max="7167" width="9" style="43"/>
    <col min="7168" max="7168" width="8.5" style="43" customWidth="1"/>
    <col min="7169" max="7169" width="9" style="43"/>
    <col min="7170" max="7170" width="13.625" style="43" customWidth="1"/>
    <col min="7171" max="7171" width="12.25" style="43" customWidth="1"/>
    <col min="7172" max="7419" width="9" style="43"/>
    <col min="7420" max="7420" width="93.75" style="43" customWidth="1"/>
    <col min="7421" max="7421" width="15.25" style="43" customWidth="1"/>
    <col min="7422" max="7423" width="9" style="43"/>
    <col min="7424" max="7424" width="8.5" style="43" customWidth="1"/>
    <col min="7425" max="7425" width="9" style="43"/>
    <col min="7426" max="7426" width="13.625" style="43" customWidth="1"/>
    <col min="7427" max="7427" width="12.25" style="43" customWidth="1"/>
    <col min="7428" max="7675" width="9" style="43"/>
    <col min="7676" max="7676" width="93.75" style="43" customWidth="1"/>
    <col min="7677" max="7677" width="15.25" style="43" customWidth="1"/>
    <col min="7678" max="7679" width="9" style="43"/>
    <col min="7680" max="7680" width="8.5" style="43" customWidth="1"/>
    <col min="7681" max="7681" width="9" style="43"/>
    <col min="7682" max="7682" width="13.625" style="43" customWidth="1"/>
    <col min="7683" max="7683" width="12.25" style="43" customWidth="1"/>
    <col min="7684" max="7931" width="9" style="43"/>
    <col min="7932" max="7932" width="93.75" style="43" customWidth="1"/>
    <col min="7933" max="7933" width="15.25" style="43" customWidth="1"/>
    <col min="7934" max="7935" width="9" style="43"/>
    <col min="7936" max="7936" width="8.5" style="43" customWidth="1"/>
    <col min="7937" max="7937" width="9" style="43"/>
    <col min="7938" max="7938" width="13.625" style="43" customWidth="1"/>
    <col min="7939" max="7939" width="12.25" style="43" customWidth="1"/>
    <col min="7940" max="8187" width="9" style="43"/>
    <col min="8188" max="8188" width="93.75" style="43" customWidth="1"/>
    <col min="8189" max="8189" width="15.25" style="43" customWidth="1"/>
    <col min="8190" max="8191" width="9" style="43"/>
    <col min="8192" max="8192" width="8.5" style="43" customWidth="1"/>
    <col min="8193" max="8193" width="9" style="43"/>
    <col min="8194" max="8194" width="13.625" style="43" customWidth="1"/>
    <col min="8195" max="8195" width="12.25" style="43" customWidth="1"/>
    <col min="8196" max="8443" width="9" style="43"/>
    <col min="8444" max="8444" width="93.75" style="43" customWidth="1"/>
    <col min="8445" max="8445" width="15.25" style="43" customWidth="1"/>
    <col min="8446" max="8447" width="9" style="43"/>
    <col min="8448" max="8448" width="8.5" style="43" customWidth="1"/>
    <col min="8449" max="8449" width="9" style="43"/>
    <col min="8450" max="8450" width="13.625" style="43" customWidth="1"/>
    <col min="8451" max="8451" width="12.25" style="43" customWidth="1"/>
    <col min="8452" max="8699" width="9" style="43"/>
    <col min="8700" max="8700" width="93.75" style="43" customWidth="1"/>
    <col min="8701" max="8701" width="15.25" style="43" customWidth="1"/>
    <col min="8702" max="8703" width="9" style="43"/>
    <col min="8704" max="8704" width="8.5" style="43" customWidth="1"/>
    <col min="8705" max="8705" width="9" style="43"/>
    <col min="8706" max="8706" width="13.625" style="43" customWidth="1"/>
    <col min="8707" max="8707" width="12.25" style="43" customWidth="1"/>
    <col min="8708" max="8955" width="9" style="43"/>
    <col min="8956" max="8956" width="93.75" style="43" customWidth="1"/>
    <col min="8957" max="8957" width="15.25" style="43" customWidth="1"/>
    <col min="8958" max="8959" width="9" style="43"/>
    <col min="8960" max="8960" width="8.5" style="43" customWidth="1"/>
    <col min="8961" max="8961" width="9" style="43"/>
    <col min="8962" max="8962" width="13.625" style="43" customWidth="1"/>
    <col min="8963" max="8963" width="12.25" style="43" customWidth="1"/>
    <col min="8964" max="9211" width="9" style="43"/>
    <col min="9212" max="9212" width="93.75" style="43" customWidth="1"/>
    <col min="9213" max="9213" width="15.25" style="43" customWidth="1"/>
    <col min="9214" max="9215" width="9" style="43"/>
    <col min="9216" max="9216" width="8.5" style="43" customWidth="1"/>
    <col min="9217" max="9217" width="9" style="43"/>
    <col min="9218" max="9218" width="13.625" style="43" customWidth="1"/>
    <col min="9219" max="9219" width="12.25" style="43" customWidth="1"/>
    <col min="9220" max="9467" width="9" style="43"/>
    <col min="9468" max="9468" width="93.75" style="43" customWidth="1"/>
    <col min="9469" max="9469" width="15.25" style="43" customWidth="1"/>
    <col min="9470" max="9471" width="9" style="43"/>
    <col min="9472" max="9472" width="8.5" style="43" customWidth="1"/>
    <col min="9473" max="9473" width="9" style="43"/>
    <col min="9474" max="9474" width="13.625" style="43" customWidth="1"/>
    <col min="9475" max="9475" width="12.25" style="43" customWidth="1"/>
    <col min="9476" max="9723" width="9" style="43"/>
    <col min="9724" max="9724" width="93.75" style="43" customWidth="1"/>
    <col min="9725" max="9725" width="15.25" style="43" customWidth="1"/>
    <col min="9726" max="9727" width="9" style="43"/>
    <col min="9728" max="9728" width="8.5" style="43" customWidth="1"/>
    <col min="9729" max="9729" width="9" style="43"/>
    <col min="9730" max="9730" width="13.625" style="43" customWidth="1"/>
    <col min="9731" max="9731" width="12.25" style="43" customWidth="1"/>
    <col min="9732" max="9979" width="9" style="43"/>
    <col min="9980" max="9980" width="93.75" style="43" customWidth="1"/>
    <col min="9981" max="9981" width="15.25" style="43" customWidth="1"/>
    <col min="9982" max="9983" width="9" style="43"/>
    <col min="9984" max="9984" width="8.5" style="43" customWidth="1"/>
    <col min="9985" max="9985" width="9" style="43"/>
    <col min="9986" max="9986" width="13.625" style="43" customWidth="1"/>
    <col min="9987" max="9987" width="12.25" style="43" customWidth="1"/>
    <col min="9988" max="10235" width="9" style="43"/>
    <col min="10236" max="10236" width="93.75" style="43" customWidth="1"/>
    <col min="10237" max="10237" width="15.25" style="43" customWidth="1"/>
    <col min="10238" max="10239" width="9" style="43"/>
    <col min="10240" max="10240" width="8.5" style="43" customWidth="1"/>
    <col min="10241" max="10241" width="9" style="43"/>
    <col min="10242" max="10242" width="13.625" style="43" customWidth="1"/>
    <col min="10243" max="10243" width="12.25" style="43" customWidth="1"/>
    <col min="10244" max="10491" width="9" style="43"/>
    <col min="10492" max="10492" width="93.75" style="43" customWidth="1"/>
    <col min="10493" max="10493" width="15.25" style="43" customWidth="1"/>
    <col min="10494" max="10495" width="9" style="43"/>
    <col min="10496" max="10496" width="8.5" style="43" customWidth="1"/>
    <col min="10497" max="10497" width="9" style="43"/>
    <col min="10498" max="10498" width="13.625" style="43" customWidth="1"/>
    <col min="10499" max="10499" width="12.25" style="43" customWidth="1"/>
    <col min="10500" max="10747" width="9" style="43"/>
    <col min="10748" max="10748" width="93.75" style="43" customWidth="1"/>
    <col min="10749" max="10749" width="15.25" style="43" customWidth="1"/>
    <col min="10750" max="10751" width="9" style="43"/>
    <col min="10752" max="10752" width="8.5" style="43" customWidth="1"/>
    <col min="10753" max="10753" width="9" style="43"/>
    <col min="10754" max="10754" width="13.625" style="43" customWidth="1"/>
    <col min="10755" max="10755" width="12.25" style="43" customWidth="1"/>
    <col min="10756" max="11003" width="9" style="43"/>
    <col min="11004" max="11004" width="93.75" style="43" customWidth="1"/>
    <col min="11005" max="11005" width="15.25" style="43" customWidth="1"/>
    <col min="11006" max="11007" width="9" style="43"/>
    <col min="11008" max="11008" width="8.5" style="43" customWidth="1"/>
    <col min="11009" max="11009" width="9" style="43"/>
    <col min="11010" max="11010" width="13.625" style="43" customWidth="1"/>
    <col min="11011" max="11011" width="12.25" style="43" customWidth="1"/>
    <col min="11012" max="11259" width="9" style="43"/>
    <col min="11260" max="11260" width="93.75" style="43" customWidth="1"/>
    <col min="11261" max="11261" width="15.25" style="43" customWidth="1"/>
    <col min="11262" max="11263" width="9" style="43"/>
    <col min="11264" max="11264" width="8.5" style="43" customWidth="1"/>
    <col min="11265" max="11265" width="9" style="43"/>
    <col min="11266" max="11266" width="13.625" style="43" customWidth="1"/>
    <col min="11267" max="11267" width="12.25" style="43" customWidth="1"/>
    <col min="11268" max="11515" width="9" style="43"/>
    <col min="11516" max="11516" width="93.75" style="43" customWidth="1"/>
    <col min="11517" max="11517" width="15.25" style="43" customWidth="1"/>
    <col min="11518" max="11519" width="9" style="43"/>
    <col min="11520" max="11520" width="8.5" style="43" customWidth="1"/>
    <col min="11521" max="11521" width="9" style="43"/>
    <col min="11522" max="11522" width="13.625" style="43" customWidth="1"/>
    <col min="11523" max="11523" width="12.25" style="43" customWidth="1"/>
    <col min="11524" max="11771" width="9" style="43"/>
    <col min="11772" max="11772" width="93.75" style="43" customWidth="1"/>
    <col min="11773" max="11773" width="15.25" style="43" customWidth="1"/>
    <col min="11774" max="11775" width="9" style="43"/>
    <col min="11776" max="11776" width="8.5" style="43" customWidth="1"/>
    <col min="11777" max="11777" width="9" style="43"/>
    <col min="11778" max="11778" width="13.625" style="43" customWidth="1"/>
    <col min="11779" max="11779" width="12.25" style="43" customWidth="1"/>
    <col min="11780" max="12027" width="9" style="43"/>
    <col min="12028" max="12028" width="93.75" style="43" customWidth="1"/>
    <col min="12029" max="12029" width="15.25" style="43" customWidth="1"/>
    <col min="12030" max="12031" width="9" style="43"/>
    <col min="12032" max="12032" width="8.5" style="43" customWidth="1"/>
    <col min="12033" max="12033" width="9" style="43"/>
    <col min="12034" max="12034" width="13.625" style="43" customWidth="1"/>
    <col min="12035" max="12035" width="12.25" style="43" customWidth="1"/>
    <col min="12036" max="12283" width="9" style="43"/>
    <col min="12284" max="12284" width="93.75" style="43" customWidth="1"/>
    <col min="12285" max="12285" width="15.25" style="43" customWidth="1"/>
    <col min="12286" max="12287" width="9" style="43"/>
    <col min="12288" max="12288" width="8.5" style="43" customWidth="1"/>
    <col min="12289" max="12289" width="9" style="43"/>
    <col min="12290" max="12290" width="13.625" style="43" customWidth="1"/>
    <col min="12291" max="12291" width="12.25" style="43" customWidth="1"/>
    <col min="12292" max="12539" width="9" style="43"/>
    <col min="12540" max="12540" width="93.75" style="43" customWidth="1"/>
    <col min="12541" max="12541" width="15.25" style="43" customWidth="1"/>
    <col min="12542" max="12543" width="9" style="43"/>
    <col min="12544" max="12544" width="8.5" style="43" customWidth="1"/>
    <col min="12545" max="12545" width="9" style="43"/>
    <col min="12546" max="12546" width="13.625" style="43" customWidth="1"/>
    <col min="12547" max="12547" width="12.25" style="43" customWidth="1"/>
    <col min="12548" max="12795" width="9" style="43"/>
    <col min="12796" max="12796" width="93.75" style="43" customWidth="1"/>
    <col min="12797" max="12797" width="15.25" style="43" customWidth="1"/>
    <col min="12798" max="12799" width="9" style="43"/>
    <col min="12800" max="12800" width="8.5" style="43" customWidth="1"/>
    <col min="12801" max="12801" width="9" style="43"/>
    <col min="12802" max="12802" width="13.625" style="43" customWidth="1"/>
    <col min="12803" max="12803" width="12.25" style="43" customWidth="1"/>
    <col min="12804" max="13051" width="9" style="43"/>
    <col min="13052" max="13052" width="93.75" style="43" customWidth="1"/>
    <col min="13053" max="13053" width="15.25" style="43" customWidth="1"/>
    <col min="13054" max="13055" width="9" style="43"/>
    <col min="13056" max="13056" width="8.5" style="43" customWidth="1"/>
    <col min="13057" max="13057" width="9" style="43"/>
    <col min="13058" max="13058" width="13.625" style="43" customWidth="1"/>
    <col min="13059" max="13059" width="12.25" style="43" customWidth="1"/>
    <col min="13060" max="13307" width="9" style="43"/>
    <col min="13308" max="13308" width="93.75" style="43" customWidth="1"/>
    <col min="13309" max="13309" width="15.25" style="43" customWidth="1"/>
    <col min="13310" max="13311" width="9" style="43"/>
    <col min="13312" max="13312" width="8.5" style="43" customWidth="1"/>
    <col min="13313" max="13313" width="9" style="43"/>
    <col min="13314" max="13314" width="13.625" style="43" customWidth="1"/>
    <col min="13315" max="13315" width="12.25" style="43" customWidth="1"/>
    <col min="13316" max="13563" width="9" style="43"/>
    <col min="13564" max="13564" width="93.75" style="43" customWidth="1"/>
    <col min="13565" max="13565" width="15.25" style="43" customWidth="1"/>
    <col min="13566" max="13567" width="9" style="43"/>
    <col min="13568" max="13568" width="8.5" style="43" customWidth="1"/>
    <col min="13569" max="13569" width="9" style="43"/>
    <col min="13570" max="13570" width="13.625" style="43" customWidth="1"/>
    <col min="13571" max="13571" width="12.25" style="43" customWidth="1"/>
    <col min="13572" max="13819" width="9" style="43"/>
    <col min="13820" max="13820" width="93.75" style="43" customWidth="1"/>
    <col min="13821" max="13821" width="15.25" style="43" customWidth="1"/>
    <col min="13822" max="13823" width="9" style="43"/>
    <col min="13824" max="13824" width="8.5" style="43" customWidth="1"/>
    <col min="13825" max="13825" width="9" style="43"/>
    <col min="13826" max="13826" width="13.625" style="43" customWidth="1"/>
    <col min="13827" max="13827" width="12.25" style="43" customWidth="1"/>
    <col min="13828" max="14075" width="9" style="43"/>
    <col min="14076" max="14076" width="93.75" style="43" customWidth="1"/>
    <col min="14077" max="14077" width="15.25" style="43" customWidth="1"/>
    <col min="14078" max="14079" width="9" style="43"/>
    <col min="14080" max="14080" width="8.5" style="43" customWidth="1"/>
    <col min="14081" max="14081" width="9" style="43"/>
    <col min="14082" max="14082" width="13.625" style="43" customWidth="1"/>
    <col min="14083" max="14083" width="12.25" style="43" customWidth="1"/>
    <col min="14084" max="14331" width="9" style="43"/>
    <col min="14332" max="14332" width="93.75" style="43" customWidth="1"/>
    <col min="14333" max="14333" width="15.25" style="43" customWidth="1"/>
    <col min="14334" max="14335" width="9" style="43"/>
    <col min="14336" max="14336" width="8.5" style="43" customWidth="1"/>
    <col min="14337" max="14337" width="9" style="43"/>
    <col min="14338" max="14338" width="13.625" style="43" customWidth="1"/>
    <col min="14339" max="14339" width="12.25" style="43" customWidth="1"/>
    <col min="14340" max="14587" width="9" style="43"/>
    <col min="14588" max="14588" width="93.75" style="43" customWidth="1"/>
    <col min="14589" max="14589" width="15.25" style="43" customWidth="1"/>
    <col min="14590" max="14591" width="9" style="43"/>
    <col min="14592" max="14592" width="8.5" style="43" customWidth="1"/>
    <col min="14593" max="14593" width="9" style="43"/>
    <col min="14594" max="14594" width="13.625" style="43" customWidth="1"/>
    <col min="14595" max="14595" width="12.25" style="43" customWidth="1"/>
    <col min="14596" max="14843" width="9" style="43"/>
    <col min="14844" max="14844" width="93.75" style="43" customWidth="1"/>
    <col min="14845" max="14845" width="15.25" style="43" customWidth="1"/>
    <col min="14846" max="14847" width="9" style="43"/>
    <col min="14848" max="14848" width="8.5" style="43" customWidth="1"/>
    <col min="14849" max="14849" width="9" style="43"/>
    <col min="14850" max="14850" width="13.625" style="43" customWidth="1"/>
    <col min="14851" max="14851" width="12.25" style="43" customWidth="1"/>
    <col min="14852" max="15099" width="9" style="43"/>
    <col min="15100" max="15100" width="93.75" style="43" customWidth="1"/>
    <col min="15101" max="15101" width="15.25" style="43" customWidth="1"/>
    <col min="15102" max="15103" width="9" style="43"/>
    <col min="15104" max="15104" width="8.5" style="43" customWidth="1"/>
    <col min="15105" max="15105" width="9" style="43"/>
    <col min="15106" max="15106" width="13.625" style="43" customWidth="1"/>
    <col min="15107" max="15107" width="12.25" style="43" customWidth="1"/>
    <col min="15108" max="15355" width="9" style="43"/>
    <col min="15356" max="15356" width="93.75" style="43" customWidth="1"/>
    <col min="15357" max="15357" width="15.25" style="43" customWidth="1"/>
    <col min="15358" max="15359" width="9" style="43"/>
    <col min="15360" max="15360" width="8.5" style="43" customWidth="1"/>
    <col min="15361" max="15361" width="9" style="43"/>
    <col min="15362" max="15362" width="13.625" style="43" customWidth="1"/>
    <col min="15363" max="15363" width="12.25" style="43" customWidth="1"/>
    <col min="15364" max="15611" width="9" style="43"/>
    <col min="15612" max="15612" width="93.75" style="43" customWidth="1"/>
    <col min="15613" max="15613" width="15.25" style="43" customWidth="1"/>
    <col min="15614" max="15615" width="9" style="43"/>
    <col min="15616" max="15616" width="8.5" style="43" customWidth="1"/>
    <col min="15617" max="15617" width="9" style="43"/>
    <col min="15618" max="15618" width="13.625" style="43" customWidth="1"/>
    <col min="15619" max="15619" width="12.25" style="43" customWidth="1"/>
    <col min="15620" max="15867" width="9" style="43"/>
    <col min="15868" max="15868" width="93.75" style="43" customWidth="1"/>
    <col min="15869" max="15869" width="15.25" style="43" customWidth="1"/>
    <col min="15870" max="15871" width="9" style="43"/>
    <col min="15872" max="15872" width="8.5" style="43" customWidth="1"/>
    <col min="15873" max="15873" width="9" style="43"/>
    <col min="15874" max="15874" width="13.625" style="43" customWidth="1"/>
    <col min="15875" max="15875" width="12.25" style="43" customWidth="1"/>
    <col min="15876" max="16123" width="9" style="43"/>
    <col min="16124" max="16124" width="93.75" style="43" customWidth="1"/>
    <col min="16125" max="16125" width="15.25" style="43" customWidth="1"/>
    <col min="16126" max="16127" width="9" style="43"/>
    <col min="16128" max="16128" width="8.5" style="43" customWidth="1"/>
    <col min="16129" max="16129" width="9" style="43"/>
    <col min="16130" max="16130" width="13.625" style="43" customWidth="1"/>
    <col min="16131" max="16131" width="12.25" style="43" customWidth="1"/>
    <col min="16132" max="16384" width="9" style="43"/>
  </cols>
  <sheetData>
    <row r="1" spans="1:3" x14ac:dyDescent="0.25">
      <c r="B1" s="42" t="s">
        <v>106</v>
      </c>
    </row>
    <row r="2" spans="1:3" x14ac:dyDescent="0.25">
      <c r="B2" s="44"/>
    </row>
    <row r="3" spans="1:3" ht="29.45" customHeight="1" x14ac:dyDescent="0.25">
      <c r="B3" s="101" t="s">
        <v>102</v>
      </c>
      <c r="C3" s="101"/>
    </row>
    <row r="4" spans="1:3" ht="15.75" thickBot="1" x14ac:dyDescent="0.3">
      <c r="B4" s="44"/>
    </row>
    <row r="5" spans="1:3" ht="46.15" customHeight="1" x14ac:dyDescent="0.25">
      <c r="A5" s="45">
        <v>1</v>
      </c>
      <c r="B5" s="98" t="s">
        <v>95</v>
      </c>
      <c r="C5" s="99"/>
    </row>
    <row r="6" spans="1:3" x14ac:dyDescent="0.25">
      <c r="A6" s="46" t="s">
        <v>35</v>
      </c>
      <c r="B6" s="47" t="s">
        <v>68</v>
      </c>
      <c r="C6" s="48">
        <f>_xlfn.NORM.DIST(65.43,59.23,5.89,FALSE)</f>
        <v>3.8921396097019632E-2</v>
      </c>
    </row>
    <row r="7" spans="1:3" x14ac:dyDescent="0.25">
      <c r="A7" s="46" t="s">
        <v>36</v>
      </c>
      <c r="B7" s="47" t="s">
        <v>69</v>
      </c>
      <c r="C7" s="48">
        <f>_xlfn.NORM.DIST(66.89,59.23,5.89,TRUE)-_xlfn.NORM.DIST(56.31,59.23,5.89,TRUE)</f>
        <v>0.59325331500473555</v>
      </c>
    </row>
    <row r="8" spans="1:3" x14ac:dyDescent="0.25">
      <c r="A8" s="46" t="s">
        <v>37</v>
      </c>
      <c r="B8" s="47" t="s">
        <v>70</v>
      </c>
      <c r="C8" s="48">
        <f>_xlfn.NORM.DIST(70.16,59.23,5.89,TRUE)-_xlfn.NORM.DIST(63.43,59.23,5.89,TRUE)</f>
        <v>0.20615124224044179</v>
      </c>
    </row>
    <row r="9" spans="1:3" ht="15.75" thickBot="1" x14ac:dyDescent="0.3">
      <c r="A9" s="49" t="s">
        <v>38</v>
      </c>
      <c r="B9" s="50" t="s">
        <v>49</v>
      </c>
      <c r="C9" s="51">
        <f>_xlfn.NORM.DIST(65.14,59.23,5.89,TRUE)</f>
        <v>0.8421649834510132</v>
      </c>
    </row>
    <row r="12" spans="1:3" x14ac:dyDescent="0.25">
      <c r="A12" s="52">
        <v>2</v>
      </c>
      <c r="B12" s="102" t="s">
        <v>96</v>
      </c>
      <c r="C12" s="102"/>
    </row>
    <row r="13" spans="1:3" x14ac:dyDescent="0.25">
      <c r="A13" s="46" t="s">
        <v>35</v>
      </c>
      <c r="B13" s="47" t="s">
        <v>71</v>
      </c>
      <c r="C13" s="48">
        <f>1-_xlfn.NORM.S.DIST(1.324,TRUE)</f>
        <v>9.2751522356752769E-2</v>
      </c>
    </row>
    <row r="14" spans="1:3" x14ac:dyDescent="0.25">
      <c r="A14" s="46" t="s">
        <v>36</v>
      </c>
      <c r="B14" s="47" t="s">
        <v>72</v>
      </c>
      <c r="C14" s="48">
        <f>_xlfn.NORM.S.DIST(2.41,TRUE)</f>
        <v>0.99202373973926627</v>
      </c>
    </row>
    <row r="15" spans="1:3" x14ac:dyDescent="0.25">
      <c r="A15" s="46" t="s">
        <v>37</v>
      </c>
      <c r="B15" s="47" t="s">
        <v>73</v>
      </c>
      <c r="C15" s="48">
        <f>1-_xlfn.NORM.S.DIST(-1.31,TRUE)</f>
        <v>0.90490208220476098</v>
      </c>
    </row>
    <row r="16" spans="1:3" ht="15.75" thickBot="1" x14ac:dyDescent="0.3">
      <c r="A16" s="49" t="s">
        <v>38</v>
      </c>
      <c r="B16" s="50" t="s">
        <v>74</v>
      </c>
      <c r="C16" s="51">
        <f>_xlfn.NORM.S.DIST(1.69,TRUE)-_xlfn.NORM.S.DIST(-1.37,TRUE)</f>
        <v>0.86914257185648325</v>
      </c>
    </row>
    <row r="19" spans="1:3" ht="28.9" customHeight="1" x14ac:dyDescent="0.25">
      <c r="A19" s="52">
        <v>3</v>
      </c>
      <c r="B19" s="100" t="s">
        <v>97</v>
      </c>
      <c r="C19" s="100"/>
    </row>
    <row r="20" spans="1:3" x14ac:dyDescent="0.25">
      <c r="A20" s="46" t="s">
        <v>35</v>
      </c>
      <c r="B20" s="47" t="s">
        <v>75</v>
      </c>
      <c r="C20" s="48">
        <f>_xlfn.NORM.INV(0.85,81.6,8.28)</f>
        <v>90.18166846500857</v>
      </c>
    </row>
    <row r="21" spans="1:3" x14ac:dyDescent="0.25">
      <c r="A21" s="46" t="s">
        <v>36</v>
      </c>
      <c r="B21" s="47" t="s">
        <v>76</v>
      </c>
      <c r="C21" s="48">
        <f>_xlfn.NORM.INV(0.095,81.6,8.28)</f>
        <v>70.748404951247878</v>
      </c>
    </row>
    <row r="22" spans="1:3" ht="15.75" thickBot="1" x14ac:dyDescent="0.3">
      <c r="A22" s="49" t="s">
        <v>37</v>
      </c>
      <c r="B22" s="50" t="s">
        <v>77</v>
      </c>
      <c r="C22" s="51">
        <f>_xlfn.NORM.INV(0.25,81.6,8.28)</f>
        <v>76.015224868376436</v>
      </c>
    </row>
    <row r="24" spans="1:3" ht="15.75" thickBot="1" x14ac:dyDescent="0.3"/>
    <row r="25" spans="1:3" x14ac:dyDescent="0.25">
      <c r="A25" s="53">
        <v>4</v>
      </c>
      <c r="B25" s="54" t="s">
        <v>98</v>
      </c>
      <c r="C25" s="55"/>
    </row>
    <row r="26" spans="1:3" x14ac:dyDescent="0.25">
      <c r="A26" s="46" t="s">
        <v>35</v>
      </c>
      <c r="B26" s="47" t="s">
        <v>65</v>
      </c>
      <c r="C26" s="48">
        <f>_xlfn.NORM.S.INV(1-0.0644)</f>
        <v>1.5188510207666142</v>
      </c>
    </row>
    <row r="27" spans="1:3" x14ac:dyDescent="0.25">
      <c r="A27" s="46" t="s">
        <v>36</v>
      </c>
      <c r="B27" s="47" t="s">
        <v>66</v>
      </c>
      <c r="C27" s="48">
        <f>_xlfn.NORM.S.INV(0.0386)</f>
        <v>-1.7671685799082539</v>
      </c>
    </row>
    <row r="28" spans="1:3" x14ac:dyDescent="0.25">
      <c r="A28" s="46" t="s">
        <v>37</v>
      </c>
      <c r="B28" s="47" t="s">
        <v>57</v>
      </c>
      <c r="C28" s="48">
        <f>_xlfn.NORM.S.INV(1-0.094)</f>
        <v>1.316518718418261</v>
      </c>
    </row>
    <row r="29" spans="1:3" ht="15.75" thickBot="1" x14ac:dyDescent="0.3">
      <c r="A29" s="49" t="s">
        <v>38</v>
      </c>
      <c r="B29" s="50" t="s">
        <v>58</v>
      </c>
      <c r="C29" s="51">
        <f>_xlfn.NORM.S.INV(0.1039)</f>
        <v>-1.2596379466580332</v>
      </c>
    </row>
    <row r="31" spans="1:3" ht="15.75" thickBot="1" x14ac:dyDescent="0.3"/>
    <row r="32" spans="1:3" ht="32.450000000000003" customHeight="1" x14ac:dyDescent="0.25">
      <c r="A32" s="53">
        <v>5</v>
      </c>
      <c r="B32" s="103" t="s">
        <v>99</v>
      </c>
      <c r="C32" s="99"/>
    </row>
    <row r="33" spans="1:3" x14ac:dyDescent="0.25">
      <c r="A33" s="56" t="s">
        <v>35</v>
      </c>
      <c r="B33" s="57" t="s">
        <v>47</v>
      </c>
      <c r="C33" s="58">
        <f>45*0.3974</f>
        <v>17.882999999999999</v>
      </c>
    </row>
    <row r="34" spans="1:3" x14ac:dyDescent="0.25">
      <c r="A34" s="56" t="s">
        <v>36</v>
      </c>
      <c r="B34" s="57" t="s">
        <v>48</v>
      </c>
      <c r="C34" s="58">
        <f>45*(1-0.3974)</f>
        <v>27.117000000000001</v>
      </c>
    </row>
    <row r="35" spans="1:3" x14ac:dyDescent="0.25">
      <c r="A35" s="46" t="s">
        <v>37</v>
      </c>
      <c r="B35" s="47" t="s">
        <v>40</v>
      </c>
      <c r="C35" s="48">
        <f>_xlfn.BINOM.DIST(30,45,0.3974,FALSE)</f>
        <v>1.6403063582651875E-4</v>
      </c>
    </row>
    <row r="36" spans="1:3" x14ac:dyDescent="0.25">
      <c r="A36" s="46" t="s">
        <v>38</v>
      </c>
      <c r="B36" s="47" t="s">
        <v>39</v>
      </c>
      <c r="C36" s="48">
        <f>_xlfn.BINOM.DIST(28,45,1-0.3974,TRUE)</f>
        <v>0.65979862889616125</v>
      </c>
    </row>
    <row r="37" spans="1:3" x14ac:dyDescent="0.25">
      <c r="A37" s="46" t="s">
        <v>45</v>
      </c>
      <c r="B37" s="47" t="s">
        <v>41</v>
      </c>
      <c r="C37" s="48">
        <f>1-_xlfn.BINOM.DIST(29,45,0.3974,TRUE)</f>
        <v>2.3654176306364683E-4</v>
      </c>
    </row>
    <row r="38" spans="1:3" ht="15.75" thickBot="1" x14ac:dyDescent="0.3">
      <c r="A38" s="49" t="s">
        <v>46</v>
      </c>
      <c r="B38" s="50" t="s">
        <v>42</v>
      </c>
      <c r="C38" s="51">
        <f>_xlfn.BINOM.DIST(34,45,0.3974,TRUE)-_xlfn.BINOM.DIST(25,45,0.3974,TRUE)</f>
        <v>1.0886211977272131E-2</v>
      </c>
    </row>
    <row r="40" spans="1:3" ht="15.75" thickBot="1" x14ac:dyDescent="0.3"/>
    <row r="41" spans="1:3" ht="44.45" customHeight="1" x14ac:dyDescent="0.25">
      <c r="A41" s="53">
        <v>6</v>
      </c>
      <c r="B41" s="103" t="s">
        <v>78</v>
      </c>
      <c r="C41" s="99"/>
    </row>
    <row r="42" spans="1:3" x14ac:dyDescent="0.25">
      <c r="A42" s="56" t="s">
        <v>35</v>
      </c>
      <c r="B42" s="57" t="s">
        <v>44</v>
      </c>
      <c r="C42" s="58"/>
    </row>
    <row r="43" spans="1:3" x14ac:dyDescent="0.25">
      <c r="A43" s="56" t="s">
        <v>36</v>
      </c>
      <c r="B43" s="57" t="s">
        <v>43</v>
      </c>
      <c r="C43" s="58"/>
    </row>
    <row r="44" spans="1:3" x14ac:dyDescent="0.25">
      <c r="A44" s="46" t="s">
        <v>37</v>
      </c>
      <c r="B44" s="47" t="s">
        <v>40</v>
      </c>
      <c r="C44" s="48"/>
    </row>
    <row r="45" spans="1:3" x14ac:dyDescent="0.25">
      <c r="A45" s="46" t="s">
        <v>38</v>
      </c>
      <c r="B45" s="47" t="s">
        <v>39</v>
      </c>
      <c r="C45" s="48"/>
    </row>
    <row r="46" spans="1:3" x14ac:dyDescent="0.25">
      <c r="A46" s="46" t="s">
        <v>45</v>
      </c>
      <c r="B46" s="47" t="s">
        <v>41</v>
      </c>
      <c r="C46" s="48"/>
    </row>
    <row r="47" spans="1:3" ht="15.75" thickBot="1" x14ac:dyDescent="0.3">
      <c r="A47" s="49" t="s">
        <v>46</v>
      </c>
      <c r="B47" s="50" t="s">
        <v>42</v>
      </c>
      <c r="C47" s="51"/>
    </row>
    <row r="50" spans="1:3" ht="15.75" thickBot="1" x14ac:dyDescent="0.3"/>
    <row r="51" spans="1:3" ht="63.75" customHeight="1" x14ac:dyDescent="0.25">
      <c r="A51" s="53">
        <v>7</v>
      </c>
      <c r="B51" s="94" t="s">
        <v>100</v>
      </c>
      <c r="C51" s="95"/>
    </row>
    <row r="52" spans="1:3" ht="17.25" customHeight="1" x14ac:dyDescent="0.25">
      <c r="A52" s="46" t="s">
        <v>35</v>
      </c>
      <c r="B52" s="47" t="s">
        <v>59</v>
      </c>
      <c r="C52" s="48"/>
    </row>
    <row r="53" spans="1:3" ht="17.25" customHeight="1" x14ac:dyDescent="0.25">
      <c r="A53" s="46" t="s">
        <v>36</v>
      </c>
      <c r="B53" s="47" t="s">
        <v>60</v>
      </c>
      <c r="C53" s="48"/>
    </row>
    <row r="54" spans="1:3" ht="17.25" customHeight="1" x14ac:dyDescent="0.25">
      <c r="A54" s="59" t="s">
        <v>37</v>
      </c>
      <c r="B54" s="60" t="s">
        <v>87</v>
      </c>
      <c r="C54" s="61"/>
    </row>
    <row r="55" spans="1:3" ht="30" x14ac:dyDescent="0.25">
      <c r="A55" s="46" t="s">
        <v>38</v>
      </c>
      <c r="B55" s="62" t="s">
        <v>61</v>
      </c>
      <c r="C55" s="48"/>
    </row>
    <row r="56" spans="1:3" ht="30.75" thickBot="1" x14ac:dyDescent="0.3">
      <c r="A56" s="49" t="s">
        <v>45</v>
      </c>
      <c r="B56" s="63" t="s">
        <v>62</v>
      </c>
      <c r="C56" s="51"/>
    </row>
    <row r="58" spans="1:3" ht="15.75" thickBot="1" x14ac:dyDescent="0.3"/>
    <row r="59" spans="1:3" ht="30.6" customHeight="1" x14ac:dyDescent="0.25">
      <c r="A59" s="53">
        <v>8</v>
      </c>
      <c r="B59" s="96" t="s">
        <v>101</v>
      </c>
      <c r="C59" s="97"/>
    </row>
    <row r="60" spans="1:3" x14ac:dyDescent="0.25">
      <c r="A60" s="46" t="s">
        <v>35</v>
      </c>
      <c r="B60" s="47" t="s">
        <v>79</v>
      </c>
      <c r="C60" s="48"/>
    </row>
    <row r="61" spans="1:3" x14ac:dyDescent="0.25">
      <c r="A61" s="46" t="s">
        <v>36</v>
      </c>
      <c r="B61" s="47" t="s">
        <v>80</v>
      </c>
      <c r="C61" s="48"/>
    </row>
    <row r="62" spans="1:3" ht="15.75" thickBot="1" x14ac:dyDescent="0.3">
      <c r="A62" s="49" t="s">
        <v>37</v>
      </c>
      <c r="B62" s="50" t="s">
        <v>81</v>
      </c>
      <c r="C62" s="51"/>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16"/>
  <sheetViews>
    <sheetView tabSelected="1" workbookViewId="0">
      <selection sqref="A1:D1"/>
    </sheetView>
  </sheetViews>
  <sheetFormatPr defaultColWidth="7.75" defaultRowHeight="12.75" x14ac:dyDescent="0.2"/>
  <cols>
    <col min="1" max="1" width="9.375" style="13" customWidth="1"/>
    <col min="2" max="2" width="9.125" style="17" customWidth="1"/>
    <col min="3" max="3" width="4.125" style="13" customWidth="1"/>
    <col min="4" max="4" width="10.75" style="13" customWidth="1"/>
    <col min="5" max="16" width="6.625" style="13" customWidth="1"/>
    <col min="17" max="17" width="10.5" style="13" customWidth="1"/>
    <col min="18" max="18" width="11.375" style="13" customWidth="1"/>
    <col min="19" max="19" width="10.5" style="13" customWidth="1"/>
    <col min="20" max="256" width="7.75" style="13"/>
    <col min="257" max="257" width="9.375" style="13" customWidth="1"/>
    <col min="258" max="258" width="9.125" style="13" customWidth="1"/>
    <col min="259" max="259" width="4.125" style="13" customWidth="1"/>
    <col min="260" max="260" width="10.75" style="13" customWidth="1"/>
    <col min="261" max="272" width="6.625" style="13" customWidth="1"/>
    <col min="273" max="273" width="10.5" style="13" customWidth="1"/>
    <col min="274" max="274" width="11.375" style="13" customWidth="1"/>
    <col min="275" max="275" width="10.5" style="13" customWidth="1"/>
    <col min="276" max="512" width="7.75" style="13"/>
    <col min="513" max="513" width="9.375" style="13" customWidth="1"/>
    <col min="514" max="514" width="9.125" style="13" customWidth="1"/>
    <col min="515" max="515" width="4.125" style="13" customWidth="1"/>
    <col min="516" max="516" width="10.75" style="13" customWidth="1"/>
    <col min="517" max="528" width="6.625" style="13" customWidth="1"/>
    <col min="529" max="529" width="10.5" style="13" customWidth="1"/>
    <col min="530" max="530" width="11.375" style="13" customWidth="1"/>
    <col min="531" max="531" width="10.5" style="13" customWidth="1"/>
    <col min="532" max="768" width="7.75" style="13"/>
    <col min="769" max="769" width="9.375" style="13" customWidth="1"/>
    <col min="770" max="770" width="9.125" style="13" customWidth="1"/>
    <col min="771" max="771" width="4.125" style="13" customWidth="1"/>
    <col min="772" max="772" width="10.75" style="13" customWidth="1"/>
    <col min="773" max="784" width="6.625" style="13" customWidth="1"/>
    <col min="785" max="785" width="10.5" style="13" customWidth="1"/>
    <col min="786" max="786" width="11.375" style="13" customWidth="1"/>
    <col min="787" max="787" width="10.5" style="13" customWidth="1"/>
    <col min="788" max="1024" width="7.75" style="13"/>
    <col min="1025" max="1025" width="9.375" style="13" customWidth="1"/>
    <col min="1026" max="1026" width="9.125" style="13" customWidth="1"/>
    <col min="1027" max="1027" width="4.125" style="13" customWidth="1"/>
    <col min="1028" max="1028" width="10.75" style="13" customWidth="1"/>
    <col min="1029" max="1040" width="6.625" style="13" customWidth="1"/>
    <col min="1041" max="1041" width="10.5" style="13" customWidth="1"/>
    <col min="1042" max="1042" width="11.375" style="13" customWidth="1"/>
    <col min="1043" max="1043" width="10.5" style="13" customWidth="1"/>
    <col min="1044" max="1280" width="7.75" style="13"/>
    <col min="1281" max="1281" width="9.375" style="13" customWidth="1"/>
    <col min="1282" max="1282" width="9.125" style="13" customWidth="1"/>
    <col min="1283" max="1283" width="4.125" style="13" customWidth="1"/>
    <col min="1284" max="1284" width="10.75" style="13" customWidth="1"/>
    <col min="1285" max="1296" width="6.625" style="13" customWidth="1"/>
    <col min="1297" max="1297" width="10.5" style="13" customWidth="1"/>
    <col min="1298" max="1298" width="11.375" style="13" customWidth="1"/>
    <col min="1299" max="1299" width="10.5" style="13" customWidth="1"/>
    <col min="1300" max="1536" width="7.75" style="13"/>
    <col min="1537" max="1537" width="9.375" style="13" customWidth="1"/>
    <col min="1538" max="1538" width="9.125" style="13" customWidth="1"/>
    <col min="1539" max="1539" width="4.125" style="13" customWidth="1"/>
    <col min="1540" max="1540" width="10.75" style="13" customWidth="1"/>
    <col min="1541" max="1552" width="6.625" style="13" customWidth="1"/>
    <col min="1553" max="1553" width="10.5" style="13" customWidth="1"/>
    <col min="1554" max="1554" width="11.375" style="13" customWidth="1"/>
    <col min="1555" max="1555" width="10.5" style="13" customWidth="1"/>
    <col min="1556" max="1792" width="7.75" style="13"/>
    <col min="1793" max="1793" width="9.375" style="13" customWidth="1"/>
    <col min="1794" max="1794" width="9.125" style="13" customWidth="1"/>
    <col min="1795" max="1795" width="4.125" style="13" customWidth="1"/>
    <col min="1796" max="1796" width="10.75" style="13" customWidth="1"/>
    <col min="1797" max="1808" width="6.625" style="13" customWidth="1"/>
    <col min="1809" max="1809" width="10.5" style="13" customWidth="1"/>
    <col min="1810" max="1810" width="11.375" style="13" customWidth="1"/>
    <col min="1811" max="1811" width="10.5" style="13" customWidth="1"/>
    <col min="1812" max="2048" width="7.75" style="13"/>
    <col min="2049" max="2049" width="9.375" style="13" customWidth="1"/>
    <col min="2050" max="2050" width="9.125" style="13" customWidth="1"/>
    <col min="2051" max="2051" width="4.125" style="13" customWidth="1"/>
    <col min="2052" max="2052" width="10.75" style="13" customWidth="1"/>
    <col min="2053" max="2064" width="6.625" style="13" customWidth="1"/>
    <col min="2065" max="2065" width="10.5" style="13" customWidth="1"/>
    <col min="2066" max="2066" width="11.375" style="13" customWidth="1"/>
    <col min="2067" max="2067" width="10.5" style="13" customWidth="1"/>
    <col min="2068" max="2304" width="7.75" style="13"/>
    <col min="2305" max="2305" width="9.375" style="13" customWidth="1"/>
    <col min="2306" max="2306" width="9.125" style="13" customWidth="1"/>
    <col min="2307" max="2307" width="4.125" style="13" customWidth="1"/>
    <col min="2308" max="2308" width="10.75" style="13" customWidth="1"/>
    <col min="2309" max="2320" width="6.625" style="13" customWidth="1"/>
    <col min="2321" max="2321" width="10.5" style="13" customWidth="1"/>
    <col min="2322" max="2322" width="11.375" style="13" customWidth="1"/>
    <col min="2323" max="2323" width="10.5" style="13" customWidth="1"/>
    <col min="2324" max="2560" width="7.75" style="13"/>
    <col min="2561" max="2561" width="9.375" style="13" customWidth="1"/>
    <col min="2562" max="2562" width="9.125" style="13" customWidth="1"/>
    <col min="2563" max="2563" width="4.125" style="13" customWidth="1"/>
    <col min="2564" max="2564" width="10.75" style="13" customWidth="1"/>
    <col min="2565" max="2576" width="6.625" style="13" customWidth="1"/>
    <col min="2577" max="2577" width="10.5" style="13" customWidth="1"/>
    <col min="2578" max="2578" width="11.375" style="13" customWidth="1"/>
    <col min="2579" max="2579" width="10.5" style="13" customWidth="1"/>
    <col min="2580" max="2816" width="7.75" style="13"/>
    <col min="2817" max="2817" width="9.375" style="13" customWidth="1"/>
    <col min="2818" max="2818" width="9.125" style="13" customWidth="1"/>
    <col min="2819" max="2819" width="4.125" style="13" customWidth="1"/>
    <col min="2820" max="2820" width="10.75" style="13" customWidth="1"/>
    <col min="2821" max="2832" width="6.625" style="13" customWidth="1"/>
    <col min="2833" max="2833" width="10.5" style="13" customWidth="1"/>
    <col min="2834" max="2834" width="11.375" style="13" customWidth="1"/>
    <col min="2835" max="2835" width="10.5" style="13" customWidth="1"/>
    <col min="2836" max="3072" width="7.75" style="13"/>
    <col min="3073" max="3073" width="9.375" style="13" customWidth="1"/>
    <col min="3074" max="3074" width="9.125" style="13" customWidth="1"/>
    <col min="3075" max="3075" width="4.125" style="13" customWidth="1"/>
    <col min="3076" max="3076" width="10.75" style="13" customWidth="1"/>
    <col min="3077" max="3088" width="6.625" style="13" customWidth="1"/>
    <col min="3089" max="3089" width="10.5" style="13" customWidth="1"/>
    <col min="3090" max="3090" width="11.375" style="13" customWidth="1"/>
    <col min="3091" max="3091" width="10.5" style="13" customWidth="1"/>
    <col min="3092" max="3328" width="7.75" style="13"/>
    <col min="3329" max="3329" width="9.375" style="13" customWidth="1"/>
    <col min="3330" max="3330" width="9.125" style="13" customWidth="1"/>
    <col min="3331" max="3331" width="4.125" style="13" customWidth="1"/>
    <col min="3332" max="3332" width="10.75" style="13" customWidth="1"/>
    <col min="3333" max="3344" width="6.625" style="13" customWidth="1"/>
    <col min="3345" max="3345" width="10.5" style="13" customWidth="1"/>
    <col min="3346" max="3346" width="11.375" style="13" customWidth="1"/>
    <col min="3347" max="3347" width="10.5" style="13" customWidth="1"/>
    <col min="3348" max="3584" width="7.75" style="13"/>
    <col min="3585" max="3585" width="9.375" style="13" customWidth="1"/>
    <col min="3586" max="3586" width="9.125" style="13" customWidth="1"/>
    <col min="3587" max="3587" width="4.125" style="13" customWidth="1"/>
    <col min="3588" max="3588" width="10.75" style="13" customWidth="1"/>
    <col min="3589" max="3600" width="6.625" style="13" customWidth="1"/>
    <col min="3601" max="3601" width="10.5" style="13" customWidth="1"/>
    <col min="3602" max="3602" width="11.375" style="13" customWidth="1"/>
    <col min="3603" max="3603" width="10.5" style="13" customWidth="1"/>
    <col min="3604" max="3840" width="7.75" style="13"/>
    <col min="3841" max="3841" width="9.375" style="13" customWidth="1"/>
    <col min="3842" max="3842" width="9.125" style="13" customWidth="1"/>
    <col min="3843" max="3843" width="4.125" style="13" customWidth="1"/>
    <col min="3844" max="3844" width="10.75" style="13" customWidth="1"/>
    <col min="3845" max="3856" width="6.625" style="13" customWidth="1"/>
    <col min="3857" max="3857" width="10.5" style="13" customWidth="1"/>
    <col min="3858" max="3858" width="11.375" style="13" customWidth="1"/>
    <col min="3859" max="3859" width="10.5" style="13" customWidth="1"/>
    <col min="3860" max="4096" width="7.75" style="13"/>
    <col min="4097" max="4097" width="9.375" style="13" customWidth="1"/>
    <col min="4098" max="4098" width="9.125" style="13" customWidth="1"/>
    <col min="4099" max="4099" width="4.125" style="13" customWidth="1"/>
    <col min="4100" max="4100" width="10.75" style="13" customWidth="1"/>
    <col min="4101" max="4112" width="6.625" style="13" customWidth="1"/>
    <col min="4113" max="4113" width="10.5" style="13" customWidth="1"/>
    <col min="4114" max="4114" width="11.375" style="13" customWidth="1"/>
    <col min="4115" max="4115" width="10.5" style="13" customWidth="1"/>
    <col min="4116" max="4352" width="7.75" style="13"/>
    <col min="4353" max="4353" width="9.375" style="13" customWidth="1"/>
    <col min="4354" max="4354" width="9.125" style="13" customWidth="1"/>
    <col min="4355" max="4355" width="4.125" style="13" customWidth="1"/>
    <col min="4356" max="4356" width="10.75" style="13" customWidth="1"/>
    <col min="4357" max="4368" width="6.625" style="13" customWidth="1"/>
    <col min="4369" max="4369" width="10.5" style="13" customWidth="1"/>
    <col min="4370" max="4370" width="11.375" style="13" customWidth="1"/>
    <col min="4371" max="4371" width="10.5" style="13" customWidth="1"/>
    <col min="4372" max="4608" width="7.75" style="13"/>
    <col min="4609" max="4609" width="9.375" style="13" customWidth="1"/>
    <col min="4610" max="4610" width="9.125" style="13" customWidth="1"/>
    <col min="4611" max="4611" width="4.125" style="13" customWidth="1"/>
    <col min="4612" max="4612" width="10.75" style="13" customWidth="1"/>
    <col min="4613" max="4624" width="6.625" style="13" customWidth="1"/>
    <col min="4625" max="4625" width="10.5" style="13" customWidth="1"/>
    <col min="4626" max="4626" width="11.375" style="13" customWidth="1"/>
    <col min="4627" max="4627" width="10.5" style="13" customWidth="1"/>
    <col min="4628" max="4864" width="7.75" style="13"/>
    <col min="4865" max="4865" width="9.375" style="13" customWidth="1"/>
    <col min="4866" max="4866" width="9.125" style="13" customWidth="1"/>
    <col min="4867" max="4867" width="4.125" style="13" customWidth="1"/>
    <col min="4868" max="4868" width="10.75" style="13" customWidth="1"/>
    <col min="4869" max="4880" width="6.625" style="13" customWidth="1"/>
    <col min="4881" max="4881" width="10.5" style="13" customWidth="1"/>
    <col min="4882" max="4882" width="11.375" style="13" customWidth="1"/>
    <col min="4883" max="4883" width="10.5" style="13" customWidth="1"/>
    <col min="4884" max="5120" width="7.75" style="13"/>
    <col min="5121" max="5121" width="9.375" style="13" customWidth="1"/>
    <col min="5122" max="5122" width="9.125" style="13" customWidth="1"/>
    <col min="5123" max="5123" width="4.125" style="13" customWidth="1"/>
    <col min="5124" max="5124" width="10.75" style="13" customWidth="1"/>
    <col min="5125" max="5136" width="6.625" style="13" customWidth="1"/>
    <col min="5137" max="5137" width="10.5" style="13" customWidth="1"/>
    <col min="5138" max="5138" width="11.375" style="13" customWidth="1"/>
    <col min="5139" max="5139" width="10.5" style="13" customWidth="1"/>
    <col min="5140" max="5376" width="7.75" style="13"/>
    <col min="5377" max="5377" width="9.375" style="13" customWidth="1"/>
    <col min="5378" max="5378" width="9.125" style="13" customWidth="1"/>
    <col min="5379" max="5379" width="4.125" style="13" customWidth="1"/>
    <col min="5380" max="5380" width="10.75" style="13" customWidth="1"/>
    <col min="5381" max="5392" width="6.625" style="13" customWidth="1"/>
    <col min="5393" max="5393" width="10.5" style="13" customWidth="1"/>
    <col min="5394" max="5394" width="11.375" style="13" customWidth="1"/>
    <col min="5395" max="5395" width="10.5" style="13" customWidth="1"/>
    <col min="5396" max="5632" width="7.75" style="13"/>
    <col min="5633" max="5633" width="9.375" style="13" customWidth="1"/>
    <col min="5634" max="5634" width="9.125" style="13" customWidth="1"/>
    <col min="5635" max="5635" width="4.125" style="13" customWidth="1"/>
    <col min="5636" max="5636" width="10.75" style="13" customWidth="1"/>
    <col min="5637" max="5648" width="6.625" style="13" customWidth="1"/>
    <col min="5649" max="5649" width="10.5" style="13" customWidth="1"/>
    <col min="5650" max="5650" width="11.375" style="13" customWidth="1"/>
    <col min="5651" max="5651" width="10.5" style="13" customWidth="1"/>
    <col min="5652" max="5888" width="7.75" style="13"/>
    <col min="5889" max="5889" width="9.375" style="13" customWidth="1"/>
    <col min="5890" max="5890" width="9.125" style="13" customWidth="1"/>
    <col min="5891" max="5891" width="4.125" style="13" customWidth="1"/>
    <col min="5892" max="5892" width="10.75" style="13" customWidth="1"/>
    <col min="5893" max="5904" width="6.625" style="13" customWidth="1"/>
    <col min="5905" max="5905" width="10.5" style="13" customWidth="1"/>
    <col min="5906" max="5906" width="11.375" style="13" customWidth="1"/>
    <col min="5907" max="5907" width="10.5" style="13" customWidth="1"/>
    <col min="5908" max="6144" width="7.75" style="13"/>
    <col min="6145" max="6145" width="9.375" style="13" customWidth="1"/>
    <col min="6146" max="6146" width="9.125" style="13" customWidth="1"/>
    <col min="6147" max="6147" width="4.125" style="13" customWidth="1"/>
    <col min="6148" max="6148" width="10.75" style="13" customWidth="1"/>
    <col min="6149" max="6160" width="6.625" style="13" customWidth="1"/>
    <col min="6161" max="6161" width="10.5" style="13" customWidth="1"/>
    <col min="6162" max="6162" width="11.375" style="13" customWidth="1"/>
    <col min="6163" max="6163" width="10.5" style="13" customWidth="1"/>
    <col min="6164" max="6400" width="7.75" style="13"/>
    <col min="6401" max="6401" width="9.375" style="13" customWidth="1"/>
    <col min="6402" max="6402" width="9.125" style="13" customWidth="1"/>
    <col min="6403" max="6403" width="4.125" style="13" customWidth="1"/>
    <col min="6404" max="6404" width="10.75" style="13" customWidth="1"/>
    <col min="6405" max="6416" width="6.625" style="13" customWidth="1"/>
    <col min="6417" max="6417" width="10.5" style="13" customWidth="1"/>
    <col min="6418" max="6418" width="11.375" style="13" customWidth="1"/>
    <col min="6419" max="6419" width="10.5" style="13" customWidth="1"/>
    <col min="6420" max="6656" width="7.75" style="13"/>
    <col min="6657" max="6657" width="9.375" style="13" customWidth="1"/>
    <col min="6658" max="6658" width="9.125" style="13" customWidth="1"/>
    <col min="6659" max="6659" width="4.125" style="13" customWidth="1"/>
    <col min="6660" max="6660" width="10.75" style="13" customWidth="1"/>
    <col min="6661" max="6672" width="6.625" style="13" customWidth="1"/>
    <col min="6673" max="6673" width="10.5" style="13" customWidth="1"/>
    <col min="6674" max="6674" width="11.375" style="13" customWidth="1"/>
    <col min="6675" max="6675" width="10.5" style="13" customWidth="1"/>
    <col min="6676" max="6912" width="7.75" style="13"/>
    <col min="6913" max="6913" width="9.375" style="13" customWidth="1"/>
    <col min="6914" max="6914" width="9.125" style="13" customWidth="1"/>
    <col min="6915" max="6915" width="4.125" style="13" customWidth="1"/>
    <col min="6916" max="6916" width="10.75" style="13" customWidth="1"/>
    <col min="6917" max="6928" width="6.625" style="13" customWidth="1"/>
    <col min="6929" max="6929" width="10.5" style="13" customWidth="1"/>
    <col min="6930" max="6930" width="11.375" style="13" customWidth="1"/>
    <col min="6931" max="6931" width="10.5" style="13" customWidth="1"/>
    <col min="6932" max="7168" width="7.75" style="13"/>
    <col min="7169" max="7169" width="9.375" style="13" customWidth="1"/>
    <col min="7170" max="7170" width="9.125" style="13" customWidth="1"/>
    <col min="7171" max="7171" width="4.125" style="13" customWidth="1"/>
    <col min="7172" max="7172" width="10.75" style="13" customWidth="1"/>
    <col min="7173" max="7184" width="6.625" style="13" customWidth="1"/>
    <col min="7185" max="7185" width="10.5" style="13" customWidth="1"/>
    <col min="7186" max="7186" width="11.375" style="13" customWidth="1"/>
    <col min="7187" max="7187" width="10.5" style="13" customWidth="1"/>
    <col min="7188" max="7424" width="7.75" style="13"/>
    <col min="7425" max="7425" width="9.375" style="13" customWidth="1"/>
    <col min="7426" max="7426" width="9.125" style="13" customWidth="1"/>
    <col min="7427" max="7427" width="4.125" style="13" customWidth="1"/>
    <col min="7428" max="7428" width="10.75" style="13" customWidth="1"/>
    <col min="7429" max="7440" width="6.625" style="13" customWidth="1"/>
    <col min="7441" max="7441" width="10.5" style="13" customWidth="1"/>
    <col min="7442" max="7442" width="11.375" style="13" customWidth="1"/>
    <col min="7443" max="7443" width="10.5" style="13" customWidth="1"/>
    <col min="7444" max="7680" width="7.75" style="13"/>
    <col min="7681" max="7681" width="9.375" style="13" customWidth="1"/>
    <col min="7682" max="7682" width="9.125" style="13" customWidth="1"/>
    <col min="7683" max="7683" width="4.125" style="13" customWidth="1"/>
    <col min="7684" max="7684" width="10.75" style="13" customWidth="1"/>
    <col min="7685" max="7696" width="6.625" style="13" customWidth="1"/>
    <col min="7697" max="7697" width="10.5" style="13" customWidth="1"/>
    <col min="7698" max="7698" width="11.375" style="13" customWidth="1"/>
    <col min="7699" max="7699" width="10.5" style="13" customWidth="1"/>
    <col min="7700" max="7936" width="7.75" style="13"/>
    <col min="7937" max="7937" width="9.375" style="13" customWidth="1"/>
    <col min="7938" max="7938" width="9.125" style="13" customWidth="1"/>
    <col min="7939" max="7939" width="4.125" style="13" customWidth="1"/>
    <col min="7940" max="7940" width="10.75" style="13" customWidth="1"/>
    <col min="7941" max="7952" width="6.625" style="13" customWidth="1"/>
    <col min="7953" max="7953" width="10.5" style="13" customWidth="1"/>
    <col min="7954" max="7954" width="11.375" style="13" customWidth="1"/>
    <col min="7955" max="7955" width="10.5" style="13" customWidth="1"/>
    <col min="7956" max="8192" width="7.75" style="13"/>
    <col min="8193" max="8193" width="9.375" style="13" customWidth="1"/>
    <col min="8194" max="8194" width="9.125" style="13" customWidth="1"/>
    <col min="8195" max="8195" width="4.125" style="13" customWidth="1"/>
    <col min="8196" max="8196" width="10.75" style="13" customWidth="1"/>
    <col min="8197" max="8208" width="6.625" style="13" customWidth="1"/>
    <col min="8209" max="8209" width="10.5" style="13" customWidth="1"/>
    <col min="8210" max="8210" width="11.375" style="13" customWidth="1"/>
    <col min="8211" max="8211" width="10.5" style="13" customWidth="1"/>
    <col min="8212" max="8448" width="7.75" style="13"/>
    <col min="8449" max="8449" width="9.375" style="13" customWidth="1"/>
    <col min="8450" max="8450" width="9.125" style="13" customWidth="1"/>
    <col min="8451" max="8451" width="4.125" style="13" customWidth="1"/>
    <col min="8452" max="8452" width="10.75" style="13" customWidth="1"/>
    <col min="8453" max="8464" width="6.625" style="13" customWidth="1"/>
    <col min="8465" max="8465" width="10.5" style="13" customWidth="1"/>
    <col min="8466" max="8466" width="11.375" style="13" customWidth="1"/>
    <col min="8467" max="8467" width="10.5" style="13" customWidth="1"/>
    <col min="8468" max="8704" width="7.75" style="13"/>
    <col min="8705" max="8705" width="9.375" style="13" customWidth="1"/>
    <col min="8706" max="8706" width="9.125" style="13" customWidth="1"/>
    <col min="8707" max="8707" width="4.125" style="13" customWidth="1"/>
    <col min="8708" max="8708" width="10.75" style="13" customWidth="1"/>
    <col min="8709" max="8720" width="6.625" style="13" customWidth="1"/>
    <col min="8721" max="8721" width="10.5" style="13" customWidth="1"/>
    <col min="8722" max="8722" width="11.375" style="13" customWidth="1"/>
    <col min="8723" max="8723" width="10.5" style="13" customWidth="1"/>
    <col min="8724" max="8960" width="7.75" style="13"/>
    <col min="8961" max="8961" width="9.375" style="13" customWidth="1"/>
    <col min="8962" max="8962" width="9.125" style="13" customWidth="1"/>
    <col min="8963" max="8963" width="4.125" style="13" customWidth="1"/>
    <col min="8964" max="8964" width="10.75" style="13" customWidth="1"/>
    <col min="8965" max="8976" width="6.625" style="13" customWidth="1"/>
    <col min="8977" max="8977" width="10.5" style="13" customWidth="1"/>
    <col min="8978" max="8978" width="11.375" style="13" customWidth="1"/>
    <col min="8979" max="8979" width="10.5" style="13" customWidth="1"/>
    <col min="8980" max="9216" width="7.75" style="13"/>
    <col min="9217" max="9217" width="9.375" style="13" customWidth="1"/>
    <col min="9218" max="9218" width="9.125" style="13" customWidth="1"/>
    <col min="9219" max="9219" width="4.125" style="13" customWidth="1"/>
    <col min="9220" max="9220" width="10.75" style="13" customWidth="1"/>
    <col min="9221" max="9232" width="6.625" style="13" customWidth="1"/>
    <col min="9233" max="9233" width="10.5" style="13" customWidth="1"/>
    <col min="9234" max="9234" width="11.375" style="13" customWidth="1"/>
    <col min="9235" max="9235" width="10.5" style="13" customWidth="1"/>
    <col min="9236" max="9472" width="7.75" style="13"/>
    <col min="9473" max="9473" width="9.375" style="13" customWidth="1"/>
    <col min="9474" max="9474" width="9.125" style="13" customWidth="1"/>
    <col min="9475" max="9475" width="4.125" style="13" customWidth="1"/>
    <col min="9476" max="9476" width="10.75" style="13" customWidth="1"/>
    <col min="9477" max="9488" width="6.625" style="13" customWidth="1"/>
    <col min="9489" max="9489" width="10.5" style="13" customWidth="1"/>
    <col min="9490" max="9490" width="11.375" style="13" customWidth="1"/>
    <col min="9491" max="9491" width="10.5" style="13" customWidth="1"/>
    <col min="9492" max="9728" width="7.75" style="13"/>
    <col min="9729" max="9729" width="9.375" style="13" customWidth="1"/>
    <col min="9730" max="9730" width="9.125" style="13" customWidth="1"/>
    <col min="9731" max="9731" width="4.125" style="13" customWidth="1"/>
    <col min="9732" max="9732" width="10.75" style="13" customWidth="1"/>
    <col min="9733" max="9744" width="6.625" style="13" customWidth="1"/>
    <col min="9745" max="9745" width="10.5" style="13" customWidth="1"/>
    <col min="9746" max="9746" width="11.375" style="13" customWidth="1"/>
    <col min="9747" max="9747" width="10.5" style="13" customWidth="1"/>
    <col min="9748" max="9984" width="7.75" style="13"/>
    <col min="9985" max="9985" width="9.375" style="13" customWidth="1"/>
    <col min="9986" max="9986" width="9.125" style="13" customWidth="1"/>
    <col min="9987" max="9987" width="4.125" style="13" customWidth="1"/>
    <col min="9988" max="9988" width="10.75" style="13" customWidth="1"/>
    <col min="9989" max="10000" width="6.625" style="13" customWidth="1"/>
    <col min="10001" max="10001" width="10.5" style="13" customWidth="1"/>
    <col min="10002" max="10002" width="11.375" style="13" customWidth="1"/>
    <col min="10003" max="10003" width="10.5" style="13" customWidth="1"/>
    <col min="10004" max="10240" width="7.75" style="13"/>
    <col min="10241" max="10241" width="9.375" style="13" customWidth="1"/>
    <col min="10242" max="10242" width="9.125" style="13" customWidth="1"/>
    <col min="10243" max="10243" width="4.125" style="13" customWidth="1"/>
    <col min="10244" max="10244" width="10.75" style="13" customWidth="1"/>
    <col min="10245" max="10256" width="6.625" style="13" customWidth="1"/>
    <col min="10257" max="10257" width="10.5" style="13" customWidth="1"/>
    <col min="10258" max="10258" width="11.375" style="13" customWidth="1"/>
    <col min="10259" max="10259" width="10.5" style="13" customWidth="1"/>
    <col min="10260" max="10496" width="7.75" style="13"/>
    <col min="10497" max="10497" width="9.375" style="13" customWidth="1"/>
    <col min="10498" max="10498" width="9.125" style="13" customWidth="1"/>
    <col min="10499" max="10499" width="4.125" style="13" customWidth="1"/>
    <col min="10500" max="10500" width="10.75" style="13" customWidth="1"/>
    <col min="10501" max="10512" width="6.625" style="13" customWidth="1"/>
    <col min="10513" max="10513" width="10.5" style="13" customWidth="1"/>
    <col min="10514" max="10514" width="11.375" style="13" customWidth="1"/>
    <col min="10515" max="10515" width="10.5" style="13" customWidth="1"/>
    <col min="10516" max="10752" width="7.75" style="13"/>
    <col min="10753" max="10753" width="9.375" style="13" customWidth="1"/>
    <col min="10754" max="10754" width="9.125" style="13" customWidth="1"/>
    <col min="10755" max="10755" width="4.125" style="13" customWidth="1"/>
    <col min="10756" max="10756" width="10.75" style="13" customWidth="1"/>
    <col min="10757" max="10768" width="6.625" style="13" customWidth="1"/>
    <col min="10769" max="10769" width="10.5" style="13" customWidth="1"/>
    <col min="10770" max="10770" width="11.375" style="13" customWidth="1"/>
    <col min="10771" max="10771" width="10.5" style="13" customWidth="1"/>
    <col min="10772" max="11008" width="7.75" style="13"/>
    <col min="11009" max="11009" width="9.375" style="13" customWidth="1"/>
    <col min="11010" max="11010" width="9.125" style="13" customWidth="1"/>
    <col min="11011" max="11011" width="4.125" style="13" customWidth="1"/>
    <col min="11012" max="11012" width="10.75" style="13" customWidth="1"/>
    <col min="11013" max="11024" width="6.625" style="13" customWidth="1"/>
    <col min="11025" max="11025" width="10.5" style="13" customWidth="1"/>
    <col min="11026" max="11026" width="11.375" style="13" customWidth="1"/>
    <col min="11027" max="11027" width="10.5" style="13" customWidth="1"/>
    <col min="11028" max="11264" width="7.75" style="13"/>
    <col min="11265" max="11265" width="9.375" style="13" customWidth="1"/>
    <col min="11266" max="11266" width="9.125" style="13" customWidth="1"/>
    <col min="11267" max="11267" width="4.125" style="13" customWidth="1"/>
    <col min="11268" max="11268" width="10.75" style="13" customWidth="1"/>
    <col min="11269" max="11280" width="6.625" style="13" customWidth="1"/>
    <col min="11281" max="11281" width="10.5" style="13" customWidth="1"/>
    <col min="11282" max="11282" width="11.375" style="13" customWidth="1"/>
    <col min="11283" max="11283" width="10.5" style="13" customWidth="1"/>
    <col min="11284" max="11520" width="7.75" style="13"/>
    <col min="11521" max="11521" width="9.375" style="13" customWidth="1"/>
    <col min="11522" max="11522" width="9.125" style="13" customWidth="1"/>
    <col min="11523" max="11523" width="4.125" style="13" customWidth="1"/>
    <col min="11524" max="11524" width="10.75" style="13" customWidth="1"/>
    <col min="11525" max="11536" width="6.625" style="13" customWidth="1"/>
    <col min="11537" max="11537" width="10.5" style="13" customWidth="1"/>
    <col min="11538" max="11538" width="11.375" style="13" customWidth="1"/>
    <col min="11539" max="11539" width="10.5" style="13" customWidth="1"/>
    <col min="11540" max="11776" width="7.75" style="13"/>
    <col min="11777" max="11777" width="9.375" style="13" customWidth="1"/>
    <col min="11778" max="11778" width="9.125" style="13" customWidth="1"/>
    <col min="11779" max="11779" width="4.125" style="13" customWidth="1"/>
    <col min="11780" max="11780" width="10.75" style="13" customWidth="1"/>
    <col min="11781" max="11792" width="6.625" style="13" customWidth="1"/>
    <col min="11793" max="11793" width="10.5" style="13" customWidth="1"/>
    <col min="11794" max="11794" width="11.375" style="13" customWidth="1"/>
    <col min="11795" max="11795" width="10.5" style="13" customWidth="1"/>
    <col min="11796" max="12032" width="7.75" style="13"/>
    <col min="12033" max="12033" width="9.375" style="13" customWidth="1"/>
    <col min="12034" max="12034" width="9.125" style="13" customWidth="1"/>
    <col min="12035" max="12035" width="4.125" style="13" customWidth="1"/>
    <col min="12036" max="12036" width="10.75" style="13" customWidth="1"/>
    <col min="12037" max="12048" width="6.625" style="13" customWidth="1"/>
    <col min="12049" max="12049" width="10.5" style="13" customWidth="1"/>
    <col min="12050" max="12050" width="11.375" style="13" customWidth="1"/>
    <col min="12051" max="12051" width="10.5" style="13" customWidth="1"/>
    <col min="12052" max="12288" width="7.75" style="13"/>
    <col min="12289" max="12289" width="9.375" style="13" customWidth="1"/>
    <col min="12290" max="12290" width="9.125" style="13" customWidth="1"/>
    <col min="12291" max="12291" width="4.125" style="13" customWidth="1"/>
    <col min="12292" max="12292" width="10.75" style="13" customWidth="1"/>
    <col min="12293" max="12304" width="6.625" style="13" customWidth="1"/>
    <col min="12305" max="12305" width="10.5" style="13" customWidth="1"/>
    <col min="12306" max="12306" width="11.375" style="13" customWidth="1"/>
    <col min="12307" max="12307" width="10.5" style="13" customWidth="1"/>
    <col min="12308" max="12544" width="7.75" style="13"/>
    <col min="12545" max="12545" width="9.375" style="13" customWidth="1"/>
    <col min="12546" max="12546" width="9.125" style="13" customWidth="1"/>
    <col min="12547" max="12547" width="4.125" style="13" customWidth="1"/>
    <col min="12548" max="12548" width="10.75" style="13" customWidth="1"/>
    <col min="12549" max="12560" width="6.625" style="13" customWidth="1"/>
    <col min="12561" max="12561" width="10.5" style="13" customWidth="1"/>
    <col min="12562" max="12562" width="11.375" style="13" customWidth="1"/>
    <col min="12563" max="12563" width="10.5" style="13" customWidth="1"/>
    <col min="12564" max="12800" width="7.75" style="13"/>
    <col min="12801" max="12801" width="9.375" style="13" customWidth="1"/>
    <col min="12802" max="12802" width="9.125" style="13" customWidth="1"/>
    <col min="12803" max="12803" width="4.125" style="13" customWidth="1"/>
    <col min="12804" max="12804" width="10.75" style="13" customWidth="1"/>
    <col min="12805" max="12816" width="6.625" style="13" customWidth="1"/>
    <col min="12817" max="12817" width="10.5" style="13" customWidth="1"/>
    <col min="12818" max="12818" width="11.375" style="13" customWidth="1"/>
    <col min="12819" max="12819" width="10.5" style="13" customWidth="1"/>
    <col min="12820" max="13056" width="7.75" style="13"/>
    <col min="13057" max="13057" width="9.375" style="13" customWidth="1"/>
    <col min="13058" max="13058" width="9.125" style="13" customWidth="1"/>
    <col min="13059" max="13059" width="4.125" style="13" customWidth="1"/>
    <col min="13060" max="13060" width="10.75" style="13" customWidth="1"/>
    <col min="13061" max="13072" width="6.625" style="13" customWidth="1"/>
    <col min="13073" max="13073" width="10.5" style="13" customWidth="1"/>
    <col min="13074" max="13074" width="11.375" style="13" customWidth="1"/>
    <col min="13075" max="13075" width="10.5" style="13" customWidth="1"/>
    <col min="13076" max="13312" width="7.75" style="13"/>
    <col min="13313" max="13313" width="9.375" style="13" customWidth="1"/>
    <col min="13314" max="13314" width="9.125" style="13" customWidth="1"/>
    <col min="13315" max="13315" width="4.125" style="13" customWidth="1"/>
    <col min="13316" max="13316" width="10.75" style="13" customWidth="1"/>
    <col min="13317" max="13328" width="6.625" style="13" customWidth="1"/>
    <col min="13329" max="13329" width="10.5" style="13" customWidth="1"/>
    <col min="13330" max="13330" width="11.375" style="13" customWidth="1"/>
    <col min="13331" max="13331" width="10.5" style="13" customWidth="1"/>
    <col min="13332" max="13568" width="7.75" style="13"/>
    <col min="13569" max="13569" width="9.375" style="13" customWidth="1"/>
    <col min="13570" max="13570" width="9.125" style="13" customWidth="1"/>
    <col min="13571" max="13571" width="4.125" style="13" customWidth="1"/>
    <col min="13572" max="13572" width="10.75" style="13" customWidth="1"/>
    <col min="13573" max="13584" width="6.625" style="13" customWidth="1"/>
    <col min="13585" max="13585" width="10.5" style="13" customWidth="1"/>
    <col min="13586" max="13586" width="11.375" style="13" customWidth="1"/>
    <col min="13587" max="13587" width="10.5" style="13" customWidth="1"/>
    <col min="13588" max="13824" width="7.75" style="13"/>
    <col min="13825" max="13825" width="9.375" style="13" customWidth="1"/>
    <col min="13826" max="13826" width="9.125" style="13" customWidth="1"/>
    <col min="13827" max="13827" width="4.125" style="13" customWidth="1"/>
    <col min="13828" max="13828" width="10.75" style="13" customWidth="1"/>
    <col min="13829" max="13840" width="6.625" style="13" customWidth="1"/>
    <col min="13841" max="13841" width="10.5" style="13" customWidth="1"/>
    <col min="13842" max="13842" width="11.375" style="13" customWidth="1"/>
    <col min="13843" max="13843" width="10.5" style="13" customWidth="1"/>
    <col min="13844" max="14080" width="7.75" style="13"/>
    <col min="14081" max="14081" width="9.375" style="13" customWidth="1"/>
    <col min="14082" max="14082" width="9.125" style="13" customWidth="1"/>
    <col min="14083" max="14083" width="4.125" style="13" customWidth="1"/>
    <col min="14084" max="14084" width="10.75" style="13" customWidth="1"/>
    <col min="14085" max="14096" width="6.625" style="13" customWidth="1"/>
    <col min="14097" max="14097" width="10.5" style="13" customWidth="1"/>
    <col min="14098" max="14098" width="11.375" style="13" customWidth="1"/>
    <col min="14099" max="14099" width="10.5" style="13" customWidth="1"/>
    <col min="14100" max="14336" width="7.75" style="13"/>
    <col min="14337" max="14337" width="9.375" style="13" customWidth="1"/>
    <col min="14338" max="14338" width="9.125" style="13" customWidth="1"/>
    <col min="14339" max="14339" width="4.125" style="13" customWidth="1"/>
    <col min="14340" max="14340" width="10.75" style="13" customWidth="1"/>
    <col min="14341" max="14352" width="6.625" style="13" customWidth="1"/>
    <col min="14353" max="14353" width="10.5" style="13" customWidth="1"/>
    <col min="14354" max="14354" width="11.375" style="13" customWidth="1"/>
    <col min="14355" max="14355" width="10.5" style="13" customWidth="1"/>
    <col min="14356" max="14592" width="7.75" style="13"/>
    <col min="14593" max="14593" width="9.375" style="13" customWidth="1"/>
    <col min="14594" max="14594" width="9.125" style="13" customWidth="1"/>
    <col min="14595" max="14595" width="4.125" style="13" customWidth="1"/>
    <col min="14596" max="14596" width="10.75" style="13" customWidth="1"/>
    <col min="14597" max="14608" width="6.625" style="13" customWidth="1"/>
    <col min="14609" max="14609" width="10.5" style="13" customWidth="1"/>
    <col min="14610" max="14610" width="11.375" style="13" customWidth="1"/>
    <col min="14611" max="14611" width="10.5" style="13" customWidth="1"/>
    <col min="14612" max="14848" width="7.75" style="13"/>
    <col min="14849" max="14849" width="9.375" style="13" customWidth="1"/>
    <col min="14850" max="14850" width="9.125" style="13" customWidth="1"/>
    <col min="14851" max="14851" width="4.125" style="13" customWidth="1"/>
    <col min="14852" max="14852" width="10.75" style="13" customWidth="1"/>
    <col min="14853" max="14864" width="6.625" style="13" customWidth="1"/>
    <col min="14865" max="14865" width="10.5" style="13" customWidth="1"/>
    <col min="14866" max="14866" width="11.375" style="13" customWidth="1"/>
    <col min="14867" max="14867" width="10.5" style="13" customWidth="1"/>
    <col min="14868" max="15104" width="7.75" style="13"/>
    <col min="15105" max="15105" width="9.375" style="13" customWidth="1"/>
    <col min="15106" max="15106" width="9.125" style="13" customWidth="1"/>
    <col min="15107" max="15107" width="4.125" style="13" customWidth="1"/>
    <col min="15108" max="15108" width="10.75" style="13" customWidth="1"/>
    <col min="15109" max="15120" width="6.625" style="13" customWidth="1"/>
    <col min="15121" max="15121" width="10.5" style="13" customWidth="1"/>
    <col min="15122" max="15122" width="11.375" style="13" customWidth="1"/>
    <col min="15123" max="15123" width="10.5" style="13" customWidth="1"/>
    <col min="15124" max="15360" width="7.75" style="13"/>
    <col min="15361" max="15361" width="9.375" style="13" customWidth="1"/>
    <col min="15362" max="15362" width="9.125" style="13" customWidth="1"/>
    <col min="15363" max="15363" width="4.125" style="13" customWidth="1"/>
    <col min="15364" max="15364" width="10.75" style="13" customWidth="1"/>
    <col min="15365" max="15376" width="6.625" style="13" customWidth="1"/>
    <col min="15377" max="15377" width="10.5" style="13" customWidth="1"/>
    <col min="15378" max="15378" width="11.375" style="13" customWidth="1"/>
    <col min="15379" max="15379" width="10.5" style="13" customWidth="1"/>
    <col min="15380" max="15616" width="7.75" style="13"/>
    <col min="15617" max="15617" width="9.375" style="13" customWidth="1"/>
    <col min="15618" max="15618" width="9.125" style="13" customWidth="1"/>
    <col min="15619" max="15619" width="4.125" style="13" customWidth="1"/>
    <col min="15620" max="15620" width="10.75" style="13" customWidth="1"/>
    <col min="15621" max="15632" width="6.625" style="13" customWidth="1"/>
    <col min="15633" max="15633" width="10.5" style="13" customWidth="1"/>
    <col min="15634" max="15634" width="11.375" style="13" customWidth="1"/>
    <col min="15635" max="15635" width="10.5" style="13" customWidth="1"/>
    <col min="15636" max="15872" width="7.75" style="13"/>
    <col min="15873" max="15873" width="9.375" style="13" customWidth="1"/>
    <col min="15874" max="15874" width="9.125" style="13" customWidth="1"/>
    <col min="15875" max="15875" width="4.125" style="13" customWidth="1"/>
    <col min="15876" max="15876" width="10.75" style="13" customWidth="1"/>
    <col min="15877" max="15888" width="6.625" style="13" customWidth="1"/>
    <col min="15889" max="15889" width="10.5" style="13" customWidth="1"/>
    <col min="15890" max="15890" width="11.375" style="13" customWidth="1"/>
    <col min="15891" max="15891" width="10.5" style="13" customWidth="1"/>
    <col min="15892" max="16128" width="7.75" style="13"/>
    <col min="16129" max="16129" width="9.375" style="13" customWidth="1"/>
    <col min="16130" max="16130" width="9.125" style="13" customWidth="1"/>
    <col min="16131" max="16131" width="4.125" style="13" customWidth="1"/>
    <col min="16132" max="16132" width="10.75" style="13" customWidth="1"/>
    <col min="16133" max="16144" width="6.625" style="13" customWidth="1"/>
    <col min="16145" max="16145" width="10.5" style="13" customWidth="1"/>
    <col min="16146" max="16146" width="11.375" style="13" customWidth="1"/>
    <col min="16147" max="16147" width="10.5" style="13" customWidth="1"/>
    <col min="16148" max="16384" width="7.75" style="13"/>
  </cols>
  <sheetData>
    <row r="1" spans="1:19" ht="25.5" customHeight="1" thickBot="1" x14ac:dyDescent="0.25">
      <c r="A1" s="104" t="s">
        <v>107</v>
      </c>
      <c r="B1" s="105"/>
      <c r="C1" s="105"/>
      <c r="D1" s="106"/>
    </row>
    <row r="2" spans="1:19" ht="152.25" customHeight="1" thickBot="1" x14ac:dyDescent="0.25">
      <c r="A2" s="14"/>
      <c r="B2" s="107" t="s">
        <v>86</v>
      </c>
      <c r="C2" s="108"/>
      <c r="D2" s="108"/>
      <c r="E2" s="109"/>
      <c r="F2" s="109"/>
      <c r="G2" s="109"/>
      <c r="H2" s="109"/>
      <c r="I2" s="109"/>
      <c r="J2" s="109"/>
      <c r="K2" s="109"/>
      <c r="L2" s="109"/>
      <c r="M2" s="109"/>
      <c r="N2" s="109"/>
      <c r="O2" s="110"/>
    </row>
    <row r="3" spans="1:19" ht="13.5" thickBot="1" x14ac:dyDescent="0.25">
      <c r="B3" s="15"/>
      <c r="C3" s="15"/>
      <c r="D3" s="15"/>
      <c r="E3" s="15"/>
      <c r="F3" s="15"/>
      <c r="G3" s="15"/>
      <c r="H3" s="15"/>
      <c r="I3" s="15"/>
      <c r="J3" s="15"/>
      <c r="K3" s="15"/>
      <c r="L3" s="15"/>
      <c r="M3" s="15"/>
      <c r="N3" s="15"/>
      <c r="O3" s="15"/>
    </row>
    <row r="4" spans="1:19" x14ac:dyDescent="0.2">
      <c r="B4" s="111" t="s">
        <v>11</v>
      </c>
      <c r="C4" s="112"/>
      <c r="D4" s="112"/>
      <c r="E4" s="112"/>
      <c r="F4" s="112"/>
      <c r="G4" s="112"/>
      <c r="H4" s="112"/>
      <c r="I4" s="112"/>
      <c r="J4" s="112"/>
      <c r="K4" s="112"/>
      <c r="L4" s="112"/>
      <c r="M4" s="112"/>
      <c r="N4" s="112"/>
      <c r="O4" s="113"/>
    </row>
    <row r="5" spans="1:19" x14ac:dyDescent="0.2">
      <c r="B5" s="114"/>
      <c r="C5" s="115"/>
      <c r="D5" s="115"/>
      <c r="E5" s="115"/>
      <c r="F5" s="115"/>
      <c r="G5" s="115"/>
      <c r="H5" s="115"/>
      <c r="I5" s="115"/>
      <c r="J5" s="115"/>
      <c r="K5" s="115"/>
      <c r="L5" s="115"/>
      <c r="M5" s="115"/>
      <c r="N5" s="115"/>
      <c r="O5" s="116"/>
    </row>
    <row r="6" spans="1:19" x14ac:dyDescent="0.2">
      <c r="B6" s="114"/>
      <c r="C6" s="115"/>
      <c r="D6" s="115"/>
      <c r="E6" s="115"/>
      <c r="F6" s="115"/>
      <c r="G6" s="115"/>
      <c r="H6" s="115"/>
      <c r="I6" s="115"/>
      <c r="J6" s="115"/>
      <c r="K6" s="115"/>
      <c r="L6" s="115"/>
      <c r="M6" s="115"/>
      <c r="N6" s="115"/>
      <c r="O6" s="116"/>
    </row>
    <row r="7" spans="1:19" x14ac:dyDescent="0.2">
      <c r="B7" s="114"/>
      <c r="C7" s="115"/>
      <c r="D7" s="115"/>
      <c r="E7" s="115"/>
      <c r="F7" s="115"/>
      <c r="G7" s="115"/>
      <c r="H7" s="115"/>
      <c r="I7" s="115"/>
      <c r="J7" s="115"/>
      <c r="K7" s="115"/>
      <c r="L7" s="115"/>
      <c r="M7" s="115"/>
      <c r="N7" s="115"/>
      <c r="O7" s="116"/>
    </row>
    <row r="8" spans="1:19" x14ac:dyDescent="0.2">
      <c r="B8" s="114"/>
      <c r="C8" s="115"/>
      <c r="D8" s="115"/>
      <c r="E8" s="115"/>
      <c r="F8" s="115"/>
      <c r="G8" s="115"/>
      <c r="H8" s="115"/>
      <c r="I8" s="115"/>
      <c r="J8" s="115"/>
      <c r="K8" s="115"/>
      <c r="L8" s="115"/>
      <c r="M8" s="115"/>
      <c r="N8" s="115"/>
      <c r="O8" s="116"/>
    </row>
    <row r="9" spans="1:19" x14ac:dyDescent="0.2">
      <c r="B9" s="114"/>
      <c r="C9" s="115"/>
      <c r="D9" s="115"/>
      <c r="E9" s="115"/>
      <c r="F9" s="115"/>
      <c r="G9" s="115"/>
      <c r="H9" s="115"/>
      <c r="I9" s="115"/>
      <c r="J9" s="115"/>
      <c r="K9" s="115"/>
      <c r="L9" s="115"/>
      <c r="M9" s="115"/>
      <c r="N9" s="115"/>
      <c r="O9" s="116"/>
    </row>
    <row r="10" spans="1:19" ht="13.5" thickBot="1" x14ac:dyDescent="0.25">
      <c r="B10" s="117"/>
      <c r="C10" s="118"/>
      <c r="D10" s="118"/>
      <c r="E10" s="118"/>
      <c r="F10" s="118"/>
      <c r="G10" s="118"/>
      <c r="H10" s="118"/>
      <c r="I10" s="118"/>
      <c r="J10" s="118"/>
      <c r="K10" s="118"/>
      <c r="L10" s="118"/>
      <c r="M10" s="118"/>
      <c r="N10" s="118"/>
      <c r="O10" s="119"/>
    </row>
    <row r="11" spans="1:19" x14ac:dyDescent="0.2">
      <c r="B11" s="15"/>
      <c r="C11" s="15"/>
      <c r="D11" s="15"/>
      <c r="E11" s="15"/>
      <c r="F11" s="15"/>
      <c r="G11" s="15"/>
      <c r="H11" s="15"/>
      <c r="I11" s="15"/>
      <c r="J11" s="15"/>
      <c r="K11" s="15"/>
      <c r="L11" s="15"/>
      <c r="M11" s="15"/>
      <c r="N11" s="15"/>
      <c r="O11" s="15"/>
    </row>
    <row r="12" spans="1:19" ht="16.5" thickBot="1" x14ac:dyDescent="0.3">
      <c r="A12" s="16"/>
      <c r="B12" s="15"/>
      <c r="C12" s="15"/>
      <c r="D12" s="15"/>
      <c r="E12" s="15"/>
      <c r="F12" s="15"/>
      <c r="G12" s="15"/>
      <c r="H12" s="15"/>
      <c r="I12" s="15"/>
      <c r="J12" s="15"/>
      <c r="K12" s="15"/>
      <c r="L12" s="15"/>
      <c r="M12" s="15"/>
      <c r="N12" s="15"/>
      <c r="O12" s="15"/>
      <c r="P12" s="16"/>
    </row>
    <row r="13" spans="1:19" ht="48" thickBot="1" x14ac:dyDescent="0.3">
      <c r="A13" s="16"/>
      <c r="E13" s="16"/>
      <c r="F13" s="16"/>
      <c r="G13" s="16"/>
      <c r="H13" s="16"/>
      <c r="I13" s="16"/>
      <c r="J13" s="16"/>
      <c r="K13" s="16"/>
      <c r="L13" s="16"/>
      <c r="M13" s="16"/>
      <c r="N13" s="16"/>
      <c r="O13" s="16"/>
      <c r="P13" s="16"/>
      <c r="Q13" s="18" t="s">
        <v>12</v>
      </c>
      <c r="R13" s="19" t="s">
        <v>13</v>
      </c>
      <c r="S13" s="20" t="s">
        <v>14</v>
      </c>
    </row>
    <row r="14" spans="1:19" ht="32.25" thickBot="1" x14ac:dyDescent="0.3">
      <c r="A14" s="39" t="s">
        <v>51</v>
      </c>
      <c r="B14" s="21"/>
      <c r="D14" s="22" t="s">
        <v>53</v>
      </c>
      <c r="E14" s="23"/>
      <c r="F14" s="23"/>
      <c r="G14" s="23"/>
      <c r="H14" s="23"/>
      <c r="I14" s="23"/>
      <c r="J14" s="23"/>
      <c r="K14" s="23"/>
      <c r="L14" s="23"/>
      <c r="M14" s="23"/>
      <c r="N14" s="23"/>
      <c r="O14" s="23"/>
      <c r="P14" s="23"/>
      <c r="Q14" s="24"/>
      <c r="R14" s="25"/>
      <c r="S14" s="26"/>
    </row>
    <row r="15" spans="1:19" ht="32.25" thickBot="1" x14ac:dyDescent="0.3">
      <c r="A15" s="40" t="s">
        <v>52</v>
      </c>
      <c r="B15" s="27"/>
      <c r="D15" s="28" t="s">
        <v>54</v>
      </c>
      <c r="E15" s="29"/>
      <c r="F15" s="29"/>
      <c r="G15" s="29"/>
      <c r="H15" s="29"/>
      <c r="I15" s="29"/>
      <c r="J15" s="29"/>
      <c r="K15" s="29"/>
      <c r="L15" s="29"/>
      <c r="M15" s="29"/>
      <c r="N15" s="29"/>
      <c r="O15" s="29"/>
      <c r="P15" s="29"/>
    </row>
    <row r="16" spans="1:19" ht="30" x14ac:dyDescent="0.25">
      <c r="B16" s="30" t="s">
        <v>15</v>
      </c>
      <c r="D16" s="31"/>
      <c r="E16" s="38" t="s">
        <v>16</v>
      </c>
      <c r="F16" s="38" t="s">
        <v>17</v>
      </c>
      <c r="G16" s="38" t="s">
        <v>18</v>
      </c>
      <c r="H16" s="38" t="s">
        <v>19</v>
      </c>
      <c r="I16" s="38" t="s">
        <v>20</v>
      </c>
      <c r="J16" s="38" t="s">
        <v>21</v>
      </c>
      <c r="K16" s="38" t="s">
        <v>22</v>
      </c>
      <c r="L16" s="38" t="s">
        <v>23</v>
      </c>
      <c r="M16" s="38" t="s">
        <v>24</v>
      </c>
      <c r="N16" s="38" t="s">
        <v>25</v>
      </c>
      <c r="O16" s="38" t="s">
        <v>26</v>
      </c>
      <c r="P16" s="38" t="s">
        <v>27</v>
      </c>
    </row>
    <row r="17" spans="2:16" ht="15.75" x14ac:dyDescent="0.25">
      <c r="B17" s="32"/>
      <c r="D17" s="31"/>
      <c r="E17" s="33"/>
      <c r="F17" s="33"/>
      <c r="G17" s="33"/>
      <c r="H17" s="33"/>
      <c r="I17" s="33"/>
      <c r="J17" s="33"/>
      <c r="K17" s="33"/>
      <c r="L17" s="33"/>
      <c r="M17" s="33"/>
      <c r="N17" s="33"/>
      <c r="O17" s="33"/>
      <c r="P17" s="33"/>
    </row>
    <row r="18" spans="2:16" ht="15.75" x14ac:dyDescent="0.25">
      <c r="B18" s="32"/>
      <c r="D18" s="31"/>
      <c r="E18" s="33"/>
      <c r="F18" s="33"/>
      <c r="G18" s="33"/>
      <c r="H18" s="33"/>
      <c r="I18" s="33"/>
      <c r="J18" s="33"/>
      <c r="K18" s="33"/>
      <c r="L18" s="33"/>
      <c r="M18" s="33"/>
      <c r="N18" s="33"/>
      <c r="O18" s="33"/>
      <c r="P18" s="33"/>
    </row>
    <row r="19" spans="2:16" ht="15.75" x14ac:dyDescent="0.25">
      <c r="B19" s="32"/>
      <c r="D19" s="31"/>
      <c r="E19" s="33"/>
      <c r="F19" s="33"/>
      <c r="G19" s="33"/>
      <c r="H19" s="33"/>
      <c r="I19" s="33"/>
      <c r="J19" s="33"/>
      <c r="K19" s="33"/>
      <c r="L19" s="33"/>
      <c r="M19" s="33"/>
      <c r="N19" s="33"/>
      <c r="O19" s="33"/>
      <c r="P19" s="33"/>
    </row>
    <row r="20" spans="2:16" ht="15.75" x14ac:dyDescent="0.25">
      <c r="B20" s="32"/>
      <c r="D20" s="31"/>
      <c r="E20" s="33"/>
      <c r="F20" s="33"/>
      <c r="G20" s="33"/>
      <c r="H20" s="33"/>
      <c r="I20" s="33"/>
      <c r="J20" s="33"/>
      <c r="K20" s="33"/>
      <c r="L20" s="33"/>
      <c r="M20" s="33"/>
      <c r="N20" s="33"/>
      <c r="O20" s="33"/>
      <c r="P20" s="33"/>
    </row>
    <row r="21" spans="2:16" ht="15.75" x14ac:dyDescent="0.25">
      <c r="B21" s="32"/>
      <c r="D21" s="31"/>
      <c r="E21" s="33"/>
      <c r="F21" s="33"/>
      <c r="G21" s="33"/>
      <c r="H21" s="33"/>
      <c r="I21" s="33"/>
      <c r="J21" s="33"/>
      <c r="K21" s="33"/>
      <c r="L21" s="33"/>
      <c r="M21" s="33"/>
      <c r="N21" s="33"/>
      <c r="O21" s="33"/>
      <c r="P21" s="33"/>
    </row>
    <row r="22" spans="2:16" ht="15.75" x14ac:dyDescent="0.25">
      <c r="B22" s="32"/>
      <c r="D22" s="31"/>
      <c r="E22" s="33"/>
      <c r="F22" s="33"/>
      <c r="G22" s="33"/>
      <c r="H22" s="33"/>
      <c r="I22" s="33"/>
      <c r="J22" s="33"/>
      <c r="K22" s="33"/>
      <c r="L22" s="33"/>
      <c r="M22" s="33"/>
      <c r="N22" s="33"/>
      <c r="O22" s="33"/>
      <c r="P22" s="33"/>
    </row>
    <row r="23" spans="2:16" ht="15.75" x14ac:dyDescent="0.25">
      <c r="B23" s="32"/>
      <c r="D23" s="31"/>
      <c r="E23" s="33"/>
      <c r="F23" s="33"/>
      <c r="G23" s="33"/>
      <c r="H23" s="33"/>
      <c r="I23" s="33"/>
      <c r="J23" s="33"/>
      <c r="K23" s="33"/>
      <c r="L23" s="33"/>
      <c r="M23" s="33"/>
      <c r="N23" s="33"/>
      <c r="O23" s="33"/>
      <c r="P23" s="33"/>
    </row>
    <row r="24" spans="2:16" ht="15.75" x14ac:dyDescent="0.25">
      <c r="B24" s="32"/>
      <c r="D24" s="31"/>
      <c r="E24" s="33"/>
      <c r="F24" s="33"/>
      <c r="G24" s="33"/>
      <c r="H24" s="33"/>
      <c r="I24" s="33"/>
      <c r="J24" s="33"/>
      <c r="K24" s="33"/>
      <c r="L24" s="33"/>
      <c r="M24" s="33"/>
      <c r="N24" s="33"/>
      <c r="O24" s="33"/>
      <c r="P24" s="33"/>
    </row>
    <row r="25" spans="2:16" ht="15.75" x14ac:dyDescent="0.25">
      <c r="B25" s="32"/>
      <c r="D25" s="31"/>
      <c r="E25" s="33"/>
      <c r="F25" s="33"/>
      <c r="G25" s="33"/>
      <c r="H25" s="33"/>
      <c r="I25" s="33"/>
      <c r="J25" s="33"/>
      <c r="K25" s="33"/>
      <c r="L25" s="33"/>
      <c r="M25" s="33"/>
      <c r="N25" s="33"/>
      <c r="O25" s="33"/>
      <c r="P25" s="33"/>
    </row>
    <row r="26" spans="2:16" ht="15.75" x14ac:dyDescent="0.25">
      <c r="B26" s="32"/>
      <c r="D26" s="31"/>
      <c r="E26" s="33"/>
      <c r="F26" s="33"/>
      <c r="G26" s="33"/>
      <c r="H26" s="33"/>
      <c r="I26" s="33"/>
      <c r="J26" s="33"/>
      <c r="K26" s="33"/>
      <c r="L26" s="33"/>
      <c r="M26" s="33"/>
      <c r="N26" s="33"/>
      <c r="O26" s="33"/>
      <c r="P26" s="33"/>
    </row>
    <row r="27" spans="2:16" ht="15.75" x14ac:dyDescent="0.25">
      <c r="B27" s="32"/>
      <c r="D27" s="31"/>
      <c r="E27" s="33"/>
      <c r="F27" s="33"/>
      <c r="G27" s="33"/>
      <c r="H27" s="33"/>
      <c r="I27" s="33"/>
      <c r="J27" s="33"/>
      <c r="K27" s="33"/>
      <c r="L27" s="33"/>
      <c r="M27" s="33"/>
      <c r="N27" s="33"/>
      <c r="O27" s="33"/>
      <c r="P27" s="33"/>
    </row>
    <row r="28" spans="2:16" ht="15.75" x14ac:dyDescent="0.25">
      <c r="B28" s="32"/>
      <c r="D28" s="31"/>
      <c r="E28" s="33"/>
      <c r="F28" s="33"/>
      <c r="G28" s="33"/>
      <c r="H28" s="33"/>
      <c r="I28" s="33"/>
      <c r="J28" s="33"/>
      <c r="K28" s="33"/>
      <c r="L28" s="33"/>
      <c r="M28" s="33"/>
      <c r="N28" s="33"/>
      <c r="O28" s="33"/>
      <c r="P28" s="33"/>
    </row>
    <row r="29" spans="2:16" ht="15.75" x14ac:dyDescent="0.25">
      <c r="B29" s="32"/>
      <c r="D29" s="31"/>
      <c r="E29" s="33"/>
      <c r="F29" s="33"/>
      <c r="G29" s="33"/>
      <c r="H29" s="33"/>
      <c r="I29" s="33"/>
      <c r="J29" s="33"/>
      <c r="K29" s="33"/>
      <c r="L29" s="33"/>
      <c r="M29" s="33"/>
      <c r="N29" s="33"/>
      <c r="O29" s="33"/>
      <c r="P29" s="33"/>
    </row>
    <row r="30" spans="2:16" ht="15.75" x14ac:dyDescent="0.25">
      <c r="B30" s="32"/>
      <c r="D30" s="31"/>
      <c r="E30" s="33"/>
      <c r="F30" s="33"/>
      <c r="G30" s="33"/>
      <c r="H30" s="33"/>
      <c r="I30" s="33"/>
      <c r="J30" s="33"/>
      <c r="K30" s="33"/>
      <c r="L30" s="33"/>
      <c r="M30" s="33"/>
      <c r="N30" s="33"/>
      <c r="O30" s="33"/>
      <c r="P30" s="33"/>
    </row>
    <row r="31" spans="2:16" ht="15.75" x14ac:dyDescent="0.25">
      <c r="B31" s="32"/>
      <c r="D31" s="31"/>
      <c r="E31" s="33"/>
      <c r="F31" s="33"/>
      <c r="G31" s="33"/>
      <c r="H31" s="33"/>
      <c r="I31" s="33"/>
      <c r="J31" s="33"/>
      <c r="K31" s="33"/>
      <c r="L31" s="33"/>
      <c r="M31" s="33"/>
      <c r="N31" s="33"/>
      <c r="O31" s="33"/>
      <c r="P31" s="33"/>
    </row>
    <row r="32" spans="2:16" ht="15.75" x14ac:dyDescent="0.25">
      <c r="B32" s="32"/>
      <c r="D32" s="31"/>
      <c r="E32" s="33"/>
      <c r="F32" s="33"/>
      <c r="G32" s="33"/>
      <c r="H32" s="33"/>
      <c r="I32" s="33"/>
      <c r="J32" s="33"/>
      <c r="K32" s="33"/>
      <c r="L32" s="33"/>
      <c r="M32" s="33"/>
      <c r="N32" s="33"/>
      <c r="O32" s="33"/>
      <c r="P32" s="33"/>
    </row>
    <row r="33" spans="2:26" ht="15.75" x14ac:dyDescent="0.25">
      <c r="B33" s="32"/>
      <c r="D33" s="31"/>
      <c r="E33" s="33"/>
      <c r="F33" s="33"/>
      <c r="G33" s="33"/>
      <c r="H33" s="33"/>
      <c r="I33" s="33"/>
      <c r="J33" s="33"/>
      <c r="K33" s="33"/>
      <c r="L33" s="33"/>
      <c r="M33" s="33"/>
      <c r="N33" s="33"/>
      <c r="O33" s="33"/>
      <c r="P33" s="33"/>
    </row>
    <row r="34" spans="2:26" ht="15.75" x14ac:dyDescent="0.25">
      <c r="B34" s="32"/>
      <c r="D34" s="31"/>
      <c r="E34" s="33"/>
      <c r="F34" s="33"/>
      <c r="G34" s="33"/>
      <c r="H34" s="33"/>
      <c r="I34" s="33"/>
      <c r="J34" s="33"/>
      <c r="K34" s="33"/>
      <c r="L34" s="33"/>
      <c r="M34" s="33"/>
      <c r="N34" s="33"/>
      <c r="O34" s="33"/>
      <c r="P34" s="33"/>
    </row>
    <row r="35" spans="2:26" ht="15.75" x14ac:dyDescent="0.25">
      <c r="B35" s="32"/>
      <c r="D35" s="31"/>
      <c r="E35" s="33"/>
      <c r="F35" s="33"/>
      <c r="G35" s="33"/>
      <c r="H35" s="33"/>
      <c r="I35" s="33"/>
      <c r="J35" s="33"/>
      <c r="K35" s="33"/>
      <c r="L35" s="33"/>
      <c r="M35" s="33"/>
      <c r="N35" s="33"/>
      <c r="O35" s="33"/>
      <c r="P35" s="33"/>
    </row>
    <row r="36" spans="2:26" ht="15.75" x14ac:dyDescent="0.25">
      <c r="B36" s="32"/>
      <c r="D36" s="31"/>
      <c r="E36" s="33"/>
      <c r="F36" s="33"/>
      <c r="G36" s="33"/>
      <c r="H36" s="33"/>
      <c r="I36" s="33"/>
      <c r="J36" s="33"/>
      <c r="K36" s="33"/>
      <c r="L36" s="33"/>
      <c r="M36" s="33"/>
      <c r="N36" s="33"/>
      <c r="O36" s="33"/>
      <c r="P36" s="33"/>
    </row>
    <row r="37" spans="2:26" ht="15.75" x14ac:dyDescent="0.25">
      <c r="B37" s="32"/>
      <c r="D37" s="31"/>
      <c r="E37" s="33"/>
      <c r="F37" s="33"/>
      <c r="G37" s="33"/>
      <c r="H37" s="33"/>
      <c r="I37" s="33"/>
      <c r="J37" s="33"/>
      <c r="K37" s="33"/>
      <c r="L37" s="33"/>
      <c r="M37" s="33"/>
      <c r="N37" s="33"/>
      <c r="O37" s="33"/>
      <c r="P37" s="33"/>
    </row>
    <row r="38" spans="2:26" ht="15.75" x14ac:dyDescent="0.25">
      <c r="B38" s="32"/>
      <c r="D38" s="31"/>
      <c r="E38" s="33"/>
      <c r="F38" s="33"/>
      <c r="G38" s="33"/>
      <c r="H38" s="33"/>
      <c r="I38" s="33"/>
      <c r="J38" s="33"/>
      <c r="K38" s="33"/>
      <c r="L38" s="33"/>
      <c r="M38" s="33"/>
      <c r="N38" s="33"/>
      <c r="O38" s="33"/>
      <c r="P38" s="33"/>
    </row>
    <row r="39" spans="2:26" ht="15.75" x14ac:dyDescent="0.25">
      <c r="B39" s="32"/>
      <c r="E39" s="34"/>
      <c r="F39" s="34"/>
      <c r="G39" s="34"/>
      <c r="H39" s="34"/>
      <c r="I39" s="34"/>
      <c r="J39" s="34"/>
      <c r="K39" s="34"/>
      <c r="L39" s="34"/>
      <c r="M39" s="34"/>
      <c r="N39" s="34"/>
      <c r="O39" s="34"/>
      <c r="P39" s="34"/>
    </row>
    <row r="40" spans="2:26" ht="15.75" x14ac:dyDescent="0.25">
      <c r="B40" s="32"/>
      <c r="E40" s="34"/>
      <c r="F40" s="34"/>
      <c r="G40" s="34"/>
      <c r="H40" s="34"/>
      <c r="I40" s="34"/>
      <c r="J40" s="34"/>
      <c r="K40" s="34"/>
      <c r="L40" s="34"/>
      <c r="M40" s="34"/>
      <c r="N40" s="34"/>
      <c r="O40" s="34"/>
      <c r="P40" s="34"/>
    </row>
    <row r="41" spans="2:26" ht="15.75" x14ac:dyDescent="0.25">
      <c r="B41" s="32"/>
      <c r="E41" s="34"/>
      <c r="F41" s="34"/>
      <c r="G41" s="34"/>
      <c r="H41" s="34"/>
      <c r="I41" s="34"/>
      <c r="J41" s="34"/>
      <c r="K41" s="34"/>
      <c r="L41" s="34"/>
      <c r="M41" s="34"/>
      <c r="N41" s="34"/>
      <c r="O41" s="34"/>
      <c r="P41" s="34"/>
      <c r="Z41" s="35" t="s">
        <v>28</v>
      </c>
    </row>
    <row r="42" spans="2:26" ht="15.75" x14ac:dyDescent="0.25">
      <c r="B42" s="32"/>
      <c r="E42" s="34"/>
      <c r="F42" s="34"/>
      <c r="G42" s="34"/>
      <c r="H42" s="34"/>
      <c r="I42" s="34"/>
      <c r="J42" s="34"/>
      <c r="K42" s="34"/>
      <c r="L42" s="34"/>
      <c r="M42" s="34"/>
      <c r="N42" s="34"/>
      <c r="O42" s="34"/>
      <c r="P42" s="34"/>
    </row>
    <row r="43" spans="2:26" ht="15.75" x14ac:dyDescent="0.25">
      <c r="B43" s="32"/>
      <c r="E43" s="34"/>
      <c r="F43" s="34"/>
      <c r="G43" s="34"/>
      <c r="H43" s="34"/>
      <c r="I43" s="34"/>
      <c r="J43" s="34"/>
      <c r="K43" s="34"/>
      <c r="L43" s="34"/>
      <c r="M43" s="34"/>
      <c r="N43" s="34"/>
      <c r="O43" s="34"/>
      <c r="P43" s="34"/>
    </row>
    <row r="44" spans="2:26" ht="15.75" x14ac:dyDescent="0.25">
      <c r="B44" s="32"/>
      <c r="E44" s="34"/>
      <c r="F44" s="34"/>
      <c r="G44" s="34"/>
      <c r="H44" s="34"/>
      <c r="I44" s="34"/>
      <c r="J44" s="34"/>
      <c r="K44" s="34"/>
      <c r="L44" s="34"/>
      <c r="M44" s="34"/>
      <c r="N44" s="34"/>
      <c r="O44" s="34"/>
      <c r="P44" s="34"/>
    </row>
    <row r="45" spans="2:26" ht="15.75" x14ac:dyDescent="0.25">
      <c r="B45" s="32"/>
      <c r="E45" s="34"/>
      <c r="F45" s="34"/>
      <c r="G45" s="34"/>
      <c r="H45" s="34"/>
      <c r="I45" s="34"/>
      <c r="J45" s="34"/>
      <c r="K45" s="34"/>
      <c r="L45" s="34"/>
      <c r="M45" s="34"/>
      <c r="N45" s="34"/>
      <c r="O45" s="34"/>
      <c r="P45" s="34"/>
    </row>
    <row r="46" spans="2:26" ht="15.75" x14ac:dyDescent="0.25">
      <c r="B46" s="32"/>
      <c r="E46" s="34"/>
      <c r="F46" s="34"/>
      <c r="G46" s="34"/>
      <c r="H46" s="34"/>
      <c r="I46" s="34"/>
      <c r="J46" s="34"/>
      <c r="K46" s="34"/>
      <c r="L46" s="34"/>
      <c r="M46" s="34"/>
      <c r="N46" s="34"/>
      <c r="O46" s="34"/>
      <c r="P46" s="34"/>
    </row>
    <row r="47" spans="2:26" x14ac:dyDescent="0.2">
      <c r="B47" s="32"/>
    </row>
    <row r="48" spans="2:26" x14ac:dyDescent="0.2">
      <c r="B48" s="32"/>
    </row>
    <row r="49" spans="2:2" x14ac:dyDescent="0.2">
      <c r="B49" s="32"/>
    </row>
    <row r="50" spans="2:2" x14ac:dyDescent="0.2">
      <c r="B50" s="32"/>
    </row>
    <row r="51" spans="2:2" x14ac:dyDescent="0.2">
      <c r="B51" s="32"/>
    </row>
    <row r="52" spans="2:2" x14ac:dyDescent="0.2">
      <c r="B52" s="32"/>
    </row>
    <row r="53" spans="2:2" x14ac:dyDescent="0.2">
      <c r="B53" s="32"/>
    </row>
    <row r="54" spans="2:2" x14ac:dyDescent="0.2">
      <c r="B54" s="32"/>
    </row>
    <row r="55" spans="2:2" x14ac:dyDescent="0.2">
      <c r="B55" s="32"/>
    </row>
    <row r="56" spans="2:2" x14ac:dyDescent="0.2">
      <c r="B56" s="32"/>
    </row>
    <row r="57" spans="2:2" x14ac:dyDescent="0.2">
      <c r="B57" s="32"/>
    </row>
    <row r="58" spans="2:2" x14ac:dyDescent="0.2">
      <c r="B58" s="32"/>
    </row>
    <row r="59" spans="2:2" x14ac:dyDescent="0.2">
      <c r="B59" s="32"/>
    </row>
    <row r="60" spans="2:2" x14ac:dyDescent="0.2">
      <c r="B60" s="32"/>
    </row>
    <row r="61" spans="2:2" x14ac:dyDescent="0.2">
      <c r="B61" s="32"/>
    </row>
    <row r="62" spans="2:2" x14ac:dyDescent="0.2">
      <c r="B62" s="32"/>
    </row>
    <row r="63" spans="2:2" x14ac:dyDescent="0.2">
      <c r="B63" s="32"/>
    </row>
    <row r="64" spans="2:2" x14ac:dyDescent="0.2">
      <c r="B64" s="32"/>
    </row>
    <row r="65" spans="2:2" x14ac:dyDescent="0.2">
      <c r="B65" s="32"/>
    </row>
    <row r="66" spans="2:2" x14ac:dyDescent="0.2">
      <c r="B66" s="32"/>
    </row>
    <row r="67" spans="2:2" x14ac:dyDescent="0.2">
      <c r="B67" s="32"/>
    </row>
    <row r="68" spans="2:2" x14ac:dyDescent="0.2">
      <c r="B68" s="32"/>
    </row>
    <row r="69" spans="2:2" x14ac:dyDescent="0.2">
      <c r="B69" s="32"/>
    </row>
    <row r="70" spans="2:2" x14ac:dyDescent="0.2">
      <c r="B70" s="32"/>
    </row>
    <row r="71" spans="2:2" x14ac:dyDescent="0.2">
      <c r="B71" s="32"/>
    </row>
    <row r="72" spans="2:2" x14ac:dyDescent="0.2">
      <c r="B72" s="32"/>
    </row>
    <row r="73" spans="2:2" x14ac:dyDescent="0.2">
      <c r="B73" s="32"/>
    </row>
    <row r="74" spans="2:2" x14ac:dyDescent="0.2">
      <c r="B74" s="32"/>
    </row>
    <row r="75" spans="2:2" x14ac:dyDescent="0.2">
      <c r="B75" s="32"/>
    </row>
    <row r="76" spans="2:2" x14ac:dyDescent="0.2">
      <c r="B76" s="32"/>
    </row>
    <row r="77" spans="2:2" x14ac:dyDescent="0.2">
      <c r="B77" s="32"/>
    </row>
    <row r="78" spans="2:2" x14ac:dyDescent="0.2">
      <c r="B78" s="32"/>
    </row>
    <row r="79" spans="2:2" x14ac:dyDescent="0.2">
      <c r="B79" s="32"/>
    </row>
    <row r="80" spans="2:2" x14ac:dyDescent="0.2">
      <c r="B80" s="32"/>
    </row>
    <row r="81" spans="2:2" x14ac:dyDescent="0.2">
      <c r="B81" s="32"/>
    </row>
    <row r="82" spans="2:2" x14ac:dyDescent="0.2">
      <c r="B82" s="32"/>
    </row>
    <row r="83" spans="2:2" x14ac:dyDescent="0.2">
      <c r="B83" s="32"/>
    </row>
    <row r="84" spans="2:2" x14ac:dyDescent="0.2">
      <c r="B84" s="32"/>
    </row>
    <row r="85" spans="2:2" x14ac:dyDescent="0.2">
      <c r="B85" s="32"/>
    </row>
    <row r="86" spans="2:2" x14ac:dyDescent="0.2">
      <c r="B86" s="32"/>
    </row>
    <row r="87" spans="2:2" x14ac:dyDescent="0.2">
      <c r="B87" s="32"/>
    </row>
    <row r="88" spans="2:2" x14ac:dyDescent="0.2">
      <c r="B88" s="32"/>
    </row>
    <row r="89" spans="2:2" x14ac:dyDescent="0.2">
      <c r="B89" s="32"/>
    </row>
    <row r="90" spans="2:2" x14ac:dyDescent="0.2">
      <c r="B90" s="32"/>
    </row>
    <row r="91" spans="2:2" x14ac:dyDescent="0.2">
      <c r="B91" s="32"/>
    </row>
    <row r="92" spans="2:2" x14ac:dyDescent="0.2">
      <c r="B92" s="32"/>
    </row>
    <row r="93" spans="2:2" x14ac:dyDescent="0.2">
      <c r="B93" s="32"/>
    </row>
    <row r="94" spans="2:2" x14ac:dyDescent="0.2">
      <c r="B94" s="32"/>
    </row>
    <row r="95" spans="2:2" x14ac:dyDescent="0.2">
      <c r="B95" s="32"/>
    </row>
    <row r="96" spans="2:2" x14ac:dyDescent="0.2">
      <c r="B96" s="32"/>
    </row>
    <row r="97" spans="2:2" x14ac:dyDescent="0.2">
      <c r="B97" s="32"/>
    </row>
    <row r="98" spans="2:2" x14ac:dyDescent="0.2">
      <c r="B98" s="32"/>
    </row>
    <row r="99" spans="2:2" x14ac:dyDescent="0.2">
      <c r="B99" s="32"/>
    </row>
    <row r="100" spans="2:2" x14ac:dyDescent="0.2">
      <c r="B100" s="32"/>
    </row>
    <row r="101" spans="2:2" x14ac:dyDescent="0.2">
      <c r="B101" s="32"/>
    </row>
    <row r="102" spans="2:2" x14ac:dyDescent="0.2">
      <c r="B102" s="32"/>
    </row>
    <row r="103" spans="2:2" x14ac:dyDescent="0.2">
      <c r="B103" s="32"/>
    </row>
    <row r="104" spans="2:2" x14ac:dyDescent="0.2">
      <c r="B104" s="32"/>
    </row>
    <row r="105" spans="2:2" x14ac:dyDescent="0.2">
      <c r="B105" s="32"/>
    </row>
    <row r="106" spans="2:2" x14ac:dyDescent="0.2">
      <c r="B106" s="32"/>
    </row>
    <row r="107" spans="2:2" x14ac:dyDescent="0.2">
      <c r="B107" s="32"/>
    </row>
    <row r="108" spans="2:2" x14ac:dyDescent="0.2">
      <c r="B108" s="32"/>
    </row>
    <row r="109" spans="2:2" x14ac:dyDescent="0.2">
      <c r="B109" s="32"/>
    </row>
    <row r="110" spans="2:2" x14ac:dyDescent="0.2">
      <c r="B110" s="32"/>
    </row>
    <row r="111" spans="2:2" x14ac:dyDescent="0.2">
      <c r="B111" s="32"/>
    </row>
    <row r="112" spans="2:2" x14ac:dyDescent="0.2">
      <c r="B112" s="32"/>
    </row>
    <row r="113" spans="2:2" x14ac:dyDescent="0.2">
      <c r="B113" s="32"/>
    </row>
    <row r="114" spans="2:2" x14ac:dyDescent="0.2">
      <c r="B114" s="32"/>
    </row>
    <row r="115" spans="2:2" x14ac:dyDescent="0.2">
      <c r="B115" s="32"/>
    </row>
    <row r="116" spans="2:2" x14ac:dyDescent="0.2">
      <c r="B116" s="32"/>
    </row>
    <row r="117" spans="2:2" x14ac:dyDescent="0.2">
      <c r="B117" s="32"/>
    </row>
    <row r="118" spans="2:2" x14ac:dyDescent="0.2">
      <c r="B118" s="32"/>
    </row>
    <row r="119" spans="2:2" x14ac:dyDescent="0.2">
      <c r="B119" s="32"/>
    </row>
    <row r="120" spans="2:2" x14ac:dyDescent="0.2">
      <c r="B120" s="32"/>
    </row>
    <row r="121" spans="2:2" x14ac:dyDescent="0.2">
      <c r="B121" s="32"/>
    </row>
    <row r="122" spans="2:2" x14ac:dyDescent="0.2">
      <c r="B122" s="32"/>
    </row>
    <row r="123" spans="2:2" x14ac:dyDescent="0.2">
      <c r="B123" s="32"/>
    </row>
    <row r="124" spans="2:2" x14ac:dyDescent="0.2">
      <c r="B124" s="32"/>
    </row>
    <row r="125" spans="2:2" x14ac:dyDescent="0.2">
      <c r="B125" s="32"/>
    </row>
    <row r="126" spans="2:2" x14ac:dyDescent="0.2">
      <c r="B126" s="32"/>
    </row>
    <row r="127" spans="2:2" x14ac:dyDescent="0.2">
      <c r="B127" s="32"/>
    </row>
    <row r="128" spans="2:2" x14ac:dyDescent="0.2">
      <c r="B128" s="32"/>
    </row>
    <row r="129" spans="2:2" x14ac:dyDescent="0.2">
      <c r="B129" s="32"/>
    </row>
    <row r="130" spans="2:2" x14ac:dyDescent="0.2">
      <c r="B130" s="32"/>
    </row>
    <row r="131" spans="2:2" x14ac:dyDescent="0.2">
      <c r="B131" s="32"/>
    </row>
    <row r="132" spans="2:2" x14ac:dyDescent="0.2">
      <c r="B132" s="32"/>
    </row>
    <row r="133" spans="2:2" x14ac:dyDescent="0.2">
      <c r="B133" s="32"/>
    </row>
    <row r="134" spans="2:2" x14ac:dyDescent="0.2">
      <c r="B134" s="32"/>
    </row>
    <row r="135" spans="2:2" x14ac:dyDescent="0.2">
      <c r="B135" s="32"/>
    </row>
    <row r="136" spans="2:2" x14ac:dyDescent="0.2">
      <c r="B136" s="32"/>
    </row>
    <row r="137" spans="2:2" x14ac:dyDescent="0.2">
      <c r="B137" s="32"/>
    </row>
    <row r="138" spans="2:2" x14ac:dyDescent="0.2">
      <c r="B138" s="32"/>
    </row>
    <row r="139" spans="2:2" x14ac:dyDescent="0.2">
      <c r="B139" s="32"/>
    </row>
    <row r="140" spans="2:2" x14ac:dyDescent="0.2">
      <c r="B140" s="32"/>
    </row>
    <row r="141" spans="2:2" x14ac:dyDescent="0.2">
      <c r="B141" s="32"/>
    </row>
    <row r="142" spans="2:2" x14ac:dyDescent="0.2">
      <c r="B142" s="32"/>
    </row>
    <row r="143" spans="2:2" x14ac:dyDescent="0.2">
      <c r="B143" s="32"/>
    </row>
    <row r="144" spans="2:2" x14ac:dyDescent="0.2">
      <c r="B144" s="32"/>
    </row>
    <row r="145" spans="2:2" x14ac:dyDescent="0.2">
      <c r="B145" s="32"/>
    </row>
    <row r="146" spans="2:2" x14ac:dyDescent="0.2">
      <c r="B146" s="32"/>
    </row>
    <row r="147" spans="2:2" x14ac:dyDescent="0.2">
      <c r="B147" s="32"/>
    </row>
    <row r="148" spans="2:2" x14ac:dyDescent="0.2">
      <c r="B148" s="32"/>
    </row>
    <row r="149" spans="2:2" x14ac:dyDescent="0.2">
      <c r="B149" s="32"/>
    </row>
    <row r="150" spans="2:2" x14ac:dyDescent="0.2">
      <c r="B150" s="32"/>
    </row>
    <row r="151" spans="2:2" x14ac:dyDescent="0.2">
      <c r="B151" s="32"/>
    </row>
    <row r="152" spans="2:2" x14ac:dyDescent="0.2">
      <c r="B152" s="32"/>
    </row>
    <row r="153" spans="2:2" x14ac:dyDescent="0.2">
      <c r="B153" s="32"/>
    </row>
    <row r="154" spans="2:2" x14ac:dyDescent="0.2">
      <c r="B154" s="32"/>
    </row>
    <row r="155" spans="2:2" x14ac:dyDescent="0.2">
      <c r="B155" s="32"/>
    </row>
    <row r="156" spans="2:2" x14ac:dyDescent="0.2">
      <c r="B156" s="32"/>
    </row>
    <row r="157" spans="2:2" x14ac:dyDescent="0.2">
      <c r="B157" s="32"/>
    </row>
    <row r="158" spans="2:2" x14ac:dyDescent="0.2">
      <c r="B158" s="32"/>
    </row>
    <row r="159" spans="2:2" x14ac:dyDescent="0.2">
      <c r="B159" s="32"/>
    </row>
    <row r="160" spans="2:2" x14ac:dyDescent="0.2">
      <c r="B160" s="32"/>
    </row>
    <row r="161" spans="2:2" x14ac:dyDescent="0.2">
      <c r="B161" s="32"/>
    </row>
    <row r="162" spans="2:2" x14ac:dyDescent="0.2">
      <c r="B162" s="32"/>
    </row>
    <row r="163" spans="2:2" x14ac:dyDescent="0.2">
      <c r="B163" s="32"/>
    </row>
    <row r="164" spans="2:2" x14ac:dyDescent="0.2">
      <c r="B164" s="32"/>
    </row>
    <row r="165" spans="2:2" x14ac:dyDescent="0.2">
      <c r="B165" s="32"/>
    </row>
    <row r="166" spans="2:2" x14ac:dyDescent="0.2">
      <c r="B166" s="32"/>
    </row>
    <row r="167" spans="2:2" x14ac:dyDescent="0.2">
      <c r="B167" s="32"/>
    </row>
    <row r="168" spans="2:2" x14ac:dyDescent="0.2">
      <c r="B168" s="32"/>
    </row>
    <row r="169" spans="2:2" x14ac:dyDescent="0.2">
      <c r="B169" s="32"/>
    </row>
    <row r="170" spans="2:2" x14ac:dyDescent="0.2">
      <c r="B170" s="32"/>
    </row>
    <row r="171" spans="2:2" x14ac:dyDescent="0.2">
      <c r="B171" s="32"/>
    </row>
    <row r="172" spans="2:2" x14ac:dyDescent="0.2">
      <c r="B172" s="32"/>
    </row>
    <row r="173" spans="2:2" x14ac:dyDescent="0.2">
      <c r="B173" s="32"/>
    </row>
    <row r="174" spans="2:2" x14ac:dyDescent="0.2">
      <c r="B174" s="32"/>
    </row>
    <row r="175" spans="2:2" x14ac:dyDescent="0.2">
      <c r="B175" s="32"/>
    </row>
    <row r="176" spans="2:2" x14ac:dyDescent="0.2">
      <c r="B176" s="32"/>
    </row>
    <row r="177" spans="2:2" x14ac:dyDescent="0.2">
      <c r="B177" s="32"/>
    </row>
    <row r="178" spans="2:2" x14ac:dyDescent="0.2">
      <c r="B178" s="32"/>
    </row>
    <row r="179" spans="2:2" x14ac:dyDescent="0.2">
      <c r="B179" s="32"/>
    </row>
    <row r="180" spans="2:2" x14ac:dyDescent="0.2">
      <c r="B180" s="32"/>
    </row>
    <row r="181" spans="2:2" x14ac:dyDescent="0.2">
      <c r="B181" s="32"/>
    </row>
    <row r="182" spans="2:2" x14ac:dyDescent="0.2">
      <c r="B182" s="32"/>
    </row>
    <row r="183" spans="2:2" x14ac:dyDescent="0.2">
      <c r="B183" s="32"/>
    </row>
    <row r="184" spans="2:2" x14ac:dyDescent="0.2">
      <c r="B184" s="32"/>
    </row>
    <row r="185" spans="2:2" x14ac:dyDescent="0.2">
      <c r="B185" s="32"/>
    </row>
    <row r="186" spans="2:2" x14ac:dyDescent="0.2">
      <c r="B186" s="32"/>
    </row>
    <row r="187" spans="2:2" x14ac:dyDescent="0.2">
      <c r="B187" s="32"/>
    </row>
    <row r="188" spans="2:2" x14ac:dyDescent="0.2">
      <c r="B188" s="32"/>
    </row>
    <row r="189" spans="2:2" x14ac:dyDescent="0.2">
      <c r="B189" s="32"/>
    </row>
    <row r="190" spans="2:2" x14ac:dyDescent="0.2">
      <c r="B190" s="32"/>
    </row>
    <row r="191" spans="2:2" x14ac:dyDescent="0.2">
      <c r="B191" s="32"/>
    </row>
    <row r="192" spans="2:2" x14ac:dyDescent="0.2">
      <c r="B192" s="32"/>
    </row>
    <row r="193" spans="2:2" x14ac:dyDescent="0.2">
      <c r="B193" s="32"/>
    </row>
    <row r="194" spans="2:2" x14ac:dyDescent="0.2">
      <c r="B194" s="32"/>
    </row>
    <row r="195" spans="2:2" x14ac:dyDescent="0.2">
      <c r="B195" s="32"/>
    </row>
    <row r="196" spans="2:2" x14ac:dyDescent="0.2">
      <c r="B196" s="32"/>
    </row>
    <row r="197" spans="2:2" x14ac:dyDescent="0.2">
      <c r="B197" s="32"/>
    </row>
    <row r="198" spans="2:2" x14ac:dyDescent="0.2">
      <c r="B198" s="32"/>
    </row>
    <row r="199" spans="2:2" x14ac:dyDescent="0.2">
      <c r="B199" s="32"/>
    </row>
    <row r="200" spans="2:2" x14ac:dyDescent="0.2">
      <c r="B200" s="32"/>
    </row>
    <row r="201" spans="2:2" x14ac:dyDescent="0.2">
      <c r="B201" s="32"/>
    </row>
    <row r="202" spans="2:2" x14ac:dyDescent="0.2">
      <c r="B202" s="32"/>
    </row>
    <row r="203" spans="2:2" x14ac:dyDescent="0.2">
      <c r="B203" s="32"/>
    </row>
    <row r="204" spans="2:2" x14ac:dyDescent="0.2">
      <c r="B204" s="32"/>
    </row>
    <row r="205" spans="2:2" x14ac:dyDescent="0.2">
      <c r="B205" s="32"/>
    </row>
    <row r="206" spans="2:2" x14ac:dyDescent="0.2">
      <c r="B206" s="32"/>
    </row>
    <row r="207" spans="2:2" x14ac:dyDescent="0.2">
      <c r="B207" s="32"/>
    </row>
    <row r="208" spans="2:2" x14ac:dyDescent="0.2">
      <c r="B208" s="32"/>
    </row>
    <row r="209" spans="2:2" x14ac:dyDescent="0.2">
      <c r="B209" s="32"/>
    </row>
    <row r="210" spans="2:2" x14ac:dyDescent="0.2">
      <c r="B210" s="32"/>
    </row>
    <row r="211" spans="2:2" x14ac:dyDescent="0.2">
      <c r="B211" s="32"/>
    </row>
    <row r="212" spans="2:2" x14ac:dyDescent="0.2">
      <c r="B212" s="32"/>
    </row>
    <row r="213" spans="2:2" x14ac:dyDescent="0.2">
      <c r="B213" s="32"/>
    </row>
    <row r="214" spans="2:2" x14ac:dyDescent="0.2">
      <c r="B214" s="32"/>
    </row>
    <row r="215" spans="2:2" x14ac:dyDescent="0.2">
      <c r="B215" s="32"/>
    </row>
    <row r="216" spans="2:2" x14ac:dyDescent="0.2">
      <c r="B216" s="32"/>
    </row>
    <row r="217" spans="2:2" x14ac:dyDescent="0.2">
      <c r="B217" s="32"/>
    </row>
    <row r="218" spans="2:2" x14ac:dyDescent="0.2">
      <c r="B218" s="32"/>
    </row>
    <row r="219" spans="2:2" x14ac:dyDescent="0.2">
      <c r="B219" s="32"/>
    </row>
    <row r="220" spans="2:2" x14ac:dyDescent="0.2">
      <c r="B220" s="32"/>
    </row>
    <row r="221" spans="2:2" x14ac:dyDescent="0.2">
      <c r="B221" s="32"/>
    </row>
    <row r="222" spans="2:2" x14ac:dyDescent="0.2">
      <c r="B222" s="32"/>
    </row>
    <row r="223" spans="2:2" x14ac:dyDescent="0.2">
      <c r="B223" s="32"/>
    </row>
    <row r="224" spans="2:2" x14ac:dyDescent="0.2">
      <c r="B224" s="32"/>
    </row>
    <row r="225" spans="2:2" x14ac:dyDescent="0.2">
      <c r="B225" s="32"/>
    </row>
    <row r="226" spans="2:2" x14ac:dyDescent="0.2">
      <c r="B226" s="32"/>
    </row>
    <row r="227" spans="2:2" x14ac:dyDescent="0.2">
      <c r="B227" s="32"/>
    </row>
    <row r="228" spans="2:2" x14ac:dyDescent="0.2">
      <c r="B228" s="32"/>
    </row>
    <row r="229" spans="2:2" x14ac:dyDescent="0.2">
      <c r="B229" s="32"/>
    </row>
    <row r="230" spans="2:2" x14ac:dyDescent="0.2">
      <c r="B230" s="32"/>
    </row>
    <row r="231" spans="2:2" x14ac:dyDescent="0.2">
      <c r="B231" s="32"/>
    </row>
    <row r="232" spans="2:2" x14ac:dyDescent="0.2">
      <c r="B232" s="32"/>
    </row>
    <row r="233" spans="2:2" x14ac:dyDescent="0.2">
      <c r="B233" s="32"/>
    </row>
    <row r="234" spans="2:2" x14ac:dyDescent="0.2">
      <c r="B234" s="32"/>
    </row>
    <row r="235" spans="2:2" x14ac:dyDescent="0.2">
      <c r="B235" s="32"/>
    </row>
    <row r="236" spans="2:2" x14ac:dyDescent="0.2">
      <c r="B236" s="32"/>
    </row>
    <row r="237" spans="2:2" x14ac:dyDescent="0.2">
      <c r="B237" s="32"/>
    </row>
    <row r="238" spans="2:2" x14ac:dyDescent="0.2">
      <c r="B238" s="32"/>
    </row>
    <row r="239" spans="2:2" x14ac:dyDescent="0.2">
      <c r="B239" s="32"/>
    </row>
    <row r="240" spans="2:2" x14ac:dyDescent="0.2">
      <c r="B240" s="32"/>
    </row>
    <row r="241" spans="2:2" x14ac:dyDescent="0.2">
      <c r="B241" s="32"/>
    </row>
    <row r="242" spans="2:2" x14ac:dyDescent="0.2">
      <c r="B242" s="32"/>
    </row>
    <row r="243" spans="2:2" x14ac:dyDescent="0.2">
      <c r="B243" s="32"/>
    </row>
    <row r="244" spans="2:2" x14ac:dyDescent="0.2">
      <c r="B244" s="32"/>
    </row>
    <row r="245" spans="2:2" x14ac:dyDescent="0.2">
      <c r="B245" s="32"/>
    </row>
    <row r="246" spans="2:2" x14ac:dyDescent="0.2">
      <c r="B246" s="32"/>
    </row>
    <row r="247" spans="2:2" x14ac:dyDescent="0.2">
      <c r="B247" s="32"/>
    </row>
    <row r="248" spans="2:2" x14ac:dyDescent="0.2">
      <c r="B248" s="32"/>
    </row>
    <row r="249" spans="2:2" x14ac:dyDescent="0.2">
      <c r="B249" s="32"/>
    </row>
    <row r="250" spans="2:2" x14ac:dyDescent="0.2">
      <c r="B250" s="32"/>
    </row>
    <row r="251" spans="2:2" x14ac:dyDescent="0.2">
      <c r="B251" s="32"/>
    </row>
    <row r="252" spans="2:2" x14ac:dyDescent="0.2">
      <c r="B252" s="32"/>
    </row>
    <row r="253" spans="2:2" x14ac:dyDescent="0.2">
      <c r="B253" s="32"/>
    </row>
    <row r="254" spans="2:2" x14ac:dyDescent="0.2">
      <c r="B254" s="32"/>
    </row>
    <row r="255" spans="2:2" x14ac:dyDescent="0.2">
      <c r="B255" s="32"/>
    </row>
    <row r="256" spans="2:2" x14ac:dyDescent="0.2">
      <c r="B256" s="32"/>
    </row>
    <row r="257" spans="2:2" x14ac:dyDescent="0.2">
      <c r="B257" s="32"/>
    </row>
    <row r="258" spans="2:2" x14ac:dyDescent="0.2">
      <c r="B258" s="32"/>
    </row>
    <row r="259" spans="2:2" x14ac:dyDescent="0.2">
      <c r="B259" s="32"/>
    </row>
    <row r="260" spans="2:2" x14ac:dyDescent="0.2">
      <c r="B260" s="32"/>
    </row>
    <row r="261" spans="2:2" x14ac:dyDescent="0.2">
      <c r="B261" s="32"/>
    </row>
    <row r="262" spans="2:2" x14ac:dyDescent="0.2">
      <c r="B262" s="32"/>
    </row>
    <row r="263" spans="2:2" x14ac:dyDescent="0.2">
      <c r="B263" s="32"/>
    </row>
    <row r="264" spans="2:2" x14ac:dyDescent="0.2">
      <c r="B264" s="32"/>
    </row>
    <row r="265" spans="2:2" x14ac:dyDescent="0.2">
      <c r="B265" s="32"/>
    </row>
    <row r="266" spans="2:2" x14ac:dyDescent="0.2">
      <c r="B266" s="32"/>
    </row>
    <row r="267" spans="2:2" x14ac:dyDescent="0.2">
      <c r="B267" s="32"/>
    </row>
    <row r="268" spans="2:2" x14ac:dyDescent="0.2">
      <c r="B268" s="32"/>
    </row>
    <row r="269" spans="2:2" x14ac:dyDescent="0.2">
      <c r="B269" s="32"/>
    </row>
    <row r="270" spans="2:2" x14ac:dyDescent="0.2">
      <c r="B270" s="32"/>
    </row>
    <row r="271" spans="2:2" x14ac:dyDescent="0.2">
      <c r="B271" s="32"/>
    </row>
    <row r="272" spans="2:2" x14ac:dyDescent="0.2">
      <c r="B272" s="32"/>
    </row>
    <row r="273" spans="2:2" x14ac:dyDescent="0.2">
      <c r="B273" s="32"/>
    </row>
    <row r="274" spans="2:2" x14ac:dyDescent="0.2">
      <c r="B274" s="32"/>
    </row>
    <row r="275" spans="2:2" x14ac:dyDescent="0.2">
      <c r="B275" s="32"/>
    </row>
    <row r="276" spans="2:2" x14ac:dyDescent="0.2">
      <c r="B276" s="32"/>
    </row>
    <row r="277" spans="2:2" x14ac:dyDescent="0.2">
      <c r="B277" s="32"/>
    </row>
    <row r="278" spans="2:2" x14ac:dyDescent="0.2">
      <c r="B278" s="32"/>
    </row>
    <row r="279" spans="2:2" x14ac:dyDescent="0.2">
      <c r="B279" s="32"/>
    </row>
    <row r="280" spans="2:2" x14ac:dyDescent="0.2">
      <c r="B280" s="32"/>
    </row>
    <row r="281" spans="2:2" x14ac:dyDescent="0.2">
      <c r="B281" s="32"/>
    </row>
    <row r="282" spans="2:2" x14ac:dyDescent="0.2">
      <c r="B282" s="32"/>
    </row>
    <row r="283" spans="2:2" x14ac:dyDescent="0.2">
      <c r="B283" s="32"/>
    </row>
    <row r="284" spans="2:2" x14ac:dyDescent="0.2">
      <c r="B284" s="32"/>
    </row>
    <row r="285" spans="2:2" x14ac:dyDescent="0.2">
      <c r="B285" s="32"/>
    </row>
    <row r="286" spans="2:2" x14ac:dyDescent="0.2">
      <c r="B286" s="32"/>
    </row>
    <row r="287" spans="2:2" x14ac:dyDescent="0.2">
      <c r="B287" s="32"/>
    </row>
    <row r="288" spans="2:2" x14ac:dyDescent="0.2">
      <c r="B288" s="32"/>
    </row>
    <row r="289" spans="2:2" x14ac:dyDescent="0.2">
      <c r="B289" s="32"/>
    </row>
    <row r="290" spans="2:2" x14ac:dyDescent="0.2">
      <c r="B290" s="32"/>
    </row>
    <row r="291" spans="2:2" x14ac:dyDescent="0.2">
      <c r="B291" s="32"/>
    </row>
    <row r="292" spans="2:2" x14ac:dyDescent="0.2">
      <c r="B292" s="32"/>
    </row>
    <row r="293" spans="2:2" x14ac:dyDescent="0.2">
      <c r="B293" s="32"/>
    </row>
    <row r="294" spans="2:2" x14ac:dyDescent="0.2">
      <c r="B294" s="32"/>
    </row>
    <row r="295" spans="2:2" x14ac:dyDescent="0.2">
      <c r="B295" s="32"/>
    </row>
    <row r="296" spans="2:2" x14ac:dyDescent="0.2">
      <c r="B296" s="32"/>
    </row>
    <row r="297" spans="2:2" x14ac:dyDescent="0.2">
      <c r="B297" s="32"/>
    </row>
    <row r="298" spans="2:2" x14ac:dyDescent="0.2">
      <c r="B298" s="32"/>
    </row>
    <row r="299" spans="2:2" x14ac:dyDescent="0.2">
      <c r="B299" s="32"/>
    </row>
    <row r="300" spans="2:2" x14ac:dyDescent="0.2">
      <c r="B300" s="32"/>
    </row>
    <row r="301" spans="2:2" x14ac:dyDescent="0.2">
      <c r="B301" s="32"/>
    </row>
    <row r="302" spans="2:2" x14ac:dyDescent="0.2">
      <c r="B302" s="32"/>
    </row>
    <row r="303" spans="2:2" x14ac:dyDescent="0.2">
      <c r="B303" s="32"/>
    </row>
    <row r="304" spans="2:2" x14ac:dyDescent="0.2">
      <c r="B304" s="32"/>
    </row>
    <row r="305" spans="2:2" x14ac:dyDescent="0.2">
      <c r="B305" s="32"/>
    </row>
    <row r="306" spans="2:2" x14ac:dyDescent="0.2">
      <c r="B306" s="32"/>
    </row>
    <row r="307" spans="2:2" x14ac:dyDescent="0.2">
      <c r="B307" s="32"/>
    </row>
    <row r="308" spans="2:2" x14ac:dyDescent="0.2">
      <c r="B308" s="32"/>
    </row>
    <row r="309" spans="2:2" x14ac:dyDescent="0.2">
      <c r="B309" s="32"/>
    </row>
    <row r="310" spans="2:2" x14ac:dyDescent="0.2">
      <c r="B310" s="32"/>
    </row>
    <row r="311" spans="2:2" x14ac:dyDescent="0.2">
      <c r="B311" s="32"/>
    </row>
    <row r="312" spans="2:2" x14ac:dyDescent="0.2">
      <c r="B312" s="32"/>
    </row>
    <row r="313" spans="2:2" x14ac:dyDescent="0.2">
      <c r="B313" s="32"/>
    </row>
    <row r="314" spans="2:2" x14ac:dyDescent="0.2">
      <c r="B314" s="32"/>
    </row>
    <row r="315" spans="2:2" x14ac:dyDescent="0.2">
      <c r="B315" s="32"/>
    </row>
    <row r="316" spans="2:2" x14ac:dyDescent="0.2">
      <c r="B316" s="32"/>
    </row>
    <row r="317" spans="2:2" x14ac:dyDescent="0.2">
      <c r="B317" s="32"/>
    </row>
    <row r="318" spans="2:2" x14ac:dyDescent="0.2">
      <c r="B318" s="32"/>
    </row>
    <row r="319" spans="2:2" x14ac:dyDescent="0.2">
      <c r="B319" s="32"/>
    </row>
    <row r="320" spans="2:2" x14ac:dyDescent="0.2">
      <c r="B320" s="32"/>
    </row>
    <row r="321" spans="2:2" x14ac:dyDescent="0.2">
      <c r="B321" s="32"/>
    </row>
    <row r="322" spans="2:2" x14ac:dyDescent="0.2">
      <c r="B322" s="32"/>
    </row>
    <row r="323" spans="2:2" x14ac:dyDescent="0.2">
      <c r="B323" s="32"/>
    </row>
    <row r="324" spans="2:2" x14ac:dyDescent="0.2">
      <c r="B324" s="32"/>
    </row>
    <row r="325" spans="2:2" x14ac:dyDescent="0.2">
      <c r="B325" s="32"/>
    </row>
    <row r="326" spans="2:2" x14ac:dyDescent="0.2">
      <c r="B326" s="32"/>
    </row>
    <row r="327" spans="2:2" x14ac:dyDescent="0.2">
      <c r="B327" s="32"/>
    </row>
    <row r="328" spans="2:2" x14ac:dyDescent="0.2">
      <c r="B328" s="32"/>
    </row>
    <row r="329" spans="2:2" x14ac:dyDescent="0.2">
      <c r="B329" s="32"/>
    </row>
    <row r="330" spans="2:2" x14ac:dyDescent="0.2">
      <c r="B330" s="32"/>
    </row>
    <row r="331" spans="2:2" x14ac:dyDescent="0.2">
      <c r="B331" s="32"/>
    </row>
    <row r="332" spans="2:2" x14ac:dyDescent="0.2">
      <c r="B332" s="32"/>
    </row>
    <row r="333" spans="2:2" x14ac:dyDescent="0.2">
      <c r="B333" s="32"/>
    </row>
    <row r="334" spans="2:2" x14ac:dyDescent="0.2">
      <c r="B334" s="32"/>
    </row>
    <row r="335" spans="2:2" x14ac:dyDescent="0.2">
      <c r="B335" s="32"/>
    </row>
    <row r="336" spans="2:2" x14ac:dyDescent="0.2">
      <c r="B336" s="32"/>
    </row>
    <row r="337" spans="2:2" x14ac:dyDescent="0.2">
      <c r="B337" s="32"/>
    </row>
    <row r="338" spans="2:2" x14ac:dyDescent="0.2">
      <c r="B338" s="32"/>
    </row>
    <row r="339" spans="2:2" x14ac:dyDescent="0.2">
      <c r="B339" s="32"/>
    </row>
    <row r="340" spans="2:2" x14ac:dyDescent="0.2">
      <c r="B340" s="32"/>
    </row>
    <row r="341" spans="2:2" x14ac:dyDescent="0.2">
      <c r="B341" s="32"/>
    </row>
    <row r="342" spans="2:2" x14ac:dyDescent="0.2">
      <c r="B342" s="32"/>
    </row>
    <row r="343" spans="2:2" x14ac:dyDescent="0.2">
      <c r="B343" s="32"/>
    </row>
    <row r="344" spans="2:2" x14ac:dyDescent="0.2">
      <c r="B344" s="32"/>
    </row>
    <row r="345" spans="2:2" x14ac:dyDescent="0.2">
      <c r="B345" s="32"/>
    </row>
    <row r="346" spans="2:2" x14ac:dyDescent="0.2">
      <c r="B346" s="32"/>
    </row>
    <row r="347" spans="2:2" x14ac:dyDescent="0.2">
      <c r="B347" s="32"/>
    </row>
    <row r="348" spans="2:2" x14ac:dyDescent="0.2">
      <c r="B348" s="32"/>
    </row>
    <row r="349" spans="2:2" x14ac:dyDescent="0.2">
      <c r="B349" s="32"/>
    </row>
    <row r="350" spans="2:2" x14ac:dyDescent="0.2">
      <c r="B350" s="32"/>
    </row>
    <row r="351" spans="2:2" x14ac:dyDescent="0.2">
      <c r="B351" s="32"/>
    </row>
    <row r="352" spans="2:2" x14ac:dyDescent="0.2">
      <c r="B352" s="32"/>
    </row>
    <row r="353" spans="2:2" x14ac:dyDescent="0.2">
      <c r="B353" s="32"/>
    </row>
    <row r="354" spans="2:2" x14ac:dyDescent="0.2">
      <c r="B354" s="32"/>
    </row>
    <row r="355" spans="2:2" x14ac:dyDescent="0.2">
      <c r="B355" s="32"/>
    </row>
    <row r="356" spans="2:2" x14ac:dyDescent="0.2">
      <c r="B356" s="32"/>
    </row>
    <row r="357" spans="2:2" x14ac:dyDescent="0.2">
      <c r="B357" s="32"/>
    </row>
    <row r="358" spans="2:2" x14ac:dyDescent="0.2">
      <c r="B358" s="32"/>
    </row>
    <row r="359" spans="2:2" x14ac:dyDescent="0.2">
      <c r="B359" s="32"/>
    </row>
    <row r="360" spans="2:2" x14ac:dyDescent="0.2">
      <c r="B360" s="32"/>
    </row>
    <row r="361" spans="2:2" x14ac:dyDescent="0.2">
      <c r="B361" s="32"/>
    </row>
    <row r="362" spans="2:2" x14ac:dyDescent="0.2">
      <c r="B362" s="32"/>
    </row>
    <row r="363" spans="2:2" x14ac:dyDescent="0.2">
      <c r="B363" s="32"/>
    </row>
    <row r="364" spans="2:2" x14ac:dyDescent="0.2">
      <c r="B364" s="32"/>
    </row>
    <row r="365" spans="2:2" x14ac:dyDescent="0.2">
      <c r="B365" s="32"/>
    </row>
    <row r="366" spans="2:2" x14ac:dyDescent="0.2">
      <c r="B366" s="32"/>
    </row>
    <row r="367" spans="2:2" x14ac:dyDescent="0.2">
      <c r="B367" s="32"/>
    </row>
    <row r="368" spans="2:2" x14ac:dyDescent="0.2">
      <c r="B368" s="32"/>
    </row>
    <row r="369" spans="2:2" x14ac:dyDescent="0.2">
      <c r="B369" s="32"/>
    </row>
    <row r="370" spans="2:2" x14ac:dyDescent="0.2">
      <c r="B370" s="32"/>
    </row>
    <row r="371" spans="2:2" x14ac:dyDescent="0.2">
      <c r="B371" s="32"/>
    </row>
    <row r="372" spans="2:2" x14ac:dyDescent="0.2">
      <c r="B372" s="32"/>
    </row>
    <row r="373" spans="2:2" x14ac:dyDescent="0.2">
      <c r="B373" s="32"/>
    </row>
    <row r="374" spans="2:2" x14ac:dyDescent="0.2">
      <c r="B374" s="32"/>
    </row>
    <row r="375" spans="2:2" x14ac:dyDescent="0.2">
      <c r="B375" s="32"/>
    </row>
    <row r="376" spans="2:2" x14ac:dyDescent="0.2">
      <c r="B376" s="32"/>
    </row>
    <row r="377" spans="2:2" x14ac:dyDescent="0.2">
      <c r="B377" s="32"/>
    </row>
    <row r="378" spans="2:2" x14ac:dyDescent="0.2">
      <c r="B378" s="32"/>
    </row>
    <row r="379" spans="2:2" x14ac:dyDescent="0.2">
      <c r="B379" s="32"/>
    </row>
    <row r="380" spans="2:2" x14ac:dyDescent="0.2">
      <c r="B380" s="32"/>
    </row>
    <row r="381" spans="2:2" x14ac:dyDescent="0.2">
      <c r="B381" s="32"/>
    </row>
    <row r="382" spans="2:2" x14ac:dyDescent="0.2">
      <c r="B382" s="32"/>
    </row>
    <row r="383" spans="2:2" x14ac:dyDescent="0.2">
      <c r="B383" s="32"/>
    </row>
    <row r="384" spans="2:2" x14ac:dyDescent="0.2">
      <c r="B384" s="32"/>
    </row>
    <row r="385" spans="2:2" x14ac:dyDescent="0.2">
      <c r="B385" s="32"/>
    </row>
    <row r="386" spans="2:2" x14ac:dyDescent="0.2">
      <c r="B386" s="32"/>
    </row>
    <row r="387" spans="2:2" x14ac:dyDescent="0.2">
      <c r="B387" s="32"/>
    </row>
    <row r="388" spans="2:2" x14ac:dyDescent="0.2">
      <c r="B388" s="32"/>
    </row>
    <row r="389" spans="2:2" x14ac:dyDescent="0.2">
      <c r="B389" s="32"/>
    </row>
    <row r="390" spans="2:2" x14ac:dyDescent="0.2">
      <c r="B390" s="32"/>
    </row>
    <row r="391" spans="2:2" x14ac:dyDescent="0.2">
      <c r="B391" s="32"/>
    </row>
    <row r="392" spans="2:2" x14ac:dyDescent="0.2">
      <c r="B392" s="32"/>
    </row>
    <row r="393" spans="2:2" x14ac:dyDescent="0.2">
      <c r="B393" s="32"/>
    </row>
    <row r="394" spans="2:2" x14ac:dyDescent="0.2">
      <c r="B394" s="32"/>
    </row>
    <row r="395" spans="2:2" x14ac:dyDescent="0.2">
      <c r="B395" s="32"/>
    </row>
    <row r="396" spans="2:2" x14ac:dyDescent="0.2">
      <c r="B396" s="32"/>
    </row>
    <row r="397" spans="2:2" x14ac:dyDescent="0.2">
      <c r="B397" s="32"/>
    </row>
    <row r="398" spans="2:2" x14ac:dyDescent="0.2">
      <c r="B398" s="32"/>
    </row>
    <row r="399" spans="2:2" x14ac:dyDescent="0.2">
      <c r="B399" s="32"/>
    </row>
    <row r="400" spans="2:2" x14ac:dyDescent="0.2">
      <c r="B400" s="32"/>
    </row>
    <row r="401" spans="2:2" x14ac:dyDescent="0.2">
      <c r="B401" s="32"/>
    </row>
    <row r="402" spans="2:2" x14ac:dyDescent="0.2">
      <c r="B402" s="32"/>
    </row>
    <row r="403" spans="2:2" x14ac:dyDescent="0.2">
      <c r="B403" s="32"/>
    </row>
    <row r="404" spans="2:2" x14ac:dyDescent="0.2">
      <c r="B404" s="32"/>
    </row>
    <row r="405" spans="2:2" x14ac:dyDescent="0.2">
      <c r="B405" s="32"/>
    </row>
    <row r="406" spans="2:2" x14ac:dyDescent="0.2">
      <c r="B406" s="32"/>
    </row>
    <row r="407" spans="2:2" x14ac:dyDescent="0.2">
      <c r="B407" s="32"/>
    </row>
    <row r="408" spans="2:2" x14ac:dyDescent="0.2">
      <c r="B408" s="32"/>
    </row>
    <row r="409" spans="2:2" x14ac:dyDescent="0.2">
      <c r="B409" s="32"/>
    </row>
    <row r="410" spans="2:2" x14ac:dyDescent="0.2">
      <c r="B410" s="32"/>
    </row>
    <row r="411" spans="2:2" x14ac:dyDescent="0.2">
      <c r="B411" s="32"/>
    </row>
    <row r="412" spans="2:2" x14ac:dyDescent="0.2">
      <c r="B412" s="32"/>
    </row>
    <row r="413" spans="2:2" x14ac:dyDescent="0.2">
      <c r="B413" s="32"/>
    </row>
    <row r="414" spans="2:2" x14ac:dyDescent="0.2">
      <c r="B414" s="32"/>
    </row>
    <row r="415" spans="2:2" x14ac:dyDescent="0.2">
      <c r="B415" s="32"/>
    </row>
    <row r="416" spans="2:2" x14ac:dyDescent="0.2">
      <c r="B416" s="32"/>
    </row>
    <row r="417" spans="2:2" x14ac:dyDescent="0.2">
      <c r="B417" s="32"/>
    </row>
    <row r="418" spans="2:2" x14ac:dyDescent="0.2">
      <c r="B418" s="32"/>
    </row>
    <row r="419" spans="2:2" x14ac:dyDescent="0.2">
      <c r="B419" s="32"/>
    </row>
    <row r="420" spans="2:2" x14ac:dyDescent="0.2">
      <c r="B420" s="32"/>
    </row>
    <row r="421" spans="2:2" x14ac:dyDescent="0.2">
      <c r="B421" s="32"/>
    </row>
    <row r="422" spans="2:2" x14ac:dyDescent="0.2">
      <c r="B422" s="32"/>
    </row>
    <row r="423" spans="2:2" x14ac:dyDescent="0.2">
      <c r="B423" s="32"/>
    </row>
    <row r="424" spans="2:2" x14ac:dyDescent="0.2">
      <c r="B424" s="32"/>
    </row>
    <row r="425" spans="2:2" x14ac:dyDescent="0.2">
      <c r="B425" s="32"/>
    </row>
    <row r="426" spans="2:2" x14ac:dyDescent="0.2">
      <c r="B426" s="32"/>
    </row>
    <row r="427" spans="2:2" x14ac:dyDescent="0.2">
      <c r="B427" s="32"/>
    </row>
    <row r="428" spans="2:2" x14ac:dyDescent="0.2">
      <c r="B428" s="32"/>
    </row>
    <row r="429" spans="2:2" x14ac:dyDescent="0.2">
      <c r="B429" s="32"/>
    </row>
    <row r="430" spans="2:2" x14ac:dyDescent="0.2">
      <c r="B430" s="32"/>
    </row>
    <row r="431" spans="2:2" x14ac:dyDescent="0.2">
      <c r="B431" s="32"/>
    </row>
    <row r="432" spans="2:2" x14ac:dyDescent="0.2">
      <c r="B432" s="32"/>
    </row>
    <row r="433" spans="2:2" x14ac:dyDescent="0.2">
      <c r="B433" s="32"/>
    </row>
    <row r="434" spans="2:2" x14ac:dyDescent="0.2">
      <c r="B434" s="32"/>
    </row>
    <row r="435" spans="2:2" x14ac:dyDescent="0.2">
      <c r="B435" s="32"/>
    </row>
    <row r="436" spans="2:2" x14ac:dyDescent="0.2">
      <c r="B436" s="32"/>
    </row>
    <row r="437" spans="2:2" x14ac:dyDescent="0.2">
      <c r="B437" s="32"/>
    </row>
    <row r="438" spans="2:2" x14ac:dyDescent="0.2">
      <c r="B438" s="32"/>
    </row>
    <row r="439" spans="2:2" x14ac:dyDescent="0.2">
      <c r="B439" s="32"/>
    </row>
    <row r="440" spans="2:2" x14ac:dyDescent="0.2">
      <c r="B440" s="32"/>
    </row>
    <row r="441" spans="2:2" x14ac:dyDescent="0.2">
      <c r="B441" s="32"/>
    </row>
    <row r="442" spans="2:2" x14ac:dyDescent="0.2">
      <c r="B442" s="32"/>
    </row>
    <row r="443" spans="2:2" x14ac:dyDescent="0.2">
      <c r="B443" s="32"/>
    </row>
    <row r="444" spans="2:2" x14ac:dyDescent="0.2">
      <c r="B444" s="32"/>
    </row>
    <row r="445" spans="2:2" x14ac:dyDescent="0.2">
      <c r="B445" s="32"/>
    </row>
    <row r="446" spans="2:2" x14ac:dyDescent="0.2">
      <c r="B446" s="32"/>
    </row>
    <row r="447" spans="2:2" x14ac:dyDescent="0.2">
      <c r="B447" s="32"/>
    </row>
    <row r="448" spans="2:2" x14ac:dyDescent="0.2">
      <c r="B448" s="32"/>
    </row>
    <row r="449" spans="2:2" x14ac:dyDescent="0.2">
      <c r="B449" s="32"/>
    </row>
    <row r="450" spans="2:2" x14ac:dyDescent="0.2">
      <c r="B450" s="32"/>
    </row>
    <row r="451" spans="2:2" x14ac:dyDescent="0.2">
      <c r="B451" s="32"/>
    </row>
    <row r="452" spans="2:2" x14ac:dyDescent="0.2">
      <c r="B452" s="32"/>
    </row>
    <row r="453" spans="2:2" x14ac:dyDescent="0.2">
      <c r="B453" s="32"/>
    </row>
    <row r="454" spans="2:2" x14ac:dyDescent="0.2">
      <c r="B454" s="32"/>
    </row>
    <row r="455" spans="2:2" x14ac:dyDescent="0.2">
      <c r="B455" s="32"/>
    </row>
    <row r="456" spans="2:2" x14ac:dyDescent="0.2">
      <c r="B456" s="32"/>
    </row>
    <row r="457" spans="2:2" x14ac:dyDescent="0.2">
      <c r="B457" s="32"/>
    </row>
    <row r="458" spans="2:2" x14ac:dyDescent="0.2">
      <c r="B458" s="32"/>
    </row>
    <row r="459" spans="2:2" x14ac:dyDescent="0.2">
      <c r="B459" s="32"/>
    </row>
    <row r="460" spans="2:2" x14ac:dyDescent="0.2">
      <c r="B460" s="32"/>
    </row>
    <row r="461" spans="2:2" x14ac:dyDescent="0.2">
      <c r="B461" s="32"/>
    </row>
    <row r="462" spans="2:2" x14ac:dyDescent="0.2">
      <c r="B462" s="32"/>
    </row>
    <row r="463" spans="2:2" x14ac:dyDescent="0.2">
      <c r="B463" s="32"/>
    </row>
    <row r="464" spans="2:2" x14ac:dyDescent="0.2">
      <c r="B464" s="32"/>
    </row>
    <row r="465" spans="2:2" x14ac:dyDescent="0.2">
      <c r="B465" s="32"/>
    </row>
    <row r="466" spans="2:2" x14ac:dyDescent="0.2">
      <c r="B466" s="32"/>
    </row>
    <row r="467" spans="2:2" x14ac:dyDescent="0.2">
      <c r="B467" s="32"/>
    </row>
    <row r="468" spans="2:2" x14ac:dyDescent="0.2">
      <c r="B468" s="32"/>
    </row>
    <row r="469" spans="2:2" x14ac:dyDescent="0.2">
      <c r="B469" s="32"/>
    </row>
    <row r="470" spans="2:2" x14ac:dyDescent="0.2">
      <c r="B470" s="32"/>
    </row>
    <row r="471" spans="2:2" x14ac:dyDescent="0.2">
      <c r="B471" s="32"/>
    </row>
    <row r="472" spans="2:2" x14ac:dyDescent="0.2">
      <c r="B472" s="32"/>
    </row>
    <row r="473" spans="2:2" x14ac:dyDescent="0.2">
      <c r="B473" s="32"/>
    </row>
    <row r="474" spans="2:2" x14ac:dyDescent="0.2">
      <c r="B474" s="32"/>
    </row>
    <row r="475" spans="2:2" x14ac:dyDescent="0.2">
      <c r="B475" s="32"/>
    </row>
    <row r="476" spans="2:2" x14ac:dyDescent="0.2">
      <c r="B476" s="32"/>
    </row>
    <row r="477" spans="2:2" x14ac:dyDescent="0.2">
      <c r="B477" s="32"/>
    </row>
    <row r="478" spans="2:2" x14ac:dyDescent="0.2">
      <c r="B478" s="32"/>
    </row>
    <row r="479" spans="2:2" x14ac:dyDescent="0.2">
      <c r="B479" s="32"/>
    </row>
    <row r="480" spans="2:2" x14ac:dyDescent="0.2">
      <c r="B480" s="32"/>
    </row>
    <row r="481" spans="2:2" x14ac:dyDescent="0.2">
      <c r="B481" s="32"/>
    </row>
    <row r="482" spans="2:2" x14ac:dyDescent="0.2">
      <c r="B482" s="32"/>
    </row>
    <row r="483" spans="2:2" x14ac:dyDescent="0.2">
      <c r="B483" s="32"/>
    </row>
    <row r="484" spans="2:2" x14ac:dyDescent="0.2">
      <c r="B484" s="32"/>
    </row>
    <row r="485" spans="2:2" x14ac:dyDescent="0.2">
      <c r="B485" s="32"/>
    </row>
    <row r="486" spans="2:2" x14ac:dyDescent="0.2">
      <c r="B486" s="32"/>
    </row>
    <row r="487" spans="2:2" x14ac:dyDescent="0.2">
      <c r="B487" s="32"/>
    </row>
    <row r="488" spans="2:2" x14ac:dyDescent="0.2">
      <c r="B488" s="32"/>
    </row>
    <row r="489" spans="2:2" x14ac:dyDescent="0.2">
      <c r="B489" s="32"/>
    </row>
    <row r="490" spans="2:2" x14ac:dyDescent="0.2">
      <c r="B490" s="32"/>
    </row>
    <row r="491" spans="2:2" x14ac:dyDescent="0.2">
      <c r="B491" s="32"/>
    </row>
    <row r="492" spans="2:2" x14ac:dyDescent="0.2">
      <c r="B492" s="32"/>
    </row>
    <row r="493" spans="2:2" x14ac:dyDescent="0.2">
      <c r="B493" s="32"/>
    </row>
    <row r="494" spans="2:2" x14ac:dyDescent="0.2">
      <c r="B494" s="32"/>
    </row>
    <row r="495" spans="2:2" x14ac:dyDescent="0.2">
      <c r="B495" s="32"/>
    </row>
    <row r="496" spans="2:2" x14ac:dyDescent="0.2">
      <c r="B496" s="32"/>
    </row>
    <row r="497" spans="2:2" x14ac:dyDescent="0.2">
      <c r="B497" s="32"/>
    </row>
    <row r="498" spans="2:2" x14ac:dyDescent="0.2">
      <c r="B498" s="32"/>
    </row>
    <row r="499" spans="2:2" x14ac:dyDescent="0.2">
      <c r="B499" s="32"/>
    </row>
    <row r="500" spans="2:2" x14ac:dyDescent="0.2">
      <c r="B500" s="32"/>
    </row>
    <row r="501" spans="2:2" x14ac:dyDescent="0.2">
      <c r="B501" s="32"/>
    </row>
    <row r="502" spans="2:2" x14ac:dyDescent="0.2">
      <c r="B502" s="32"/>
    </row>
    <row r="503" spans="2:2" x14ac:dyDescent="0.2">
      <c r="B503" s="32"/>
    </row>
    <row r="504" spans="2:2" x14ac:dyDescent="0.2">
      <c r="B504" s="32"/>
    </row>
    <row r="505" spans="2:2" x14ac:dyDescent="0.2">
      <c r="B505" s="32"/>
    </row>
    <row r="506" spans="2:2" x14ac:dyDescent="0.2">
      <c r="B506" s="32"/>
    </row>
    <row r="507" spans="2:2" x14ac:dyDescent="0.2">
      <c r="B507" s="32"/>
    </row>
    <row r="508" spans="2:2" x14ac:dyDescent="0.2">
      <c r="B508" s="32"/>
    </row>
    <row r="509" spans="2:2" x14ac:dyDescent="0.2">
      <c r="B509" s="32"/>
    </row>
    <row r="510" spans="2:2" x14ac:dyDescent="0.2">
      <c r="B510" s="32"/>
    </row>
    <row r="511" spans="2:2" x14ac:dyDescent="0.2">
      <c r="B511" s="32"/>
    </row>
    <row r="512" spans="2:2" x14ac:dyDescent="0.2">
      <c r="B512" s="32"/>
    </row>
    <row r="513" spans="2:2" x14ac:dyDescent="0.2">
      <c r="B513" s="32"/>
    </row>
    <row r="514" spans="2:2" x14ac:dyDescent="0.2">
      <c r="B514" s="32"/>
    </row>
    <row r="515" spans="2:2" x14ac:dyDescent="0.2">
      <c r="B515" s="32"/>
    </row>
    <row r="516" spans="2:2" x14ac:dyDescent="0.2">
      <c r="B516" s="32"/>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17"/>
  <sheetViews>
    <sheetView workbookViewId="0">
      <selection activeCell="A21" sqref="A21"/>
    </sheetView>
  </sheetViews>
  <sheetFormatPr defaultRowHeight="15.75" x14ac:dyDescent="0.25"/>
  <cols>
    <col min="1" max="1" width="10.75" style="68" customWidth="1"/>
    <col min="2" max="2" width="19.875" style="68" customWidth="1"/>
    <col min="3" max="5" width="9" style="68"/>
    <col min="6" max="6" width="10.375" style="68" customWidth="1"/>
    <col min="7" max="9" width="9" style="68"/>
    <col min="10" max="10" width="15.75" style="68" customWidth="1"/>
    <col min="11" max="16384" width="9" style="68"/>
  </cols>
  <sheetData>
    <row r="1" spans="1:11" s="67" customFormat="1" ht="21" customHeight="1" thickBot="1" x14ac:dyDescent="0.3">
      <c r="A1" s="64" t="s">
        <v>108</v>
      </c>
      <c r="B1" s="65"/>
      <c r="C1" s="65"/>
      <c r="D1" s="65"/>
      <c r="E1" s="66"/>
    </row>
    <row r="3" spans="1:11" ht="5.45" customHeight="1" x14ac:dyDescent="0.25">
      <c r="A3" s="120" t="s">
        <v>93</v>
      </c>
      <c r="B3" s="120"/>
      <c r="C3" s="120"/>
      <c r="D3" s="120"/>
      <c r="E3" s="120"/>
      <c r="F3" s="120"/>
      <c r="G3" s="120"/>
      <c r="H3" s="120"/>
      <c r="I3" s="120"/>
    </row>
    <row r="4" spans="1:11" ht="5.45" customHeight="1" x14ac:dyDescent="0.25">
      <c r="A4" s="120"/>
      <c r="B4" s="120"/>
      <c r="C4" s="120"/>
      <c r="D4" s="120"/>
      <c r="E4" s="120"/>
      <c r="F4" s="120"/>
      <c r="G4" s="120"/>
      <c r="H4" s="120"/>
      <c r="I4" s="120"/>
    </row>
    <row r="5" spans="1:11" ht="5.45" customHeight="1" x14ac:dyDescent="0.25">
      <c r="A5" s="120"/>
      <c r="B5" s="120"/>
      <c r="C5" s="120"/>
      <c r="D5" s="120"/>
      <c r="E5" s="120"/>
      <c r="F5" s="120"/>
      <c r="G5" s="120"/>
      <c r="H5" s="120"/>
      <c r="I5" s="120"/>
    </row>
    <row r="6" spans="1:11" ht="5.45" customHeight="1" x14ac:dyDescent="0.25">
      <c r="A6" s="120"/>
      <c r="B6" s="120"/>
      <c r="C6" s="120"/>
      <c r="D6" s="120"/>
      <c r="E6" s="120"/>
      <c r="F6" s="120"/>
      <c r="G6" s="120"/>
      <c r="H6" s="120"/>
      <c r="I6" s="120"/>
    </row>
    <row r="7" spans="1:11" ht="5.45" customHeight="1" x14ac:dyDescent="0.25">
      <c r="A7" s="120"/>
      <c r="B7" s="120"/>
      <c r="C7" s="120"/>
      <c r="D7" s="120"/>
      <c r="E7" s="120"/>
      <c r="F7" s="120"/>
      <c r="G7" s="120"/>
      <c r="H7" s="120"/>
      <c r="I7" s="120"/>
    </row>
    <row r="8" spans="1:11" ht="5.45" customHeight="1" x14ac:dyDescent="0.25">
      <c r="A8" s="120"/>
      <c r="B8" s="120"/>
      <c r="C8" s="120"/>
      <c r="D8" s="120"/>
      <c r="E8" s="120"/>
      <c r="F8" s="120"/>
      <c r="G8" s="120"/>
      <c r="H8" s="120"/>
      <c r="I8" s="120"/>
    </row>
    <row r="9" spans="1:11" ht="5.45" customHeight="1" x14ac:dyDescent="0.25">
      <c r="A9" s="120"/>
      <c r="B9" s="120"/>
      <c r="C9" s="120"/>
      <c r="D9" s="120"/>
      <c r="E9" s="120"/>
      <c r="F9" s="120"/>
      <c r="G9" s="120"/>
      <c r="H9" s="120"/>
      <c r="I9" s="120"/>
    </row>
    <row r="10" spans="1:11" ht="5.45" customHeight="1" x14ac:dyDescent="0.25">
      <c r="A10" s="120"/>
      <c r="B10" s="120"/>
      <c r="C10" s="120"/>
      <c r="D10" s="120"/>
      <c r="E10" s="120"/>
      <c r="F10" s="120"/>
      <c r="G10" s="120"/>
      <c r="H10" s="120"/>
      <c r="I10" s="120"/>
    </row>
    <row r="11" spans="1:11" ht="5.45" customHeight="1" x14ac:dyDescent="0.25">
      <c r="A11" s="120"/>
      <c r="B11" s="120"/>
      <c r="C11" s="120"/>
      <c r="D11" s="120"/>
      <c r="E11" s="120"/>
      <c r="F11" s="120"/>
      <c r="G11" s="120"/>
      <c r="H11" s="120"/>
      <c r="I11" s="120"/>
    </row>
    <row r="12" spans="1:11" ht="5.45" customHeight="1" x14ac:dyDescent="0.25">
      <c r="A12" s="120"/>
      <c r="B12" s="120"/>
      <c r="C12" s="120"/>
      <c r="D12" s="120"/>
      <c r="E12" s="120"/>
      <c r="F12" s="120"/>
      <c r="G12" s="120"/>
      <c r="H12" s="120"/>
      <c r="I12" s="120"/>
    </row>
    <row r="13" spans="1:11" ht="5.45" customHeight="1" x14ac:dyDescent="0.25">
      <c r="A13" s="120"/>
      <c r="B13" s="120"/>
      <c r="C13" s="120"/>
      <c r="D13" s="120"/>
      <c r="E13" s="120"/>
      <c r="F13" s="120"/>
      <c r="G13" s="120"/>
      <c r="H13" s="120"/>
      <c r="I13" s="120"/>
    </row>
    <row r="14" spans="1:11" ht="52.5" customHeight="1" x14ac:dyDescent="0.25">
      <c r="A14" s="120"/>
      <c r="B14" s="120"/>
      <c r="C14" s="120"/>
      <c r="D14" s="120"/>
      <c r="E14" s="120"/>
      <c r="F14" s="120"/>
      <c r="G14" s="120"/>
      <c r="H14" s="120"/>
      <c r="I14" s="120"/>
    </row>
    <row r="15" spans="1:11" ht="24" customHeight="1" x14ac:dyDescent="0.25">
      <c r="A15" s="120"/>
      <c r="B15" s="120"/>
      <c r="C15" s="120"/>
      <c r="D15" s="120"/>
      <c r="E15" s="120"/>
      <c r="F15" s="120"/>
      <c r="G15" s="120"/>
      <c r="H15" s="120"/>
      <c r="I15" s="120"/>
    </row>
    <row r="16" spans="1:11" ht="16.5" thickBot="1" x14ac:dyDescent="0.3">
      <c r="E16" s="69"/>
      <c r="F16" s="69"/>
      <c r="G16" s="69"/>
      <c r="H16" s="69"/>
      <c r="I16" s="69"/>
      <c r="K16" s="79"/>
    </row>
    <row r="17" spans="1:14" ht="28.5" customHeight="1" x14ac:dyDescent="0.25">
      <c r="A17" s="121" t="s">
        <v>90</v>
      </c>
      <c r="B17" s="122"/>
      <c r="C17" s="70"/>
      <c r="E17" s="69"/>
      <c r="F17" s="69"/>
      <c r="G17" s="69"/>
      <c r="H17" s="69"/>
      <c r="I17" s="69"/>
    </row>
    <row r="18" spans="1:14" ht="31.5" customHeight="1" thickBot="1" x14ac:dyDescent="0.3">
      <c r="A18" s="123" t="s">
        <v>91</v>
      </c>
      <c r="B18" s="124"/>
      <c r="C18" s="77"/>
      <c r="E18" s="69"/>
      <c r="F18" s="69"/>
      <c r="G18" s="69"/>
      <c r="H18" s="69"/>
      <c r="I18" s="69"/>
    </row>
    <row r="19" spans="1:14" ht="16.5" thickBot="1" x14ac:dyDescent="0.3">
      <c r="C19" s="125" t="s">
        <v>88</v>
      </c>
      <c r="D19" s="125"/>
      <c r="E19" s="125"/>
      <c r="F19" s="125"/>
      <c r="G19" s="80"/>
      <c r="H19" s="80"/>
      <c r="N19" s="71"/>
    </row>
    <row r="20" spans="1:14" ht="16.5" thickBot="1" x14ac:dyDescent="0.3">
      <c r="A20" s="85" t="s">
        <v>92</v>
      </c>
      <c r="C20" s="72" t="s">
        <v>64</v>
      </c>
      <c r="D20" s="73" t="s">
        <v>63</v>
      </c>
      <c r="E20" s="73" t="s">
        <v>83</v>
      </c>
      <c r="F20" s="73" t="s">
        <v>84</v>
      </c>
    </row>
    <row r="21" spans="1:14" x14ac:dyDescent="0.25">
      <c r="A21" s="81"/>
      <c r="B21" s="127" t="s">
        <v>82</v>
      </c>
      <c r="C21" s="153"/>
      <c r="D21" s="153"/>
      <c r="E21" s="153"/>
      <c r="F21" s="155"/>
      <c r="G21" s="144" t="s">
        <v>94</v>
      </c>
      <c r="H21" s="145"/>
      <c r="I21" s="145"/>
      <c r="J21" s="146"/>
    </row>
    <row r="22" spans="1:14" ht="16.5" thickBot="1" x14ac:dyDescent="0.3">
      <c r="A22" s="81"/>
      <c r="B22" s="130"/>
      <c r="C22" s="154"/>
      <c r="D22" s="154"/>
      <c r="E22" s="154"/>
      <c r="F22" s="156"/>
      <c r="G22" s="147"/>
      <c r="H22" s="148"/>
      <c r="I22" s="148"/>
      <c r="J22" s="149"/>
    </row>
    <row r="23" spans="1:14" ht="19.899999999999999" customHeight="1" thickBot="1" x14ac:dyDescent="0.3">
      <c r="A23" s="81"/>
      <c r="B23" s="74" t="s">
        <v>85</v>
      </c>
      <c r="C23" s="75"/>
      <c r="D23" s="75"/>
      <c r="E23" s="75"/>
      <c r="F23" s="78"/>
      <c r="G23" s="147"/>
      <c r="H23" s="148"/>
      <c r="I23" s="148"/>
      <c r="J23" s="149"/>
    </row>
    <row r="24" spans="1:14" x14ac:dyDescent="0.25">
      <c r="A24" s="82"/>
      <c r="B24" s="135" t="s">
        <v>89</v>
      </c>
      <c r="C24" s="138"/>
      <c r="D24" s="138"/>
      <c r="E24" s="138"/>
      <c r="F24" s="141"/>
      <c r="G24" s="147"/>
      <c r="H24" s="148"/>
      <c r="I24" s="148"/>
      <c r="J24" s="149"/>
    </row>
    <row r="25" spans="1:14" x14ac:dyDescent="0.25">
      <c r="A25" s="82"/>
      <c r="B25" s="136"/>
      <c r="C25" s="139"/>
      <c r="D25" s="139"/>
      <c r="E25" s="139"/>
      <c r="F25" s="142"/>
      <c r="G25" s="147"/>
      <c r="H25" s="148"/>
      <c r="I25" s="148"/>
      <c r="J25" s="149"/>
    </row>
    <row r="26" spans="1:14" ht="16.5" thickBot="1" x14ac:dyDescent="0.3">
      <c r="A26" s="82"/>
      <c r="B26" s="137"/>
      <c r="C26" s="140"/>
      <c r="D26" s="140"/>
      <c r="E26" s="140"/>
      <c r="F26" s="143"/>
      <c r="G26" s="150"/>
      <c r="H26" s="151"/>
      <c r="I26" s="151"/>
      <c r="J26" s="152"/>
    </row>
    <row r="27" spans="1:14" ht="16.5" thickBot="1" x14ac:dyDescent="0.3">
      <c r="A27" s="81"/>
      <c r="B27" s="76"/>
      <c r="C27" s="76"/>
      <c r="D27" s="76"/>
      <c r="E27" s="76"/>
      <c r="F27" s="76"/>
      <c r="G27" s="76"/>
      <c r="H27" s="76"/>
      <c r="I27" s="76"/>
      <c r="J27" s="76"/>
    </row>
    <row r="28" spans="1:14" x14ac:dyDescent="0.25">
      <c r="A28" s="81"/>
      <c r="B28" s="126" t="s">
        <v>55</v>
      </c>
      <c r="C28" s="127"/>
      <c r="D28" s="127"/>
      <c r="E28" s="127"/>
      <c r="F28" s="127"/>
      <c r="G28" s="127"/>
      <c r="H28" s="128"/>
      <c r="I28" s="76"/>
      <c r="J28" s="76"/>
    </row>
    <row r="29" spans="1:14" x14ac:dyDescent="0.25">
      <c r="A29" s="81"/>
      <c r="B29" s="129"/>
      <c r="C29" s="130"/>
      <c r="D29" s="130"/>
      <c r="E29" s="130"/>
      <c r="F29" s="130"/>
      <c r="G29" s="130"/>
      <c r="H29" s="131"/>
      <c r="I29" s="76"/>
      <c r="J29" s="76"/>
    </row>
    <row r="30" spans="1:14" x14ac:dyDescent="0.25">
      <c r="A30" s="81"/>
      <c r="B30" s="129"/>
      <c r="C30" s="130"/>
      <c r="D30" s="130"/>
      <c r="E30" s="130"/>
      <c r="F30" s="130"/>
      <c r="G30" s="130"/>
      <c r="H30" s="131"/>
      <c r="I30" s="76"/>
      <c r="J30" s="76"/>
    </row>
    <row r="31" spans="1:14" x14ac:dyDescent="0.25">
      <c r="A31" s="81"/>
      <c r="B31" s="129"/>
      <c r="C31" s="130"/>
      <c r="D31" s="130"/>
      <c r="E31" s="130"/>
      <c r="F31" s="130"/>
      <c r="G31" s="130"/>
      <c r="H31" s="131"/>
      <c r="I31" s="76"/>
      <c r="J31" s="76"/>
    </row>
    <row r="32" spans="1:14" ht="16.5" thickBot="1" x14ac:dyDescent="0.3">
      <c r="A32" s="81"/>
      <c r="B32" s="132"/>
      <c r="C32" s="133"/>
      <c r="D32" s="133"/>
      <c r="E32" s="133"/>
      <c r="F32" s="133"/>
      <c r="G32" s="133"/>
      <c r="H32" s="134"/>
      <c r="I32" s="76"/>
      <c r="J32" s="76"/>
    </row>
    <row r="33" spans="1:1" x14ac:dyDescent="0.25">
      <c r="A33" s="81"/>
    </row>
    <row r="34" spans="1:1" x14ac:dyDescent="0.25">
      <c r="A34" s="81"/>
    </row>
    <row r="35" spans="1:1" x14ac:dyDescent="0.25">
      <c r="A35" s="81"/>
    </row>
    <row r="36" spans="1:1" x14ac:dyDescent="0.25">
      <c r="A36" s="81"/>
    </row>
    <row r="37" spans="1:1" x14ac:dyDescent="0.25">
      <c r="A37" s="81"/>
    </row>
    <row r="38" spans="1:1" x14ac:dyDescent="0.25">
      <c r="A38" s="81"/>
    </row>
    <row r="39" spans="1:1" x14ac:dyDescent="0.25">
      <c r="A39" s="81"/>
    </row>
    <row r="40" spans="1:1" x14ac:dyDescent="0.25">
      <c r="A40" s="81"/>
    </row>
    <row r="41" spans="1:1" x14ac:dyDescent="0.25">
      <c r="A41" s="81"/>
    </row>
    <row r="42" spans="1:1" x14ac:dyDescent="0.25">
      <c r="A42" s="81"/>
    </row>
    <row r="43" spans="1:1" x14ac:dyDescent="0.25">
      <c r="A43" s="81"/>
    </row>
    <row r="44" spans="1:1" x14ac:dyDescent="0.25">
      <c r="A44" s="81"/>
    </row>
    <row r="45" spans="1:1" x14ac:dyDescent="0.25">
      <c r="A45" s="81"/>
    </row>
    <row r="46" spans="1:1" x14ac:dyDescent="0.25">
      <c r="A46" s="81"/>
    </row>
    <row r="47" spans="1:1" x14ac:dyDescent="0.25">
      <c r="A47" s="81"/>
    </row>
    <row r="48" spans="1:1" x14ac:dyDescent="0.25">
      <c r="A48" s="81"/>
    </row>
    <row r="49" spans="1:1" x14ac:dyDescent="0.25">
      <c r="A49" s="81"/>
    </row>
    <row r="50" spans="1:1" x14ac:dyDescent="0.25">
      <c r="A50" s="81"/>
    </row>
    <row r="51" spans="1:1" x14ac:dyDescent="0.25">
      <c r="A51" s="81"/>
    </row>
    <row r="52" spans="1:1" x14ac:dyDescent="0.25">
      <c r="A52" s="81"/>
    </row>
    <row r="53" spans="1:1" x14ac:dyDescent="0.25">
      <c r="A53" s="81"/>
    </row>
    <row r="54" spans="1:1" x14ac:dyDescent="0.25">
      <c r="A54" s="81"/>
    </row>
    <row r="55" spans="1:1" x14ac:dyDescent="0.25">
      <c r="A55" s="81"/>
    </row>
    <row r="56" spans="1:1" x14ac:dyDescent="0.25">
      <c r="A56" s="81"/>
    </row>
    <row r="57" spans="1:1" x14ac:dyDescent="0.25">
      <c r="A57" s="81"/>
    </row>
    <row r="58" spans="1:1" x14ac:dyDescent="0.25">
      <c r="A58" s="81"/>
    </row>
    <row r="59" spans="1:1" x14ac:dyDescent="0.25">
      <c r="A59" s="81"/>
    </row>
    <row r="60" spans="1:1" x14ac:dyDescent="0.25">
      <c r="A60" s="81"/>
    </row>
    <row r="61" spans="1:1" x14ac:dyDescent="0.25">
      <c r="A61" s="81"/>
    </row>
    <row r="62" spans="1:1" x14ac:dyDescent="0.25">
      <c r="A62" s="81"/>
    </row>
    <row r="63" spans="1:1" x14ac:dyDescent="0.25">
      <c r="A63" s="81"/>
    </row>
    <row r="64" spans="1:1" x14ac:dyDescent="0.25">
      <c r="A64" s="81"/>
    </row>
    <row r="65" spans="1:1" x14ac:dyDescent="0.25">
      <c r="A65" s="81"/>
    </row>
    <row r="66" spans="1:1" x14ac:dyDescent="0.25">
      <c r="A66" s="81"/>
    </row>
    <row r="67" spans="1:1" x14ac:dyDescent="0.25">
      <c r="A67" s="81"/>
    </row>
    <row r="68" spans="1:1" x14ac:dyDescent="0.25">
      <c r="A68" s="81"/>
    </row>
    <row r="69" spans="1:1" x14ac:dyDescent="0.25">
      <c r="A69" s="81"/>
    </row>
    <row r="70" spans="1:1" x14ac:dyDescent="0.25">
      <c r="A70" s="81"/>
    </row>
    <row r="71" spans="1:1" x14ac:dyDescent="0.25">
      <c r="A71" s="81"/>
    </row>
    <row r="72" spans="1:1" x14ac:dyDescent="0.25">
      <c r="A72" s="81"/>
    </row>
    <row r="73" spans="1:1" x14ac:dyDescent="0.25">
      <c r="A73" s="81"/>
    </row>
    <row r="74" spans="1:1" x14ac:dyDescent="0.25">
      <c r="A74" s="81"/>
    </row>
    <row r="75" spans="1:1" x14ac:dyDescent="0.25">
      <c r="A75" s="81"/>
    </row>
    <row r="76" spans="1:1" x14ac:dyDescent="0.25">
      <c r="A76" s="81"/>
    </row>
    <row r="77" spans="1:1" x14ac:dyDescent="0.25">
      <c r="A77" s="81"/>
    </row>
    <row r="78" spans="1:1" x14ac:dyDescent="0.25">
      <c r="A78" s="81"/>
    </row>
    <row r="79" spans="1:1" x14ac:dyDescent="0.25">
      <c r="A79" s="81"/>
    </row>
    <row r="80" spans="1:1" x14ac:dyDescent="0.25">
      <c r="A80" s="81"/>
    </row>
    <row r="81" spans="1:1" x14ac:dyDescent="0.25">
      <c r="A81" s="81"/>
    </row>
    <row r="82" spans="1:1" x14ac:dyDescent="0.25">
      <c r="A82" s="81"/>
    </row>
    <row r="83" spans="1:1" x14ac:dyDescent="0.25">
      <c r="A83" s="81"/>
    </row>
    <row r="84" spans="1:1" x14ac:dyDescent="0.25">
      <c r="A84" s="81"/>
    </row>
    <row r="85" spans="1:1" x14ac:dyDescent="0.25">
      <c r="A85" s="81"/>
    </row>
    <row r="86" spans="1:1" x14ac:dyDescent="0.25">
      <c r="A86" s="81"/>
    </row>
    <row r="87" spans="1:1" x14ac:dyDescent="0.25">
      <c r="A87" s="81"/>
    </row>
    <row r="88" spans="1:1" x14ac:dyDescent="0.25">
      <c r="A88" s="81"/>
    </row>
    <row r="89" spans="1:1" x14ac:dyDescent="0.25">
      <c r="A89" s="81"/>
    </row>
    <row r="90" spans="1:1" x14ac:dyDescent="0.25">
      <c r="A90" s="81"/>
    </row>
    <row r="91" spans="1:1" x14ac:dyDescent="0.25">
      <c r="A91" s="81"/>
    </row>
    <row r="92" spans="1:1" x14ac:dyDescent="0.25">
      <c r="A92" s="81"/>
    </row>
    <row r="93" spans="1:1" x14ac:dyDescent="0.25">
      <c r="A93" s="81"/>
    </row>
    <row r="94" spans="1:1" x14ac:dyDescent="0.25">
      <c r="A94" s="81"/>
    </row>
    <row r="95" spans="1:1" x14ac:dyDescent="0.25">
      <c r="A95" s="81"/>
    </row>
    <row r="96" spans="1:1" x14ac:dyDescent="0.25">
      <c r="A96" s="81"/>
    </row>
    <row r="97" spans="1:1" x14ac:dyDescent="0.25">
      <c r="A97" s="81"/>
    </row>
    <row r="98" spans="1:1" x14ac:dyDescent="0.25">
      <c r="A98" s="81"/>
    </row>
    <row r="99" spans="1:1" x14ac:dyDescent="0.25">
      <c r="A99" s="81"/>
    </row>
    <row r="100" spans="1:1" x14ac:dyDescent="0.25">
      <c r="A100" s="81"/>
    </row>
    <row r="101" spans="1:1" x14ac:dyDescent="0.25">
      <c r="A101" s="81"/>
    </row>
    <row r="102" spans="1:1" x14ac:dyDescent="0.25">
      <c r="A102" s="81"/>
    </row>
    <row r="103" spans="1:1" x14ac:dyDescent="0.25">
      <c r="A103" s="81"/>
    </row>
    <row r="104" spans="1:1" x14ac:dyDescent="0.25">
      <c r="A104" s="81"/>
    </row>
    <row r="105" spans="1:1" x14ac:dyDescent="0.25">
      <c r="A105" s="81"/>
    </row>
    <row r="106" spans="1:1" x14ac:dyDescent="0.25">
      <c r="A106" s="81"/>
    </row>
    <row r="107" spans="1:1" x14ac:dyDescent="0.25">
      <c r="A107" s="81"/>
    </row>
    <row r="108" spans="1:1" x14ac:dyDescent="0.25">
      <c r="A108" s="81"/>
    </row>
    <row r="109" spans="1:1" x14ac:dyDescent="0.25">
      <c r="A109" s="81"/>
    </row>
    <row r="110" spans="1:1" x14ac:dyDescent="0.25">
      <c r="A110" s="81"/>
    </row>
    <row r="111" spans="1:1" x14ac:dyDescent="0.25">
      <c r="A111" s="81"/>
    </row>
    <row r="112" spans="1:1" x14ac:dyDescent="0.25">
      <c r="A112" s="81"/>
    </row>
    <row r="113" spans="1:1" x14ac:dyDescent="0.25">
      <c r="A113" s="81"/>
    </row>
    <row r="114" spans="1:1" x14ac:dyDescent="0.25">
      <c r="A114" s="81"/>
    </row>
    <row r="115" spans="1:1" x14ac:dyDescent="0.25">
      <c r="A115" s="81"/>
    </row>
    <row r="116" spans="1:1" x14ac:dyDescent="0.25">
      <c r="A116" s="81"/>
    </row>
    <row r="117" spans="1:1" x14ac:dyDescent="0.25">
      <c r="A117" s="81"/>
    </row>
    <row r="118" spans="1:1" x14ac:dyDescent="0.25">
      <c r="A118" s="81"/>
    </row>
    <row r="119" spans="1:1" x14ac:dyDescent="0.25">
      <c r="A119" s="81"/>
    </row>
    <row r="120" spans="1:1" x14ac:dyDescent="0.25">
      <c r="A120" s="81"/>
    </row>
    <row r="121" spans="1:1" x14ac:dyDescent="0.25">
      <c r="A121" s="81"/>
    </row>
    <row r="122" spans="1:1" x14ac:dyDescent="0.25">
      <c r="A122" s="81"/>
    </row>
    <row r="123" spans="1:1" x14ac:dyDescent="0.25">
      <c r="A123" s="81"/>
    </row>
    <row r="124" spans="1:1" x14ac:dyDescent="0.25">
      <c r="A124" s="81"/>
    </row>
    <row r="125" spans="1:1" x14ac:dyDescent="0.25">
      <c r="A125" s="81"/>
    </row>
    <row r="126" spans="1:1" x14ac:dyDescent="0.25">
      <c r="A126" s="81"/>
    </row>
    <row r="127" spans="1:1" x14ac:dyDescent="0.25">
      <c r="A127" s="81"/>
    </row>
    <row r="128" spans="1:1" x14ac:dyDescent="0.25">
      <c r="A128" s="81"/>
    </row>
    <row r="129" spans="1:1" x14ac:dyDescent="0.25">
      <c r="A129" s="81"/>
    </row>
    <row r="130" spans="1:1" x14ac:dyDescent="0.25">
      <c r="A130" s="81"/>
    </row>
    <row r="131" spans="1:1" x14ac:dyDescent="0.25">
      <c r="A131" s="81"/>
    </row>
    <row r="132" spans="1:1" x14ac:dyDescent="0.25">
      <c r="A132" s="81"/>
    </row>
    <row r="133" spans="1:1" x14ac:dyDescent="0.25">
      <c r="A133" s="81"/>
    </row>
    <row r="134" spans="1:1" x14ac:dyDescent="0.25">
      <c r="A134" s="81"/>
    </row>
    <row r="135" spans="1:1" x14ac:dyDescent="0.25">
      <c r="A135" s="81"/>
    </row>
    <row r="136" spans="1:1" x14ac:dyDescent="0.25">
      <c r="A136" s="81"/>
    </row>
    <row r="137" spans="1:1" x14ac:dyDescent="0.25">
      <c r="A137" s="81"/>
    </row>
    <row r="138" spans="1:1" x14ac:dyDescent="0.25">
      <c r="A138" s="81"/>
    </row>
    <row r="139" spans="1:1" x14ac:dyDescent="0.25">
      <c r="A139" s="81"/>
    </row>
    <row r="140" spans="1:1" x14ac:dyDescent="0.25">
      <c r="A140" s="81"/>
    </row>
    <row r="141" spans="1:1" x14ac:dyDescent="0.25">
      <c r="A141" s="81"/>
    </row>
    <row r="142" spans="1:1" x14ac:dyDescent="0.25">
      <c r="A142" s="81"/>
    </row>
    <row r="143" spans="1:1" x14ac:dyDescent="0.25">
      <c r="A143" s="81"/>
    </row>
    <row r="144" spans="1:1" x14ac:dyDescent="0.25">
      <c r="A144" s="81"/>
    </row>
    <row r="145" spans="1:1" x14ac:dyDescent="0.25">
      <c r="A145" s="81"/>
    </row>
    <row r="146" spans="1:1" x14ac:dyDescent="0.25">
      <c r="A146" s="81"/>
    </row>
    <row r="147" spans="1:1" x14ac:dyDescent="0.25">
      <c r="A147" s="81"/>
    </row>
    <row r="148" spans="1:1" x14ac:dyDescent="0.25">
      <c r="A148" s="81"/>
    </row>
    <row r="149" spans="1:1" x14ac:dyDescent="0.25">
      <c r="A149" s="81"/>
    </row>
    <row r="150" spans="1:1" x14ac:dyDescent="0.25">
      <c r="A150" s="81"/>
    </row>
    <row r="151" spans="1:1" x14ac:dyDescent="0.25">
      <c r="A151" s="81"/>
    </row>
    <row r="152" spans="1:1" x14ac:dyDescent="0.25">
      <c r="A152" s="81"/>
    </row>
    <row r="153" spans="1:1" x14ac:dyDescent="0.25">
      <c r="A153" s="81"/>
    </row>
    <row r="154" spans="1:1" x14ac:dyDescent="0.25">
      <c r="A154" s="81"/>
    </row>
    <row r="155" spans="1:1" x14ac:dyDescent="0.25">
      <c r="A155" s="81"/>
    </row>
    <row r="156" spans="1:1" x14ac:dyDescent="0.25">
      <c r="A156" s="81"/>
    </row>
    <row r="157" spans="1:1" x14ac:dyDescent="0.25">
      <c r="A157" s="81"/>
    </row>
    <row r="158" spans="1:1" x14ac:dyDescent="0.25">
      <c r="A158" s="81"/>
    </row>
    <row r="159" spans="1:1" x14ac:dyDescent="0.25">
      <c r="A159" s="81"/>
    </row>
    <row r="160" spans="1:1" x14ac:dyDescent="0.25">
      <c r="A160" s="81"/>
    </row>
    <row r="161" spans="1:1" x14ac:dyDescent="0.25">
      <c r="A161" s="81"/>
    </row>
    <row r="162" spans="1:1" x14ac:dyDescent="0.25">
      <c r="A162" s="81"/>
    </row>
    <row r="163" spans="1:1" x14ac:dyDescent="0.25">
      <c r="A163" s="81"/>
    </row>
    <row r="164" spans="1:1" x14ac:dyDescent="0.25">
      <c r="A164" s="81"/>
    </row>
    <row r="165" spans="1:1" x14ac:dyDescent="0.25">
      <c r="A165" s="81"/>
    </row>
    <row r="166" spans="1:1" x14ac:dyDescent="0.25">
      <c r="A166" s="81"/>
    </row>
    <row r="167" spans="1:1" x14ac:dyDescent="0.25">
      <c r="A167" s="81"/>
    </row>
    <row r="168" spans="1:1" x14ac:dyDescent="0.25">
      <c r="A168" s="81"/>
    </row>
    <row r="169" spans="1:1" x14ac:dyDescent="0.25">
      <c r="A169" s="81"/>
    </row>
    <row r="170" spans="1:1" x14ac:dyDescent="0.25">
      <c r="A170" s="81"/>
    </row>
    <row r="171" spans="1:1" x14ac:dyDescent="0.25">
      <c r="A171" s="81"/>
    </row>
    <row r="172" spans="1:1" x14ac:dyDescent="0.25">
      <c r="A172" s="81"/>
    </row>
    <row r="173" spans="1:1" x14ac:dyDescent="0.25">
      <c r="A173" s="81"/>
    </row>
    <row r="174" spans="1:1" x14ac:dyDescent="0.25">
      <c r="A174" s="81"/>
    </row>
    <row r="175" spans="1:1" x14ac:dyDescent="0.25">
      <c r="A175" s="81"/>
    </row>
    <row r="176" spans="1:1"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1"/>
    </row>
    <row r="184" spans="1:1" x14ac:dyDescent="0.25">
      <c r="A184" s="81"/>
    </row>
    <row r="185" spans="1:1" x14ac:dyDescent="0.25">
      <c r="A185" s="81"/>
    </row>
    <row r="186" spans="1:1" x14ac:dyDescent="0.25">
      <c r="A186" s="81"/>
    </row>
    <row r="187" spans="1:1" x14ac:dyDescent="0.25">
      <c r="A187" s="81"/>
    </row>
    <row r="188" spans="1:1" x14ac:dyDescent="0.25">
      <c r="A188" s="81"/>
    </row>
    <row r="189" spans="1:1" x14ac:dyDescent="0.25">
      <c r="A189" s="81"/>
    </row>
    <row r="190" spans="1:1" x14ac:dyDescent="0.25">
      <c r="A190" s="81"/>
    </row>
    <row r="191" spans="1:1" x14ac:dyDescent="0.25">
      <c r="A191" s="81"/>
    </row>
    <row r="192" spans="1:1" x14ac:dyDescent="0.25">
      <c r="A192" s="81"/>
    </row>
    <row r="193" spans="1:1" x14ac:dyDescent="0.25">
      <c r="A193" s="81"/>
    </row>
    <row r="194" spans="1:1" x14ac:dyDescent="0.25">
      <c r="A194" s="81"/>
    </row>
    <row r="195" spans="1:1" x14ac:dyDescent="0.25">
      <c r="A195" s="81"/>
    </row>
    <row r="196" spans="1:1" x14ac:dyDescent="0.25">
      <c r="A196" s="81"/>
    </row>
    <row r="197" spans="1:1" x14ac:dyDescent="0.25">
      <c r="A197" s="81"/>
    </row>
    <row r="198" spans="1:1" x14ac:dyDescent="0.25">
      <c r="A198" s="81"/>
    </row>
    <row r="199" spans="1:1" x14ac:dyDescent="0.25">
      <c r="A199" s="81"/>
    </row>
    <row r="200" spans="1:1" x14ac:dyDescent="0.25">
      <c r="A200" s="81"/>
    </row>
    <row r="201" spans="1:1" x14ac:dyDescent="0.25">
      <c r="A201" s="81"/>
    </row>
    <row r="202" spans="1:1" x14ac:dyDescent="0.25">
      <c r="A202" s="81"/>
    </row>
    <row r="203" spans="1:1" x14ac:dyDescent="0.25">
      <c r="A203" s="81"/>
    </row>
    <row r="204" spans="1:1" x14ac:dyDescent="0.25">
      <c r="A204" s="81"/>
    </row>
    <row r="205" spans="1:1" x14ac:dyDescent="0.25">
      <c r="A205" s="81"/>
    </row>
    <row r="206" spans="1:1" x14ac:dyDescent="0.25">
      <c r="A206" s="81"/>
    </row>
    <row r="207" spans="1:1" x14ac:dyDescent="0.25">
      <c r="A207" s="81"/>
    </row>
    <row r="208" spans="1:1" x14ac:dyDescent="0.25">
      <c r="A208" s="81"/>
    </row>
    <row r="209" spans="1:1" x14ac:dyDescent="0.25">
      <c r="A209" s="81"/>
    </row>
    <row r="210" spans="1:1" x14ac:dyDescent="0.25">
      <c r="A210" s="81"/>
    </row>
    <row r="211" spans="1:1" x14ac:dyDescent="0.25">
      <c r="A211" s="81"/>
    </row>
    <row r="212" spans="1:1" x14ac:dyDescent="0.25">
      <c r="A212" s="81"/>
    </row>
    <row r="213" spans="1:1" x14ac:dyDescent="0.25">
      <c r="A213" s="81"/>
    </row>
    <row r="214" spans="1:1" x14ac:dyDescent="0.25">
      <c r="A214" s="81"/>
    </row>
    <row r="215" spans="1:1" x14ac:dyDescent="0.25">
      <c r="A215" s="81"/>
    </row>
    <row r="216" spans="1:1" x14ac:dyDescent="0.25">
      <c r="A216" s="81"/>
    </row>
    <row r="217" spans="1:1" x14ac:dyDescent="0.25">
      <c r="A217" s="81"/>
    </row>
    <row r="218" spans="1:1" x14ac:dyDescent="0.25">
      <c r="A218" s="81"/>
    </row>
    <row r="219" spans="1:1" x14ac:dyDescent="0.25">
      <c r="A219" s="81"/>
    </row>
    <row r="220" spans="1:1" x14ac:dyDescent="0.25">
      <c r="A220" s="81"/>
    </row>
    <row r="221" spans="1:1" x14ac:dyDescent="0.25">
      <c r="A221" s="81"/>
    </row>
    <row r="222" spans="1:1" x14ac:dyDescent="0.25">
      <c r="A222" s="81"/>
    </row>
    <row r="223" spans="1:1" x14ac:dyDescent="0.25">
      <c r="A223" s="81"/>
    </row>
    <row r="224" spans="1:1" x14ac:dyDescent="0.25">
      <c r="A224" s="81"/>
    </row>
    <row r="225" spans="1:1" x14ac:dyDescent="0.25">
      <c r="A225" s="81"/>
    </row>
    <row r="226" spans="1:1" x14ac:dyDescent="0.25">
      <c r="A226" s="81"/>
    </row>
    <row r="227" spans="1:1" x14ac:dyDescent="0.25">
      <c r="A227" s="81"/>
    </row>
    <row r="228" spans="1:1" x14ac:dyDescent="0.25">
      <c r="A228" s="81"/>
    </row>
    <row r="229" spans="1:1" x14ac:dyDescent="0.25">
      <c r="A229" s="81"/>
    </row>
    <row r="230" spans="1:1" x14ac:dyDescent="0.25">
      <c r="A230" s="81"/>
    </row>
    <row r="231" spans="1:1" x14ac:dyDescent="0.25">
      <c r="A231" s="81"/>
    </row>
    <row r="232" spans="1:1" x14ac:dyDescent="0.25">
      <c r="A232" s="81"/>
    </row>
    <row r="233" spans="1:1" x14ac:dyDescent="0.25">
      <c r="A233" s="81"/>
    </row>
    <row r="234" spans="1:1" x14ac:dyDescent="0.25">
      <c r="A234" s="81"/>
    </row>
    <row r="235" spans="1:1" x14ac:dyDescent="0.25">
      <c r="A235" s="81"/>
    </row>
    <row r="236" spans="1:1" x14ac:dyDescent="0.25">
      <c r="A236" s="81"/>
    </row>
    <row r="237" spans="1:1" x14ac:dyDescent="0.25">
      <c r="A237" s="81"/>
    </row>
    <row r="238" spans="1:1" x14ac:dyDescent="0.25">
      <c r="A238" s="81"/>
    </row>
    <row r="239" spans="1:1" x14ac:dyDescent="0.25">
      <c r="A239" s="81"/>
    </row>
    <row r="240" spans="1:1" x14ac:dyDescent="0.25">
      <c r="A240" s="81"/>
    </row>
    <row r="241" spans="1:1" x14ac:dyDescent="0.25">
      <c r="A241" s="81"/>
    </row>
    <row r="242" spans="1:1" x14ac:dyDescent="0.25">
      <c r="A242" s="81"/>
    </row>
    <row r="243" spans="1:1" x14ac:dyDescent="0.25">
      <c r="A243" s="81"/>
    </row>
    <row r="244" spans="1:1" x14ac:dyDescent="0.25">
      <c r="A244" s="81"/>
    </row>
    <row r="245" spans="1:1" x14ac:dyDescent="0.25">
      <c r="A245" s="81"/>
    </row>
    <row r="246" spans="1:1" x14ac:dyDescent="0.25">
      <c r="A246" s="81"/>
    </row>
    <row r="247" spans="1:1" x14ac:dyDescent="0.25">
      <c r="A247" s="81"/>
    </row>
    <row r="248" spans="1:1" x14ac:dyDescent="0.25">
      <c r="A248" s="81"/>
    </row>
    <row r="249" spans="1:1" x14ac:dyDescent="0.25">
      <c r="A249" s="81"/>
    </row>
    <row r="250" spans="1:1" x14ac:dyDescent="0.25">
      <c r="A250" s="81"/>
    </row>
    <row r="251" spans="1:1" x14ac:dyDescent="0.25">
      <c r="A251" s="81"/>
    </row>
    <row r="252" spans="1:1" x14ac:dyDescent="0.25">
      <c r="A252" s="81"/>
    </row>
    <row r="253" spans="1:1" x14ac:dyDescent="0.25">
      <c r="A253" s="81"/>
    </row>
    <row r="254" spans="1:1" x14ac:dyDescent="0.25">
      <c r="A254" s="81"/>
    </row>
    <row r="255" spans="1:1" x14ac:dyDescent="0.25">
      <c r="A255" s="81"/>
    </row>
    <row r="256" spans="1:1" x14ac:dyDescent="0.25">
      <c r="A256" s="81"/>
    </row>
    <row r="257" spans="1:1" x14ac:dyDescent="0.25">
      <c r="A257" s="81"/>
    </row>
    <row r="258" spans="1:1" x14ac:dyDescent="0.25">
      <c r="A258" s="81"/>
    </row>
    <row r="259" spans="1:1" x14ac:dyDescent="0.25">
      <c r="A259" s="81"/>
    </row>
    <row r="260" spans="1:1" x14ac:dyDescent="0.25">
      <c r="A260" s="81"/>
    </row>
    <row r="261" spans="1:1" x14ac:dyDescent="0.25">
      <c r="A261" s="81"/>
    </row>
    <row r="262" spans="1:1" x14ac:dyDescent="0.25">
      <c r="A262" s="81"/>
    </row>
    <row r="263" spans="1:1" x14ac:dyDescent="0.25">
      <c r="A263" s="81"/>
    </row>
    <row r="264" spans="1:1" x14ac:dyDescent="0.25">
      <c r="A264" s="81"/>
    </row>
    <row r="265" spans="1:1" x14ac:dyDescent="0.25">
      <c r="A265" s="81"/>
    </row>
    <row r="266" spans="1:1" x14ac:dyDescent="0.25">
      <c r="A266" s="81"/>
    </row>
    <row r="267" spans="1:1" x14ac:dyDescent="0.25">
      <c r="A267" s="81"/>
    </row>
    <row r="268" spans="1:1" x14ac:dyDescent="0.25">
      <c r="A268" s="81"/>
    </row>
    <row r="269" spans="1:1" x14ac:dyDescent="0.25">
      <c r="A269" s="81"/>
    </row>
    <row r="270" spans="1:1" x14ac:dyDescent="0.25">
      <c r="A270" s="81"/>
    </row>
    <row r="271" spans="1:1" x14ac:dyDescent="0.25">
      <c r="A271" s="81"/>
    </row>
    <row r="272" spans="1:1" x14ac:dyDescent="0.25">
      <c r="A272" s="81"/>
    </row>
    <row r="273" spans="1:1" x14ac:dyDescent="0.25">
      <c r="A273" s="81"/>
    </row>
    <row r="274" spans="1:1" x14ac:dyDescent="0.25">
      <c r="A274" s="81"/>
    </row>
    <row r="275" spans="1:1" x14ac:dyDescent="0.25">
      <c r="A275" s="81"/>
    </row>
    <row r="276" spans="1:1" x14ac:dyDescent="0.25">
      <c r="A276" s="81"/>
    </row>
    <row r="277" spans="1:1" x14ac:dyDescent="0.25">
      <c r="A277" s="81"/>
    </row>
    <row r="278" spans="1:1" x14ac:dyDescent="0.25">
      <c r="A278" s="81"/>
    </row>
    <row r="279" spans="1:1" x14ac:dyDescent="0.25">
      <c r="A279" s="81"/>
    </row>
    <row r="280" spans="1:1" x14ac:dyDescent="0.25">
      <c r="A280" s="81"/>
    </row>
    <row r="281" spans="1:1" x14ac:dyDescent="0.25">
      <c r="A281" s="81"/>
    </row>
    <row r="282" spans="1:1" x14ac:dyDescent="0.25">
      <c r="A282" s="81"/>
    </row>
    <row r="283" spans="1:1" x14ac:dyDescent="0.25">
      <c r="A283" s="81"/>
    </row>
    <row r="284" spans="1:1" x14ac:dyDescent="0.25">
      <c r="A284" s="81"/>
    </row>
    <row r="285" spans="1:1" x14ac:dyDescent="0.25">
      <c r="A285" s="81"/>
    </row>
    <row r="286" spans="1:1" x14ac:dyDescent="0.25">
      <c r="A286" s="81"/>
    </row>
    <row r="287" spans="1:1" x14ac:dyDescent="0.25">
      <c r="A287" s="81"/>
    </row>
    <row r="288" spans="1:1" x14ac:dyDescent="0.25">
      <c r="A288" s="81"/>
    </row>
    <row r="289" spans="1:1" x14ac:dyDescent="0.25">
      <c r="A289" s="81"/>
    </row>
    <row r="290" spans="1:1" x14ac:dyDescent="0.25">
      <c r="A290" s="81"/>
    </row>
    <row r="291" spans="1:1" x14ac:dyDescent="0.25">
      <c r="A291" s="81"/>
    </row>
    <row r="292" spans="1:1" x14ac:dyDescent="0.25">
      <c r="A292" s="81"/>
    </row>
    <row r="293" spans="1:1" x14ac:dyDescent="0.25">
      <c r="A293" s="81"/>
    </row>
    <row r="294" spans="1:1" x14ac:dyDescent="0.25">
      <c r="A294" s="81"/>
    </row>
    <row r="295" spans="1:1" x14ac:dyDescent="0.25">
      <c r="A295" s="81"/>
    </row>
    <row r="296" spans="1:1" x14ac:dyDescent="0.25">
      <c r="A296" s="81"/>
    </row>
    <row r="297" spans="1:1" x14ac:dyDescent="0.25">
      <c r="A297" s="81"/>
    </row>
    <row r="298" spans="1:1" x14ac:dyDescent="0.25">
      <c r="A298" s="81"/>
    </row>
    <row r="299" spans="1:1" x14ac:dyDescent="0.25">
      <c r="A299" s="81"/>
    </row>
    <row r="300" spans="1:1" x14ac:dyDescent="0.25">
      <c r="A300" s="81"/>
    </row>
    <row r="301" spans="1:1" x14ac:dyDescent="0.25">
      <c r="A301" s="81"/>
    </row>
    <row r="302" spans="1:1" x14ac:dyDescent="0.25">
      <c r="A302" s="81"/>
    </row>
    <row r="303" spans="1:1" x14ac:dyDescent="0.25">
      <c r="A303" s="81"/>
    </row>
    <row r="304" spans="1:1" x14ac:dyDescent="0.25">
      <c r="A304" s="81"/>
    </row>
    <row r="305" spans="1:1" x14ac:dyDescent="0.25">
      <c r="A305" s="81"/>
    </row>
    <row r="306" spans="1:1" x14ac:dyDescent="0.25">
      <c r="A306" s="81"/>
    </row>
    <row r="307" spans="1:1" x14ac:dyDescent="0.25">
      <c r="A307" s="81"/>
    </row>
    <row r="308" spans="1:1" x14ac:dyDescent="0.25">
      <c r="A308" s="81"/>
    </row>
    <row r="309" spans="1:1" x14ac:dyDescent="0.25">
      <c r="A309" s="81"/>
    </row>
    <row r="310" spans="1:1" x14ac:dyDescent="0.25">
      <c r="A310" s="81"/>
    </row>
    <row r="311" spans="1:1" x14ac:dyDescent="0.25">
      <c r="A311" s="81"/>
    </row>
    <row r="312" spans="1:1" x14ac:dyDescent="0.25">
      <c r="A312" s="81"/>
    </row>
    <row r="313" spans="1:1" x14ac:dyDescent="0.25">
      <c r="A313" s="81"/>
    </row>
    <row r="314" spans="1:1" x14ac:dyDescent="0.25">
      <c r="A314" s="81"/>
    </row>
    <row r="315" spans="1:1" x14ac:dyDescent="0.25">
      <c r="A315" s="81"/>
    </row>
    <row r="316" spans="1:1" x14ac:dyDescent="0.25">
      <c r="A316" s="81"/>
    </row>
    <row r="317" spans="1:1" x14ac:dyDescent="0.25">
      <c r="A317" s="81"/>
    </row>
    <row r="318" spans="1:1" x14ac:dyDescent="0.25">
      <c r="A318" s="81"/>
    </row>
    <row r="319" spans="1:1" x14ac:dyDescent="0.25">
      <c r="A319" s="81"/>
    </row>
    <row r="320" spans="1:1" x14ac:dyDescent="0.25">
      <c r="A320" s="81"/>
    </row>
    <row r="321" spans="1:1" x14ac:dyDescent="0.25">
      <c r="A321" s="81"/>
    </row>
    <row r="322" spans="1:1" x14ac:dyDescent="0.25">
      <c r="A322" s="81"/>
    </row>
    <row r="323" spans="1:1" x14ac:dyDescent="0.25">
      <c r="A323" s="81"/>
    </row>
    <row r="324" spans="1:1" x14ac:dyDescent="0.25">
      <c r="A324" s="81"/>
    </row>
    <row r="325" spans="1:1" x14ac:dyDescent="0.25">
      <c r="A325" s="81"/>
    </row>
    <row r="326" spans="1:1" x14ac:dyDescent="0.25">
      <c r="A326" s="81"/>
    </row>
    <row r="327" spans="1:1" x14ac:dyDescent="0.25">
      <c r="A327" s="81"/>
    </row>
    <row r="328" spans="1:1" x14ac:dyDescent="0.25">
      <c r="A328" s="81"/>
    </row>
    <row r="329" spans="1:1" x14ac:dyDescent="0.25">
      <c r="A329" s="81"/>
    </row>
    <row r="330" spans="1:1" x14ac:dyDescent="0.25">
      <c r="A330" s="81"/>
    </row>
    <row r="331" spans="1:1" x14ac:dyDescent="0.25">
      <c r="A331" s="81"/>
    </row>
    <row r="332" spans="1:1" x14ac:dyDescent="0.25">
      <c r="A332" s="81"/>
    </row>
    <row r="333" spans="1:1" x14ac:dyDescent="0.25">
      <c r="A333" s="81"/>
    </row>
    <row r="334" spans="1:1" x14ac:dyDescent="0.25">
      <c r="A334" s="81"/>
    </row>
    <row r="335" spans="1:1" x14ac:dyDescent="0.25">
      <c r="A335" s="81"/>
    </row>
    <row r="336" spans="1:1" x14ac:dyDescent="0.25">
      <c r="A336" s="81"/>
    </row>
    <row r="337" spans="1:1" x14ac:dyDescent="0.25">
      <c r="A337" s="81"/>
    </row>
    <row r="338" spans="1:1" x14ac:dyDescent="0.25">
      <c r="A338" s="81"/>
    </row>
    <row r="339" spans="1:1" x14ac:dyDescent="0.25">
      <c r="A339" s="81"/>
    </row>
    <row r="340" spans="1:1" x14ac:dyDescent="0.25">
      <c r="A340" s="81"/>
    </row>
    <row r="341" spans="1:1" x14ac:dyDescent="0.25">
      <c r="A341" s="81"/>
    </row>
    <row r="342" spans="1:1" x14ac:dyDescent="0.25">
      <c r="A342" s="81"/>
    </row>
    <row r="343" spans="1:1" x14ac:dyDescent="0.25">
      <c r="A343" s="81"/>
    </row>
    <row r="344" spans="1:1" x14ac:dyDescent="0.25">
      <c r="A344" s="81"/>
    </row>
    <row r="345" spans="1:1" x14ac:dyDescent="0.25">
      <c r="A345" s="81"/>
    </row>
    <row r="346" spans="1:1" x14ac:dyDescent="0.25">
      <c r="A346" s="81"/>
    </row>
    <row r="347" spans="1:1" x14ac:dyDescent="0.25">
      <c r="A347" s="81"/>
    </row>
    <row r="348" spans="1:1" x14ac:dyDescent="0.25">
      <c r="A348" s="81"/>
    </row>
    <row r="349" spans="1:1" x14ac:dyDescent="0.25">
      <c r="A349" s="81"/>
    </row>
    <row r="350" spans="1:1" x14ac:dyDescent="0.25">
      <c r="A350" s="81"/>
    </row>
    <row r="351" spans="1:1" x14ac:dyDescent="0.25">
      <c r="A351" s="81"/>
    </row>
    <row r="352" spans="1:1" x14ac:dyDescent="0.25">
      <c r="A352" s="81"/>
    </row>
    <row r="353" spans="1:1" x14ac:dyDescent="0.25">
      <c r="A353" s="81"/>
    </row>
    <row r="354" spans="1:1" x14ac:dyDescent="0.25">
      <c r="A354" s="81"/>
    </row>
    <row r="355" spans="1:1" x14ac:dyDescent="0.25">
      <c r="A355" s="81"/>
    </row>
    <row r="356" spans="1:1" x14ac:dyDescent="0.25">
      <c r="A356" s="81"/>
    </row>
    <row r="357" spans="1:1" x14ac:dyDescent="0.25">
      <c r="A357" s="81"/>
    </row>
    <row r="358" spans="1:1" x14ac:dyDescent="0.25">
      <c r="A358" s="81"/>
    </row>
    <row r="359" spans="1:1" x14ac:dyDescent="0.25">
      <c r="A359" s="81"/>
    </row>
    <row r="360" spans="1:1" x14ac:dyDescent="0.25">
      <c r="A360" s="81"/>
    </row>
    <row r="361" spans="1:1" x14ac:dyDescent="0.25">
      <c r="A361" s="81"/>
    </row>
    <row r="362" spans="1:1" x14ac:dyDescent="0.25">
      <c r="A362" s="81"/>
    </row>
    <row r="363" spans="1:1" x14ac:dyDescent="0.25">
      <c r="A363" s="81"/>
    </row>
    <row r="364" spans="1:1" x14ac:dyDescent="0.25">
      <c r="A364" s="81"/>
    </row>
    <row r="365" spans="1:1" x14ac:dyDescent="0.25">
      <c r="A365" s="81"/>
    </row>
    <row r="366" spans="1:1" x14ac:dyDescent="0.25">
      <c r="A366" s="81"/>
    </row>
    <row r="367" spans="1:1" x14ac:dyDescent="0.25">
      <c r="A367" s="81"/>
    </row>
    <row r="368" spans="1:1" x14ac:dyDescent="0.25">
      <c r="A368" s="81"/>
    </row>
    <row r="369" spans="1:1" x14ac:dyDescent="0.25">
      <c r="A369" s="81"/>
    </row>
    <row r="370" spans="1:1" x14ac:dyDescent="0.25">
      <c r="A370" s="81"/>
    </row>
    <row r="371" spans="1:1" x14ac:dyDescent="0.25">
      <c r="A371" s="81"/>
    </row>
    <row r="372" spans="1:1" x14ac:dyDescent="0.25">
      <c r="A372" s="81"/>
    </row>
    <row r="373" spans="1:1" x14ac:dyDescent="0.25">
      <c r="A373" s="81"/>
    </row>
    <row r="374" spans="1:1" x14ac:dyDescent="0.25">
      <c r="A374" s="81"/>
    </row>
    <row r="375" spans="1:1" x14ac:dyDescent="0.25">
      <c r="A375" s="81"/>
    </row>
    <row r="376" spans="1:1" x14ac:dyDescent="0.25">
      <c r="A376" s="81"/>
    </row>
    <row r="377" spans="1:1" x14ac:dyDescent="0.25">
      <c r="A377" s="81"/>
    </row>
    <row r="378" spans="1:1" x14ac:dyDescent="0.25">
      <c r="A378" s="81"/>
    </row>
    <row r="379" spans="1:1" x14ac:dyDescent="0.25">
      <c r="A379" s="81"/>
    </row>
    <row r="380" spans="1:1" x14ac:dyDescent="0.25">
      <c r="A380" s="81"/>
    </row>
    <row r="381" spans="1:1" x14ac:dyDescent="0.25">
      <c r="A381" s="81"/>
    </row>
    <row r="382" spans="1:1" x14ac:dyDescent="0.25">
      <c r="A382" s="81"/>
    </row>
    <row r="383" spans="1:1" x14ac:dyDescent="0.25">
      <c r="A383" s="81"/>
    </row>
    <row r="384" spans="1:1" x14ac:dyDescent="0.25">
      <c r="A384" s="81"/>
    </row>
    <row r="385" spans="1:1" x14ac:dyDescent="0.25">
      <c r="A385" s="81"/>
    </row>
    <row r="386" spans="1:1" x14ac:dyDescent="0.25">
      <c r="A386" s="81"/>
    </row>
    <row r="387" spans="1:1" x14ac:dyDescent="0.25">
      <c r="A387" s="81"/>
    </row>
    <row r="388" spans="1:1" x14ac:dyDescent="0.25">
      <c r="A388" s="81"/>
    </row>
    <row r="389" spans="1:1" x14ac:dyDescent="0.25">
      <c r="A389" s="81"/>
    </row>
    <row r="390" spans="1:1" x14ac:dyDescent="0.25">
      <c r="A390" s="81"/>
    </row>
    <row r="391" spans="1:1" x14ac:dyDescent="0.25">
      <c r="A391" s="81"/>
    </row>
    <row r="392" spans="1:1" x14ac:dyDescent="0.25">
      <c r="A392" s="81"/>
    </row>
    <row r="393" spans="1:1" x14ac:dyDescent="0.25">
      <c r="A393" s="81"/>
    </row>
    <row r="394" spans="1:1" x14ac:dyDescent="0.25">
      <c r="A394" s="81"/>
    </row>
    <row r="395" spans="1:1" x14ac:dyDescent="0.25">
      <c r="A395" s="81"/>
    </row>
    <row r="396" spans="1:1" x14ac:dyDescent="0.25">
      <c r="A396" s="81"/>
    </row>
    <row r="397" spans="1:1" x14ac:dyDescent="0.25">
      <c r="A397" s="81"/>
    </row>
    <row r="398" spans="1:1" x14ac:dyDescent="0.25">
      <c r="A398" s="81"/>
    </row>
    <row r="399" spans="1:1" x14ac:dyDescent="0.25">
      <c r="A399" s="81"/>
    </row>
    <row r="400" spans="1:1" x14ac:dyDescent="0.25">
      <c r="A400" s="81"/>
    </row>
    <row r="401" spans="1:1" x14ac:dyDescent="0.25">
      <c r="A401" s="81"/>
    </row>
    <row r="402" spans="1:1" x14ac:dyDescent="0.25">
      <c r="A402" s="81"/>
    </row>
    <row r="403" spans="1:1" x14ac:dyDescent="0.25">
      <c r="A403" s="81"/>
    </row>
    <row r="404" spans="1:1" x14ac:dyDescent="0.25">
      <c r="A404" s="81"/>
    </row>
    <row r="405" spans="1:1" x14ac:dyDescent="0.25">
      <c r="A405" s="81"/>
    </row>
    <row r="406" spans="1:1" x14ac:dyDescent="0.25">
      <c r="A406" s="81"/>
    </row>
    <row r="407" spans="1:1" x14ac:dyDescent="0.25">
      <c r="A407" s="81"/>
    </row>
    <row r="408" spans="1:1" x14ac:dyDescent="0.25">
      <c r="A408" s="81"/>
    </row>
    <row r="409" spans="1:1" x14ac:dyDescent="0.25">
      <c r="A409" s="81"/>
    </row>
    <row r="410" spans="1:1" x14ac:dyDescent="0.25">
      <c r="A410" s="81"/>
    </row>
    <row r="411" spans="1:1" x14ac:dyDescent="0.25">
      <c r="A411" s="81"/>
    </row>
    <row r="412" spans="1:1" x14ac:dyDescent="0.25">
      <c r="A412" s="81"/>
    </row>
    <row r="413" spans="1:1" x14ac:dyDescent="0.25">
      <c r="A413" s="81"/>
    </row>
    <row r="414" spans="1:1" x14ac:dyDescent="0.25">
      <c r="A414" s="81"/>
    </row>
    <row r="415" spans="1:1" x14ac:dyDescent="0.25">
      <c r="A415" s="81"/>
    </row>
    <row r="416" spans="1:1" x14ac:dyDescent="0.25">
      <c r="A416" s="81"/>
    </row>
    <row r="417" spans="1:1" x14ac:dyDescent="0.25">
      <c r="A417" s="81"/>
    </row>
    <row r="418" spans="1:1" x14ac:dyDescent="0.25">
      <c r="A418" s="81"/>
    </row>
    <row r="419" spans="1:1" x14ac:dyDescent="0.25">
      <c r="A419" s="81"/>
    </row>
    <row r="420" spans="1:1" x14ac:dyDescent="0.25">
      <c r="A420" s="81"/>
    </row>
    <row r="421" spans="1:1" x14ac:dyDescent="0.25">
      <c r="A421" s="81"/>
    </row>
    <row r="422" spans="1:1" x14ac:dyDescent="0.25">
      <c r="A422" s="81"/>
    </row>
    <row r="423" spans="1:1" x14ac:dyDescent="0.25">
      <c r="A423" s="81"/>
    </row>
    <row r="424" spans="1:1" x14ac:dyDescent="0.25">
      <c r="A424" s="81"/>
    </row>
    <row r="425" spans="1:1" x14ac:dyDescent="0.25">
      <c r="A425" s="81"/>
    </row>
    <row r="426" spans="1:1" x14ac:dyDescent="0.25">
      <c r="A426" s="81"/>
    </row>
    <row r="427" spans="1:1" x14ac:dyDescent="0.25">
      <c r="A427" s="81"/>
    </row>
    <row r="428" spans="1:1" x14ac:dyDescent="0.25">
      <c r="A428" s="81"/>
    </row>
    <row r="429" spans="1:1" x14ac:dyDescent="0.25">
      <c r="A429" s="81"/>
    </row>
    <row r="430" spans="1:1" x14ac:dyDescent="0.25">
      <c r="A430" s="81"/>
    </row>
    <row r="431" spans="1:1" x14ac:dyDescent="0.25">
      <c r="A431" s="81"/>
    </row>
    <row r="432" spans="1:1" x14ac:dyDescent="0.25">
      <c r="A432" s="81"/>
    </row>
    <row r="433" spans="1:1" x14ac:dyDescent="0.25">
      <c r="A433" s="81"/>
    </row>
    <row r="434" spans="1:1" x14ac:dyDescent="0.25">
      <c r="A434" s="81"/>
    </row>
    <row r="435" spans="1:1" x14ac:dyDescent="0.25">
      <c r="A435" s="81"/>
    </row>
    <row r="436" spans="1:1" x14ac:dyDescent="0.25">
      <c r="A436" s="81"/>
    </row>
    <row r="437" spans="1:1" x14ac:dyDescent="0.25">
      <c r="A437" s="81"/>
    </row>
    <row r="438" spans="1:1" x14ac:dyDescent="0.25">
      <c r="A438" s="81"/>
    </row>
    <row r="439" spans="1:1" x14ac:dyDescent="0.25">
      <c r="A439" s="81"/>
    </row>
    <row r="440" spans="1:1" x14ac:dyDescent="0.25">
      <c r="A440" s="81"/>
    </row>
    <row r="441" spans="1:1" x14ac:dyDescent="0.25">
      <c r="A441" s="81"/>
    </row>
    <row r="442" spans="1:1" x14ac:dyDescent="0.25">
      <c r="A442" s="81"/>
    </row>
    <row r="443" spans="1:1" x14ac:dyDescent="0.25">
      <c r="A443" s="81"/>
    </row>
    <row r="444" spans="1:1" x14ac:dyDescent="0.25">
      <c r="A444" s="81"/>
    </row>
    <row r="445" spans="1:1" x14ac:dyDescent="0.25">
      <c r="A445" s="81"/>
    </row>
    <row r="446" spans="1:1" x14ac:dyDescent="0.25">
      <c r="A446" s="81"/>
    </row>
    <row r="447" spans="1:1" x14ac:dyDescent="0.25">
      <c r="A447" s="81"/>
    </row>
    <row r="448" spans="1:1" x14ac:dyDescent="0.25">
      <c r="A448" s="81"/>
    </row>
    <row r="449" spans="1:1" x14ac:dyDescent="0.25">
      <c r="A449" s="81"/>
    </row>
    <row r="450" spans="1:1" x14ac:dyDescent="0.25">
      <c r="A450" s="81"/>
    </row>
    <row r="451" spans="1:1" x14ac:dyDescent="0.25">
      <c r="A451" s="81"/>
    </row>
    <row r="452" spans="1:1" x14ac:dyDescent="0.25">
      <c r="A452" s="81"/>
    </row>
    <row r="453" spans="1:1" x14ac:dyDescent="0.25">
      <c r="A453" s="81"/>
    </row>
    <row r="454" spans="1:1" x14ac:dyDescent="0.25">
      <c r="A454" s="81"/>
    </row>
    <row r="455" spans="1:1" x14ac:dyDescent="0.25">
      <c r="A455" s="81"/>
    </row>
    <row r="456" spans="1:1" x14ac:dyDescent="0.25">
      <c r="A456" s="81"/>
    </row>
    <row r="457" spans="1:1" x14ac:dyDescent="0.25">
      <c r="A457" s="81"/>
    </row>
    <row r="458" spans="1:1" x14ac:dyDescent="0.25">
      <c r="A458" s="81"/>
    </row>
    <row r="459" spans="1:1" x14ac:dyDescent="0.25">
      <c r="A459" s="81"/>
    </row>
    <row r="460" spans="1:1" x14ac:dyDescent="0.25">
      <c r="A460" s="81"/>
    </row>
    <row r="461" spans="1:1" x14ac:dyDescent="0.25">
      <c r="A461" s="81"/>
    </row>
    <row r="462" spans="1:1" x14ac:dyDescent="0.25">
      <c r="A462" s="81"/>
    </row>
    <row r="463" spans="1:1" x14ac:dyDescent="0.25">
      <c r="A463" s="81"/>
    </row>
    <row r="464" spans="1:1" x14ac:dyDescent="0.25">
      <c r="A464" s="81"/>
    </row>
    <row r="465" spans="1:1" x14ac:dyDescent="0.25">
      <c r="A465" s="81"/>
    </row>
    <row r="466" spans="1:1" x14ac:dyDescent="0.25">
      <c r="A466" s="81"/>
    </row>
    <row r="467" spans="1:1" x14ac:dyDescent="0.25">
      <c r="A467" s="81"/>
    </row>
    <row r="468" spans="1:1" x14ac:dyDescent="0.25">
      <c r="A468" s="81"/>
    </row>
    <row r="469" spans="1:1" x14ac:dyDescent="0.25">
      <c r="A469" s="81"/>
    </row>
    <row r="470" spans="1:1" x14ac:dyDescent="0.25">
      <c r="A470" s="81"/>
    </row>
    <row r="471" spans="1:1" x14ac:dyDescent="0.25">
      <c r="A471" s="81"/>
    </row>
    <row r="472" spans="1:1" x14ac:dyDescent="0.25">
      <c r="A472" s="81"/>
    </row>
    <row r="473" spans="1:1" x14ac:dyDescent="0.25">
      <c r="A473" s="81"/>
    </row>
    <row r="474" spans="1:1" x14ac:dyDescent="0.25">
      <c r="A474" s="81"/>
    </row>
    <row r="475" spans="1:1" x14ac:dyDescent="0.25">
      <c r="A475" s="81"/>
    </row>
    <row r="476" spans="1:1" x14ac:dyDescent="0.25">
      <c r="A476" s="81"/>
    </row>
    <row r="477" spans="1:1" x14ac:dyDescent="0.25">
      <c r="A477" s="81"/>
    </row>
    <row r="478" spans="1:1" x14ac:dyDescent="0.25">
      <c r="A478" s="81"/>
    </row>
    <row r="479" spans="1:1" x14ac:dyDescent="0.25">
      <c r="A479" s="81"/>
    </row>
    <row r="480" spans="1:1" x14ac:dyDescent="0.25">
      <c r="A480" s="81"/>
    </row>
    <row r="481" spans="1:1" x14ac:dyDescent="0.25">
      <c r="A481" s="81"/>
    </row>
    <row r="482" spans="1:1" x14ac:dyDescent="0.25">
      <c r="A482" s="81"/>
    </row>
    <row r="483" spans="1:1" x14ac:dyDescent="0.25">
      <c r="A483" s="81"/>
    </row>
    <row r="484" spans="1:1" x14ac:dyDescent="0.25">
      <c r="A484" s="81"/>
    </row>
    <row r="485" spans="1:1" x14ac:dyDescent="0.25">
      <c r="A485" s="81"/>
    </row>
    <row r="486" spans="1:1" x14ac:dyDescent="0.25">
      <c r="A486" s="81"/>
    </row>
    <row r="487" spans="1:1" x14ac:dyDescent="0.25">
      <c r="A487" s="81"/>
    </row>
    <row r="488" spans="1:1" x14ac:dyDescent="0.25">
      <c r="A488" s="81"/>
    </row>
    <row r="489" spans="1:1" x14ac:dyDescent="0.25">
      <c r="A489" s="81"/>
    </row>
    <row r="490" spans="1:1" x14ac:dyDescent="0.25">
      <c r="A490" s="81"/>
    </row>
    <row r="491" spans="1:1" x14ac:dyDescent="0.25">
      <c r="A491" s="81"/>
    </row>
    <row r="492" spans="1:1" x14ac:dyDescent="0.25">
      <c r="A492" s="81"/>
    </row>
    <row r="493" spans="1:1" x14ac:dyDescent="0.25">
      <c r="A493" s="81"/>
    </row>
    <row r="494" spans="1:1" x14ac:dyDescent="0.25">
      <c r="A494" s="81"/>
    </row>
    <row r="495" spans="1:1" x14ac:dyDescent="0.25">
      <c r="A495" s="81"/>
    </row>
    <row r="496" spans="1:1" x14ac:dyDescent="0.25">
      <c r="A496" s="81"/>
    </row>
    <row r="497" spans="1:1" x14ac:dyDescent="0.25">
      <c r="A497" s="81"/>
    </row>
    <row r="498" spans="1:1" x14ac:dyDescent="0.25">
      <c r="A498" s="81"/>
    </row>
    <row r="499" spans="1:1" x14ac:dyDescent="0.25">
      <c r="A499" s="81"/>
    </row>
    <row r="500" spans="1:1" x14ac:dyDescent="0.25">
      <c r="A500" s="81"/>
    </row>
    <row r="501" spans="1:1" x14ac:dyDescent="0.25">
      <c r="A501" s="81"/>
    </row>
    <row r="502" spans="1:1" x14ac:dyDescent="0.25">
      <c r="A502" s="81"/>
    </row>
    <row r="503" spans="1:1" x14ac:dyDescent="0.25">
      <c r="A503" s="81"/>
    </row>
    <row r="504" spans="1:1" x14ac:dyDescent="0.25">
      <c r="A504" s="81"/>
    </row>
    <row r="505" spans="1:1" x14ac:dyDescent="0.25">
      <c r="A505" s="81"/>
    </row>
    <row r="506" spans="1:1" x14ac:dyDescent="0.25">
      <c r="A506" s="81"/>
    </row>
    <row r="507" spans="1:1" x14ac:dyDescent="0.25">
      <c r="A507" s="81"/>
    </row>
    <row r="508" spans="1:1" x14ac:dyDescent="0.25">
      <c r="A508" s="81"/>
    </row>
    <row r="509" spans="1:1" x14ac:dyDescent="0.25">
      <c r="A509" s="81"/>
    </row>
    <row r="510" spans="1:1" x14ac:dyDescent="0.25">
      <c r="A510" s="81"/>
    </row>
    <row r="511" spans="1:1" x14ac:dyDescent="0.25">
      <c r="A511" s="81"/>
    </row>
    <row r="512" spans="1:1" x14ac:dyDescent="0.25">
      <c r="A512" s="81"/>
    </row>
    <row r="513" spans="1:1" x14ac:dyDescent="0.25">
      <c r="A513" s="81"/>
    </row>
    <row r="514" spans="1:1" x14ac:dyDescent="0.25">
      <c r="A514" s="81"/>
    </row>
    <row r="515" spans="1:1" x14ac:dyDescent="0.25">
      <c r="A515" s="81"/>
    </row>
    <row r="516" spans="1:1" x14ac:dyDescent="0.25">
      <c r="A516" s="81"/>
    </row>
    <row r="517" spans="1:1" x14ac:dyDescent="0.25">
      <c r="A517" s="81"/>
    </row>
    <row r="518" spans="1:1" x14ac:dyDescent="0.25">
      <c r="A518" s="81"/>
    </row>
    <row r="519" spans="1:1" x14ac:dyDescent="0.25">
      <c r="A519" s="81"/>
    </row>
    <row r="520" spans="1:1" x14ac:dyDescent="0.25">
      <c r="A520" s="81"/>
    </row>
    <row r="521" spans="1:1" x14ac:dyDescent="0.25">
      <c r="A521" s="81"/>
    </row>
    <row r="522" spans="1:1" x14ac:dyDescent="0.25">
      <c r="A522" s="81"/>
    </row>
    <row r="523" spans="1:1" x14ac:dyDescent="0.25">
      <c r="A523" s="81"/>
    </row>
    <row r="524" spans="1:1" x14ac:dyDescent="0.25">
      <c r="A524" s="81"/>
    </row>
    <row r="525" spans="1:1" x14ac:dyDescent="0.25">
      <c r="A525" s="81"/>
    </row>
    <row r="526" spans="1:1" x14ac:dyDescent="0.25">
      <c r="A526" s="81"/>
    </row>
    <row r="527" spans="1:1" x14ac:dyDescent="0.25">
      <c r="A527" s="81"/>
    </row>
    <row r="528" spans="1:1" x14ac:dyDescent="0.25">
      <c r="A528" s="81"/>
    </row>
    <row r="529" spans="1:1" x14ac:dyDescent="0.25">
      <c r="A529" s="81"/>
    </row>
    <row r="530" spans="1:1" x14ac:dyDescent="0.25">
      <c r="A530" s="81"/>
    </row>
    <row r="531" spans="1:1" x14ac:dyDescent="0.25">
      <c r="A531" s="81"/>
    </row>
    <row r="532" spans="1:1" x14ac:dyDescent="0.25">
      <c r="A532" s="81"/>
    </row>
    <row r="533" spans="1:1" x14ac:dyDescent="0.25">
      <c r="A533" s="81"/>
    </row>
    <row r="534" spans="1:1" x14ac:dyDescent="0.25">
      <c r="A534" s="81"/>
    </row>
    <row r="535" spans="1:1" x14ac:dyDescent="0.25">
      <c r="A535" s="81"/>
    </row>
    <row r="536" spans="1:1" x14ac:dyDescent="0.25">
      <c r="A536" s="81"/>
    </row>
    <row r="537" spans="1:1" x14ac:dyDescent="0.25">
      <c r="A537" s="81"/>
    </row>
    <row r="538" spans="1:1" x14ac:dyDescent="0.25">
      <c r="A538" s="81"/>
    </row>
    <row r="539" spans="1:1" x14ac:dyDescent="0.25">
      <c r="A539" s="81"/>
    </row>
    <row r="540" spans="1:1" x14ac:dyDescent="0.25">
      <c r="A540" s="81"/>
    </row>
    <row r="541" spans="1:1" x14ac:dyDescent="0.25">
      <c r="A541" s="81"/>
    </row>
    <row r="542" spans="1:1" x14ac:dyDescent="0.25">
      <c r="A542" s="81"/>
    </row>
    <row r="543" spans="1:1" x14ac:dyDescent="0.25">
      <c r="A543" s="81"/>
    </row>
    <row r="544" spans="1:1" x14ac:dyDescent="0.25">
      <c r="A544" s="81"/>
    </row>
    <row r="545" spans="1:1" x14ac:dyDescent="0.25">
      <c r="A545" s="81"/>
    </row>
    <row r="546" spans="1:1" x14ac:dyDescent="0.25">
      <c r="A546" s="81"/>
    </row>
    <row r="547" spans="1:1" x14ac:dyDescent="0.25">
      <c r="A547" s="81"/>
    </row>
    <row r="548" spans="1:1" x14ac:dyDescent="0.25">
      <c r="A548" s="81"/>
    </row>
    <row r="549" spans="1:1" x14ac:dyDescent="0.25">
      <c r="A549" s="81"/>
    </row>
    <row r="550" spans="1:1" x14ac:dyDescent="0.25">
      <c r="A550" s="81"/>
    </row>
    <row r="551" spans="1:1" x14ac:dyDescent="0.25">
      <c r="A551" s="81"/>
    </row>
    <row r="552" spans="1:1" x14ac:dyDescent="0.25">
      <c r="A552" s="81"/>
    </row>
    <row r="553" spans="1:1" x14ac:dyDescent="0.25">
      <c r="A553" s="81"/>
    </row>
    <row r="554" spans="1:1" x14ac:dyDescent="0.25">
      <c r="A554" s="81"/>
    </row>
    <row r="555" spans="1:1" x14ac:dyDescent="0.25">
      <c r="A555" s="81"/>
    </row>
    <row r="556" spans="1:1" x14ac:dyDescent="0.25">
      <c r="A556" s="81"/>
    </row>
    <row r="557" spans="1:1" x14ac:dyDescent="0.25">
      <c r="A557" s="81"/>
    </row>
    <row r="558" spans="1:1" x14ac:dyDescent="0.25">
      <c r="A558" s="81"/>
    </row>
    <row r="559" spans="1:1" x14ac:dyDescent="0.25">
      <c r="A559" s="81"/>
    </row>
    <row r="560" spans="1:1" x14ac:dyDescent="0.25">
      <c r="A560" s="81"/>
    </row>
    <row r="561" spans="1:1" x14ac:dyDescent="0.25">
      <c r="A561" s="81"/>
    </row>
    <row r="562" spans="1:1" x14ac:dyDescent="0.25">
      <c r="A562" s="81"/>
    </row>
    <row r="563" spans="1:1" x14ac:dyDescent="0.25">
      <c r="A563" s="81"/>
    </row>
    <row r="564" spans="1:1" x14ac:dyDescent="0.25">
      <c r="A564" s="81"/>
    </row>
    <row r="565" spans="1:1" x14ac:dyDescent="0.25">
      <c r="A565" s="81"/>
    </row>
    <row r="566" spans="1:1" x14ac:dyDescent="0.25">
      <c r="A566" s="81"/>
    </row>
    <row r="567" spans="1:1" x14ac:dyDescent="0.25">
      <c r="A567" s="81"/>
    </row>
    <row r="568" spans="1:1" x14ac:dyDescent="0.25">
      <c r="A568" s="81"/>
    </row>
    <row r="569" spans="1:1" x14ac:dyDescent="0.25">
      <c r="A569" s="81"/>
    </row>
    <row r="570" spans="1:1" x14ac:dyDescent="0.25">
      <c r="A570" s="81"/>
    </row>
    <row r="571" spans="1:1" x14ac:dyDescent="0.25">
      <c r="A571" s="81"/>
    </row>
    <row r="572" spans="1:1" x14ac:dyDescent="0.25">
      <c r="A572" s="81"/>
    </row>
    <row r="573" spans="1:1" x14ac:dyDescent="0.25">
      <c r="A573" s="81"/>
    </row>
    <row r="574" spans="1:1" x14ac:dyDescent="0.25">
      <c r="A574" s="81"/>
    </row>
    <row r="575" spans="1:1" x14ac:dyDescent="0.25">
      <c r="A575" s="81"/>
    </row>
    <row r="576" spans="1:1" x14ac:dyDescent="0.25">
      <c r="A576" s="81"/>
    </row>
    <row r="577" spans="1:1" x14ac:dyDescent="0.25">
      <c r="A577" s="81"/>
    </row>
    <row r="578" spans="1:1" x14ac:dyDescent="0.25">
      <c r="A578" s="81"/>
    </row>
    <row r="579" spans="1:1" x14ac:dyDescent="0.25">
      <c r="A579" s="81"/>
    </row>
    <row r="580" spans="1:1" x14ac:dyDescent="0.25">
      <c r="A580" s="81"/>
    </row>
    <row r="581" spans="1:1" x14ac:dyDescent="0.25">
      <c r="A581" s="81"/>
    </row>
    <row r="582" spans="1:1" x14ac:dyDescent="0.25">
      <c r="A582" s="81"/>
    </row>
    <row r="583" spans="1:1" x14ac:dyDescent="0.25">
      <c r="A583" s="81"/>
    </row>
    <row r="584" spans="1:1" x14ac:dyDescent="0.25">
      <c r="A584" s="81"/>
    </row>
    <row r="585" spans="1:1" x14ac:dyDescent="0.25">
      <c r="A585" s="81"/>
    </row>
    <row r="586" spans="1:1" x14ac:dyDescent="0.25">
      <c r="A586" s="81"/>
    </row>
    <row r="587" spans="1:1" x14ac:dyDescent="0.25">
      <c r="A587" s="81"/>
    </row>
    <row r="588" spans="1:1" x14ac:dyDescent="0.25">
      <c r="A588" s="81"/>
    </row>
    <row r="589" spans="1:1" x14ac:dyDescent="0.25">
      <c r="A589" s="81"/>
    </row>
    <row r="590" spans="1:1" x14ac:dyDescent="0.25">
      <c r="A590" s="81"/>
    </row>
    <row r="591" spans="1:1" x14ac:dyDescent="0.25">
      <c r="A591" s="81"/>
    </row>
    <row r="592" spans="1:1" x14ac:dyDescent="0.25">
      <c r="A592" s="81"/>
    </row>
    <row r="593" spans="1:1" x14ac:dyDescent="0.25">
      <c r="A593" s="81"/>
    </row>
    <row r="594" spans="1:1" x14ac:dyDescent="0.25">
      <c r="A594" s="81"/>
    </row>
    <row r="595" spans="1:1" x14ac:dyDescent="0.25">
      <c r="A595" s="81"/>
    </row>
    <row r="596" spans="1:1" x14ac:dyDescent="0.25">
      <c r="A596" s="81"/>
    </row>
    <row r="597" spans="1:1" x14ac:dyDescent="0.25">
      <c r="A597" s="81"/>
    </row>
    <row r="598" spans="1:1" x14ac:dyDescent="0.25">
      <c r="A598" s="81"/>
    </row>
    <row r="599" spans="1:1" x14ac:dyDescent="0.25">
      <c r="A599" s="81"/>
    </row>
    <row r="600" spans="1:1" x14ac:dyDescent="0.25">
      <c r="A600" s="81"/>
    </row>
    <row r="601" spans="1:1" x14ac:dyDescent="0.25">
      <c r="A601" s="81"/>
    </row>
    <row r="602" spans="1:1" x14ac:dyDescent="0.25">
      <c r="A602" s="81"/>
    </row>
    <row r="603" spans="1:1" x14ac:dyDescent="0.25">
      <c r="A603" s="81"/>
    </row>
    <row r="604" spans="1:1" x14ac:dyDescent="0.25">
      <c r="A604" s="81"/>
    </row>
    <row r="605" spans="1:1" x14ac:dyDescent="0.25">
      <c r="A605" s="81"/>
    </row>
    <row r="606" spans="1:1" x14ac:dyDescent="0.25">
      <c r="A606" s="81"/>
    </row>
    <row r="607" spans="1:1" x14ac:dyDescent="0.25">
      <c r="A607" s="81"/>
    </row>
    <row r="608" spans="1:1" x14ac:dyDescent="0.25">
      <c r="A608" s="81"/>
    </row>
    <row r="609" spans="1:1" x14ac:dyDescent="0.25">
      <c r="A609" s="81"/>
    </row>
    <row r="610" spans="1:1" x14ac:dyDescent="0.25">
      <c r="A610" s="81"/>
    </row>
    <row r="611" spans="1:1" x14ac:dyDescent="0.25">
      <c r="A611" s="81"/>
    </row>
    <row r="612" spans="1:1" x14ac:dyDescent="0.25">
      <c r="A612" s="81"/>
    </row>
    <row r="613" spans="1:1" x14ac:dyDescent="0.25">
      <c r="A613" s="81"/>
    </row>
    <row r="614" spans="1:1" x14ac:dyDescent="0.25">
      <c r="A614" s="81"/>
    </row>
    <row r="615" spans="1:1" x14ac:dyDescent="0.25">
      <c r="A615" s="81"/>
    </row>
    <row r="616" spans="1:1" x14ac:dyDescent="0.25">
      <c r="A616" s="81"/>
    </row>
    <row r="617" spans="1:1" x14ac:dyDescent="0.25">
      <c r="A617" s="81"/>
    </row>
    <row r="618" spans="1:1" x14ac:dyDescent="0.25">
      <c r="A618" s="81"/>
    </row>
    <row r="619" spans="1:1" x14ac:dyDescent="0.25">
      <c r="A619" s="81"/>
    </row>
    <row r="620" spans="1:1" x14ac:dyDescent="0.25">
      <c r="A620" s="81"/>
    </row>
    <row r="621" spans="1:1" x14ac:dyDescent="0.25">
      <c r="A621" s="81"/>
    </row>
    <row r="622" spans="1:1" x14ac:dyDescent="0.25">
      <c r="A622" s="81"/>
    </row>
    <row r="623" spans="1:1" x14ac:dyDescent="0.25">
      <c r="A623" s="81"/>
    </row>
    <row r="624" spans="1:1" x14ac:dyDescent="0.25">
      <c r="A624" s="81"/>
    </row>
    <row r="625" spans="1:1" x14ac:dyDescent="0.25">
      <c r="A625" s="81"/>
    </row>
    <row r="626" spans="1:1" x14ac:dyDescent="0.25">
      <c r="A626" s="81"/>
    </row>
    <row r="627" spans="1:1" x14ac:dyDescent="0.25">
      <c r="A627" s="81"/>
    </row>
    <row r="628" spans="1:1" x14ac:dyDescent="0.25">
      <c r="A628" s="81"/>
    </row>
    <row r="629" spans="1:1" x14ac:dyDescent="0.25">
      <c r="A629" s="81"/>
    </row>
    <row r="630" spans="1:1" x14ac:dyDescent="0.25">
      <c r="A630" s="81"/>
    </row>
    <row r="631" spans="1:1" x14ac:dyDescent="0.25">
      <c r="A631" s="81"/>
    </row>
    <row r="632" spans="1:1" x14ac:dyDescent="0.25">
      <c r="A632" s="81"/>
    </row>
    <row r="633" spans="1:1" x14ac:dyDescent="0.25">
      <c r="A633" s="81"/>
    </row>
    <row r="634" spans="1:1" x14ac:dyDescent="0.25">
      <c r="A634" s="81"/>
    </row>
    <row r="635" spans="1:1" x14ac:dyDescent="0.25">
      <c r="A635" s="81"/>
    </row>
    <row r="636" spans="1:1" x14ac:dyDescent="0.25">
      <c r="A636" s="81"/>
    </row>
    <row r="637" spans="1:1" x14ac:dyDescent="0.25">
      <c r="A637" s="81"/>
    </row>
    <row r="638" spans="1:1" x14ac:dyDescent="0.25">
      <c r="A638" s="81"/>
    </row>
    <row r="639" spans="1:1" x14ac:dyDescent="0.25">
      <c r="A639" s="81"/>
    </row>
    <row r="640" spans="1:1" x14ac:dyDescent="0.25">
      <c r="A640" s="81"/>
    </row>
    <row r="641" spans="1:1" x14ac:dyDescent="0.25">
      <c r="A641" s="81"/>
    </row>
    <row r="642" spans="1:1" x14ac:dyDescent="0.25">
      <c r="A642" s="81"/>
    </row>
    <row r="643" spans="1:1" x14ac:dyDescent="0.25">
      <c r="A643" s="81"/>
    </row>
    <row r="644" spans="1:1" x14ac:dyDescent="0.25">
      <c r="A644" s="81"/>
    </row>
    <row r="645" spans="1:1" x14ac:dyDescent="0.25">
      <c r="A645" s="81"/>
    </row>
    <row r="646" spans="1:1" x14ac:dyDescent="0.25">
      <c r="A646" s="81"/>
    </row>
    <row r="647" spans="1:1" x14ac:dyDescent="0.25">
      <c r="A647" s="81"/>
    </row>
    <row r="648" spans="1:1" x14ac:dyDescent="0.25">
      <c r="A648" s="81"/>
    </row>
    <row r="649" spans="1:1" x14ac:dyDescent="0.25">
      <c r="A649" s="81"/>
    </row>
    <row r="650" spans="1:1" x14ac:dyDescent="0.25">
      <c r="A650" s="81"/>
    </row>
    <row r="651" spans="1:1" x14ac:dyDescent="0.25">
      <c r="A651" s="81"/>
    </row>
    <row r="652" spans="1:1" x14ac:dyDescent="0.25">
      <c r="A652" s="81"/>
    </row>
    <row r="653" spans="1:1" x14ac:dyDescent="0.25">
      <c r="A653" s="81"/>
    </row>
    <row r="654" spans="1:1" x14ac:dyDescent="0.25">
      <c r="A654" s="81"/>
    </row>
    <row r="655" spans="1:1" x14ac:dyDescent="0.25">
      <c r="A655" s="81"/>
    </row>
    <row r="656" spans="1:1" x14ac:dyDescent="0.25">
      <c r="A656" s="81"/>
    </row>
    <row r="657" spans="1:1" x14ac:dyDescent="0.25">
      <c r="A657" s="81"/>
    </row>
    <row r="658" spans="1:1" x14ac:dyDescent="0.25">
      <c r="A658" s="81"/>
    </row>
    <row r="659" spans="1:1" x14ac:dyDescent="0.25">
      <c r="A659" s="81"/>
    </row>
    <row r="660" spans="1:1" x14ac:dyDescent="0.25">
      <c r="A660" s="81"/>
    </row>
    <row r="661" spans="1:1" x14ac:dyDescent="0.25">
      <c r="A661" s="81"/>
    </row>
    <row r="662" spans="1:1" x14ac:dyDescent="0.25">
      <c r="A662" s="81"/>
    </row>
    <row r="663" spans="1:1" x14ac:dyDescent="0.25">
      <c r="A663" s="81"/>
    </row>
    <row r="664" spans="1:1" x14ac:dyDescent="0.25">
      <c r="A664" s="81"/>
    </row>
    <row r="665" spans="1:1" x14ac:dyDescent="0.25">
      <c r="A665" s="81"/>
    </row>
    <row r="666" spans="1:1" x14ac:dyDescent="0.25">
      <c r="A666" s="81"/>
    </row>
    <row r="667" spans="1:1" x14ac:dyDescent="0.25">
      <c r="A667" s="81"/>
    </row>
    <row r="668" spans="1:1" x14ac:dyDescent="0.25">
      <c r="A668" s="81"/>
    </row>
    <row r="669" spans="1:1" x14ac:dyDescent="0.25">
      <c r="A669" s="81"/>
    </row>
    <row r="670" spans="1:1" x14ac:dyDescent="0.25">
      <c r="A670" s="81"/>
    </row>
    <row r="671" spans="1:1" x14ac:dyDescent="0.25">
      <c r="A671" s="81"/>
    </row>
    <row r="672" spans="1:1" x14ac:dyDescent="0.25">
      <c r="A672" s="81"/>
    </row>
    <row r="673" spans="1:1" x14ac:dyDescent="0.25">
      <c r="A673" s="81"/>
    </row>
    <row r="674" spans="1:1" x14ac:dyDescent="0.25">
      <c r="A674" s="81"/>
    </row>
    <row r="675" spans="1:1" x14ac:dyDescent="0.25">
      <c r="A675" s="81"/>
    </row>
    <row r="676" spans="1:1" x14ac:dyDescent="0.25">
      <c r="A676" s="81"/>
    </row>
    <row r="677" spans="1:1" x14ac:dyDescent="0.25">
      <c r="A677" s="81"/>
    </row>
    <row r="678" spans="1:1" x14ac:dyDescent="0.25">
      <c r="A678" s="81"/>
    </row>
    <row r="679" spans="1:1" x14ac:dyDescent="0.25">
      <c r="A679" s="81"/>
    </row>
    <row r="680" spans="1:1" x14ac:dyDescent="0.25">
      <c r="A680" s="81"/>
    </row>
    <row r="681" spans="1:1" x14ac:dyDescent="0.25">
      <c r="A681" s="81"/>
    </row>
    <row r="682" spans="1:1" x14ac:dyDescent="0.25">
      <c r="A682" s="81"/>
    </row>
    <row r="683" spans="1:1" x14ac:dyDescent="0.25">
      <c r="A683" s="81"/>
    </row>
    <row r="684" spans="1:1" x14ac:dyDescent="0.25">
      <c r="A684" s="81"/>
    </row>
    <row r="685" spans="1:1" x14ac:dyDescent="0.25">
      <c r="A685" s="81"/>
    </row>
    <row r="686" spans="1:1" x14ac:dyDescent="0.25">
      <c r="A686" s="81"/>
    </row>
    <row r="687" spans="1:1" x14ac:dyDescent="0.25">
      <c r="A687" s="81"/>
    </row>
    <row r="688" spans="1:1" x14ac:dyDescent="0.25">
      <c r="A688" s="81"/>
    </row>
    <row r="689" spans="1:1" x14ac:dyDescent="0.25">
      <c r="A689" s="81"/>
    </row>
    <row r="690" spans="1:1" x14ac:dyDescent="0.25">
      <c r="A690" s="81"/>
    </row>
    <row r="691" spans="1:1" x14ac:dyDescent="0.25">
      <c r="A691" s="81"/>
    </row>
    <row r="692" spans="1:1" x14ac:dyDescent="0.25">
      <c r="A692" s="81"/>
    </row>
    <row r="693" spans="1:1" x14ac:dyDescent="0.25">
      <c r="A693" s="81"/>
    </row>
    <row r="694" spans="1:1" x14ac:dyDescent="0.25">
      <c r="A694" s="81"/>
    </row>
    <row r="695" spans="1:1" x14ac:dyDescent="0.25">
      <c r="A695" s="81"/>
    </row>
    <row r="696" spans="1:1" x14ac:dyDescent="0.25">
      <c r="A696" s="81"/>
    </row>
    <row r="697" spans="1:1" x14ac:dyDescent="0.25">
      <c r="A697" s="81"/>
    </row>
    <row r="698" spans="1:1" x14ac:dyDescent="0.25">
      <c r="A698" s="81"/>
    </row>
    <row r="699" spans="1:1" x14ac:dyDescent="0.25">
      <c r="A699" s="81"/>
    </row>
    <row r="700" spans="1:1" x14ac:dyDescent="0.25">
      <c r="A700" s="81"/>
    </row>
    <row r="701" spans="1:1" x14ac:dyDescent="0.25">
      <c r="A701" s="81"/>
    </row>
    <row r="702" spans="1:1" x14ac:dyDescent="0.25">
      <c r="A702" s="81"/>
    </row>
    <row r="703" spans="1:1" x14ac:dyDescent="0.25">
      <c r="A703" s="81"/>
    </row>
    <row r="704" spans="1:1" x14ac:dyDescent="0.25">
      <c r="A704" s="81"/>
    </row>
    <row r="705" spans="1:1" x14ac:dyDescent="0.25">
      <c r="A705" s="81"/>
    </row>
    <row r="706" spans="1:1" x14ac:dyDescent="0.25">
      <c r="A706" s="81"/>
    </row>
    <row r="707" spans="1:1" x14ac:dyDescent="0.25">
      <c r="A707" s="81"/>
    </row>
    <row r="708" spans="1:1" x14ac:dyDescent="0.25">
      <c r="A708" s="81"/>
    </row>
    <row r="709" spans="1:1" x14ac:dyDescent="0.25">
      <c r="A709" s="81"/>
    </row>
    <row r="710" spans="1:1" x14ac:dyDescent="0.25">
      <c r="A710" s="81"/>
    </row>
    <row r="711" spans="1:1" x14ac:dyDescent="0.25">
      <c r="A711" s="81"/>
    </row>
    <row r="712" spans="1:1" x14ac:dyDescent="0.25">
      <c r="A712" s="81"/>
    </row>
    <row r="713" spans="1:1" x14ac:dyDescent="0.25">
      <c r="A713" s="81"/>
    </row>
    <row r="714" spans="1:1" x14ac:dyDescent="0.25">
      <c r="A714" s="81"/>
    </row>
    <row r="715" spans="1:1" x14ac:dyDescent="0.25">
      <c r="A715" s="81"/>
    </row>
    <row r="716" spans="1:1" x14ac:dyDescent="0.25">
      <c r="A716" s="81"/>
    </row>
    <row r="717" spans="1:1" x14ac:dyDescent="0.25">
      <c r="A717" s="81"/>
    </row>
    <row r="718" spans="1:1" x14ac:dyDescent="0.25">
      <c r="A718" s="81"/>
    </row>
    <row r="719" spans="1:1" x14ac:dyDescent="0.25">
      <c r="A719" s="81"/>
    </row>
    <row r="720" spans="1:1" x14ac:dyDescent="0.25">
      <c r="A720" s="81"/>
    </row>
    <row r="721" spans="1:1" x14ac:dyDescent="0.25">
      <c r="A721" s="81"/>
    </row>
    <row r="722" spans="1:1" x14ac:dyDescent="0.25">
      <c r="A722" s="81"/>
    </row>
    <row r="723" spans="1:1" x14ac:dyDescent="0.25">
      <c r="A723" s="81"/>
    </row>
    <row r="724" spans="1:1" x14ac:dyDescent="0.25">
      <c r="A724" s="81"/>
    </row>
    <row r="725" spans="1:1" x14ac:dyDescent="0.25">
      <c r="A725" s="81"/>
    </row>
    <row r="726" spans="1:1" x14ac:dyDescent="0.25">
      <c r="A726" s="81"/>
    </row>
    <row r="727" spans="1:1" x14ac:dyDescent="0.25">
      <c r="A727" s="81"/>
    </row>
    <row r="728" spans="1:1" x14ac:dyDescent="0.25">
      <c r="A728" s="81"/>
    </row>
    <row r="729" spans="1:1" x14ac:dyDescent="0.25">
      <c r="A729" s="81"/>
    </row>
    <row r="730" spans="1:1" x14ac:dyDescent="0.25">
      <c r="A730" s="81"/>
    </row>
    <row r="731" spans="1:1" x14ac:dyDescent="0.25">
      <c r="A731" s="81"/>
    </row>
    <row r="732" spans="1:1" x14ac:dyDescent="0.25">
      <c r="A732" s="81"/>
    </row>
    <row r="733" spans="1:1" x14ac:dyDescent="0.25">
      <c r="A733" s="81"/>
    </row>
    <row r="734" spans="1:1" x14ac:dyDescent="0.25">
      <c r="A734" s="81"/>
    </row>
    <row r="735" spans="1:1" x14ac:dyDescent="0.25">
      <c r="A735" s="81"/>
    </row>
    <row r="736" spans="1:1" x14ac:dyDescent="0.25">
      <c r="A736" s="81"/>
    </row>
    <row r="737" spans="1:1" x14ac:dyDescent="0.25">
      <c r="A737" s="81"/>
    </row>
    <row r="738" spans="1:1" x14ac:dyDescent="0.25">
      <c r="A738" s="81"/>
    </row>
    <row r="739" spans="1:1" x14ac:dyDescent="0.25">
      <c r="A739" s="81"/>
    </row>
    <row r="740" spans="1:1" x14ac:dyDescent="0.25">
      <c r="A740" s="81"/>
    </row>
    <row r="741" spans="1:1" x14ac:dyDescent="0.25">
      <c r="A741" s="81"/>
    </row>
    <row r="742" spans="1:1" x14ac:dyDescent="0.25">
      <c r="A742" s="81"/>
    </row>
    <row r="743" spans="1:1" x14ac:dyDescent="0.25">
      <c r="A743" s="81"/>
    </row>
    <row r="744" spans="1:1" x14ac:dyDescent="0.25">
      <c r="A744" s="81"/>
    </row>
    <row r="745" spans="1:1" x14ac:dyDescent="0.25">
      <c r="A745" s="81"/>
    </row>
    <row r="746" spans="1:1" x14ac:dyDescent="0.25">
      <c r="A746" s="81"/>
    </row>
    <row r="747" spans="1:1" x14ac:dyDescent="0.25">
      <c r="A747" s="81"/>
    </row>
    <row r="748" spans="1:1" x14ac:dyDescent="0.25">
      <c r="A748" s="81"/>
    </row>
    <row r="749" spans="1:1" x14ac:dyDescent="0.25">
      <c r="A749" s="81"/>
    </row>
    <row r="750" spans="1:1" x14ac:dyDescent="0.25">
      <c r="A750" s="81"/>
    </row>
    <row r="751" spans="1:1" x14ac:dyDescent="0.25">
      <c r="A751" s="81"/>
    </row>
    <row r="752" spans="1:1" x14ac:dyDescent="0.25">
      <c r="A752" s="81"/>
    </row>
    <row r="753" spans="1:1" x14ac:dyDescent="0.25">
      <c r="A753" s="81"/>
    </row>
    <row r="754" spans="1:1" x14ac:dyDescent="0.25">
      <c r="A754" s="81"/>
    </row>
    <row r="755" spans="1:1" x14ac:dyDescent="0.25">
      <c r="A755" s="81"/>
    </row>
    <row r="756" spans="1:1" x14ac:dyDescent="0.25">
      <c r="A756" s="81"/>
    </row>
    <row r="757" spans="1:1" x14ac:dyDescent="0.25">
      <c r="A757" s="81"/>
    </row>
    <row r="758" spans="1:1" x14ac:dyDescent="0.25">
      <c r="A758" s="81"/>
    </row>
    <row r="759" spans="1:1" x14ac:dyDescent="0.25">
      <c r="A759" s="81"/>
    </row>
    <row r="760" spans="1:1" x14ac:dyDescent="0.25">
      <c r="A760" s="81"/>
    </row>
    <row r="761" spans="1:1" x14ac:dyDescent="0.25">
      <c r="A761" s="81"/>
    </row>
    <row r="762" spans="1:1" x14ac:dyDescent="0.25">
      <c r="A762" s="81"/>
    </row>
    <row r="763" spans="1:1" x14ac:dyDescent="0.25">
      <c r="A763" s="81"/>
    </row>
    <row r="764" spans="1:1" x14ac:dyDescent="0.25">
      <c r="A764" s="81"/>
    </row>
    <row r="765" spans="1:1" x14ac:dyDescent="0.25">
      <c r="A765" s="81"/>
    </row>
    <row r="766" spans="1:1" x14ac:dyDescent="0.25">
      <c r="A766" s="81"/>
    </row>
    <row r="767" spans="1:1" x14ac:dyDescent="0.25">
      <c r="A767" s="81"/>
    </row>
    <row r="768" spans="1:1" x14ac:dyDescent="0.25">
      <c r="A768" s="81"/>
    </row>
    <row r="769" spans="1:1" x14ac:dyDescent="0.25">
      <c r="A769" s="81"/>
    </row>
    <row r="770" spans="1:1" x14ac:dyDescent="0.25">
      <c r="A770" s="81"/>
    </row>
    <row r="771" spans="1:1" x14ac:dyDescent="0.25">
      <c r="A771" s="81"/>
    </row>
    <row r="772" spans="1:1" x14ac:dyDescent="0.25">
      <c r="A772" s="81"/>
    </row>
    <row r="773" spans="1:1" x14ac:dyDescent="0.25">
      <c r="A773" s="81"/>
    </row>
    <row r="774" spans="1:1" x14ac:dyDescent="0.25">
      <c r="A774" s="81"/>
    </row>
    <row r="775" spans="1:1" x14ac:dyDescent="0.25">
      <c r="A775" s="81"/>
    </row>
    <row r="776" spans="1:1" x14ac:dyDescent="0.25">
      <c r="A776" s="81"/>
    </row>
    <row r="777" spans="1:1" x14ac:dyDescent="0.25">
      <c r="A777" s="81"/>
    </row>
    <row r="778" spans="1:1" x14ac:dyDescent="0.25">
      <c r="A778" s="81"/>
    </row>
    <row r="779" spans="1:1" x14ac:dyDescent="0.25">
      <c r="A779" s="81"/>
    </row>
    <row r="780" spans="1:1" x14ac:dyDescent="0.25">
      <c r="A780" s="81"/>
    </row>
    <row r="781" spans="1:1" x14ac:dyDescent="0.25">
      <c r="A781" s="81"/>
    </row>
    <row r="782" spans="1:1" x14ac:dyDescent="0.25">
      <c r="A782" s="81"/>
    </row>
    <row r="783" spans="1:1" x14ac:dyDescent="0.25">
      <c r="A783" s="81"/>
    </row>
    <row r="784" spans="1:1" x14ac:dyDescent="0.25">
      <c r="A784" s="81"/>
    </row>
    <row r="785" spans="1:1" x14ac:dyDescent="0.25">
      <c r="A785" s="81"/>
    </row>
    <row r="786" spans="1:1" x14ac:dyDescent="0.25">
      <c r="A786" s="81"/>
    </row>
    <row r="787" spans="1:1" x14ac:dyDescent="0.25">
      <c r="A787" s="81"/>
    </row>
    <row r="788" spans="1:1" x14ac:dyDescent="0.25">
      <c r="A788" s="81"/>
    </row>
    <row r="789" spans="1:1" x14ac:dyDescent="0.25">
      <c r="A789" s="81"/>
    </row>
    <row r="790" spans="1:1" x14ac:dyDescent="0.25">
      <c r="A790" s="81"/>
    </row>
    <row r="791" spans="1:1" x14ac:dyDescent="0.25">
      <c r="A791" s="81"/>
    </row>
    <row r="792" spans="1:1" x14ac:dyDescent="0.25">
      <c r="A792" s="81"/>
    </row>
    <row r="793" spans="1:1" x14ac:dyDescent="0.25">
      <c r="A793" s="81"/>
    </row>
    <row r="794" spans="1:1" x14ac:dyDescent="0.25">
      <c r="A794" s="81"/>
    </row>
    <row r="795" spans="1:1" x14ac:dyDescent="0.25">
      <c r="A795" s="81"/>
    </row>
    <row r="796" spans="1:1" x14ac:dyDescent="0.25">
      <c r="A796" s="81"/>
    </row>
    <row r="797" spans="1:1" x14ac:dyDescent="0.25">
      <c r="A797" s="81"/>
    </row>
    <row r="798" spans="1:1" x14ac:dyDescent="0.25">
      <c r="A798" s="81"/>
    </row>
    <row r="799" spans="1:1" x14ac:dyDescent="0.25">
      <c r="A799" s="81"/>
    </row>
    <row r="800" spans="1:1" x14ac:dyDescent="0.25">
      <c r="A800" s="81"/>
    </row>
    <row r="801" spans="1:1" x14ac:dyDescent="0.25">
      <c r="A801" s="81"/>
    </row>
    <row r="802" spans="1:1" x14ac:dyDescent="0.25">
      <c r="A802" s="81"/>
    </row>
    <row r="803" spans="1:1" x14ac:dyDescent="0.25">
      <c r="A803" s="81"/>
    </row>
    <row r="804" spans="1:1" x14ac:dyDescent="0.25">
      <c r="A804" s="81"/>
    </row>
    <row r="805" spans="1:1" x14ac:dyDescent="0.25">
      <c r="A805" s="81"/>
    </row>
    <row r="806" spans="1:1" x14ac:dyDescent="0.25">
      <c r="A806" s="81"/>
    </row>
    <row r="807" spans="1:1" x14ac:dyDescent="0.25">
      <c r="A807" s="81"/>
    </row>
    <row r="808" spans="1:1" x14ac:dyDescent="0.25">
      <c r="A808" s="81"/>
    </row>
    <row r="809" spans="1:1" x14ac:dyDescent="0.25">
      <c r="A809" s="81"/>
    </row>
    <row r="810" spans="1:1" x14ac:dyDescent="0.25">
      <c r="A810" s="81"/>
    </row>
    <row r="811" spans="1:1" x14ac:dyDescent="0.25">
      <c r="A811" s="81"/>
    </row>
    <row r="812" spans="1:1" x14ac:dyDescent="0.25">
      <c r="A812" s="81"/>
    </row>
    <row r="813" spans="1:1" x14ac:dyDescent="0.25">
      <c r="A813" s="81"/>
    </row>
    <row r="814" spans="1:1" x14ac:dyDescent="0.25">
      <c r="A814" s="81"/>
    </row>
    <row r="815" spans="1:1" x14ac:dyDescent="0.25">
      <c r="A815" s="81"/>
    </row>
    <row r="816" spans="1:1" x14ac:dyDescent="0.25">
      <c r="A816" s="81"/>
    </row>
    <row r="817" spans="1:1" x14ac:dyDescent="0.25">
      <c r="A817" s="81"/>
    </row>
    <row r="818" spans="1:1" x14ac:dyDescent="0.25">
      <c r="A818" s="81"/>
    </row>
    <row r="819" spans="1:1" x14ac:dyDescent="0.25">
      <c r="A819" s="81"/>
    </row>
    <row r="820" spans="1:1" x14ac:dyDescent="0.25">
      <c r="A820" s="81"/>
    </row>
    <row r="821" spans="1:1" ht="16.5" thickBot="1" x14ac:dyDescent="0.3">
      <c r="A821" s="83"/>
    </row>
    <row r="822" spans="1:1" ht="16.5" thickBot="1" x14ac:dyDescent="0.3">
      <c r="A822" s="83"/>
    </row>
    <row r="823" spans="1:1" ht="16.5" thickBot="1" x14ac:dyDescent="0.3">
      <c r="A823" s="83"/>
    </row>
    <row r="824" spans="1:1" ht="16.5" thickBot="1" x14ac:dyDescent="0.3">
      <c r="A824" s="83"/>
    </row>
    <row r="825" spans="1:1" ht="16.5" thickBot="1" x14ac:dyDescent="0.3">
      <c r="A825" s="83"/>
    </row>
    <row r="826" spans="1:1" ht="16.5" thickBot="1" x14ac:dyDescent="0.3">
      <c r="A826" s="83"/>
    </row>
    <row r="827" spans="1:1" ht="16.5" thickBot="1" x14ac:dyDescent="0.3">
      <c r="A827" s="83"/>
    </row>
    <row r="828" spans="1:1" ht="16.5" thickBot="1" x14ac:dyDescent="0.3">
      <c r="A828" s="83"/>
    </row>
    <row r="829" spans="1:1" ht="16.5" thickBot="1" x14ac:dyDescent="0.3">
      <c r="A829" s="83"/>
    </row>
    <row r="830" spans="1:1" ht="16.5" thickBot="1" x14ac:dyDescent="0.3">
      <c r="A830" s="83"/>
    </row>
    <row r="831" spans="1:1" ht="16.5" thickBot="1" x14ac:dyDescent="0.3">
      <c r="A831" s="83"/>
    </row>
    <row r="832" spans="1:1" ht="16.5" thickBot="1" x14ac:dyDescent="0.3">
      <c r="A832" s="83"/>
    </row>
    <row r="833" spans="1:1" ht="16.5" thickBot="1" x14ac:dyDescent="0.3">
      <c r="A833" s="83"/>
    </row>
    <row r="834" spans="1:1" ht="16.5" thickBot="1" x14ac:dyDescent="0.3">
      <c r="A834" s="83"/>
    </row>
    <row r="835" spans="1:1" ht="16.5" thickBot="1" x14ac:dyDescent="0.3">
      <c r="A835" s="83"/>
    </row>
    <row r="836" spans="1:1" ht="16.5" thickBot="1" x14ac:dyDescent="0.3">
      <c r="A836" s="83"/>
    </row>
    <row r="837" spans="1:1" ht="16.5" thickBot="1" x14ac:dyDescent="0.3">
      <c r="A837" s="83"/>
    </row>
    <row r="838" spans="1:1" ht="16.5" thickBot="1" x14ac:dyDescent="0.3">
      <c r="A838" s="83"/>
    </row>
    <row r="839" spans="1:1" ht="16.5" thickBot="1" x14ac:dyDescent="0.3">
      <c r="A839" s="83"/>
    </row>
    <row r="840" spans="1:1" ht="16.5" thickBot="1" x14ac:dyDescent="0.3">
      <c r="A840" s="83"/>
    </row>
    <row r="841" spans="1:1" ht="16.5" thickBot="1" x14ac:dyDescent="0.3">
      <c r="A841" s="83"/>
    </row>
    <row r="842" spans="1:1" ht="16.5" thickBot="1" x14ac:dyDescent="0.3">
      <c r="A842" s="83"/>
    </row>
    <row r="843" spans="1:1" ht="16.5" thickBot="1" x14ac:dyDescent="0.3">
      <c r="A843" s="83"/>
    </row>
    <row r="844" spans="1:1" ht="16.5" thickBot="1" x14ac:dyDescent="0.3">
      <c r="A844" s="83"/>
    </row>
    <row r="845" spans="1:1" ht="16.5" thickBot="1" x14ac:dyDescent="0.3">
      <c r="A845" s="83"/>
    </row>
    <row r="846" spans="1:1" ht="16.5" thickBot="1" x14ac:dyDescent="0.3">
      <c r="A846" s="83"/>
    </row>
    <row r="847" spans="1:1" ht="16.5" thickBot="1" x14ac:dyDescent="0.3">
      <c r="A847" s="83"/>
    </row>
    <row r="848" spans="1:1" ht="16.5" thickBot="1" x14ac:dyDescent="0.3">
      <c r="A848" s="83"/>
    </row>
    <row r="849" spans="1:1" ht="16.5" thickBot="1" x14ac:dyDescent="0.3">
      <c r="A849" s="83"/>
    </row>
    <row r="850" spans="1:1" ht="16.5" thickBot="1" x14ac:dyDescent="0.3">
      <c r="A850" s="83"/>
    </row>
    <row r="851" spans="1:1" ht="16.5" thickBot="1" x14ac:dyDescent="0.3">
      <c r="A851" s="83"/>
    </row>
    <row r="852" spans="1:1" ht="16.5" thickBot="1" x14ac:dyDescent="0.3">
      <c r="A852" s="83"/>
    </row>
    <row r="853" spans="1:1" ht="16.5" thickBot="1" x14ac:dyDescent="0.3">
      <c r="A853" s="83"/>
    </row>
    <row r="854" spans="1:1" ht="16.5" thickBot="1" x14ac:dyDescent="0.3">
      <c r="A854" s="83"/>
    </row>
    <row r="855" spans="1:1" ht="16.5" thickBot="1" x14ac:dyDescent="0.3">
      <c r="A855" s="83"/>
    </row>
    <row r="856" spans="1:1" ht="16.5" thickBot="1" x14ac:dyDescent="0.3">
      <c r="A856" s="83"/>
    </row>
    <row r="857" spans="1:1" ht="16.5" thickBot="1" x14ac:dyDescent="0.3">
      <c r="A857" s="83"/>
    </row>
    <row r="858" spans="1:1" ht="16.5" thickBot="1" x14ac:dyDescent="0.3">
      <c r="A858" s="83"/>
    </row>
    <row r="859" spans="1:1" ht="16.5" thickBot="1" x14ac:dyDescent="0.3">
      <c r="A859" s="83"/>
    </row>
    <row r="860" spans="1:1" ht="16.5" thickBot="1" x14ac:dyDescent="0.3">
      <c r="A860" s="83"/>
    </row>
    <row r="861" spans="1:1" ht="16.5" thickBot="1" x14ac:dyDescent="0.3">
      <c r="A861" s="83"/>
    </row>
    <row r="862" spans="1:1" ht="16.5" thickBot="1" x14ac:dyDescent="0.3">
      <c r="A862" s="83"/>
    </row>
    <row r="863" spans="1:1" ht="16.5" thickBot="1" x14ac:dyDescent="0.3">
      <c r="A863" s="83"/>
    </row>
    <row r="864" spans="1:1" ht="16.5" thickBot="1" x14ac:dyDescent="0.3">
      <c r="A864" s="83"/>
    </row>
    <row r="865" spans="1:1" ht="16.5" thickBot="1" x14ac:dyDescent="0.3">
      <c r="A865" s="83"/>
    </row>
    <row r="866" spans="1:1" ht="16.5" thickBot="1" x14ac:dyDescent="0.3">
      <c r="A866" s="83"/>
    </row>
    <row r="867" spans="1:1" ht="16.5" thickBot="1" x14ac:dyDescent="0.3">
      <c r="A867" s="83"/>
    </row>
    <row r="868" spans="1:1" ht="16.5" thickBot="1" x14ac:dyDescent="0.3">
      <c r="A868" s="83"/>
    </row>
    <row r="869" spans="1:1" ht="16.5" thickBot="1" x14ac:dyDescent="0.3">
      <c r="A869" s="83"/>
    </row>
    <row r="870" spans="1:1" ht="16.5" thickBot="1" x14ac:dyDescent="0.3">
      <c r="A870" s="83"/>
    </row>
    <row r="871" spans="1:1" ht="16.5" thickBot="1" x14ac:dyDescent="0.3">
      <c r="A871" s="83"/>
    </row>
    <row r="872" spans="1:1" ht="16.5" thickBot="1" x14ac:dyDescent="0.3">
      <c r="A872" s="83"/>
    </row>
    <row r="873" spans="1:1" ht="16.5" thickBot="1" x14ac:dyDescent="0.3">
      <c r="A873" s="83"/>
    </row>
    <row r="874" spans="1:1" ht="16.5" thickBot="1" x14ac:dyDescent="0.3">
      <c r="A874" s="83"/>
    </row>
    <row r="875" spans="1:1" ht="16.5" thickBot="1" x14ac:dyDescent="0.3">
      <c r="A875" s="83"/>
    </row>
    <row r="876" spans="1:1" ht="16.5" thickBot="1" x14ac:dyDescent="0.3">
      <c r="A876" s="83"/>
    </row>
    <row r="877" spans="1:1" ht="16.5" thickBot="1" x14ac:dyDescent="0.3">
      <c r="A877" s="83"/>
    </row>
    <row r="878" spans="1:1" ht="16.5" thickBot="1" x14ac:dyDescent="0.3">
      <c r="A878" s="83"/>
    </row>
    <row r="879" spans="1:1" ht="16.5" thickBot="1" x14ac:dyDescent="0.3">
      <c r="A879" s="83"/>
    </row>
    <row r="880" spans="1:1" ht="16.5" thickBot="1" x14ac:dyDescent="0.3">
      <c r="A880" s="83"/>
    </row>
    <row r="881" spans="1:1" ht="16.5" thickBot="1" x14ac:dyDescent="0.3">
      <c r="A881" s="83"/>
    </row>
    <row r="882" spans="1:1" ht="16.5" thickBot="1" x14ac:dyDescent="0.3">
      <c r="A882" s="83"/>
    </row>
    <row r="883" spans="1:1" ht="16.5" thickBot="1" x14ac:dyDescent="0.3">
      <c r="A883" s="83"/>
    </row>
    <row r="884" spans="1:1" ht="16.5" thickBot="1" x14ac:dyDescent="0.3">
      <c r="A884" s="83"/>
    </row>
    <row r="885" spans="1:1" ht="16.5" thickBot="1" x14ac:dyDescent="0.3">
      <c r="A885" s="83"/>
    </row>
    <row r="886" spans="1:1" ht="16.5" thickBot="1" x14ac:dyDescent="0.3">
      <c r="A886" s="83"/>
    </row>
    <row r="887" spans="1:1" ht="16.5" thickBot="1" x14ac:dyDescent="0.3">
      <c r="A887" s="83"/>
    </row>
    <row r="888" spans="1:1" ht="16.5" thickBot="1" x14ac:dyDescent="0.3">
      <c r="A888" s="83"/>
    </row>
    <row r="889" spans="1:1" ht="16.5" thickBot="1" x14ac:dyDescent="0.3">
      <c r="A889" s="83"/>
    </row>
    <row r="890" spans="1:1" ht="16.5" thickBot="1" x14ac:dyDescent="0.3">
      <c r="A890" s="83"/>
    </row>
    <row r="891" spans="1:1" ht="16.5" thickBot="1" x14ac:dyDescent="0.3">
      <c r="A891" s="83"/>
    </row>
    <row r="892" spans="1:1" ht="16.5" thickBot="1" x14ac:dyDescent="0.3">
      <c r="A892" s="83"/>
    </row>
    <row r="893" spans="1:1" ht="16.5" thickBot="1" x14ac:dyDescent="0.3">
      <c r="A893" s="83"/>
    </row>
    <row r="894" spans="1:1" ht="16.5" thickBot="1" x14ac:dyDescent="0.3">
      <c r="A894" s="83"/>
    </row>
    <row r="895" spans="1:1" ht="16.5" thickBot="1" x14ac:dyDescent="0.3">
      <c r="A895" s="83"/>
    </row>
    <row r="896" spans="1:1" ht="16.5" thickBot="1" x14ac:dyDescent="0.3">
      <c r="A896" s="83"/>
    </row>
    <row r="897" spans="1:1" ht="16.5" thickBot="1" x14ac:dyDescent="0.3">
      <c r="A897" s="83"/>
    </row>
    <row r="898" spans="1:1" ht="16.5" thickBot="1" x14ac:dyDescent="0.3">
      <c r="A898" s="83"/>
    </row>
    <row r="899" spans="1:1" ht="16.5" thickBot="1" x14ac:dyDescent="0.3">
      <c r="A899" s="83"/>
    </row>
    <row r="900" spans="1:1" ht="16.5" thickBot="1" x14ac:dyDescent="0.3">
      <c r="A900" s="83"/>
    </row>
    <row r="901" spans="1:1" ht="16.5" thickBot="1" x14ac:dyDescent="0.3">
      <c r="A901" s="83"/>
    </row>
    <row r="902" spans="1:1" ht="16.5" thickBot="1" x14ac:dyDescent="0.3">
      <c r="A902" s="83"/>
    </row>
    <row r="903" spans="1:1" ht="16.5" thickBot="1" x14ac:dyDescent="0.3">
      <c r="A903" s="83"/>
    </row>
    <row r="904" spans="1:1" ht="16.5" thickBot="1" x14ac:dyDescent="0.3">
      <c r="A904" s="83"/>
    </row>
    <row r="905" spans="1:1" ht="16.5" thickBot="1" x14ac:dyDescent="0.3">
      <c r="A905" s="83"/>
    </row>
    <row r="906" spans="1:1" ht="16.5" thickBot="1" x14ac:dyDescent="0.3">
      <c r="A906" s="83"/>
    </row>
    <row r="907" spans="1:1" ht="16.5" thickBot="1" x14ac:dyDescent="0.3">
      <c r="A907" s="83"/>
    </row>
    <row r="908" spans="1:1" ht="16.5" thickBot="1" x14ac:dyDescent="0.3">
      <c r="A908" s="83"/>
    </row>
    <row r="909" spans="1:1" ht="16.5" thickBot="1" x14ac:dyDescent="0.3">
      <c r="A909" s="83"/>
    </row>
    <row r="910" spans="1:1" ht="16.5" thickBot="1" x14ac:dyDescent="0.3">
      <c r="A910" s="83"/>
    </row>
    <row r="911" spans="1:1" ht="16.5" thickBot="1" x14ac:dyDescent="0.3">
      <c r="A911" s="83"/>
    </row>
    <row r="912" spans="1:1" ht="16.5" thickBot="1" x14ac:dyDescent="0.3">
      <c r="A912" s="83"/>
    </row>
    <row r="913" spans="1:1" ht="16.5" thickBot="1" x14ac:dyDescent="0.3">
      <c r="A913" s="83"/>
    </row>
    <row r="914" spans="1:1" ht="16.5" thickBot="1" x14ac:dyDescent="0.3">
      <c r="A914" s="83"/>
    </row>
    <row r="915" spans="1:1" ht="16.5" thickBot="1" x14ac:dyDescent="0.3">
      <c r="A915" s="83"/>
    </row>
    <row r="916" spans="1:1" ht="16.5" thickBot="1" x14ac:dyDescent="0.3">
      <c r="A916" s="83"/>
    </row>
    <row r="917" spans="1:1" ht="16.5" thickBot="1" x14ac:dyDescent="0.3">
      <c r="A917" s="83"/>
    </row>
    <row r="918" spans="1:1" ht="16.5" thickBot="1" x14ac:dyDescent="0.3">
      <c r="A918" s="83"/>
    </row>
    <row r="919" spans="1:1" ht="16.5" thickBot="1" x14ac:dyDescent="0.3">
      <c r="A919" s="83"/>
    </row>
    <row r="920" spans="1:1" ht="16.5" thickBot="1" x14ac:dyDescent="0.3">
      <c r="A920" s="83"/>
    </row>
    <row r="921" spans="1:1" ht="16.5" thickBot="1" x14ac:dyDescent="0.3">
      <c r="A921" s="83"/>
    </row>
    <row r="922" spans="1:1" ht="16.5" thickBot="1" x14ac:dyDescent="0.3">
      <c r="A922" s="83"/>
    </row>
    <row r="923" spans="1:1" ht="16.5" thickBot="1" x14ac:dyDescent="0.3">
      <c r="A923" s="83"/>
    </row>
    <row r="924" spans="1:1" ht="16.5" thickBot="1" x14ac:dyDescent="0.3">
      <c r="A924" s="83"/>
    </row>
    <row r="925" spans="1:1" ht="16.5" thickBot="1" x14ac:dyDescent="0.3">
      <c r="A925" s="83"/>
    </row>
    <row r="926" spans="1:1" ht="16.5" thickBot="1" x14ac:dyDescent="0.3">
      <c r="A926" s="83"/>
    </row>
    <row r="927" spans="1:1" ht="16.5" thickBot="1" x14ac:dyDescent="0.3">
      <c r="A927" s="83"/>
    </row>
    <row r="928" spans="1:1" ht="16.5" thickBot="1" x14ac:dyDescent="0.3">
      <c r="A928" s="83"/>
    </row>
    <row r="929" spans="1:1" ht="16.5" thickBot="1" x14ac:dyDescent="0.3">
      <c r="A929" s="83"/>
    </row>
    <row r="930" spans="1:1" ht="16.5" thickBot="1" x14ac:dyDescent="0.3">
      <c r="A930" s="83"/>
    </row>
    <row r="931" spans="1:1" ht="16.5" thickBot="1" x14ac:dyDescent="0.3">
      <c r="A931" s="83"/>
    </row>
    <row r="932" spans="1:1" ht="16.5" thickBot="1" x14ac:dyDescent="0.3">
      <c r="A932" s="83"/>
    </row>
    <row r="933" spans="1:1" ht="16.5" thickBot="1" x14ac:dyDescent="0.3">
      <c r="A933" s="83"/>
    </row>
    <row r="934" spans="1:1" ht="16.5" thickBot="1" x14ac:dyDescent="0.3">
      <c r="A934" s="83"/>
    </row>
    <row r="935" spans="1:1" ht="16.5" thickBot="1" x14ac:dyDescent="0.3">
      <c r="A935" s="83"/>
    </row>
    <row r="936" spans="1:1" ht="16.5" thickBot="1" x14ac:dyDescent="0.3">
      <c r="A936" s="83"/>
    </row>
    <row r="937" spans="1:1" ht="16.5" thickBot="1" x14ac:dyDescent="0.3">
      <c r="A937" s="83"/>
    </row>
    <row r="938" spans="1:1" ht="16.5" thickBot="1" x14ac:dyDescent="0.3">
      <c r="A938" s="83"/>
    </row>
    <row r="939" spans="1:1" ht="16.5" thickBot="1" x14ac:dyDescent="0.3">
      <c r="A939" s="83"/>
    </row>
    <row r="940" spans="1:1" ht="16.5" thickBot="1" x14ac:dyDescent="0.3">
      <c r="A940" s="83"/>
    </row>
    <row r="941" spans="1:1" ht="16.5" thickBot="1" x14ac:dyDescent="0.3">
      <c r="A941" s="83"/>
    </row>
    <row r="942" spans="1:1" ht="16.5" thickBot="1" x14ac:dyDescent="0.3">
      <c r="A942" s="83"/>
    </row>
    <row r="943" spans="1:1" ht="16.5" thickBot="1" x14ac:dyDescent="0.3">
      <c r="A943" s="83"/>
    </row>
    <row r="944" spans="1:1" ht="16.5" thickBot="1" x14ac:dyDescent="0.3">
      <c r="A944" s="83"/>
    </row>
    <row r="945" spans="1:1" ht="16.5" thickBot="1" x14ac:dyDescent="0.3">
      <c r="A945" s="83"/>
    </row>
    <row r="946" spans="1:1" ht="16.5" thickBot="1" x14ac:dyDescent="0.3">
      <c r="A946" s="83"/>
    </row>
    <row r="947" spans="1:1" ht="16.5" thickBot="1" x14ac:dyDescent="0.3">
      <c r="A947" s="83"/>
    </row>
    <row r="948" spans="1:1" ht="16.5" thickBot="1" x14ac:dyDescent="0.3">
      <c r="A948" s="83"/>
    </row>
    <row r="949" spans="1:1" ht="16.5" thickBot="1" x14ac:dyDescent="0.3">
      <c r="A949" s="83"/>
    </row>
    <row r="950" spans="1:1" ht="16.5" thickBot="1" x14ac:dyDescent="0.3">
      <c r="A950" s="83"/>
    </row>
    <row r="951" spans="1:1" ht="16.5" thickBot="1" x14ac:dyDescent="0.3">
      <c r="A951" s="83"/>
    </row>
    <row r="952" spans="1:1" ht="16.5" thickBot="1" x14ac:dyDescent="0.3">
      <c r="A952" s="83"/>
    </row>
    <row r="953" spans="1:1" ht="16.5" thickBot="1" x14ac:dyDescent="0.3">
      <c r="A953" s="83"/>
    </row>
    <row r="954" spans="1:1" ht="16.5" thickBot="1" x14ac:dyDescent="0.3">
      <c r="A954" s="83"/>
    </row>
    <row r="955" spans="1:1" ht="16.5" thickBot="1" x14ac:dyDescent="0.3">
      <c r="A955" s="83"/>
    </row>
    <row r="956" spans="1:1" ht="16.5" thickBot="1" x14ac:dyDescent="0.3">
      <c r="A956" s="83"/>
    </row>
    <row r="957" spans="1:1" ht="16.5" thickBot="1" x14ac:dyDescent="0.3">
      <c r="A957" s="83"/>
    </row>
    <row r="958" spans="1:1" ht="16.5" thickBot="1" x14ac:dyDescent="0.3">
      <c r="A958" s="83"/>
    </row>
    <row r="959" spans="1:1" ht="16.5" thickBot="1" x14ac:dyDescent="0.3">
      <c r="A959" s="83"/>
    </row>
    <row r="960" spans="1:1" ht="16.5" thickBot="1" x14ac:dyDescent="0.3">
      <c r="A960" s="83"/>
    </row>
    <row r="961" spans="1:1" ht="16.5" thickBot="1" x14ac:dyDescent="0.3">
      <c r="A961" s="83"/>
    </row>
    <row r="962" spans="1:1" ht="16.5" thickBot="1" x14ac:dyDescent="0.3">
      <c r="A962" s="83"/>
    </row>
    <row r="963" spans="1:1" ht="16.5" thickBot="1" x14ac:dyDescent="0.3">
      <c r="A963" s="83"/>
    </row>
    <row r="964" spans="1:1" ht="16.5" thickBot="1" x14ac:dyDescent="0.3">
      <c r="A964" s="83"/>
    </row>
    <row r="965" spans="1:1" ht="16.5" thickBot="1" x14ac:dyDescent="0.3">
      <c r="A965" s="83"/>
    </row>
    <row r="966" spans="1:1" ht="16.5" thickBot="1" x14ac:dyDescent="0.3">
      <c r="A966" s="83"/>
    </row>
    <row r="967" spans="1:1" ht="16.5" thickBot="1" x14ac:dyDescent="0.3">
      <c r="A967" s="83"/>
    </row>
    <row r="968" spans="1:1" ht="16.5" thickBot="1" x14ac:dyDescent="0.3">
      <c r="A968" s="83"/>
    </row>
    <row r="969" spans="1:1" ht="16.5" thickBot="1" x14ac:dyDescent="0.3">
      <c r="A969" s="83"/>
    </row>
    <row r="970" spans="1:1" ht="16.5" thickBot="1" x14ac:dyDescent="0.3">
      <c r="A970" s="83"/>
    </row>
    <row r="971" spans="1:1" ht="16.5" thickBot="1" x14ac:dyDescent="0.3">
      <c r="A971" s="83"/>
    </row>
    <row r="972" spans="1:1" ht="16.5" thickBot="1" x14ac:dyDescent="0.3">
      <c r="A972" s="83"/>
    </row>
    <row r="973" spans="1:1" ht="16.5" thickBot="1" x14ac:dyDescent="0.3">
      <c r="A973" s="83"/>
    </row>
    <row r="974" spans="1:1" ht="16.5" thickBot="1" x14ac:dyDescent="0.3">
      <c r="A974" s="83"/>
    </row>
    <row r="975" spans="1:1" ht="16.5" thickBot="1" x14ac:dyDescent="0.3">
      <c r="A975" s="83"/>
    </row>
    <row r="976" spans="1:1" ht="16.5" thickBot="1" x14ac:dyDescent="0.3">
      <c r="A976" s="83"/>
    </row>
    <row r="977" spans="1:1" ht="16.5" thickBot="1" x14ac:dyDescent="0.3">
      <c r="A977" s="83"/>
    </row>
    <row r="978" spans="1:1" ht="16.5" thickBot="1" x14ac:dyDescent="0.3">
      <c r="A978" s="83"/>
    </row>
    <row r="979" spans="1:1" ht="16.5" thickBot="1" x14ac:dyDescent="0.3">
      <c r="A979" s="83"/>
    </row>
    <row r="980" spans="1:1" ht="16.5" thickBot="1" x14ac:dyDescent="0.3">
      <c r="A980" s="83"/>
    </row>
    <row r="981" spans="1:1" ht="16.5" thickBot="1" x14ac:dyDescent="0.3">
      <c r="A981" s="83"/>
    </row>
    <row r="982" spans="1:1" ht="16.5" thickBot="1" x14ac:dyDescent="0.3">
      <c r="A982" s="83"/>
    </row>
    <row r="983" spans="1:1" ht="16.5" thickBot="1" x14ac:dyDescent="0.3">
      <c r="A983" s="83"/>
    </row>
    <row r="984" spans="1:1" ht="16.5" thickBot="1" x14ac:dyDescent="0.3">
      <c r="A984" s="83"/>
    </row>
    <row r="985" spans="1:1" ht="16.5" thickBot="1" x14ac:dyDescent="0.3">
      <c r="A985" s="83"/>
    </row>
    <row r="986" spans="1:1" ht="16.5" thickBot="1" x14ac:dyDescent="0.3">
      <c r="A986" s="83"/>
    </row>
    <row r="987" spans="1:1" ht="16.5" thickBot="1" x14ac:dyDescent="0.3">
      <c r="A987" s="83"/>
    </row>
    <row r="988" spans="1:1" ht="16.5" thickBot="1" x14ac:dyDescent="0.3">
      <c r="A988" s="83"/>
    </row>
    <row r="989" spans="1:1" ht="16.5" thickBot="1" x14ac:dyDescent="0.3">
      <c r="A989" s="83"/>
    </row>
    <row r="990" spans="1:1" ht="16.5" thickBot="1" x14ac:dyDescent="0.3">
      <c r="A990" s="83"/>
    </row>
    <row r="991" spans="1:1" ht="16.5" thickBot="1" x14ac:dyDescent="0.3">
      <c r="A991" s="83"/>
    </row>
    <row r="992" spans="1:1" ht="16.5" thickBot="1" x14ac:dyDescent="0.3">
      <c r="A992" s="83"/>
    </row>
    <row r="993" spans="1:1" ht="16.5" thickBot="1" x14ac:dyDescent="0.3">
      <c r="A993" s="83"/>
    </row>
    <row r="994" spans="1:1" ht="16.5" thickBot="1" x14ac:dyDescent="0.3">
      <c r="A994" s="83"/>
    </row>
    <row r="995" spans="1:1" ht="16.5" thickBot="1" x14ac:dyDescent="0.3">
      <c r="A995" s="83"/>
    </row>
    <row r="996" spans="1:1" ht="16.5" thickBot="1" x14ac:dyDescent="0.3">
      <c r="A996" s="83"/>
    </row>
    <row r="997" spans="1:1" ht="16.5" thickBot="1" x14ac:dyDescent="0.3">
      <c r="A997" s="83"/>
    </row>
    <row r="998" spans="1:1" ht="16.5" thickBot="1" x14ac:dyDescent="0.3">
      <c r="A998" s="83"/>
    </row>
    <row r="999" spans="1:1" ht="16.5" thickBot="1" x14ac:dyDescent="0.3">
      <c r="A999" s="83"/>
    </row>
    <row r="1000" spans="1:1" ht="16.5" thickBot="1" x14ac:dyDescent="0.3">
      <c r="A1000" s="83"/>
    </row>
    <row r="1001" spans="1:1" ht="16.5" thickBot="1" x14ac:dyDescent="0.3">
      <c r="A1001" s="83"/>
    </row>
    <row r="1002" spans="1:1" ht="16.5" thickBot="1" x14ac:dyDescent="0.3">
      <c r="A1002" s="83"/>
    </row>
    <row r="1003" spans="1:1" ht="16.5" thickBot="1" x14ac:dyDescent="0.3">
      <c r="A1003" s="83"/>
    </row>
    <row r="1004" spans="1:1" ht="16.5" thickBot="1" x14ac:dyDescent="0.3">
      <c r="A1004" s="83"/>
    </row>
    <row r="1005" spans="1:1" ht="16.5" thickBot="1" x14ac:dyDescent="0.3">
      <c r="A1005" s="83"/>
    </row>
    <row r="1006" spans="1:1" ht="16.5" thickBot="1" x14ac:dyDescent="0.3">
      <c r="A1006" s="83"/>
    </row>
    <row r="1007" spans="1:1" ht="16.5" thickBot="1" x14ac:dyDescent="0.3">
      <c r="A1007" s="83"/>
    </row>
    <row r="1008" spans="1:1" ht="16.5" thickBot="1" x14ac:dyDescent="0.3">
      <c r="A1008" s="83"/>
    </row>
    <row r="1009" spans="1:1" ht="16.5" thickBot="1" x14ac:dyDescent="0.3">
      <c r="A1009" s="83"/>
    </row>
    <row r="1010" spans="1:1" ht="16.5" thickBot="1" x14ac:dyDescent="0.3">
      <c r="A1010" s="83"/>
    </row>
    <row r="1011" spans="1:1" ht="16.5" thickBot="1" x14ac:dyDescent="0.3">
      <c r="A1011" s="83"/>
    </row>
    <row r="1012" spans="1:1" ht="16.5" thickBot="1" x14ac:dyDescent="0.3">
      <c r="A1012" s="83"/>
    </row>
    <row r="1013" spans="1:1" ht="16.5" thickBot="1" x14ac:dyDescent="0.3">
      <c r="A1013" s="83"/>
    </row>
    <row r="1014" spans="1:1" ht="16.5" thickBot="1" x14ac:dyDescent="0.3">
      <c r="A1014" s="83"/>
    </row>
    <row r="1015" spans="1:1" ht="16.5" thickBot="1" x14ac:dyDescent="0.3">
      <c r="A1015" s="83"/>
    </row>
    <row r="1016" spans="1:1" ht="16.5" thickBot="1" x14ac:dyDescent="0.3">
      <c r="A1016" s="83"/>
    </row>
    <row r="1017" spans="1:1" ht="16.5" thickBot="1" x14ac:dyDescent="0.3">
      <c r="A1017" s="83"/>
    </row>
    <row r="1018" spans="1:1" ht="16.5" thickBot="1" x14ac:dyDescent="0.3">
      <c r="A1018" s="83"/>
    </row>
    <row r="1019" spans="1:1" ht="16.5" thickBot="1" x14ac:dyDescent="0.3">
      <c r="A1019" s="83"/>
    </row>
    <row r="1020" spans="1:1" ht="16.5" thickBot="1" x14ac:dyDescent="0.3">
      <c r="A1020" s="83"/>
    </row>
    <row r="1021" spans="1:1" ht="16.5" thickBot="1" x14ac:dyDescent="0.3">
      <c r="A1021" s="83"/>
    </row>
    <row r="1022" spans="1:1" ht="16.5" thickBot="1" x14ac:dyDescent="0.3">
      <c r="A1022" s="83"/>
    </row>
    <row r="1023" spans="1:1" ht="16.5" thickBot="1" x14ac:dyDescent="0.3">
      <c r="A1023" s="83"/>
    </row>
    <row r="1024" spans="1:1" ht="16.5" thickBot="1" x14ac:dyDescent="0.3">
      <c r="A1024" s="83"/>
    </row>
    <row r="1025" spans="1:1" ht="16.5" thickBot="1" x14ac:dyDescent="0.3">
      <c r="A1025" s="83"/>
    </row>
    <row r="1026" spans="1:1" ht="16.5" thickBot="1" x14ac:dyDescent="0.3">
      <c r="A1026" s="83"/>
    </row>
    <row r="1027" spans="1:1" ht="16.5" thickBot="1" x14ac:dyDescent="0.3">
      <c r="A1027" s="83"/>
    </row>
    <row r="1028" spans="1:1" ht="16.5" thickBot="1" x14ac:dyDescent="0.3">
      <c r="A1028" s="83"/>
    </row>
    <row r="1029" spans="1:1" ht="16.5" thickBot="1" x14ac:dyDescent="0.3">
      <c r="A1029" s="83"/>
    </row>
    <row r="1030" spans="1:1" ht="16.5" thickBot="1" x14ac:dyDescent="0.3">
      <c r="A1030" s="83"/>
    </row>
    <row r="1031" spans="1:1" ht="16.5" thickBot="1" x14ac:dyDescent="0.3">
      <c r="A1031" s="83"/>
    </row>
    <row r="1032" spans="1:1" ht="16.5" thickBot="1" x14ac:dyDescent="0.3">
      <c r="A1032" s="83"/>
    </row>
    <row r="1033" spans="1:1" ht="16.5" thickBot="1" x14ac:dyDescent="0.3">
      <c r="A1033" s="83"/>
    </row>
    <row r="1034" spans="1:1" ht="16.5" thickBot="1" x14ac:dyDescent="0.3">
      <c r="A1034" s="83"/>
    </row>
    <row r="1035" spans="1:1" ht="16.5" thickBot="1" x14ac:dyDescent="0.3">
      <c r="A1035" s="83"/>
    </row>
    <row r="1036" spans="1:1" ht="16.5" thickBot="1" x14ac:dyDescent="0.3">
      <c r="A1036" s="83"/>
    </row>
    <row r="1037" spans="1:1" ht="16.5" thickBot="1" x14ac:dyDescent="0.3">
      <c r="A1037" s="83"/>
    </row>
    <row r="1038" spans="1:1" ht="16.5" thickBot="1" x14ac:dyDescent="0.3">
      <c r="A1038" s="83"/>
    </row>
    <row r="1039" spans="1:1" ht="16.5" thickBot="1" x14ac:dyDescent="0.3">
      <c r="A1039" s="83"/>
    </row>
    <row r="1040" spans="1:1" ht="16.5" thickBot="1" x14ac:dyDescent="0.3">
      <c r="A1040" s="83"/>
    </row>
    <row r="1041" spans="1:1" ht="16.5" thickBot="1" x14ac:dyDescent="0.3">
      <c r="A1041" s="83"/>
    </row>
    <row r="1042" spans="1:1" ht="16.5" thickBot="1" x14ac:dyDescent="0.3">
      <c r="A1042" s="83"/>
    </row>
    <row r="1043" spans="1:1" ht="16.5" thickBot="1" x14ac:dyDescent="0.3">
      <c r="A1043" s="83"/>
    </row>
    <row r="1044" spans="1:1" ht="16.5" thickBot="1" x14ac:dyDescent="0.3">
      <c r="A1044" s="83"/>
    </row>
    <row r="1045" spans="1:1" ht="16.5" thickBot="1" x14ac:dyDescent="0.3">
      <c r="A1045" s="83"/>
    </row>
    <row r="1046" spans="1:1" ht="16.5" thickBot="1" x14ac:dyDescent="0.3">
      <c r="A1046" s="83"/>
    </row>
    <row r="1047" spans="1:1" ht="16.5" thickBot="1" x14ac:dyDescent="0.3">
      <c r="A1047" s="83"/>
    </row>
    <row r="1048" spans="1:1" ht="16.5" thickBot="1" x14ac:dyDescent="0.3">
      <c r="A1048" s="83"/>
    </row>
    <row r="1049" spans="1:1" ht="16.5" thickBot="1" x14ac:dyDescent="0.3">
      <c r="A1049" s="83"/>
    </row>
    <row r="1050" spans="1:1" ht="16.5" thickBot="1" x14ac:dyDescent="0.3">
      <c r="A1050" s="83"/>
    </row>
    <row r="1051" spans="1:1" ht="16.5" thickBot="1" x14ac:dyDescent="0.3">
      <c r="A1051" s="83"/>
    </row>
    <row r="1052" spans="1:1" ht="16.5" thickBot="1" x14ac:dyDescent="0.3">
      <c r="A1052" s="83"/>
    </row>
    <row r="1053" spans="1:1" x14ac:dyDescent="0.25">
      <c r="A1053" s="84"/>
    </row>
    <row r="1054" spans="1:1" x14ac:dyDescent="0.25">
      <c r="A1054" s="84"/>
    </row>
    <row r="1055" spans="1:1" x14ac:dyDescent="0.25">
      <c r="A1055" s="84"/>
    </row>
    <row r="1056" spans="1:1" x14ac:dyDescent="0.25">
      <c r="A1056" s="84"/>
    </row>
    <row r="1057" spans="1:1" x14ac:dyDescent="0.25">
      <c r="A1057" s="84"/>
    </row>
    <row r="1058" spans="1:1" x14ac:dyDescent="0.25">
      <c r="A1058" s="84"/>
    </row>
    <row r="1059" spans="1:1" x14ac:dyDescent="0.25">
      <c r="A1059" s="84"/>
    </row>
    <row r="1060" spans="1:1" x14ac:dyDescent="0.25">
      <c r="A1060" s="84"/>
    </row>
    <row r="1061" spans="1:1" x14ac:dyDescent="0.25">
      <c r="A1061" s="84"/>
    </row>
    <row r="1062" spans="1:1" x14ac:dyDescent="0.25">
      <c r="A1062" s="84"/>
    </row>
    <row r="1063" spans="1:1" x14ac:dyDescent="0.25">
      <c r="A1063" s="84"/>
    </row>
    <row r="1064" spans="1:1" x14ac:dyDescent="0.25">
      <c r="A1064" s="84"/>
    </row>
    <row r="1065" spans="1:1" x14ac:dyDescent="0.25">
      <c r="A1065" s="84"/>
    </row>
    <row r="1066" spans="1:1" x14ac:dyDescent="0.25">
      <c r="A1066" s="84"/>
    </row>
    <row r="1067" spans="1:1" x14ac:dyDescent="0.25">
      <c r="A1067" s="84"/>
    </row>
    <row r="1068" spans="1:1" x14ac:dyDescent="0.25">
      <c r="A1068" s="84"/>
    </row>
    <row r="1069" spans="1:1" x14ac:dyDescent="0.25">
      <c r="A1069" s="84"/>
    </row>
    <row r="1070" spans="1:1" x14ac:dyDescent="0.25">
      <c r="A1070" s="84"/>
    </row>
    <row r="1071" spans="1:1" x14ac:dyDescent="0.25">
      <c r="A1071" s="84"/>
    </row>
    <row r="1072" spans="1:1" x14ac:dyDescent="0.25">
      <c r="A1072" s="84"/>
    </row>
    <row r="1073" spans="1:1" x14ac:dyDescent="0.25">
      <c r="A1073" s="84"/>
    </row>
    <row r="1074" spans="1:1" x14ac:dyDescent="0.25">
      <c r="A1074" s="84"/>
    </row>
    <row r="1075" spans="1:1" x14ac:dyDescent="0.25">
      <c r="A1075" s="84"/>
    </row>
    <row r="1076" spans="1:1" x14ac:dyDescent="0.25">
      <c r="A1076" s="84"/>
    </row>
    <row r="1077" spans="1:1" x14ac:dyDescent="0.25">
      <c r="A1077" s="84"/>
    </row>
    <row r="1078" spans="1:1" x14ac:dyDescent="0.25">
      <c r="A1078" s="84"/>
    </row>
    <row r="1079" spans="1:1" x14ac:dyDescent="0.25">
      <c r="A1079" s="84"/>
    </row>
    <row r="1080" spans="1:1" x14ac:dyDescent="0.25">
      <c r="A1080" s="84"/>
    </row>
    <row r="1081" spans="1:1" x14ac:dyDescent="0.25">
      <c r="A1081" s="84"/>
    </row>
    <row r="1082" spans="1:1" x14ac:dyDescent="0.25">
      <c r="A1082" s="84"/>
    </row>
    <row r="1083" spans="1:1" x14ac:dyDescent="0.25">
      <c r="A1083" s="84"/>
    </row>
    <row r="1084" spans="1:1" x14ac:dyDescent="0.25">
      <c r="A1084" s="84"/>
    </row>
    <row r="1085" spans="1:1" x14ac:dyDescent="0.25">
      <c r="A1085" s="84"/>
    </row>
    <row r="1086" spans="1:1" x14ac:dyDescent="0.25">
      <c r="A1086" s="84"/>
    </row>
    <row r="1087" spans="1:1" x14ac:dyDescent="0.25">
      <c r="A1087" s="84"/>
    </row>
    <row r="1088" spans="1:1" x14ac:dyDescent="0.25">
      <c r="A1088" s="84"/>
    </row>
    <row r="1089" spans="1:1" x14ac:dyDescent="0.25">
      <c r="A1089" s="84"/>
    </row>
    <row r="1090" spans="1:1" x14ac:dyDescent="0.25">
      <c r="A1090" s="84"/>
    </row>
    <row r="1091" spans="1:1" x14ac:dyDescent="0.25">
      <c r="A1091" s="84"/>
    </row>
    <row r="1092" spans="1:1" x14ac:dyDescent="0.25">
      <c r="A1092" s="84"/>
    </row>
    <row r="1093" spans="1:1" x14ac:dyDescent="0.25">
      <c r="A1093" s="84"/>
    </row>
    <row r="1094" spans="1:1" x14ac:dyDescent="0.25">
      <c r="A1094" s="84"/>
    </row>
    <row r="1095" spans="1:1" x14ac:dyDescent="0.25">
      <c r="A1095" s="84"/>
    </row>
    <row r="1096" spans="1:1" x14ac:dyDescent="0.25">
      <c r="A1096" s="84"/>
    </row>
    <row r="1097" spans="1:1" x14ac:dyDescent="0.25">
      <c r="A1097" s="84"/>
    </row>
    <row r="1098" spans="1:1" x14ac:dyDescent="0.25">
      <c r="A1098" s="84"/>
    </row>
    <row r="1099" spans="1:1" x14ac:dyDescent="0.25">
      <c r="A1099" s="84"/>
    </row>
    <row r="1100" spans="1:1" x14ac:dyDescent="0.25">
      <c r="A1100" s="84"/>
    </row>
    <row r="1101" spans="1:1" x14ac:dyDescent="0.25">
      <c r="A1101" s="84"/>
    </row>
    <row r="1102" spans="1:1" x14ac:dyDescent="0.25">
      <c r="A1102" s="84"/>
    </row>
    <row r="1103" spans="1:1" x14ac:dyDescent="0.25">
      <c r="A1103" s="84"/>
    </row>
    <row r="1104" spans="1:1" x14ac:dyDescent="0.25">
      <c r="A1104" s="84"/>
    </row>
    <row r="1105" spans="1:1" x14ac:dyDescent="0.25">
      <c r="A1105" s="84"/>
    </row>
    <row r="1106" spans="1:1" x14ac:dyDescent="0.25">
      <c r="A1106" s="84"/>
    </row>
    <row r="1107" spans="1:1" x14ac:dyDescent="0.25">
      <c r="A1107" s="84"/>
    </row>
    <row r="1108" spans="1:1" x14ac:dyDescent="0.25">
      <c r="A1108" s="84"/>
    </row>
    <row r="1109" spans="1:1" x14ac:dyDescent="0.25">
      <c r="A1109" s="84"/>
    </row>
    <row r="1110" spans="1:1" x14ac:dyDescent="0.25">
      <c r="A1110" s="84"/>
    </row>
    <row r="1111" spans="1:1" x14ac:dyDescent="0.25">
      <c r="A1111" s="84"/>
    </row>
    <row r="1112" spans="1:1" x14ac:dyDescent="0.25">
      <c r="A1112" s="84"/>
    </row>
    <row r="1113" spans="1:1" x14ac:dyDescent="0.25">
      <c r="A1113" s="84"/>
    </row>
    <row r="1114" spans="1:1" x14ac:dyDescent="0.25">
      <c r="A1114" s="84"/>
    </row>
    <row r="1115" spans="1:1" x14ac:dyDescent="0.25">
      <c r="A1115" s="84"/>
    </row>
    <row r="1116" spans="1:1" x14ac:dyDescent="0.25">
      <c r="A1116" s="84"/>
    </row>
    <row r="1117" spans="1:1" x14ac:dyDescent="0.25">
      <c r="A1117" s="84"/>
    </row>
  </sheetData>
  <mergeCells count="17">
    <mergeCell ref="B28:H32"/>
    <mergeCell ref="B24:B26"/>
    <mergeCell ref="C24:C26"/>
    <mergeCell ref="D24:D26"/>
    <mergeCell ref="E24:E26"/>
    <mergeCell ref="F24:F26"/>
    <mergeCell ref="G21:J26"/>
    <mergeCell ref="B21:B22"/>
    <mergeCell ref="C21:C22"/>
    <mergeCell ref="D21:D22"/>
    <mergeCell ref="E21:E22"/>
    <mergeCell ref="F21:F22"/>
    <mergeCell ref="A3:I14"/>
    <mergeCell ref="A15:I15"/>
    <mergeCell ref="A17:B17"/>
    <mergeCell ref="A18:B18"/>
    <mergeCell ref="C19:F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
  <sheetViews>
    <sheetView workbookViewId="0"/>
  </sheetViews>
  <sheetFormatPr defaultRowHeight="15.75" x14ac:dyDescent="0.25"/>
  <cols>
    <col min="2" max="11" width="9.25" customWidth="1"/>
  </cols>
  <sheetData>
    <row r="1" spans="1:11" ht="15.6" customHeight="1" x14ac:dyDescent="0.25">
      <c r="B1" s="86" t="s">
        <v>50</v>
      </c>
      <c r="C1" t="s">
        <v>105</v>
      </c>
    </row>
    <row r="3" spans="1:11" ht="116.25" customHeight="1" x14ac:dyDescent="0.25">
      <c r="B3" s="157" t="s">
        <v>104</v>
      </c>
      <c r="C3" s="157"/>
      <c r="D3" s="157"/>
      <c r="E3" s="157"/>
      <c r="F3" s="157"/>
      <c r="G3" s="157"/>
      <c r="H3" s="157"/>
      <c r="I3" s="157"/>
      <c r="J3" s="157"/>
      <c r="K3" s="157"/>
    </row>
    <row r="4" spans="1:11" ht="15.6" customHeight="1" x14ac:dyDescent="0.25"/>
    <row r="5" spans="1:11" ht="15.6" customHeight="1" x14ac:dyDescent="0.25"/>
    <row r="6" spans="1:11" ht="15.6" customHeight="1" x14ac:dyDescent="0.25">
      <c r="A6" s="87" t="s">
        <v>103</v>
      </c>
      <c r="B6" s="88">
        <v>0</v>
      </c>
      <c r="C6" s="88">
        <f>B6+0.01</f>
        <v>0.01</v>
      </c>
      <c r="D6" s="88">
        <f t="shared" ref="D6:K6" si="0">C6+0.01</f>
        <v>0.02</v>
      </c>
      <c r="E6" s="88">
        <f t="shared" si="0"/>
        <v>0.03</v>
      </c>
      <c r="F6" s="88">
        <f t="shared" si="0"/>
        <v>0.04</v>
      </c>
      <c r="G6" s="88">
        <f t="shared" si="0"/>
        <v>0.05</v>
      </c>
      <c r="H6" s="88">
        <f t="shared" si="0"/>
        <v>6.0000000000000005E-2</v>
      </c>
      <c r="I6" s="88">
        <f t="shared" si="0"/>
        <v>7.0000000000000007E-2</v>
      </c>
      <c r="J6" s="88">
        <f t="shared" si="0"/>
        <v>0.08</v>
      </c>
      <c r="K6" s="88">
        <f t="shared" si="0"/>
        <v>0.09</v>
      </c>
    </row>
    <row r="7" spans="1:11" ht="15.6" customHeight="1" x14ac:dyDescent="0.25">
      <c r="A7" s="89">
        <v>0</v>
      </c>
      <c r="B7" s="90">
        <f>_xlfn.NORM.DIST($A7+B$6,0,1,TRUE)-0.5</f>
        <v>0</v>
      </c>
      <c r="C7" s="90">
        <f t="shared" ref="C7:K22" si="1">_xlfn.NORM.DIST($A7+C$6,0,1,TRUE)-0.5</f>
        <v>3.989356314631598E-3</v>
      </c>
      <c r="D7" s="90">
        <f t="shared" si="1"/>
        <v>7.9783137169020524E-3</v>
      </c>
      <c r="E7" s="90">
        <f t="shared" si="1"/>
        <v>1.1966473414112722E-2</v>
      </c>
      <c r="F7" s="90">
        <f t="shared" si="1"/>
        <v>1.5953436852830682E-2</v>
      </c>
      <c r="G7" s="90">
        <f t="shared" si="1"/>
        <v>1.9938805838372486E-2</v>
      </c>
      <c r="H7" s="90">
        <f t="shared" si="1"/>
        <v>2.3922182654106838E-2</v>
      </c>
      <c r="I7" s="90">
        <f t="shared" si="1"/>
        <v>2.7903170180521131E-2</v>
      </c>
      <c r="J7" s="90">
        <f t="shared" si="1"/>
        <v>3.1881372013987441E-2</v>
      </c>
      <c r="K7" s="90">
        <f t="shared" si="1"/>
        <v>3.5856392585172037E-2</v>
      </c>
    </row>
    <row r="8" spans="1:11" ht="15.6" customHeight="1" x14ac:dyDescent="0.25">
      <c r="A8" s="89">
        <f>A7+0.1</f>
        <v>0.1</v>
      </c>
      <c r="B8" s="90">
        <f t="shared" ref="B8:K47" si="2">_xlfn.NORM.DIST($A8+B$6,0,1,TRUE)-0.5</f>
        <v>3.9827837277028988E-2</v>
      </c>
      <c r="C8" s="90">
        <f t="shared" si="1"/>
        <v>4.3795312542316722E-2</v>
      </c>
      <c r="D8" s="90">
        <f t="shared" si="1"/>
        <v>4.7758426020583888E-2</v>
      </c>
      <c r="E8" s="90">
        <f t="shared" si="1"/>
        <v>5.1716786654561142E-2</v>
      </c>
      <c r="F8" s="90">
        <f t="shared" si="1"/>
        <v>5.5670004805906448E-2</v>
      </c>
      <c r="G8" s="90">
        <f t="shared" si="1"/>
        <v>5.9617692370242503E-2</v>
      </c>
      <c r="H8" s="90">
        <f t="shared" si="1"/>
        <v>6.3559462891432883E-2</v>
      </c>
      <c r="I8" s="90">
        <f t="shared" si="1"/>
        <v>6.7494931675038394E-2</v>
      </c>
      <c r="J8" s="90">
        <f t="shared" si="1"/>
        <v>7.1423715900900797E-2</v>
      </c>
      <c r="K8" s="90">
        <f t="shared" si="1"/>
        <v>7.5345434734795491E-2</v>
      </c>
    </row>
    <row r="9" spans="1:11" ht="15.6" customHeight="1" x14ac:dyDescent="0.25">
      <c r="A9" s="89">
        <f t="shared" ref="A9:A47" si="3">A8+0.1</f>
        <v>0.2</v>
      </c>
      <c r="B9" s="90">
        <f t="shared" si="2"/>
        <v>7.9259709439102988E-2</v>
      </c>
      <c r="C9" s="90">
        <f t="shared" si="1"/>
        <v>8.3166163482442323E-2</v>
      </c>
      <c r="D9" s="90">
        <f t="shared" si="1"/>
        <v>8.7064422648214679E-2</v>
      </c>
      <c r="E9" s="90">
        <f t="shared" si="1"/>
        <v>9.0954115142005909E-2</v>
      </c>
      <c r="F9" s="90">
        <f t="shared" si="1"/>
        <v>9.4834871697795808E-2</v>
      </c>
      <c r="G9" s="90">
        <f t="shared" si="1"/>
        <v>9.8706325682923701E-2</v>
      </c>
      <c r="H9" s="90">
        <f t="shared" si="1"/>
        <v>0.10256811320176051</v>
      </c>
      <c r="I9" s="90">
        <f t="shared" si="1"/>
        <v>0.10641987319803947</v>
      </c>
      <c r="J9" s="90">
        <f t="shared" si="1"/>
        <v>0.11026124755579725</v>
      </c>
      <c r="K9" s="90">
        <f t="shared" si="1"/>
        <v>0.11409188119887737</v>
      </c>
    </row>
    <row r="10" spans="1:11" ht="15.6" customHeight="1" x14ac:dyDescent="0.25">
      <c r="A10" s="89">
        <f t="shared" si="3"/>
        <v>0.30000000000000004</v>
      </c>
      <c r="B10" s="90">
        <f t="shared" si="2"/>
        <v>0.11791142218895267</v>
      </c>
      <c r="C10" s="90">
        <f t="shared" si="1"/>
        <v>0.12171952182201928</v>
      </c>
      <c r="D10" s="90">
        <f t="shared" si="1"/>
        <v>0.12551583472332006</v>
      </c>
      <c r="E10" s="90">
        <f t="shared" si="1"/>
        <v>0.12930001894065357</v>
      </c>
      <c r="F10" s="90">
        <f t="shared" si="1"/>
        <v>0.13307173603602807</v>
      </c>
      <c r="G10" s="90">
        <f t="shared" si="1"/>
        <v>0.1368306511756191</v>
      </c>
      <c r="H10" s="90">
        <f t="shared" si="1"/>
        <v>0.14057643321799129</v>
      </c>
      <c r="I10" s="90">
        <f t="shared" si="1"/>
        <v>0.14430875480054683</v>
      </c>
      <c r="J10" s="90">
        <f t="shared" si="1"/>
        <v>0.14802729242416279</v>
      </c>
      <c r="K10" s="90">
        <f t="shared" si="1"/>
        <v>0.15173172653598244</v>
      </c>
    </row>
    <row r="11" spans="1:11" ht="15.6" customHeight="1" x14ac:dyDescent="0.25">
      <c r="A11" s="89">
        <f t="shared" si="3"/>
        <v>0.4</v>
      </c>
      <c r="B11" s="90">
        <f t="shared" si="2"/>
        <v>0.15542174161032429</v>
      </c>
      <c r="C11" s="90">
        <f t="shared" si="1"/>
        <v>0.15909702622767741</v>
      </c>
      <c r="D11" s="90">
        <f t="shared" si="1"/>
        <v>0.16275727315175059</v>
      </c>
      <c r="E11" s="90">
        <f t="shared" si="1"/>
        <v>0.16640217940454238</v>
      </c>
      <c r="F11" s="90">
        <f t="shared" si="1"/>
        <v>0.17003144633940637</v>
      </c>
      <c r="G11" s="90">
        <f t="shared" si="1"/>
        <v>0.17364477971208003</v>
      </c>
      <c r="H11" s="90">
        <f t="shared" si="1"/>
        <v>0.17724188974965227</v>
      </c>
      <c r="I11" s="90">
        <f t="shared" si="1"/>
        <v>0.1808224912174442</v>
      </c>
      <c r="J11" s="90">
        <f t="shared" si="1"/>
        <v>0.18438630348377749</v>
      </c>
      <c r="K11" s="90">
        <f t="shared" si="1"/>
        <v>0.18793305058260945</v>
      </c>
    </row>
    <row r="12" spans="1:11" ht="15.6" customHeight="1" x14ac:dyDescent="0.25">
      <c r="A12" s="89">
        <f t="shared" si="3"/>
        <v>0.5</v>
      </c>
      <c r="B12" s="90">
        <f t="shared" si="2"/>
        <v>0.19146246127401312</v>
      </c>
      <c r="C12" s="90">
        <f t="shared" si="1"/>
        <v>0.19497426910248061</v>
      </c>
      <c r="D12" s="90">
        <f t="shared" si="1"/>
        <v>0.19846821245303381</v>
      </c>
      <c r="E12" s="90">
        <f t="shared" si="1"/>
        <v>0.20194403460512356</v>
      </c>
      <c r="F12" s="90">
        <f t="shared" si="1"/>
        <v>0.20540148378430201</v>
      </c>
      <c r="G12" s="90">
        <f t="shared" si="1"/>
        <v>0.20884031321165364</v>
      </c>
      <c r="H12" s="90">
        <f t="shared" si="1"/>
        <v>0.21226028115097295</v>
      </c>
      <c r="I12" s="90">
        <f t="shared" si="1"/>
        <v>0.21566115095367588</v>
      </c>
      <c r="J12" s="90">
        <f t="shared" si="1"/>
        <v>0.2190426911014357</v>
      </c>
      <c r="K12" s="90">
        <f t="shared" si="1"/>
        <v>0.22240467524653507</v>
      </c>
    </row>
    <row r="13" spans="1:11" ht="15.6" customHeight="1" x14ac:dyDescent="0.25">
      <c r="A13" s="89">
        <f t="shared" si="3"/>
        <v>0.6</v>
      </c>
      <c r="B13" s="90">
        <f t="shared" si="2"/>
        <v>0.22574688224992645</v>
      </c>
      <c r="C13" s="90">
        <f t="shared" si="1"/>
        <v>0.22906909621699434</v>
      </c>
      <c r="D13" s="90">
        <f t="shared" si="1"/>
        <v>0.232371106531017</v>
      </c>
      <c r="E13" s="90">
        <f t="shared" si="1"/>
        <v>0.23565270788432247</v>
      </c>
      <c r="F13" s="90">
        <f t="shared" si="1"/>
        <v>0.23891370030713843</v>
      </c>
      <c r="G13" s="90">
        <f t="shared" si="1"/>
        <v>0.24215388919413527</v>
      </c>
      <c r="H13" s="90">
        <f t="shared" si="1"/>
        <v>0.24537308532866398</v>
      </c>
      <c r="I13" s="90">
        <f t="shared" si="1"/>
        <v>0.24857110490468992</v>
      </c>
      <c r="J13" s="90">
        <f t="shared" si="1"/>
        <v>0.25174776954642952</v>
      </c>
      <c r="K13" s="90">
        <f t="shared" si="1"/>
        <v>0.25490290632569057</v>
      </c>
    </row>
    <row r="14" spans="1:11" ht="15.6" customHeight="1" x14ac:dyDescent="0.25">
      <c r="A14" s="89">
        <f t="shared" si="3"/>
        <v>0.7</v>
      </c>
      <c r="B14" s="90">
        <f t="shared" si="2"/>
        <v>0.25803634777692697</v>
      </c>
      <c r="C14" s="90">
        <f t="shared" si="1"/>
        <v>0.26114793191001329</v>
      </c>
      <c r="D14" s="90">
        <f t="shared" si="1"/>
        <v>0.26423750222074882</v>
      </c>
      <c r="E14" s="90">
        <f t="shared" si="1"/>
        <v>0.26730490769910253</v>
      </c>
      <c r="F14" s="90">
        <f t="shared" si="1"/>
        <v>0.27035000283520938</v>
      </c>
      <c r="G14" s="90">
        <f t="shared" si="1"/>
        <v>0.27337264762313174</v>
      </c>
      <c r="H14" s="90">
        <f t="shared" si="1"/>
        <v>0.27637270756240062</v>
      </c>
      <c r="I14" s="90">
        <f t="shared" si="1"/>
        <v>0.27935005365735044</v>
      </c>
      <c r="J14" s="90">
        <f t="shared" si="1"/>
        <v>0.28230456241426682</v>
      </c>
      <c r="K14" s="90">
        <f t="shared" si="1"/>
        <v>0.28523611583636277</v>
      </c>
    </row>
    <row r="15" spans="1:11" ht="15.6" customHeight="1" x14ac:dyDescent="0.25">
      <c r="A15" s="89">
        <f t="shared" si="3"/>
        <v>0.79999999999999993</v>
      </c>
      <c r="B15" s="90">
        <f t="shared" si="2"/>
        <v>0.28814460141660336</v>
      </c>
      <c r="C15" s="90">
        <f t="shared" si="1"/>
        <v>0.29102991212839835</v>
      </c>
      <c r="D15" s="90">
        <f t="shared" si="1"/>
        <v>0.29389194641418692</v>
      </c>
      <c r="E15" s="90">
        <f t="shared" si="1"/>
        <v>0.29673060817193153</v>
      </c>
      <c r="F15" s="90">
        <f t="shared" si="1"/>
        <v>0.29954580673955034</v>
      </c>
      <c r="G15" s="90">
        <f t="shared" si="1"/>
        <v>0.30233745687730762</v>
      </c>
      <c r="H15" s="90">
        <f t="shared" si="1"/>
        <v>0.30510547874819172</v>
      </c>
      <c r="I15" s="90">
        <f t="shared" si="1"/>
        <v>0.30784979789630373</v>
      </c>
      <c r="J15" s="90">
        <f t="shared" si="1"/>
        <v>0.31057034522328786</v>
      </c>
      <c r="K15" s="90">
        <f t="shared" si="1"/>
        <v>0.31326705696282731</v>
      </c>
    </row>
    <row r="16" spans="1:11" ht="15.6" customHeight="1" x14ac:dyDescent="0.25">
      <c r="A16" s="89">
        <f t="shared" si="3"/>
        <v>0.89999999999999991</v>
      </c>
      <c r="B16" s="90">
        <f t="shared" si="2"/>
        <v>0.31593987465324047</v>
      </c>
      <c r="C16" s="90">
        <f t="shared" si="1"/>
        <v>0.31858874510820279</v>
      </c>
      <c r="D16" s="90">
        <f t="shared" si="1"/>
        <v>0.32121362038562828</v>
      </c>
      <c r="E16" s="90">
        <f t="shared" si="1"/>
        <v>0.32381445775474205</v>
      </c>
      <c r="F16" s="90">
        <f t="shared" si="1"/>
        <v>0.32639121966137541</v>
      </c>
      <c r="G16" s="90">
        <f t="shared" si="1"/>
        <v>0.32894387369151812</v>
      </c>
      <c r="H16" s="90">
        <f t="shared" si="1"/>
        <v>0.33147239253316219</v>
      </c>
      <c r="I16" s="90">
        <f t="shared" si="1"/>
        <v>0.33397675393647042</v>
      </c>
      <c r="J16" s="90">
        <f t="shared" si="1"/>
        <v>0.33645694067230769</v>
      </c>
      <c r="K16" s="90">
        <f t="shared" si="1"/>
        <v>0.33891294048916909</v>
      </c>
    </row>
    <row r="17" spans="1:11" ht="15.6" customHeight="1" x14ac:dyDescent="0.25">
      <c r="A17" s="89">
        <f t="shared" si="3"/>
        <v>0.99999999999999989</v>
      </c>
      <c r="B17" s="90">
        <f t="shared" si="2"/>
        <v>0.34134474606854281</v>
      </c>
      <c r="C17" s="90">
        <f t="shared" si="1"/>
        <v>0.34375235497874534</v>
      </c>
      <c r="D17" s="90">
        <f t="shared" si="1"/>
        <v>0.34613576962726511</v>
      </c>
      <c r="E17" s="90">
        <f t="shared" si="1"/>
        <v>0.34849499721165622</v>
      </c>
      <c r="F17" s="90">
        <f t="shared" si="1"/>
        <v>0.35083004966901854</v>
      </c>
      <c r="G17" s="90">
        <f t="shared" si="1"/>
        <v>0.35314094362410409</v>
      </c>
      <c r="H17" s="90">
        <f t="shared" si="1"/>
        <v>0.35542770033609039</v>
      </c>
      <c r="I17" s="90">
        <f t="shared" si="1"/>
        <v>0.35769034564406077</v>
      </c>
      <c r="J17" s="90">
        <f t="shared" si="1"/>
        <v>0.35992890991123094</v>
      </c>
      <c r="K17" s="90">
        <f t="shared" si="1"/>
        <v>0.3621434279679645</v>
      </c>
    </row>
    <row r="18" spans="1:11" ht="15.6" customHeight="1" x14ac:dyDescent="0.25">
      <c r="A18" s="89">
        <f t="shared" si="3"/>
        <v>1.0999999999999999</v>
      </c>
      <c r="B18" s="90">
        <f t="shared" si="2"/>
        <v>0.36433393905361733</v>
      </c>
      <c r="C18" s="90">
        <f t="shared" si="1"/>
        <v>0.36650048675725277</v>
      </c>
      <c r="D18" s="90">
        <f t="shared" si="1"/>
        <v>0.36864311895726931</v>
      </c>
      <c r="E18" s="90">
        <f t="shared" si="1"/>
        <v>0.3707618877599822</v>
      </c>
      <c r="F18" s="90">
        <f t="shared" si="1"/>
        <v>0.37285684943720176</v>
      </c>
      <c r="G18" s="90">
        <f t="shared" si="1"/>
        <v>0.37492806436284976</v>
      </c>
      <c r="H18" s="90">
        <f t="shared" si="1"/>
        <v>0.37697559694865657</v>
      </c>
      <c r="I18" s="90">
        <f t="shared" si="1"/>
        <v>0.37899951557898182</v>
      </c>
      <c r="J18" s="90">
        <f t="shared" si="1"/>
        <v>0.38099989254479927</v>
      </c>
      <c r="K18" s="90">
        <f t="shared" si="1"/>
        <v>0.38297680397689138</v>
      </c>
    </row>
    <row r="19" spans="1:11" ht="15.6" customHeight="1" x14ac:dyDescent="0.25">
      <c r="A19" s="89">
        <f t="shared" si="3"/>
        <v>1.2</v>
      </c>
      <c r="B19" s="90">
        <f t="shared" si="2"/>
        <v>0.38493032977829178</v>
      </c>
      <c r="C19" s="90">
        <f t="shared" si="1"/>
        <v>0.38686055355602278</v>
      </c>
      <c r="D19" s="90">
        <f t="shared" si="1"/>
        <v>0.38876756255216538</v>
      </c>
      <c r="E19" s="90">
        <f t="shared" si="1"/>
        <v>0.39065144757430814</v>
      </c>
      <c r="F19" s="90">
        <f t="shared" si="1"/>
        <v>0.39251230292541306</v>
      </c>
      <c r="G19" s="90">
        <f t="shared" si="1"/>
        <v>0.39435022633314476</v>
      </c>
      <c r="H19" s="90">
        <f t="shared" si="1"/>
        <v>0.39616531887869966</v>
      </c>
      <c r="I19" s="90">
        <f t="shared" si="1"/>
        <v>0.39795768492518091</v>
      </c>
      <c r="J19" s="90">
        <f t="shared" si="1"/>
        <v>0.39972743204555794</v>
      </c>
      <c r="K19" s="90">
        <f t="shared" si="1"/>
        <v>0.40147467095025213</v>
      </c>
    </row>
    <row r="20" spans="1:11" ht="15.6" customHeight="1" x14ac:dyDescent="0.25">
      <c r="A20" s="89">
        <f>A19+0.1</f>
        <v>1.3</v>
      </c>
      <c r="B20" s="90">
        <f t="shared" si="2"/>
        <v>0.4031995154143897</v>
      </c>
      <c r="C20" s="90">
        <f t="shared" si="1"/>
        <v>0.40490208220476098</v>
      </c>
      <c r="D20" s="90">
        <f t="shared" si="1"/>
        <v>0.40658249100652821</v>
      </c>
      <c r="E20" s="90">
        <f t="shared" si="1"/>
        <v>0.40824086434971918</v>
      </c>
      <c r="F20" s="90">
        <f t="shared" si="1"/>
        <v>0.40987732753554751</v>
      </c>
      <c r="G20" s="90">
        <f t="shared" si="1"/>
        <v>0.41149200856259804</v>
      </c>
      <c r="H20" s="90">
        <f t="shared" si="1"/>
        <v>0.41308503805291497</v>
      </c>
      <c r="I20" s="90">
        <f t="shared" si="1"/>
        <v>0.41465654917803307</v>
      </c>
      <c r="J20" s="90">
        <f t="shared" si="1"/>
        <v>0.41620667758498575</v>
      </c>
      <c r="K20" s="90">
        <f t="shared" si="1"/>
        <v>0.41773556132233114</v>
      </c>
    </row>
    <row r="21" spans="1:11" ht="15.6" customHeight="1" x14ac:dyDescent="0.25">
      <c r="A21" s="89">
        <f t="shared" si="3"/>
        <v>1.4000000000000001</v>
      </c>
      <c r="B21" s="90">
        <f t="shared" si="2"/>
        <v>0.41924334076622893</v>
      </c>
      <c r="C21" s="90">
        <f t="shared" si="1"/>
        <v>0.42073015854660767</v>
      </c>
      <c r="D21" s="90">
        <f t="shared" si="1"/>
        <v>0.42219615947345368</v>
      </c>
      <c r="E21" s="90">
        <f t="shared" si="1"/>
        <v>0.42364149046326094</v>
      </c>
      <c r="F21" s="90">
        <f t="shared" si="1"/>
        <v>0.42506630046567295</v>
      </c>
      <c r="G21" s="90">
        <f t="shared" si="1"/>
        <v>0.42647074039035171</v>
      </c>
      <c r="H21" s="90">
        <f t="shared" si="1"/>
        <v>0.42785496303410619</v>
      </c>
      <c r="I21" s="90">
        <f t="shared" si="1"/>
        <v>0.42921912300831455</v>
      </c>
      <c r="J21" s="90">
        <f t="shared" si="1"/>
        <v>0.43056337666666833</v>
      </c>
      <c r="K21" s="90">
        <f t="shared" si="1"/>
        <v>0.43188788203327455</v>
      </c>
    </row>
    <row r="22" spans="1:11" ht="15.6" customHeight="1" x14ac:dyDescent="0.25">
      <c r="A22" s="89">
        <f t="shared" si="3"/>
        <v>1.5000000000000002</v>
      </c>
      <c r="B22" s="90">
        <f t="shared" si="2"/>
        <v>0.43319279873114191</v>
      </c>
      <c r="C22" s="90">
        <f t="shared" si="1"/>
        <v>0.43447828791108356</v>
      </c>
      <c r="D22" s="90">
        <f t="shared" si="1"/>
        <v>0.43574451218106425</v>
      </c>
      <c r="E22" s="90">
        <f t="shared" si="1"/>
        <v>0.43699163553602161</v>
      </c>
      <c r="F22" s="90">
        <f t="shared" si="1"/>
        <v>0.4382198232881882</v>
      </c>
      <c r="G22" s="90">
        <f t="shared" si="1"/>
        <v>0.43942924199794109</v>
      </c>
      <c r="H22" s="90">
        <f t="shared" si="1"/>
        <v>0.44062005940520699</v>
      </c>
      <c r="I22" s="90">
        <f t="shared" si="1"/>
        <v>0.44179244436144705</v>
      </c>
      <c r="J22" s="90">
        <f t="shared" si="1"/>
        <v>0.44294656676224586</v>
      </c>
      <c r="K22" s="90">
        <f t="shared" si="1"/>
        <v>0.44408259748053058</v>
      </c>
    </row>
    <row r="23" spans="1:11" ht="15.6" customHeight="1" x14ac:dyDescent="0.25">
      <c r="A23" s="89">
        <f t="shared" si="3"/>
        <v>1.6000000000000003</v>
      </c>
      <c r="B23" s="90">
        <f t="shared" si="2"/>
        <v>0.44520070830044201</v>
      </c>
      <c r="C23" s="90">
        <f t="shared" si="2"/>
        <v>0.44630107185188028</v>
      </c>
      <c r="D23" s="90">
        <f t="shared" si="2"/>
        <v>0.44738386154574794</v>
      </c>
      <c r="E23" s="90">
        <f t="shared" si="2"/>
        <v>0.44844925150991066</v>
      </c>
      <c r="F23" s="90">
        <f t="shared" si="2"/>
        <v>0.44949741652589636</v>
      </c>
      <c r="G23" s="90">
        <f t="shared" si="2"/>
        <v>0.4505285319663519</v>
      </c>
      <c r="H23" s="90">
        <f t="shared" si="2"/>
        <v>0.45154277373327723</v>
      </c>
      <c r="I23" s="90">
        <f t="shared" si="2"/>
        <v>0.45254031819705276</v>
      </c>
      <c r="J23" s="90">
        <f t="shared" si="2"/>
        <v>0.45352134213628004</v>
      </c>
      <c r="K23" s="90">
        <f t="shared" si="2"/>
        <v>0.45448602267845017</v>
      </c>
    </row>
    <row r="24" spans="1:11" ht="15.6" customHeight="1" x14ac:dyDescent="0.25">
      <c r="A24" s="89">
        <f t="shared" si="3"/>
        <v>1.7000000000000004</v>
      </c>
      <c r="B24" s="90">
        <f t="shared" si="2"/>
        <v>0.45543453724145699</v>
      </c>
      <c r="C24" s="90">
        <f t="shared" si="2"/>
        <v>0.45636706347596812</v>
      </c>
      <c r="D24" s="90">
        <f t="shared" si="2"/>
        <v>0.45728377920867114</v>
      </c>
      <c r="E24" s="90">
        <f t="shared" si="2"/>
        <v>0.4581848623864051</v>
      </c>
      <c r="F24" s="90">
        <f t="shared" si="2"/>
        <v>0.45907049102119268</v>
      </c>
      <c r="G24" s="90">
        <f t="shared" si="2"/>
        <v>0.459940843136183</v>
      </c>
      <c r="H24" s="90">
        <f t="shared" si="2"/>
        <v>0.46079609671251742</v>
      </c>
      <c r="I24" s="90">
        <f t="shared" si="2"/>
        <v>0.46163642963712881</v>
      </c>
      <c r="J24" s="90">
        <f t="shared" si="2"/>
        <v>0.46246201965148326</v>
      </c>
      <c r="K24" s="90">
        <f t="shared" si="2"/>
        <v>0.4632730443012737</v>
      </c>
    </row>
    <row r="25" spans="1:11" ht="15.6" customHeight="1" x14ac:dyDescent="0.25">
      <c r="A25" s="89">
        <f t="shared" si="3"/>
        <v>1.8000000000000005</v>
      </c>
      <c r="B25" s="90">
        <f t="shared" si="2"/>
        <v>0.46406968088707423</v>
      </c>
      <c r="C25" s="90">
        <f t="shared" si="2"/>
        <v>0.4648521064159612</v>
      </c>
      <c r="D25" s="90">
        <f t="shared" si="2"/>
        <v>0.46562049755411006</v>
      </c>
      <c r="E25" s="90">
        <f t="shared" si="2"/>
        <v>0.46637503058037166</v>
      </c>
      <c r="F25" s="90">
        <f t="shared" si="2"/>
        <v>0.46711588134083615</v>
      </c>
      <c r="G25" s="90">
        <f t="shared" si="2"/>
        <v>0.46784322520438637</v>
      </c>
      <c r="H25" s="90">
        <f t="shared" si="2"/>
        <v>0.46855723701924734</v>
      </c>
      <c r="I25" s="90">
        <f t="shared" si="2"/>
        <v>0.46925809107053407</v>
      </c>
      <c r="J25" s="90">
        <f t="shared" si="2"/>
        <v>0.46994596103880026</v>
      </c>
      <c r="K25" s="90">
        <f t="shared" si="2"/>
        <v>0.4706210199595906</v>
      </c>
    </row>
    <row r="26" spans="1:11" ht="15.6" customHeight="1" x14ac:dyDescent="0.25">
      <c r="A26" s="89">
        <f>A25+0.1</f>
        <v>1.9000000000000006</v>
      </c>
      <c r="B26" s="90">
        <f t="shared" si="2"/>
        <v>0.47128344018399826</v>
      </c>
      <c r="C26" s="90">
        <f t="shared" si="2"/>
        <v>0.47193339334022755</v>
      </c>
      <c r="D26" s="90">
        <f t="shared" si="2"/>
        <v>0.4725710502961632</v>
      </c>
      <c r="E26" s="90">
        <f t="shared" si="2"/>
        <v>0.47319658112294505</v>
      </c>
      <c r="F26" s="90">
        <f t="shared" si="2"/>
        <v>0.47381015505954738</v>
      </c>
      <c r="G26" s="90">
        <f t="shared" si="2"/>
        <v>0.47441194047836144</v>
      </c>
      <c r="H26" s="90">
        <f t="shared" si="2"/>
        <v>0.47500210485177963</v>
      </c>
      <c r="I26" s="90">
        <f t="shared" si="2"/>
        <v>0.47558081471977753</v>
      </c>
      <c r="J26" s="90">
        <f t="shared" si="2"/>
        <v>0.47614823565849151</v>
      </c>
      <c r="K26" s="90">
        <f t="shared" si="2"/>
        <v>0.47670453224978826</v>
      </c>
    </row>
    <row r="27" spans="1:11" ht="15.6" customHeight="1" x14ac:dyDescent="0.25">
      <c r="A27" s="89">
        <f t="shared" si="3"/>
        <v>2.0000000000000004</v>
      </c>
      <c r="B27" s="90">
        <f t="shared" si="2"/>
        <v>0.47724986805182079</v>
      </c>
      <c r="C27" s="90">
        <f t="shared" si="2"/>
        <v>0.47778440557056856</v>
      </c>
      <c r="D27" s="90">
        <f t="shared" si="2"/>
        <v>0.47830830623235321</v>
      </c>
      <c r="E27" s="90">
        <f t="shared" si="2"/>
        <v>0.47882173035732778</v>
      </c>
      <c r="F27" s="90">
        <f t="shared" si="2"/>
        <v>0.47932483713393004</v>
      </c>
      <c r="G27" s="90">
        <f t="shared" si="2"/>
        <v>0.47981778459429558</v>
      </c>
      <c r="H27" s="90">
        <f t="shared" si="2"/>
        <v>0.48030072959062309</v>
      </c>
      <c r="I27" s="90">
        <f t="shared" si="2"/>
        <v>0.48077382777248279</v>
      </c>
      <c r="J27" s="90">
        <f t="shared" si="2"/>
        <v>0.48123723356506232</v>
      </c>
      <c r="K27" s="90">
        <f t="shared" si="2"/>
        <v>0.48169110014834104</v>
      </c>
    </row>
    <row r="28" spans="1:11" ht="15.6" customHeight="1" x14ac:dyDescent="0.25">
      <c r="A28" s="89">
        <f t="shared" si="3"/>
        <v>2.1000000000000005</v>
      </c>
      <c r="B28" s="90">
        <f t="shared" si="2"/>
        <v>0.48213557943718344</v>
      </c>
      <c r="C28" s="90">
        <f t="shared" si="2"/>
        <v>0.48257082206234292</v>
      </c>
      <c r="D28" s="90">
        <f t="shared" si="2"/>
        <v>0.48299697735236724</v>
      </c>
      <c r="E28" s="90">
        <f t="shared" si="2"/>
        <v>0.48341419331639501</v>
      </c>
      <c r="F28" s="90">
        <f t="shared" si="2"/>
        <v>0.48382261662783388</v>
      </c>
      <c r="G28" s="90">
        <f t="shared" si="2"/>
        <v>0.48422239260890954</v>
      </c>
      <c r="H28" s="90">
        <f t="shared" si="2"/>
        <v>0.48461366521607463</v>
      </c>
      <c r="I28" s="90">
        <f t="shared" si="2"/>
        <v>0.48499657702626786</v>
      </c>
      <c r="J28" s="90">
        <f t="shared" si="2"/>
        <v>0.48537126922401075</v>
      </c>
      <c r="K28" s="90">
        <f t="shared" si="2"/>
        <v>0.48573788158933118</v>
      </c>
    </row>
    <row r="29" spans="1:11" ht="15.6" customHeight="1" x14ac:dyDescent="0.25">
      <c r="A29" s="89">
        <f t="shared" si="3"/>
        <v>2.2000000000000006</v>
      </c>
      <c r="B29" s="90">
        <f t="shared" si="2"/>
        <v>0.48609655248650141</v>
      </c>
      <c r="C29" s="90">
        <f t="shared" si="2"/>
        <v>0.48644741885358</v>
      </c>
      <c r="D29" s="90">
        <f t="shared" si="2"/>
        <v>0.48679061619274377</v>
      </c>
      <c r="E29" s="90">
        <f t="shared" si="2"/>
        <v>0.48712627856139801</v>
      </c>
      <c r="F29" s="90">
        <f t="shared" si="2"/>
        <v>0.48745453856405341</v>
      </c>
      <c r="G29" s="90">
        <f t="shared" si="2"/>
        <v>0.48777552734495533</v>
      </c>
      <c r="H29" s="90">
        <f t="shared" si="2"/>
        <v>0.48808937458145296</v>
      </c>
      <c r="I29" s="90">
        <f t="shared" si="2"/>
        <v>0.48839620847809651</v>
      </c>
      <c r="J29" s="90">
        <f t="shared" si="2"/>
        <v>0.4886961557614472</v>
      </c>
      <c r="K29" s="90">
        <f t="shared" si="2"/>
        <v>0.48898934167558861</v>
      </c>
    </row>
    <row r="30" spans="1:11" ht="15.6" customHeight="1" x14ac:dyDescent="0.25">
      <c r="A30" s="89">
        <f t="shared" si="3"/>
        <v>2.3000000000000007</v>
      </c>
      <c r="B30" s="90">
        <f t="shared" si="2"/>
        <v>0.48927588997832416</v>
      </c>
      <c r="C30" s="90">
        <f t="shared" si="2"/>
        <v>0.48955592293804895</v>
      </c>
      <c r="D30" s="90">
        <f t="shared" si="2"/>
        <v>0.48982956133128031</v>
      </c>
      <c r="E30" s="90">
        <f t="shared" si="2"/>
        <v>0.49009692444083575</v>
      </c>
      <c r="F30" s="90">
        <f t="shared" si="2"/>
        <v>0.49035813005464168</v>
      </c>
      <c r="G30" s="90">
        <f t="shared" si="2"/>
        <v>0.49061329446516144</v>
      </c>
      <c r="H30" s="90">
        <f t="shared" si="2"/>
        <v>0.49086253246942735</v>
      </c>
      <c r="I30" s="90">
        <f t="shared" si="2"/>
        <v>0.49110595736966323</v>
      </c>
      <c r="J30" s="90">
        <f t="shared" si="2"/>
        <v>0.49134368097448344</v>
      </c>
      <c r="K30" s="90">
        <f t="shared" si="2"/>
        <v>0.49157581360065428</v>
      </c>
    </row>
    <row r="31" spans="1:11" ht="15.6" customHeight="1" x14ac:dyDescent="0.25">
      <c r="A31" s="89">
        <f t="shared" si="3"/>
        <v>2.4000000000000008</v>
      </c>
      <c r="B31" s="90">
        <f t="shared" si="2"/>
        <v>0.49180246407540384</v>
      </c>
      <c r="C31" s="90">
        <f t="shared" si="2"/>
        <v>0.49202373973926627</v>
      </c>
      <c r="D31" s="90">
        <f t="shared" si="2"/>
        <v>0.49223974644944635</v>
      </c>
      <c r="E31" s="90">
        <f t="shared" si="2"/>
        <v>0.49245058858369084</v>
      </c>
      <c r="F31" s="90">
        <f t="shared" si="2"/>
        <v>0.49265636904465171</v>
      </c>
      <c r="G31" s="90">
        <f t="shared" si="2"/>
        <v>0.49285718926472855</v>
      </c>
      <c r="H31" s="90">
        <f t="shared" si="2"/>
        <v>0.49305314921137566</v>
      </c>
      <c r="I31" s="90">
        <f t="shared" si="2"/>
        <v>0.49324434739285938</v>
      </c>
      <c r="J31" s="90">
        <f t="shared" si="2"/>
        <v>0.4934308808644533</v>
      </c>
      <c r="K31" s="90">
        <f t="shared" si="2"/>
        <v>0.49361284523505689</v>
      </c>
    </row>
    <row r="32" spans="1:11" ht="15.6" customHeight="1" x14ac:dyDescent="0.25">
      <c r="A32" s="89">
        <f t="shared" si="3"/>
        <v>2.5000000000000009</v>
      </c>
      <c r="B32" s="90">
        <f t="shared" si="2"/>
        <v>0.49379033467422384</v>
      </c>
      <c r="C32" s="90">
        <f t="shared" si="2"/>
        <v>0.49396344191958741</v>
      </c>
      <c r="D32" s="90">
        <f t="shared" si="2"/>
        <v>0.49413225828466745</v>
      </c>
      <c r="E32" s="90">
        <f t="shared" si="2"/>
        <v>0.49429687366704933</v>
      </c>
      <c r="F32" s="90">
        <f t="shared" si="2"/>
        <v>0.49445737655691746</v>
      </c>
      <c r="G32" s="90">
        <f t="shared" si="2"/>
        <v>0.49461385404593328</v>
      </c>
      <c r="H32" s="90">
        <f t="shared" si="2"/>
        <v>0.49476639183644422</v>
      </c>
      <c r="I32" s="90">
        <f t="shared" si="2"/>
        <v>0.494915074251009</v>
      </c>
      <c r="J32" s="90">
        <f t="shared" si="2"/>
        <v>0.49505998424222941</v>
      </c>
      <c r="K32" s="90">
        <f t="shared" si="2"/>
        <v>0.49520120340287388</v>
      </c>
    </row>
    <row r="33" spans="1:11" ht="15.6" customHeight="1" x14ac:dyDescent="0.25">
      <c r="A33" s="89">
        <f t="shared" si="3"/>
        <v>2.600000000000001</v>
      </c>
      <c r="B33" s="90">
        <f t="shared" si="2"/>
        <v>0.49533881197628127</v>
      </c>
      <c r="C33" s="90">
        <f t="shared" si="2"/>
        <v>0.49547288886703267</v>
      </c>
      <c r="D33" s="90">
        <f t="shared" si="2"/>
        <v>0.49560351165187866</v>
      </c>
      <c r="E33" s="90">
        <f t="shared" si="2"/>
        <v>0.4957307565909107</v>
      </c>
      <c r="F33" s="90">
        <f t="shared" si="2"/>
        <v>0.49585469863896392</v>
      </c>
      <c r="G33" s="90">
        <f t="shared" si="2"/>
        <v>0.49597541145724167</v>
      </c>
      <c r="H33" s="90">
        <f t="shared" si="2"/>
        <v>0.49609296742514719</v>
      </c>
      <c r="I33" s="90">
        <f t="shared" si="2"/>
        <v>0.49620743765231456</v>
      </c>
      <c r="J33" s="90">
        <f t="shared" si="2"/>
        <v>0.49631889199082502</v>
      </c>
      <c r="K33" s="90">
        <f t="shared" si="2"/>
        <v>0.49642739904760025</v>
      </c>
    </row>
    <row r="34" spans="1:11" ht="15.6" customHeight="1" x14ac:dyDescent="0.25">
      <c r="A34" s="89">
        <f t="shared" si="3"/>
        <v>2.7000000000000011</v>
      </c>
      <c r="B34" s="90">
        <f t="shared" si="2"/>
        <v>0.49653302619695938</v>
      </c>
      <c r="C34" s="90">
        <f t="shared" si="2"/>
        <v>0.4966358395933308</v>
      </c>
      <c r="D34" s="90">
        <f t="shared" si="2"/>
        <v>0.49673590418410873</v>
      </c>
      <c r="E34" s="90">
        <f t="shared" si="2"/>
        <v>0.49683328372264224</v>
      </c>
      <c r="F34" s="90">
        <f t="shared" si="2"/>
        <v>0.49692804078134956</v>
      </c>
      <c r="G34" s="90">
        <f t="shared" si="2"/>
        <v>0.49702023676494544</v>
      </c>
      <c r="H34" s="90">
        <f t="shared" si="2"/>
        <v>0.49710993192377384</v>
      </c>
      <c r="I34" s="90">
        <f t="shared" si="2"/>
        <v>0.49719718536723501</v>
      </c>
      <c r="J34" s="90">
        <f t="shared" si="2"/>
        <v>0.49728205507729872</v>
      </c>
      <c r="K34" s="90">
        <f t="shared" si="2"/>
        <v>0.49736459792209509</v>
      </c>
    </row>
    <row r="35" spans="1:11" ht="15.6" customHeight="1" x14ac:dyDescent="0.25">
      <c r="A35" s="89">
        <f t="shared" si="3"/>
        <v>2.8000000000000012</v>
      </c>
      <c r="B35" s="90">
        <f t="shared" si="2"/>
        <v>0.49744486966957213</v>
      </c>
      <c r="C35" s="90">
        <f t="shared" si="2"/>
        <v>0.4975229250012142</v>
      </c>
      <c r="D35" s="90">
        <f t="shared" si="2"/>
        <v>0.49759881752581081</v>
      </c>
      <c r="E35" s="90">
        <f t="shared" si="2"/>
        <v>0.4976725997932685</v>
      </c>
      <c r="F35" s="90">
        <f t="shared" si="2"/>
        <v>0.49774432330845764</v>
      </c>
      <c r="G35" s="90">
        <f t="shared" si="2"/>
        <v>0.49781403854508677</v>
      </c>
      <c r="H35" s="90">
        <f t="shared" si="2"/>
        <v>0.49788179495959539</v>
      </c>
      <c r="I35" s="90">
        <f t="shared" si="2"/>
        <v>0.49794764100506028</v>
      </c>
      <c r="J35" s="90">
        <f t="shared" si="2"/>
        <v>0.49801162414510569</v>
      </c>
      <c r="K35" s="90">
        <f t="shared" si="2"/>
        <v>0.49807379086781212</v>
      </c>
    </row>
    <row r="36" spans="1:11" ht="15.6" customHeight="1" x14ac:dyDescent="0.25">
      <c r="A36" s="89">
        <f t="shared" si="3"/>
        <v>2.9000000000000012</v>
      </c>
      <c r="B36" s="90">
        <f t="shared" si="2"/>
        <v>0.49813418669961596</v>
      </c>
      <c r="C36" s="90">
        <f t="shared" si="2"/>
        <v>0.49819285621919362</v>
      </c>
      <c r="D36" s="90">
        <f t="shared" si="2"/>
        <v>0.49824984307132392</v>
      </c>
      <c r="E36" s="90">
        <f t="shared" si="2"/>
        <v>0.49830518998072271</v>
      </c>
      <c r="F36" s="90">
        <f t="shared" si="2"/>
        <v>0.49835893876584303</v>
      </c>
      <c r="G36" s="90">
        <f t="shared" si="2"/>
        <v>0.49841113035263518</v>
      </c>
      <c r="H36" s="90">
        <f t="shared" si="2"/>
        <v>0.49846180478826196</v>
      </c>
      <c r="I36" s="90">
        <f t="shared" si="2"/>
        <v>0.49851100125476255</v>
      </c>
      <c r="J36" s="90">
        <f t="shared" si="2"/>
        <v>0.49855875808266004</v>
      </c>
      <c r="K36" s="90">
        <f t="shared" si="2"/>
        <v>0.49860511276450781</v>
      </c>
    </row>
    <row r="37" spans="1:11" ht="15.6" customHeight="1" x14ac:dyDescent="0.25">
      <c r="A37" s="89">
        <f t="shared" si="3"/>
        <v>3.0000000000000013</v>
      </c>
      <c r="B37" s="90">
        <f t="shared" si="2"/>
        <v>0.4986501019683699</v>
      </c>
      <c r="C37" s="90">
        <f t="shared" si="2"/>
        <v>0.49869376155123057</v>
      </c>
      <c r="D37" s="90">
        <f t="shared" si="2"/>
        <v>0.49873612657232769</v>
      </c>
      <c r="E37" s="90">
        <f t="shared" si="2"/>
        <v>0.49877723130640772</v>
      </c>
      <c r="F37" s="90">
        <f t="shared" si="2"/>
        <v>0.4988171092568956</v>
      </c>
      <c r="G37" s="90">
        <f t="shared" si="2"/>
        <v>0.49885579316897732</v>
      </c>
      <c r="H37" s="90">
        <f t="shared" si="2"/>
        <v>0.49889331504259071</v>
      </c>
      <c r="I37" s="90">
        <f t="shared" si="2"/>
        <v>0.49892970614532106</v>
      </c>
      <c r="J37" s="90">
        <f t="shared" si="2"/>
        <v>0.49896499702519714</v>
      </c>
      <c r="K37" s="90">
        <f t="shared" si="2"/>
        <v>0.49899921752338594</v>
      </c>
    </row>
    <row r="38" spans="1:11" ht="15.6" customHeight="1" x14ac:dyDescent="0.25">
      <c r="A38" s="89">
        <f t="shared" si="3"/>
        <v>3.1000000000000014</v>
      </c>
      <c r="B38" s="90">
        <f t="shared" si="2"/>
        <v>0.49903239678678168</v>
      </c>
      <c r="C38" s="90">
        <f t="shared" si="2"/>
        <v>0.49906456328048587</v>
      </c>
      <c r="D38" s="90">
        <f t="shared" si="2"/>
        <v>0.49909574480017771</v>
      </c>
      <c r="E38" s="90">
        <f t="shared" si="2"/>
        <v>0.49912596848436841</v>
      </c>
      <c r="F38" s="90">
        <f t="shared" si="2"/>
        <v>0.49915526082654138</v>
      </c>
      <c r="G38" s="90">
        <f t="shared" si="2"/>
        <v>0.49918364768717149</v>
      </c>
      <c r="H38" s="90">
        <f t="shared" si="2"/>
        <v>0.49921115430562446</v>
      </c>
      <c r="I38" s="90">
        <f t="shared" si="2"/>
        <v>0.49923780531193274</v>
      </c>
      <c r="J38" s="90">
        <f t="shared" si="2"/>
        <v>0.4992636247384461</v>
      </c>
      <c r="K38" s="90">
        <f t="shared" si="2"/>
        <v>0.49928863603135465</v>
      </c>
    </row>
    <row r="39" spans="1:11" ht="15.6" customHeight="1" x14ac:dyDescent="0.25">
      <c r="A39" s="89">
        <f t="shared" si="3"/>
        <v>3.2000000000000015</v>
      </c>
      <c r="B39" s="90">
        <f t="shared" si="2"/>
        <v>0.49931286206208414</v>
      </c>
      <c r="C39" s="90">
        <f t="shared" si="2"/>
        <v>0.49933632513856008</v>
      </c>
      <c r="D39" s="90">
        <f t="shared" si="2"/>
        <v>0.49935904701633993</v>
      </c>
      <c r="E39" s="90">
        <f t="shared" si="2"/>
        <v>0.49938104890961321</v>
      </c>
      <c r="F39" s="90">
        <f t="shared" si="2"/>
        <v>0.49940235150206558</v>
      </c>
      <c r="G39" s="90">
        <f t="shared" si="2"/>
        <v>0.49942297495760923</v>
      </c>
      <c r="H39" s="90">
        <f t="shared" si="2"/>
        <v>0.49944293893097536</v>
      </c>
      <c r="I39" s="90">
        <f t="shared" si="2"/>
        <v>0.49946226257817028</v>
      </c>
      <c r="J39" s="90">
        <f t="shared" si="2"/>
        <v>0.49948096456679303</v>
      </c>
      <c r="K39" s="90">
        <f t="shared" si="2"/>
        <v>0.49949906308621428</v>
      </c>
    </row>
    <row r="40" spans="1:11" ht="15.6" customHeight="1" x14ac:dyDescent="0.25">
      <c r="A40" s="89">
        <f t="shared" si="3"/>
        <v>3.3000000000000016</v>
      </c>
      <c r="B40" s="90">
        <f t="shared" si="2"/>
        <v>0.49951657585761622</v>
      </c>
      <c r="C40" s="90">
        <f t="shared" si="2"/>
        <v>0.49953352014389241</v>
      </c>
      <c r="D40" s="90">
        <f t="shared" si="2"/>
        <v>0.49954991275940785</v>
      </c>
      <c r="E40" s="90">
        <f t="shared" si="2"/>
        <v>0.49956577007961833</v>
      </c>
      <c r="F40" s="90">
        <f t="shared" si="2"/>
        <v>0.49958110805054967</v>
      </c>
      <c r="G40" s="90">
        <f t="shared" si="2"/>
        <v>0.49959594219813597</v>
      </c>
      <c r="H40" s="90">
        <f t="shared" si="2"/>
        <v>0.49961028763741799</v>
      </c>
      <c r="I40" s="90">
        <f t="shared" si="2"/>
        <v>0.49962415908159996</v>
      </c>
      <c r="J40" s="90">
        <f t="shared" si="2"/>
        <v>0.49963757085096694</v>
      </c>
      <c r="K40" s="90">
        <f t="shared" si="2"/>
        <v>0.49965053688166206</v>
      </c>
    </row>
    <row r="41" spans="1:11" ht="15.6" customHeight="1" x14ac:dyDescent="0.25">
      <c r="A41" s="89">
        <f t="shared" si="3"/>
        <v>3.4000000000000017</v>
      </c>
      <c r="B41" s="90">
        <f t="shared" si="2"/>
        <v>0.49966307073432314</v>
      </c>
      <c r="C41" s="90">
        <f t="shared" si="2"/>
        <v>0.49967518560258117</v>
      </c>
      <c r="D41" s="90">
        <f t="shared" si="2"/>
        <v>0.49968689432141877</v>
      </c>
      <c r="E41" s="90">
        <f t="shared" si="2"/>
        <v>0.49969820937539133</v>
      </c>
      <c r="F41" s="90">
        <f t="shared" si="2"/>
        <v>0.49970914290670931</v>
      </c>
      <c r="G41" s="90">
        <f t="shared" si="2"/>
        <v>0.49971970672318378</v>
      </c>
      <c r="H41" s="90">
        <f t="shared" si="2"/>
        <v>0.49972991230603647</v>
      </c>
      <c r="I41" s="90">
        <f t="shared" si="2"/>
        <v>0.49973977081757248</v>
      </c>
      <c r="J41" s="90">
        <f t="shared" si="2"/>
        <v>0.49974929310871952</v>
      </c>
      <c r="K41" s="90">
        <f t="shared" si="2"/>
        <v>0.49975848972643222</v>
      </c>
    </row>
    <row r="42" spans="1:11" ht="15.6" customHeight="1" x14ac:dyDescent="0.25">
      <c r="A42" s="89">
        <f t="shared" si="3"/>
        <v>3.5000000000000018</v>
      </c>
      <c r="B42" s="90">
        <f t="shared" si="2"/>
        <v>0.49976737092096446</v>
      </c>
      <c r="C42" s="90">
        <f t="shared" si="2"/>
        <v>0.49977594665300895</v>
      </c>
      <c r="D42" s="90">
        <f t="shared" si="2"/>
        <v>0.49978422660070532</v>
      </c>
      <c r="E42" s="90">
        <f t="shared" si="2"/>
        <v>0.49979222016651936</v>
      </c>
      <c r="F42" s="90">
        <f t="shared" si="2"/>
        <v>0.49979993648399268</v>
      </c>
      <c r="G42" s="90">
        <f t="shared" si="2"/>
        <v>0.49980738442436434</v>
      </c>
      <c r="H42" s="90">
        <f t="shared" si="2"/>
        <v>0.49981457260306672</v>
      </c>
      <c r="I42" s="90">
        <f t="shared" si="2"/>
        <v>0.49982150938609515</v>
      </c>
      <c r="J42" s="90">
        <f t="shared" si="2"/>
        <v>0.49982820289625407</v>
      </c>
      <c r="K42" s="90">
        <f t="shared" si="2"/>
        <v>0.49983466101927987</v>
      </c>
    </row>
    <row r="43" spans="1:11" ht="15.6" customHeight="1" x14ac:dyDescent="0.25">
      <c r="A43" s="89">
        <f t="shared" si="3"/>
        <v>3.6000000000000019</v>
      </c>
      <c r="B43" s="90">
        <f t="shared" si="2"/>
        <v>0.49984089140984245</v>
      </c>
      <c r="C43" s="90">
        <f t="shared" si="2"/>
        <v>0.49984690149742628</v>
      </c>
      <c r="D43" s="90">
        <f t="shared" si="2"/>
        <v>0.49985269849209257</v>
      </c>
      <c r="E43" s="90">
        <f t="shared" si="2"/>
        <v>0.49985828939012422</v>
      </c>
      <c r="F43" s="90">
        <f t="shared" si="2"/>
        <v>0.49986368097955425</v>
      </c>
      <c r="G43" s="90">
        <f t="shared" si="2"/>
        <v>0.49986887984557948</v>
      </c>
      <c r="H43" s="90">
        <f t="shared" si="2"/>
        <v>0.49987389237586155</v>
      </c>
      <c r="I43" s="90">
        <f t="shared" si="2"/>
        <v>0.4998787247657146</v>
      </c>
      <c r="J43" s="90">
        <f t="shared" si="2"/>
        <v>0.49988338302318458</v>
      </c>
      <c r="K43" s="90">
        <f t="shared" si="2"/>
        <v>0.49988787297401771</v>
      </c>
    </row>
    <row r="44" spans="1:11" ht="15.6" customHeight="1" x14ac:dyDescent="0.25">
      <c r="A44" s="89">
        <f t="shared" si="3"/>
        <v>3.700000000000002</v>
      </c>
      <c r="B44" s="90">
        <f t="shared" si="2"/>
        <v>0.49989220026652259</v>
      </c>
      <c r="C44" s="90">
        <f t="shared" si="2"/>
        <v>0.49989637037632595</v>
      </c>
      <c r="D44" s="90">
        <f t="shared" si="2"/>
        <v>0.49990038861102404</v>
      </c>
      <c r="E44" s="90">
        <f t="shared" si="2"/>
        <v>0.4999042601147311</v>
      </c>
      <c r="F44" s="90">
        <f t="shared" si="2"/>
        <v>0.49990798987252594</v>
      </c>
      <c r="G44" s="90">
        <f t="shared" si="2"/>
        <v>0.49991158271479919</v>
      </c>
      <c r="H44" s="90">
        <f t="shared" si="2"/>
        <v>0.49991504332150205</v>
      </c>
      <c r="I44" s="90">
        <f t="shared" si="2"/>
        <v>0.49991837622629731</v>
      </c>
      <c r="J44" s="90">
        <f t="shared" si="2"/>
        <v>0.49992158582061641</v>
      </c>
      <c r="K44" s="90">
        <f t="shared" si="2"/>
        <v>0.49992467635762128</v>
      </c>
    </row>
    <row r="45" spans="1:11" ht="15.6" customHeight="1" x14ac:dyDescent="0.25">
      <c r="A45" s="89">
        <f t="shared" si="3"/>
        <v>3.800000000000002</v>
      </c>
      <c r="B45" s="90">
        <f t="shared" si="2"/>
        <v>0.49992765195607491</v>
      </c>
      <c r="C45" s="90">
        <f t="shared" si="2"/>
        <v>0.49993051660412013</v>
      </c>
      <c r="D45" s="90">
        <f t="shared" si="2"/>
        <v>0.49993327416297029</v>
      </c>
      <c r="E45" s="90">
        <f t="shared" si="2"/>
        <v>0.49993592837051115</v>
      </c>
      <c r="F45" s="90">
        <f t="shared" si="2"/>
        <v>0.49993848284481679</v>
      </c>
      <c r="G45" s="90">
        <f t="shared" si="2"/>
        <v>0.49994094108758103</v>
      </c>
      <c r="H45" s="90">
        <f t="shared" si="2"/>
        <v>0.49994330648746577</v>
      </c>
      <c r="I45" s="90">
        <f t="shared" si="2"/>
        <v>0.49994558232336628</v>
      </c>
      <c r="J45" s="90">
        <f t="shared" si="2"/>
        <v>0.49994777176759819</v>
      </c>
      <c r="K45" s="90">
        <f t="shared" si="2"/>
        <v>0.4999498778890038</v>
      </c>
    </row>
    <row r="46" spans="1:11" ht="15.6" customHeight="1" x14ac:dyDescent="0.25">
      <c r="A46" s="89">
        <f t="shared" si="3"/>
        <v>3.9000000000000021</v>
      </c>
      <c r="B46" s="90">
        <f t="shared" si="2"/>
        <v>0.49995190365598241</v>
      </c>
      <c r="C46" s="90">
        <f t="shared" si="2"/>
        <v>0.49995385193944375</v>
      </c>
      <c r="D46" s="90">
        <f t="shared" si="2"/>
        <v>0.4999557255156879</v>
      </c>
      <c r="E46" s="90">
        <f t="shared" si="2"/>
        <v>0.49995752706921126</v>
      </c>
      <c r="F46" s="90">
        <f t="shared" si="2"/>
        <v>0.49995925919544149</v>
      </c>
      <c r="G46" s="90">
        <f t="shared" si="2"/>
        <v>0.49996092440340223</v>
      </c>
      <c r="H46" s="90">
        <f t="shared" si="2"/>
        <v>0.49996252511830896</v>
      </c>
      <c r="I46" s="90">
        <f t="shared" si="2"/>
        <v>0.49996406368409718</v>
      </c>
      <c r="J46" s="90">
        <f t="shared" si="2"/>
        <v>0.49996554236588497</v>
      </c>
      <c r="K46" s="90">
        <f t="shared" si="2"/>
        <v>0.49996696335237056</v>
      </c>
    </row>
    <row r="47" spans="1:11" ht="15.6" customHeight="1" x14ac:dyDescent="0.25">
      <c r="A47" s="89">
        <f t="shared" si="3"/>
        <v>4.0000000000000018</v>
      </c>
      <c r="B47" s="90">
        <f t="shared" ref="B47:K47" si="4">_xlfn.NORM.DIST($A47+B$6,0,1,TRUE)-0.5</f>
        <v>0.49996832875816688</v>
      </c>
      <c r="C47" s="90">
        <f t="shared" si="4"/>
        <v>0.49996964062607341</v>
      </c>
      <c r="D47" s="90">
        <f t="shared" si="4"/>
        <v>0.49997090092928809</v>
      </c>
      <c r="E47" s="90">
        <f t="shared" si="4"/>
        <v>0.49997211157355947</v>
      </c>
      <c r="F47" s="90">
        <f t="shared" si="4"/>
        <v>0.49997327439928052</v>
      </c>
      <c r="G47" s="90">
        <f t="shared" si="4"/>
        <v>0.49997439118352593</v>
      </c>
      <c r="H47" s="90">
        <f t="shared" si="4"/>
        <v>0.4999754636420336</v>
      </c>
      <c r="I47" s="90">
        <f t="shared" si="4"/>
        <v>0.49997649343113137</v>
      </c>
      <c r="J47" s="90">
        <f t="shared" si="4"/>
        <v>0.49997748214961146</v>
      </c>
      <c r="K47" s="90">
        <f t="shared" si="4"/>
        <v>0.49997843134055187</v>
      </c>
    </row>
    <row r="48" spans="1:11" ht="22.5" customHeight="1" x14ac:dyDescent="0.25"/>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2018-10-28T14:17:09Z</dcterms:modified>
</cp:coreProperties>
</file>