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-Projects\motor-Encoder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" l="1"/>
  <c r="X12" i="1" s="1"/>
  <c r="T13" i="1"/>
  <c r="V13" i="1" s="1"/>
  <c r="D11" i="1"/>
  <c r="T11" i="1"/>
  <c r="X11" i="1" s="1"/>
  <c r="T7" i="1"/>
  <c r="X7" i="1" s="1"/>
  <c r="T8" i="1"/>
  <c r="V8" i="1" s="1"/>
  <c r="T6" i="1"/>
  <c r="X6" i="1" s="1"/>
  <c r="B6" i="1"/>
  <c r="F7" i="1" s="1"/>
  <c r="V12" i="1" l="1"/>
  <c r="X13" i="1"/>
  <c r="V11" i="1"/>
  <c r="V6" i="1"/>
  <c r="V7" i="1"/>
  <c r="X8" i="1"/>
  <c r="G7" i="1"/>
  <c r="E7" i="1"/>
  <c r="B13" i="1" l="1"/>
  <c r="B16" i="1" l="1"/>
  <c r="B14" i="1"/>
  <c r="B15" i="1"/>
</calcChain>
</file>

<file path=xl/sharedStrings.xml><?xml version="1.0" encoding="utf-8"?>
<sst xmlns="http://schemas.openxmlformats.org/spreadsheetml/2006/main" count="40" uniqueCount="19">
  <si>
    <t xml:space="preserve">Step per Second </t>
  </si>
  <si>
    <t>RPM</t>
  </si>
  <si>
    <t>Step per revolution</t>
  </si>
  <si>
    <t>Stepper Motor Calculation</t>
  </si>
  <si>
    <t>XTAL</t>
  </si>
  <si>
    <t>Timer Frequency</t>
  </si>
  <si>
    <t>PreScale</t>
  </si>
  <si>
    <t>Time in ms</t>
  </si>
  <si>
    <t>Time in us</t>
  </si>
  <si>
    <t>Time in ns</t>
  </si>
  <si>
    <t>HZ</t>
  </si>
  <si>
    <t>KHZ</t>
  </si>
  <si>
    <t>MHZ</t>
  </si>
  <si>
    <t>s</t>
  </si>
  <si>
    <t>ms</t>
  </si>
  <si>
    <t>us</t>
  </si>
  <si>
    <t>Frequency to Time</t>
  </si>
  <si>
    <t>Time to Frequency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</si>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</sst>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0000000"/>
    <numFmt numFmtId="174" formatCode="0.000000"/>
    <numFmt numFmtId="17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E18" sqref="E18"/>
    </sheetView>
  </sheetViews>
  <sheetFormatPr defaultRowHeight="15" x14ac:dyDescent="0.25"/>
  <cols>
    <col min="1" max="1" width="18.42578125" bestFit="1" customWidth="1"/>
    <col min="2" max="2" width="16.7109375" bestFit="1" customWidth="1"/>
    <col min="5" max="5" width="10.5703125" bestFit="1" customWidth="1"/>
    <col min="6" max="6" width="10" bestFit="1" customWidth="1"/>
    <col min="19" max="19" width="3.28515625" bestFit="1" customWidth="1"/>
    <col min="20" max="20" width="13.7109375" bestFit="1" customWidth="1"/>
    <col min="21" max="21" width="4.42578125" bestFit="1" customWidth="1"/>
    <col min="22" max="22" width="17.85546875" bestFit="1" customWidth="1"/>
    <col min="23" max="23" width="5" bestFit="1" customWidth="1"/>
    <col min="24" max="24" width="20.85546875" bestFit="1" customWidth="1"/>
  </cols>
  <sheetData>
    <row r="1" spans="1:24" x14ac:dyDescent="0.25">
      <c r="A1" s="1" t="s">
        <v>3</v>
      </c>
      <c r="B1" s="1"/>
      <c r="C1" s="1"/>
    </row>
    <row r="4" spans="1:24" x14ac:dyDescent="0.25">
      <c r="A4" t="s">
        <v>4</v>
      </c>
      <c r="B4">
        <v>30000000</v>
      </c>
      <c r="K4" s="6"/>
      <c r="L4" s="6"/>
      <c r="M4" s="6"/>
      <c r="N4" s="6"/>
      <c r="P4" s="5" t="s">
        <v>17</v>
      </c>
      <c r="Q4" s="5"/>
      <c r="R4" s="5"/>
      <c r="S4" s="5"/>
      <c r="T4" s="5"/>
      <c r="U4" s="5"/>
      <c r="V4" s="5"/>
      <c r="W4" s="5"/>
      <c r="X4" s="5"/>
    </row>
    <row r="5" spans="1:24" x14ac:dyDescent="0.25">
      <c r="A5" t="s">
        <v>6</v>
      </c>
      <c r="B5">
        <v>2</v>
      </c>
    </row>
    <row r="6" spans="1:24" x14ac:dyDescent="0.25">
      <c r="A6" t="s">
        <v>5</v>
      </c>
      <c r="B6">
        <f>B4/B5</f>
        <v>15000000</v>
      </c>
      <c r="E6" t="s">
        <v>7</v>
      </c>
      <c r="F6" t="s">
        <v>8</v>
      </c>
      <c r="G6" t="s">
        <v>9</v>
      </c>
      <c r="P6" t="s">
        <v>13</v>
      </c>
      <c r="Q6">
        <v>1</v>
      </c>
      <c r="S6" t="s">
        <v>10</v>
      </c>
      <c r="T6" s="3">
        <f>1/Q6</f>
        <v>1</v>
      </c>
      <c r="U6" t="s">
        <v>11</v>
      </c>
      <c r="V6" s="3">
        <f>T6/1000</f>
        <v>1E-3</v>
      </c>
      <c r="W6" t="s">
        <v>12</v>
      </c>
      <c r="X6" s="4">
        <f>T6/1000000</f>
        <v>9.9999999999999995E-7</v>
      </c>
    </row>
    <row r="7" spans="1:24" x14ac:dyDescent="0.25">
      <c r="E7" s="3">
        <f>(1/B6)*1000</f>
        <v>6.666666666666667E-5</v>
      </c>
      <c r="F7">
        <f>(1/B6)*1000000</f>
        <v>6.6666666666666666E-2</v>
      </c>
      <c r="G7">
        <f>(1/B6)*1000000000</f>
        <v>66.666666666666671</v>
      </c>
      <c r="P7" t="s">
        <v>14</v>
      </c>
      <c r="Q7">
        <v>1</v>
      </c>
      <c r="S7" t="s">
        <v>10</v>
      </c>
      <c r="T7" s="3">
        <f>1/Q7*1000</f>
        <v>1000</v>
      </c>
      <c r="U7" t="s">
        <v>11</v>
      </c>
      <c r="V7" s="3">
        <f>T7/1000</f>
        <v>1</v>
      </c>
      <c r="W7" t="s">
        <v>12</v>
      </c>
      <c r="X7" s="4">
        <f>T7/1000000</f>
        <v>1E-3</v>
      </c>
    </row>
    <row r="8" spans="1:24" x14ac:dyDescent="0.25">
      <c r="P8" t="s">
        <v>15</v>
      </c>
      <c r="Q8">
        <v>10</v>
      </c>
      <c r="S8" t="s">
        <v>10</v>
      </c>
      <c r="T8" s="3">
        <f>1/Q8*1000000</f>
        <v>100000</v>
      </c>
      <c r="U8" t="s">
        <v>11</v>
      </c>
      <c r="V8" s="3">
        <f>T8/1000</f>
        <v>100</v>
      </c>
      <c r="W8" t="s">
        <v>12</v>
      </c>
      <c r="X8" s="4">
        <f>T8/1000000</f>
        <v>0.1</v>
      </c>
    </row>
    <row r="10" spans="1:24" x14ac:dyDescent="0.25">
      <c r="P10" s="5" t="s">
        <v>16</v>
      </c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t="s">
        <v>1</v>
      </c>
      <c r="B11" s="2">
        <v>600</v>
      </c>
      <c r="C11" t="s">
        <v>18</v>
      </c>
      <c r="D11">
        <f>B11/60</f>
        <v>10</v>
      </c>
      <c r="P11" t="s">
        <v>10</v>
      </c>
      <c r="Q11">
        <v>10</v>
      </c>
      <c r="S11" t="s">
        <v>13</v>
      </c>
      <c r="T11">
        <f>1/Q11</f>
        <v>0.1</v>
      </c>
      <c r="U11" t="s">
        <v>14</v>
      </c>
      <c r="V11" s="3">
        <f>T11*1000</f>
        <v>100</v>
      </c>
      <c r="W11" t="s">
        <v>15</v>
      </c>
      <c r="X11" s="3">
        <f>T11*1000000</f>
        <v>100000</v>
      </c>
    </row>
    <row r="12" spans="1:24" x14ac:dyDescent="0.25">
      <c r="A12" t="s">
        <v>2</v>
      </c>
      <c r="B12" s="2">
        <v>4000</v>
      </c>
      <c r="P12" t="s">
        <v>11</v>
      </c>
      <c r="Q12">
        <v>1</v>
      </c>
      <c r="S12" t="s">
        <v>13</v>
      </c>
      <c r="T12">
        <f>(1/Q12)/1000</f>
        <v>1E-3</v>
      </c>
      <c r="U12" t="s">
        <v>14</v>
      </c>
      <c r="V12" s="3">
        <f>T12*1000</f>
        <v>1</v>
      </c>
      <c r="W12" t="s">
        <v>15</v>
      </c>
      <c r="X12" s="3">
        <f>T12*1000000</f>
        <v>1000</v>
      </c>
    </row>
    <row r="13" spans="1:24" x14ac:dyDescent="0.25">
      <c r="A13" s="7" t="s">
        <v>0</v>
      </c>
      <c r="B13" s="2">
        <f>(B11*B12)/60</f>
        <v>40000</v>
      </c>
      <c r="P13" t="s">
        <v>12</v>
      </c>
      <c r="Q13">
        <v>1</v>
      </c>
      <c r="S13" t="s">
        <v>13</v>
      </c>
      <c r="T13">
        <f>(1/Q13)/1000000</f>
        <v>9.9999999999999995E-7</v>
      </c>
      <c r="U13" t="s">
        <v>14</v>
      </c>
      <c r="V13" s="3">
        <f>T13*1000</f>
        <v>1E-3</v>
      </c>
      <c r="W13" t="s">
        <v>15</v>
      </c>
      <c r="X13" s="3">
        <f>T13*1000000</f>
        <v>1</v>
      </c>
    </row>
    <row r="14" spans="1:24" x14ac:dyDescent="0.25">
      <c r="A14" t="s">
        <v>7</v>
      </c>
      <c r="B14" s="2">
        <f>1/B13*1000</f>
        <v>2.5000000000000001E-2</v>
      </c>
    </row>
    <row r="15" spans="1:24" x14ac:dyDescent="0.25">
      <c r="A15" t="s">
        <v>8</v>
      </c>
      <c r="B15">
        <f>1/B13*1000000</f>
        <v>25</v>
      </c>
    </row>
    <row r="16" spans="1:24" x14ac:dyDescent="0.25">
      <c r="A16" t="s">
        <v>9</v>
      </c>
      <c r="B16">
        <f>1/B13*1000000000</f>
        <v>25000</v>
      </c>
    </row>
  </sheetData>
  <mergeCells count="3">
    <mergeCell ref="A1:C1"/>
    <mergeCell ref="P10:X10"/>
    <mergeCell ref="P4:X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andoird</dc:creator>
  <cp:lastModifiedBy>andoird</cp:lastModifiedBy>
  <dcterms:created xsi:type="dcterms:W3CDTF">2018-06-16T18:16:50Z</dcterms:created>
  <dcterms:modified xsi:type="dcterms:W3CDTF">2018-06-18T10:52:13Z</dcterms:modified>
</cp:coreProperties>
</file>