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https://d.docs.live.net/9892df9a3b4493c8/Documents/"/>
    </mc:Choice>
  </mc:AlternateContent>
  <bookViews>
    <workbookView xWindow="0" yWindow="0" windowWidth="22560" windowHeight="10600" firstSheet="3" activeTab="3" xr2:uid="{4F910296-BF11-48D9-B327-0AFAE00C3D98}"/>
  </bookViews>
  <sheets>
    <sheet name="Sheet1" sheetId="1" r:id="rId1"/>
    <sheet name="_PalUtilTempWorksheet" sheetId="2" state="hidden" r:id="rId2"/>
    <sheet name="_STDS_DG12C19083" sheetId="3" state="hidden" r:id="rId3"/>
    <sheet name="Confidence Interval" sheetId="5" r:id="rId4"/>
  </sheets>
  <definedNames>
    <definedName name="PalisadeReportWorksheetCreatedBy" localSheetId="3" hidden="1">"StatTools"</definedName>
    <definedName name="ST_AverageMedicareAllowedAmount">Sheet1!$G$2:$G$498</definedName>
    <definedName name="ST_AverageMedicarePaymentAmount">Sheet1!$H$2:$H$498</definedName>
    <definedName name="ST_NumberofServices">Sheet1!$I$2:$I$498</definedName>
    <definedName name="ST_PlaceofService">Sheet1!$F$2:$F$498</definedName>
    <definedName name="StatToolsHeader" localSheetId="3">'Confidence Interval'!$1:$5</definedName>
    <definedName name="STWBD_StatToolsConfidenceInterval_AnalysisType" hidden="1">" 0"</definedName>
    <definedName name="STWBD_StatToolsConfidenceInterval_CalculateMeanInterval" hidden="1">"TRUE"</definedName>
    <definedName name="STWBD_StatToolsConfidenceInterval_CalculateStdDevInterval" hidden="1">"TRUE"</definedName>
    <definedName name="STWBD_StatToolsConfidenceInterval_DefaultDataFormat" hidden="1">" 0"</definedName>
    <definedName name="STWBD_StatToolsConfidenceInterval_HasDefaultInfo" hidden="1">"TRUE"</definedName>
    <definedName name="STWBD_StatToolsConfidenceInterval_InputType" hidden="1">" 0"</definedName>
    <definedName name="STWBD_StatToolsConfidenceInterval_KnownPopulationStdDev" hidden="1">"FALSE"</definedName>
    <definedName name="STWBD_StatToolsConfidenceInterval_MeanConfidenceLevel" hidden="1">" .95"</definedName>
    <definedName name="STWBD_StatToolsConfidenceInterval_MeanValueList" hidden="1">0</definedName>
    <definedName name="STWBD_StatToolsConfidenceInterval_PerformFTest" hidden="1">"FALSE"</definedName>
    <definedName name="STWBD_StatToolsConfidenceInterval_SampleSizeValueList" hidden="1">0</definedName>
    <definedName name="STWBD_StatToolsConfidenceInterval_SelectedVariableNameList" hidden="1">1</definedName>
    <definedName name="STWBD_StatToolsConfidenceInterval_SelectedVariableNameList_1" hidden="1">"-1"</definedName>
    <definedName name="STWBD_StatToolsConfidenceInterval_StdDevConfidenceLevel" hidden="1">" .95"</definedName>
    <definedName name="STWBD_StatToolsConfidenceInterval_StdDevValueList" hidden="1">0</definedName>
    <definedName name="STWBD_StatToolsConfidenceInterval_VariableList" hidden="1">3</definedName>
    <definedName name="STWBD_StatToolsConfidenceInterval_VariableList_1" hidden="1">"U_x0001_VGBE44364D68B7_x0001_"</definedName>
    <definedName name="STWBD_StatToolsConfidenceInterval_VariableList_2" hidden="1">"U_x0001_VG28CCDBEC2CC18B4C_x0001_"</definedName>
    <definedName name="STWBD_StatToolsConfidenceInterval_VariableList_3" hidden="1">"U_x0001_VG1B9311CB12095833_x0001_"</definedName>
    <definedName name="STWBD_StatToolsConfidenceInterval_VariableNameList" hidden="1">0</definedName>
    <definedName name="STWBD_StatToolsConfidenceInterval_VariableSet" hidden="1">"Variable Set #1"</definedName>
    <definedName name="STWBD_StatToolsConfidenceInterval_VarSelectorDefaultDataSet" hidden="1">"DG12C19083"</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5" l="1"/>
  <c r="D9" i="5"/>
  <c r="D17" i="5"/>
  <c r="D19" i="5"/>
  <c r="D18" i="5"/>
  <c r="D10" i="5"/>
  <c r="D13" i="5"/>
  <c r="D15" i="5"/>
  <c r="D14" i="5"/>
  <c r="C11" i="5"/>
  <c r="C9" i="5"/>
  <c r="C17" i="5"/>
  <c r="C19" i="5"/>
  <c r="C18" i="5"/>
  <c r="C10" i="5"/>
  <c r="C13" i="5"/>
  <c r="C15" i="5"/>
  <c r="C14" i="5"/>
  <c r="B9" i="3"/>
  <c r="B22" i="3"/>
  <c r="B19" i="3"/>
  <c r="B16" i="3"/>
  <c r="F13" i="1"/>
  <c r="B13" i="3"/>
  <c r="B7" i="3"/>
  <c r="B3" i="3"/>
  <c r="B9" i="2"/>
  <c r="F3" i="1"/>
  <c r="F4" i="1"/>
  <c r="F5" i="1"/>
  <c r="F6" i="1"/>
  <c r="F7" i="1"/>
  <c r="F8" i="1"/>
  <c r="F9" i="1"/>
  <c r="F10" i="1"/>
  <c r="F11" i="1"/>
  <c r="F12"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2" i="1"/>
  <c r="B10" i="5"/>
  <c r="B9" i="5"/>
  <c r="B13" i="5"/>
  <c r="B11" i="5"/>
  <c r="B14" i="5"/>
  <c r="B15" i="5"/>
  <c r="B17" i="5"/>
  <c r="B18" i="5"/>
  <c r="B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Gouthami Koleti</author>
  </authors>
  <commentList>
    <comment ref="A8" authorId="0" shapeId="0" xr:uid="{4856BC92-E529-43F6-87C2-15E049942F19}">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sharedStrings.xml><?xml version="1.0" encoding="utf-8"?>
<sst xmlns="http://schemas.openxmlformats.org/spreadsheetml/2006/main" count="2567" uniqueCount="175">
  <si>
    <t>Region</t>
  </si>
  <si>
    <t>North East</t>
  </si>
  <si>
    <t>HCPCS general</t>
  </si>
  <si>
    <t>HCPCS Description</t>
  </si>
  <si>
    <t>HCPCS Drug Indicator</t>
  </si>
  <si>
    <t>Place of Service</t>
  </si>
  <si>
    <t>Surgery-Cardiovascular System</t>
  </si>
  <si>
    <t>Transplantation of donor heart</t>
  </si>
  <si>
    <t>N</t>
  </si>
  <si>
    <t>F</t>
  </si>
  <si>
    <t>Repair of bulging defect (aneurysm) of aorta</t>
  </si>
  <si>
    <t>Repair of wound to heart on heart-lung machine</t>
  </si>
  <si>
    <t>Replacement and enlargement of left lower heart valve</t>
  </si>
  <si>
    <t>Placement of graft to aorta on heart-lung machine</t>
  </si>
  <si>
    <t>Repair of valve between right upper and lower heart chambers</t>
  </si>
  <si>
    <t>Removal of plaque from pulmonary (lung) artery on heart-lung machine</t>
  </si>
  <si>
    <t>Insertion of pacing defibrillator pulse generator with existing dual leads</t>
  </si>
  <si>
    <t>Replacement of valve between left upper and lower chambers on heart-lung machine</t>
  </si>
  <si>
    <t>Removal of blood clot in pulmonary (lung) artery on heart-lung machine</t>
  </si>
  <si>
    <t>Placement of graft for repair of aorta with radiological supervision and interpretation, with 2 artery prostheses</t>
  </si>
  <si>
    <t>Repair of valve between left heart chambers on heart-lung machine</t>
  </si>
  <si>
    <t>Replacement of left lower heart chamber valve using artificial valve on heart-lung machine</t>
  </si>
  <si>
    <t>Repair of wound to heart</t>
  </si>
  <si>
    <t>Repair of diseased or ruptured bulging (aneurysm) artery of abdominal aorta</t>
  </si>
  <si>
    <t>Heart artery bypass to repair multiple arteries</t>
  </si>
  <si>
    <t>Repair of valve flaps between left heart chambers on heart-lung machine</t>
  </si>
  <si>
    <t>Replacement of valve between right heart chambers on heart-lung machine</t>
  </si>
  <si>
    <t>Repair of blood vessel of chest</t>
  </si>
  <si>
    <t>Replacement of left lower heart chamber valve using tissue valve on heart-lung machine</t>
  </si>
  <si>
    <t>Destruction and reconstruction of right upper heart on heart-lung machine</t>
  </si>
  <si>
    <t>Removal of sac that covers the heart</t>
  </si>
  <si>
    <t>Removal of blood clot and portion of artery of abdominal aorta and upper thigh artery</t>
  </si>
  <si>
    <t>Replacement of left lower heart chamber valve with enlargement of tissue ring at base of valve</t>
  </si>
  <si>
    <t>Repair of diseased or ruptured bulging (aneurysm) artery of abdominal organ</t>
  </si>
  <si>
    <t>Tying inferior vena cava</t>
  </si>
  <si>
    <t>Removal of sac that covers the heart on heart-lung machine</t>
  </si>
  <si>
    <t>Replacement of lower heart chamber assistive blood flow devices on heart-lung machine</t>
  </si>
  <si>
    <t>Bypass of diseased or blocked artery (upper leg to lower leg artery)</t>
  </si>
  <si>
    <t>Partial removal of heart muscle</t>
  </si>
  <si>
    <t>Placement of graft to first portion of aorta</t>
  </si>
  <si>
    <t>Insertion of artificial valve between left heart chambers on heart-lung machine</t>
  </si>
  <si>
    <t>Repair of diseased or ruptured bulging (aneurysm) of abdominal aorta</t>
  </si>
  <si>
    <t>Removal of infected abdominal graft</t>
  </si>
  <si>
    <t>Repair of diseased or bulging (aneurysm) artery of abdominal aorta</t>
  </si>
  <si>
    <t>Repair of heart valve between right chambers with insertion of prosthetic valve ring</t>
  </si>
  <si>
    <t>Exploration of chest for postsurgical bleeding, blood clot, or infection</t>
  </si>
  <si>
    <t>Repair of diseased or bulging (aneurysm) artery of abdominal organ</t>
  </si>
  <si>
    <t>Repair of defect of aorta in chest</t>
  </si>
  <si>
    <t>Bypass of diseased or blocked artery (aorta to abdominal or kidney artery)</t>
  </si>
  <si>
    <t>Bypass of diseased or blocked artery (groin to abdominal artery)</t>
  </si>
  <si>
    <t>Insertion of lower heart chamber blood flow assist device</t>
  </si>
  <si>
    <t>Bypass of diseased or blocked artery (upper leg to lower thigh artery)</t>
  </si>
  <si>
    <t>Reconstruction of upper heart chamber tissue and alteration of electrical pathway using an endoscope</t>
  </si>
  <si>
    <t>Removal of growth in heart on heart-lung machine</t>
  </si>
  <si>
    <t>Replacement of valve at right lower heart chamber</t>
  </si>
  <si>
    <t>Heart artery bypass to repair one artery</t>
  </si>
  <si>
    <t>Repair of left lower heart valve on heart-lung machine, open procedure</t>
  </si>
  <si>
    <t>Repair of diseased or ruptured bulging (aneurysm) artery of arm</t>
  </si>
  <si>
    <t>Bypass of diseased or blocked artery (aorta to upper leg and opposite upper leg artery)</t>
  </si>
  <si>
    <t>Bypass of diseased or blocked artery (upper leg to lower leg arteries)</t>
  </si>
  <si>
    <t>Bypass of diseased or blocked artery (arm to both lower thigh arteries)</t>
  </si>
  <si>
    <t>Removal of thickened heart muscle at left lower heart chamber</t>
  </si>
  <si>
    <t>Replacement of aortic valve with prosthetic valve</t>
  </si>
  <si>
    <t>Removal of blood clot in artery</t>
  </si>
  <si>
    <t>Bypass of diseased or blocked artery (upper to lower leg artery)</t>
  </si>
  <si>
    <t>Bypass of diseased or blocked artery (lower leg to lower leg artery)</t>
  </si>
  <si>
    <t>Repair of blood vessel of abdomen</t>
  </si>
  <si>
    <t>Repair of bulging (aneurysm) or tear in abdominal aorta</t>
  </si>
  <si>
    <t>Repair of dialysis access in arm</t>
  </si>
  <si>
    <t>Heart surgery procedure</t>
  </si>
  <si>
    <t>Repair of blood vessel of abdomen with vein graft</t>
  </si>
  <si>
    <t>Removal of blood clot and portion of artery of lower leg</t>
  </si>
  <si>
    <t>Tying of major artery of the abdomen</t>
  </si>
  <si>
    <t>Removal of blood clot and portion of artery of groin</t>
  </si>
  <si>
    <t>Bypass of diseased or blocked artery (neck to brain artery)</t>
  </si>
  <si>
    <t>Insertion of stents and blood clot protection device in neck artery, accessed through the skin</t>
  </si>
  <si>
    <t>Insertion of blood flow assist device in both lower heart chambers</t>
  </si>
  <si>
    <t>Incision or removal of tissue below left lower heart valve</t>
  </si>
  <si>
    <t>Repair of diseased or bulging (aneurysm) artery of lower leg</t>
  </si>
  <si>
    <t>Repair of diseased or bulging (aneurysm) artery of arm</t>
  </si>
  <si>
    <t>Removal of blood clot and portion of artery of neck</t>
  </si>
  <si>
    <t>Bypass of diseased or blocked artery (arm to arm artery)</t>
  </si>
  <si>
    <t>Prolonged external circulation of blood flow in heart and lungs</t>
  </si>
  <si>
    <t>Revision of arterial bypass of groin with placement synthetic graft, open procedure</t>
  </si>
  <si>
    <t>Bypass of diseased or blocked artery (arm to chest artery)</t>
  </si>
  <si>
    <t>Repair of diseased or ruptured bulging (aneurysm) artery of upper thigh</t>
  </si>
  <si>
    <t>Removal of plaque and insertion of stents into arteries in one leg, endovascular, accessed through the skin or open procedure</t>
  </si>
  <si>
    <t>Replacement of aortic valve with prosthetic valve, open procedure</t>
  </si>
  <si>
    <t>Bypass of diseased or blocked artery (neck to chest artery)</t>
  </si>
  <si>
    <t>Repair of diseased or bulging (aneurysm) artery of groin</t>
  </si>
  <si>
    <t>Incision, exploration, and removal of foreign body of upper or lower heart chamber on heart-lung machine</t>
  </si>
  <si>
    <t>Bypass of diseased or blocked artery (arm to lower thigh or leg artery)</t>
  </si>
  <si>
    <t>Bypass on diseased or blocked groin to upper leg artery</t>
  </si>
  <si>
    <t>Exploration of abdomen for postsurgical bleeding, blood clot, or infection</t>
  </si>
  <si>
    <t>Insertion or replacement of single or dual chamber pacing defibrillator leads</t>
  </si>
  <si>
    <t>Removal of assistive blood flow device from one lower heart chamber</t>
  </si>
  <si>
    <t>Removal of blood clot and portion of artery of upper thigh</t>
  </si>
  <si>
    <t>Repair of blood vessel of abdomen with graft</t>
  </si>
  <si>
    <t>Bypass of diseased or blocked artery (upper leg to opposite upper leg artery)</t>
  </si>
  <si>
    <t>Repair of diseased or bulging (aneurysm) artery of upper thigh</t>
  </si>
  <si>
    <t>Insertion of intravascular stents in neck artery with radiological supervision and interpretation</t>
  </si>
  <si>
    <t>Repair of bulging (aneurysm) wall or tear in abdominal aorta</t>
  </si>
  <si>
    <t>Bypass of diseased or blocked artery (groin to upper leg artery)</t>
  </si>
  <si>
    <t>Replacement of aortic valve with prosthetic valve, accessed through the skin</t>
  </si>
  <si>
    <t>Bypass of diseased or blocked artery (lower thigh to lower leg artery)</t>
  </si>
  <si>
    <t>Repair of aorta at heart</t>
  </si>
  <si>
    <t>Repair of diseased or bulging (aneurysm) artery of forearm</t>
  </si>
  <si>
    <t>Removal of plaque in artery in one leg, endovascular, accessed through the skin or open procedure</t>
  </si>
  <si>
    <t>Average Medicare Allowed Amount</t>
  </si>
  <si>
    <t>Average Medicare Payment Amount</t>
  </si>
  <si>
    <t>Number of Services</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</si>
  <si>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</si>
  <si>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</si>
  <si>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</si>
  <si>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</si>
  <si>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</si>
  <si>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</si>
  <si>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</si>
  <si>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</si>
  <si>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</si>
  <si>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</si>
  <si>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#2</t>
  </si>
  <si>
    <t>GUID</t>
  </si>
  <si>
    <t>DG12C19083</t>
  </si>
  <si>
    <t>Format Range</t>
  </si>
  <si>
    <t>Variable Layout</t>
  </si>
  <si>
    <t>Columns</t>
  </si>
  <si>
    <t>Variable Names In Cells</t>
  </si>
  <si>
    <t>Variable Names In 2nd Cells</t>
  </si>
  <si>
    <t>Data Set Ranges</t>
  </si>
  <si>
    <t>Data Sheet Format</t>
  </si>
  <si>
    <t>Formula Eval Cell</t>
  </si>
  <si>
    <t>Num Stored Vars</t>
  </si>
  <si>
    <t>1 : Info</t>
  </si>
  <si>
    <t>VGBE44364D68B7</t>
  </si>
  <si>
    <t>var1</t>
  </si>
  <si>
    <t>ST_PlaceofService</t>
  </si>
  <si>
    <t>1 : Ranges</t>
  </si>
  <si>
    <t>1 : MultiRefs</t>
  </si>
  <si>
    <t>2 : Info</t>
  </si>
  <si>
    <t>VG28CCDBEC2CC18B4C</t>
  </si>
  <si>
    <t>var2</t>
  </si>
  <si>
    <t>ST_AverageMedicareAllowedAmount</t>
  </si>
  <si>
    <t>2 : Ranges</t>
  </si>
  <si>
    <t>2 : MultiRefs</t>
  </si>
  <si>
    <t>3 : Info</t>
  </si>
  <si>
    <t>VG1B9311CB12095833</t>
  </si>
  <si>
    <t>var3</t>
  </si>
  <si>
    <t>ST_AverageMedicarePaymentAmount</t>
  </si>
  <si>
    <t>3 : Ranges</t>
  </si>
  <si>
    <t>3 : MultiRefs</t>
  </si>
  <si>
    <t>4 : Info</t>
  </si>
  <si>
    <t>VG21A501031E79EF12</t>
  </si>
  <si>
    <t>var4</t>
  </si>
  <si>
    <t>ST_NumberofServices</t>
  </si>
  <si>
    <t>4 : Ranges</t>
  </si>
  <si>
    <t>4 : MultiRefs</t>
  </si>
  <si>
    <t>StatTools Report</t>
  </si>
  <si>
    <t>Analysis:</t>
  </si>
  <si>
    <t>Confidence Interval</t>
  </si>
  <si>
    <t>Performed By:</t>
  </si>
  <si>
    <t>Gouthami Koleti</t>
  </si>
  <si>
    <t>Date:</t>
  </si>
  <si>
    <t>Friday, December 1, 2017</t>
  </si>
  <si>
    <t>Updating:</t>
  </si>
  <si>
    <t>Live</t>
  </si>
  <si>
    <t>Conf. Intervals (One-Sample)</t>
  </si>
  <si>
    <t>Sample Size</t>
  </si>
  <si>
    <t>Sample Mean</t>
  </si>
  <si>
    <t>Sample Std Dev</t>
  </si>
  <si>
    <t>Confidence Level (Mean)</t>
  </si>
  <si>
    <t>Degrees of Freedom</t>
  </si>
  <si>
    <t>Lower Limit</t>
  </si>
  <si>
    <t>Upper Limit</t>
  </si>
  <si>
    <t>Confidence Level (Std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</si>
</sst>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0.0%"/>
    <numFmt numFmtId="166" formatCode="&quot;$&quot;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14"/>
      <color theme="1"/>
      <name val="Calibri"/>
      <family val="2"/>
      <scheme val="minor"/>
    </font>
    <font>
      <b/>
      <i/>
      <sz val="8"/>
      <color theme="1"/>
      <name val="Calibri"/>
      <family val="2"/>
      <scheme val="minor"/>
    </font>
    <font>
      <sz val="9"/>
      <color indexed="81"/>
      <name val="Tahoma"/>
      <family val="2"/>
    </font>
    <font>
      <b/>
      <u/>
      <sz val="9"/>
      <color indexed="81"/>
      <name val="Tahoma"/>
      <family val="2"/>
    </font>
  </fonts>
  <fills count="5">
    <fill>
      <patternFill patternType="none"/>
    </fill>
    <fill>
      <patternFill patternType="gray125"/>
    </fill>
    <fill>
      <patternFill patternType="solid">
        <fgColor rgb="FFFFFFFF"/>
        <bgColor indexed="64"/>
      </patternFill>
    </fill>
    <fill>
      <patternFill patternType="solid">
        <fgColor rgb="FF00CCFF"/>
        <bgColor indexed="64"/>
      </patternFill>
    </fill>
    <fill>
      <patternFill patternType="solid">
        <fgColor rgb="FFC0C0C0"/>
        <bgColor indexed="64"/>
      </patternFill>
    </fill>
  </fills>
  <borders count="16">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thin">
        <color rgb="FF000000"/>
      </bottom>
      <diagonal/>
    </border>
    <border>
      <left/>
      <right/>
      <top/>
      <bottom style="double">
        <color rgb="FF000000"/>
      </bottom>
      <diagonal/>
    </border>
    <border>
      <left/>
      <right/>
      <top/>
      <bottom style="hair">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9">
    <xf numFmtId="0" fontId="0" fillId="0" borderId="0" xfId="0"/>
    <xf numFmtId="0" fontId="2" fillId="0" borderId="0" xfId="0" applyFont="1" applyAlignment="1">
      <alignment horizontal="center" wrapText="1"/>
    </xf>
    <xf numFmtId="0" fontId="0" fillId="0" borderId="0" xfId="0" applyAlignment="1">
      <alignment horizontal="left"/>
    </xf>
    <xf numFmtId="0" fontId="0" fillId="0" borderId="0" xfId="0" applyAlignment="1">
      <alignment horizontal="center"/>
    </xf>
    <xf numFmtId="0" fontId="0" fillId="0" borderId="0" xfId="0" applyNumberFormat="1"/>
    <xf numFmtId="0" fontId="2" fillId="0" borderId="0" xfId="0" applyFont="1" applyAlignment="1">
      <alignment horizontal="left"/>
    </xf>
    <xf numFmtId="3" fontId="0" fillId="0" borderId="0" xfId="0" applyNumberFormat="1" applyAlignment="1">
      <alignment horizontal="left"/>
    </xf>
    <xf numFmtId="0" fontId="2" fillId="3" borderId="1" xfId="0" applyFont="1" applyFill="1" applyBorder="1" applyAlignment="1">
      <alignment horizontal="center" wrapText="1"/>
    </xf>
    <xf numFmtId="164" fontId="2" fillId="3" borderId="2" xfId="2" applyNumberFormat="1" applyFont="1" applyFill="1" applyBorder="1" applyAlignment="1">
      <alignment horizontal="center" wrapText="1"/>
    </xf>
    <xf numFmtId="3" fontId="2" fillId="3" borderId="3" xfId="1" applyNumberFormat="1" applyFont="1" applyFill="1" applyBorder="1" applyAlignment="1">
      <alignment horizontal="center" wrapText="1"/>
    </xf>
    <xf numFmtId="0" fontId="0" fillId="2" borderId="4" xfId="0" applyFill="1" applyBorder="1"/>
    <xf numFmtId="164" fontId="0" fillId="2" borderId="5" xfId="0" applyNumberFormat="1" applyFill="1" applyBorder="1" applyAlignment="1">
      <alignment horizontal="right"/>
    </xf>
    <xf numFmtId="3" fontId="0" fillId="2" borderId="6" xfId="0" applyNumberFormat="1" applyFill="1" applyBorder="1" applyAlignment="1">
      <alignment horizontal="right"/>
    </xf>
    <xf numFmtId="0" fontId="0" fillId="2" borderId="7" xfId="0" applyFill="1" applyBorder="1"/>
    <xf numFmtId="164" fontId="0" fillId="2" borderId="8" xfId="0" applyNumberFormat="1" applyFill="1" applyBorder="1" applyAlignment="1">
      <alignment horizontal="right"/>
    </xf>
    <xf numFmtId="3" fontId="0" fillId="2" borderId="9" xfId="0" applyNumberFormat="1" applyFill="1" applyBorder="1" applyAlignment="1">
      <alignment horizontal="right"/>
    </xf>
    <xf numFmtId="0" fontId="0" fillId="2" borderId="10" xfId="0" applyFill="1" applyBorder="1"/>
    <xf numFmtId="164" fontId="0" fillId="2" borderId="11" xfId="0" applyNumberFormat="1" applyFill="1" applyBorder="1" applyAlignment="1">
      <alignment horizontal="right"/>
    </xf>
    <xf numFmtId="3" fontId="0" fillId="2" borderId="12" xfId="0" applyNumberFormat="1" applyFill="1" applyBorder="1" applyAlignment="1">
      <alignment horizontal="right"/>
    </xf>
    <xf numFmtId="0" fontId="0" fillId="0" borderId="0" xfId="0" applyNumberFormat="1" applyAlignment="1">
      <alignment horizontal="left"/>
    </xf>
    <xf numFmtId="0" fontId="3" fillId="4" borderId="0" xfId="0" applyFont="1" applyFill="1"/>
    <xf numFmtId="0" fontId="3" fillId="4" borderId="13" xfId="0" applyFont="1" applyFill="1" applyBorder="1"/>
    <xf numFmtId="0" fontId="4" fillId="4" borderId="0" xfId="0" applyFont="1" applyFill="1" applyAlignment="1">
      <alignment horizontal="right"/>
    </xf>
    <xf numFmtId="0" fontId="4" fillId="4" borderId="13" xfId="0" applyFont="1" applyFill="1" applyBorder="1" applyAlignment="1">
      <alignment horizontal="right"/>
    </xf>
    <xf numFmtId="0" fontId="3" fillId="4" borderId="0" xfId="0" applyFont="1" applyFill="1" applyAlignment="1">
      <alignment horizontal="left"/>
    </xf>
    <xf numFmtId="0" fontId="3" fillId="4" borderId="13" xfId="0" applyFont="1" applyFill="1" applyBorder="1" applyAlignment="1">
      <alignment horizontal="left"/>
    </xf>
    <xf numFmtId="0" fontId="5" fillId="4" borderId="0" xfId="0" applyFont="1" applyFill="1" applyAlignment="1">
      <alignment horizontal="left"/>
    </xf>
    <xf numFmtId="49" fontId="4" fillId="0" borderId="0" xfId="0" applyNumberFormat="1" applyFont="1" applyAlignment="1">
      <alignment horizontal="left"/>
    </xf>
    <xf numFmtId="49" fontId="6" fillId="0" borderId="0" xfId="0" applyNumberFormat="1" applyFont="1" applyAlignment="1">
      <alignment horizontal="left"/>
    </xf>
    <xf numFmtId="49" fontId="6" fillId="0" borderId="14" xfId="0" applyNumberFormat="1" applyFont="1" applyFill="1" applyBorder="1" applyAlignment="1">
      <alignment horizontal="left"/>
    </xf>
    <xf numFmtId="0" fontId="4" fillId="0" borderId="0" xfId="0" applyNumberFormat="1" applyFont="1" applyAlignment="1">
      <alignment horizontal="center"/>
    </xf>
    <xf numFmtId="0" fontId="4" fillId="0" borderId="14" xfId="0" applyNumberFormat="1" applyFont="1" applyFill="1" applyBorder="1" applyAlignment="1">
      <alignment horizontal="center"/>
    </xf>
    <xf numFmtId="49" fontId="4" fillId="0" borderId="15" xfId="0" applyNumberFormat="1" applyFont="1" applyFill="1" applyBorder="1" applyAlignment="1">
      <alignment horizontal="left"/>
    </xf>
    <xf numFmtId="0" fontId="0" fillId="0" borderId="0" xfId="0" applyNumberFormat="1" applyAlignment="1">
      <alignment horizontal="center"/>
    </xf>
    <xf numFmtId="2" fontId="0" fillId="0" borderId="0" xfId="0" applyNumberFormat="1" applyAlignment="1">
      <alignment horizontal="center"/>
    </xf>
    <xf numFmtId="2" fontId="0" fillId="0" borderId="15" xfId="0" applyNumberFormat="1" applyFill="1" applyBorder="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6" fontId="0" fillId="0" borderId="15" xfId="0" applyNumberFormat="1" applyFill="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EB594-D282-4DF4-B97C-33AC1FFA8218}">
  <dimension ref="A1:I499"/>
  <sheetViews>
    <sheetView workbookViewId="0">
      <selection activeCell="L5" sqref="L5"/>
    </sheetView>
  </sheetViews>
  <sheetFormatPr defaultRowHeight="14.5" x14ac:dyDescent="0.35"/>
  <cols>
    <col min="1" max="1" width="12.6328125" customWidth="1"/>
    <col min="2" max="2" width="28.1796875" customWidth="1"/>
    <col min="3" max="3" width="36.36328125" customWidth="1"/>
    <col min="6" max="6" width="16.26953125" customWidth="1"/>
    <col min="7" max="7" width="14.6328125" customWidth="1"/>
    <col min="8" max="8" width="15.08984375" customWidth="1"/>
  </cols>
  <sheetData>
    <row r="1" spans="1:9" ht="58.5" thickTop="1" x14ac:dyDescent="0.35">
      <c r="A1" s="1" t="s">
        <v>0</v>
      </c>
      <c r="B1" s="1" t="s">
        <v>2</v>
      </c>
      <c r="C1" s="1" t="s">
        <v>3</v>
      </c>
      <c r="D1" s="1" t="s">
        <v>4</v>
      </c>
      <c r="E1" s="1" t="s">
        <v>5</v>
      </c>
      <c r="F1" s="7" t="s">
        <v>5</v>
      </c>
      <c r="G1" s="8" t="s">
        <v>108</v>
      </c>
      <c r="H1" s="8" t="s">
        <v>109</v>
      </c>
      <c r="I1" s="9" t="s">
        <v>110</v>
      </c>
    </row>
    <row r="2" spans="1:9" x14ac:dyDescent="0.35">
      <c r="A2" s="2" t="s">
        <v>1</v>
      </c>
      <c r="B2" s="3" t="s">
        <v>6</v>
      </c>
      <c r="C2" s="2" t="s">
        <v>7</v>
      </c>
      <c r="D2" s="3" t="s">
        <v>8</v>
      </c>
      <c r="E2" s="3" t="s">
        <v>9</v>
      </c>
      <c r="F2" s="10">
        <f>IF(E2="F",1,0)</f>
        <v>1</v>
      </c>
      <c r="G2" s="11">
        <v>4305.18</v>
      </c>
      <c r="H2" s="11">
        <v>3301.7667241379299</v>
      </c>
      <c r="I2" s="12">
        <v>58</v>
      </c>
    </row>
    <row r="3" spans="1:9" x14ac:dyDescent="0.35">
      <c r="A3" s="2" t="s">
        <v>1</v>
      </c>
      <c r="B3" s="3" t="s">
        <v>6</v>
      </c>
      <c r="C3" s="2" t="s">
        <v>7</v>
      </c>
      <c r="D3" s="3" t="s">
        <v>8</v>
      </c>
      <c r="E3" s="3" t="s">
        <v>9</v>
      </c>
      <c r="F3" s="13">
        <f t="shared" ref="F3:F66" si="0">IF(E3="F",1,0)</f>
        <v>1</v>
      </c>
      <c r="G3" s="14">
        <v>3891.4641666666698</v>
      </c>
      <c r="H3" s="14">
        <v>3050.9066666666699</v>
      </c>
      <c r="I3" s="15">
        <v>12</v>
      </c>
    </row>
    <row r="4" spans="1:9" x14ac:dyDescent="0.35">
      <c r="A4" s="2" t="s">
        <v>1</v>
      </c>
      <c r="B4" s="3" t="s">
        <v>6</v>
      </c>
      <c r="C4" s="2" t="s">
        <v>7</v>
      </c>
      <c r="D4" s="3" t="s">
        <v>8</v>
      </c>
      <c r="E4" s="3" t="s">
        <v>9</v>
      </c>
      <c r="F4" s="13">
        <f t="shared" si="0"/>
        <v>1</v>
      </c>
      <c r="G4" s="14">
        <v>3857.0153333333301</v>
      </c>
      <c r="H4" s="14">
        <v>3009.904</v>
      </c>
      <c r="I4" s="15">
        <v>45</v>
      </c>
    </row>
    <row r="5" spans="1:9" x14ac:dyDescent="0.35">
      <c r="A5" s="2" t="s">
        <v>1</v>
      </c>
      <c r="B5" s="3" t="s">
        <v>6</v>
      </c>
      <c r="C5" s="2" t="s">
        <v>10</v>
      </c>
      <c r="D5" s="3" t="s">
        <v>8</v>
      </c>
      <c r="E5" s="3" t="s">
        <v>9</v>
      </c>
      <c r="F5" s="13">
        <f t="shared" si="0"/>
        <v>1</v>
      </c>
      <c r="G5" s="14">
        <v>3688.0374999999999</v>
      </c>
      <c r="H5" s="14">
        <v>2891.42583333333</v>
      </c>
      <c r="I5" s="15">
        <v>12</v>
      </c>
    </row>
    <row r="6" spans="1:9" x14ac:dyDescent="0.35">
      <c r="A6" s="2" t="s">
        <v>1</v>
      </c>
      <c r="B6" s="3" t="s">
        <v>6</v>
      </c>
      <c r="C6" s="2" t="s">
        <v>11</v>
      </c>
      <c r="D6" s="3" t="s">
        <v>8</v>
      </c>
      <c r="E6" s="3" t="s">
        <v>9</v>
      </c>
      <c r="F6" s="13">
        <f t="shared" si="0"/>
        <v>1</v>
      </c>
      <c r="G6" s="14">
        <v>3609.5724137931002</v>
      </c>
      <c r="H6" s="14">
        <v>2829.9048275862101</v>
      </c>
      <c r="I6" s="15">
        <v>29</v>
      </c>
    </row>
    <row r="7" spans="1:9" x14ac:dyDescent="0.35">
      <c r="A7" s="2" t="s">
        <v>1</v>
      </c>
      <c r="B7" s="3" t="s">
        <v>6</v>
      </c>
      <c r="C7" s="2" t="s">
        <v>7</v>
      </c>
      <c r="D7" s="3" t="s">
        <v>8</v>
      </c>
      <c r="E7" s="3" t="s">
        <v>9</v>
      </c>
      <c r="F7" s="13">
        <f t="shared" si="0"/>
        <v>1</v>
      </c>
      <c r="G7" s="14">
        <v>3532.5475000000001</v>
      </c>
      <c r="H7" s="14">
        <v>2769.5166666666701</v>
      </c>
      <c r="I7" s="15">
        <v>12</v>
      </c>
    </row>
    <row r="8" spans="1:9" x14ac:dyDescent="0.35">
      <c r="A8" s="2" t="s">
        <v>1</v>
      </c>
      <c r="B8" s="3" t="s">
        <v>6</v>
      </c>
      <c r="C8" s="2" t="s">
        <v>12</v>
      </c>
      <c r="D8" s="3" t="s">
        <v>8</v>
      </c>
      <c r="E8" s="3" t="s">
        <v>9</v>
      </c>
      <c r="F8" s="13">
        <f t="shared" si="0"/>
        <v>1</v>
      </c>
      <c r="G8" s="14">
        <v>3362.1179166666702</v>
      </c>
      <c r="H8" s="14">
        <v>2631.9691666666699</v>
      </c>
      <c r="I8" s="15">
        <v>24</v>
      </c>
    </row>
    <row r="9" spans="1:9" x14ac:dyDescent="0.35">
      <c r="A9" s="2" t="s">
        <v>1</v>
      </c>
      <c r="B9" s="3" t="s">
        <v>6</v>
      </c>
      <c r="C9" s="2" t="s">
        <v>7</v>
      </c>
      <c r="D9" s="3" t="s">
        <v>8</v>
      </c>
      <c r="E9" s="3" t="s">
        <v>9</v>
      </c>
      <c r="F9" s="13">
        <f t="shared" si="0"/>
        <v>1</v>
      </c>
      <c r="G9" s="14">
        <v>3308.7167567567599</v>
      </c>
      <c r="H9" s="14">
        <v>2594.0337837837801</v>
      </c>
      <c r="I9" s="15">
        <v>37</v>
      </c>
    </row>
    <row r="10" spans="1:9" x14ac:dyDescent="0.35">
      <c r="A10" s="2" t="s">
        <v>1</v>
      </c>
      <c r="B10" s="3" t="s">
        <v>6</v>
      </c>
      <c r="C10" s="2" t="s">
        <v>10</v>
      </c>
      <c r="D10" s="3" t="s">
        <v>8</v>
      </c>
      <c r="E10" s="3" t="s">
        <v>9</v>
      </c>
      <c r="F10" s="13">
        <f t="shared" si="0"/>
        <v>1</v>
      </c>
      <c r="G10" s="14">
        <v>3297.37023809524</v>
      </c>
      <c r="H10" s="14">
        <v>2582.3947619047599</v>
      </c>
      <c r="I10" s="15">
        <v>42</v>
      </c>
    </row>
    <row r="11" spans="1:9" x14ac:dyDescent="0.35">
      <c r="A11" s="2" t="s">
        <v>1</v>
      </c>
      <c r="B11" s="3" t="s">
        <v>6</v>
      </c>
      <c r="C11" s="2" t="s">
        <v>13</v>
      </c>
      <c r="D11" s="3" t="s">
        <v>8</v>
      </c>
      <c r="E11" s="3" t="s">
        <v>9</v>
      </c>
      <c r="F11" s="13">
        <f t="shared" si="0"/>
        <v>1</v>
      </c>
      <c r="G11" s="14">
        <v>3129.6492857142898</v>
      </c>
      <c r="H11" s="14">
        <v>2453.6428571428601</v>
      </c>
      <c r="I11" s="15">
        <v>14</v>
      </c>
    </row>
    <row r="12" spans="1:9" x14ac:dyDescent="0.35">
      <c r="A12" s="2" t="s">
        <v>1</v>
      </c>
      <c r="B12" s="3" t="s">
        <v>6</v>
      </c>
      <c r="C12" s="2" t="s">
        <v>11</v>
      </c>
      <c r="D12" s="3" t="s">
        <v>8</v>
      </c>
      <c r="E12" s="3" t="s">
        <v>9</v>
      </c>
      <c r="F12" s="13">
        <f t="shared" si="0"/>
        <v>1</v>
      </c>
      <c r="G12" s="14">
        <v>3099.6915384615399</v>
      </c>
      <c r="H12" s="14">
        <v>2430.1530769230799</v>
      </c>
      <c r="I12" s="15">
        <v>13</v>
      </c>
    </row>
    <row r="13" spans="1:9" x14ac:dyDescent="0.35">
      <c r="A13" s="2" t="s">
        <v>1</v>
      </c>
      <c r="B13" s="3" t="s">
        <v>6</v>
      </c>
      <c r="C13" s="2" t="s">
        <v>7</v>
      </c>
      <c r="D13" s="3" t="s">
        <v>8</v>
      </c>
      <c r="E13" s="3" t="s">
        <v>9</v>
      </c>
      <c r="F13" s="13">
        <f t="shared" si="0"/>
        <v>1</v>
      </c>
      <c r="G13" s="14">
        <v>3020.3197674418602</v>
      </c>
      <c r="H13" s="14">
        <v>2367.9260465116299</v>
      </c>
      <c r="I13" s="15">
        <v>43</v>
      </c>
    </row>
    <row r="14" spans="1:9" x14ac:dyDescent="0.35">
      <c r="A14" s="2" t="s">
        <v>1</v>
      </c>
      <c r="B14" s="3" t="s">
        <v>6</v>
      </c>
      <c r="C14" s="2" t="s">
        <v>10</v>
      </c>
      <c r="D14" s="3" t="s">
        <v>8</v>
      </c>
      <c r="E14" s="3" t="s">
        <v>9</v>
      </c>
      <c r="F14" s="13">
        <f t="shared" si="0"/>
        <v>1</v>
      </c>
      <c r="G14" s="14">
        <v>2851.86533333333</v>
      </c>
      <c r="H14" s="14">
        <v>2235.8623333333298</v>
      </c>
      <c r="I14" s="15">
        <v>30</v>
      </c>
    </row>
    <row r="15" spans="1:9" x14ac:dyDescent="0.35">
      <c r="A15" s="2" t="s">
        <v>1</v>
      </c>
      <c r="B15" s="3" t="s">
        <v>6</v>
      </c>
      <c r="C15" s="2" t="s">
        <v>11</v>
      </c>
      <c r="D15" s="3" t="s">
        <v>8</v>
      </c>
      <c r="E15" s="3" t="s">
        <v>9</v>
      </c>
      <c r="F15" s="13">
        <f t="shared" si="0"/>
        <v>1</v>
      </c>
      <c r="G15" s="14">
        <v>2829.0757142857101</v>
      </c>
      <c r="H15" s="14">
        <v>2216.89</v>
      </c>
      <c r="I15" s="15">
        <v>21</v>
      </c>
    </row>
    <row r="16" spans="1:9" x14ac:dyDescent="0.35">
      <c r="A16" s="2" t="s">
        <v>1</v>
      </c>
      <c r="B16" s="3" t="s">
        <v>6</v>
      </c>
      <c r="C16" s="2" t="s">
        <v>14</v>
      </c>
      <c r="D16" s="3" t="s">
        <v>8</v>
      </c>
      <c r="E16" s="3" t="s">
        <v>9</v>
      </c>
      <c r="F16" s="13">
        <f t="shared" si="0"/>
        <v>1</v>
      </c>
      <c r="G16" s="14">
        <v>2778.2938461538502</v>
      </c>
      <c r="H16" s="14">
        <v>2178.1869230769198</v>
      </c>
      <c r="I16" s="15">
        <v>13</v>
      </c>
    </row>
    <row r="17" spans="1:9" x14ac:dyDescent="0.35">
      <c r="A17" s="2" t="s">
        <v>1</v>
      </c>
      <c r="B17" s="3" t="s">
        <v>6</v>
      </c>
      <c r="C17" s="2" t="s">
        <v>13</v>
      </c>
      <c r="D17" s="3" t="s">
        <v>8</v>
      </c>
      <c r="E17" s="3" t="s">
        <v>9</v>
      </c>
      <c r="F17" s="13">
        <f t="shared" si="0"/>
        <v>1</v>
      </c>
      <c r="G17" s="14">
        <v>2937.2237500000001</v>
      </c>
      <c r="H17" s="14">
        <v>2176.42590909091</v>
      </c>
      <c r="I17" s="15">
        <v>88</v>
      </c>
    </row>
    <row r="18" spans="1:9" x14ac:dyDescent="0.35">
      <c r="A18" s="2" t="s">
        <v>1</v>
      </c>
      <c r="B18" s="3" t="s">
        <v>6</v>
      </c>
      <c r="C18" s="2" t="s">
        <v>12</v>
      </c>
      <c r="D18" s="3" t="s">
        <v>8</v>
      </c>
      <c r="E18" s="3" t="s">
        <v>9</v>
      </c>
      <c r="F18" s="13">
        <f t="shared" si="0"/>
        <v>1</v>
      </c>
      <c r="G18" s="14">
        <v>2760.34071428571</v>
      </c>
      <c r="H18" s="14">
        <v>2162.3389285714302</v>
      </c>
      <c r="I18" s="15">
        <v>56</v>
      </c>
    </row>
    <row r="19" spans="1:9" x14ac:dyDescent="0.35">
      <c r="A19" s="2" t="s">
        <v>1</v>
      </c>
      <c r="B19" s="3" t="s">
        <v>6</v>
      </c>
      <c r="C19" s="2" t="s">
        <v>15</v>
      </c>
      <c r="D19" s="3" t="s">
        <v>8</v>
      </c>
      <c r="E19" s="3" t="s">
        <v>9</v>
      </c>
      <c r="F19" s="13">
        <f t="shared" si="0"/>
        <v>1</v>
      </c>
      <c r="G19" s="14">
        <v>2749.32</v>
      </c>
      <c r="H19" s="14">
        <v>2155.4699999999998</v>
      </c>
      <c r="I19" s="15">
        <v>17</v>
      </c>
    </row>
    <row r="20" spans="1:9" x14ac:dyDescent="0.35">
      <c r="A20" s="2" t="s">
        <v>1</v>
      </c>
      <c r="B20" s="3" t="s">
        <v>6</v>
      </c>
      <c r="C20" s="2" t="s">
        <v>14</v>
      </c>
      <c r="D20" s="3" t="s">
        <v>8</v>
      </c>
      <c r="E20" s="3" t="s">
        <v>9</v>
      </c>
      <c r="F20" s="13">
        <f t="shared" si="0"/>
        <v>1</v>
      </c>
      <c r="G20" s="14">
        <v>2738.6040909090898</v>
      </c>
      <c r="H20" s="14">
        <v>2147.0672727272699</v>
      </c>
      <c r="I20" s="15">
        <v>22</v>
      </c>
    </row>
    <row r="21" spans="1:9" x14ac:dyDescent="0.35">
      <c r="A21" s="2" t="s">
        <v>1</v>
      </c>
      <c r="B21" s="3" t="s">
        <v>6</v>
      </c>
      <c r="C21" s="2" t="s">
        <v>13</v>
      </c>
      <c r="D21" s="3" t="s">
        <v>8</v>
      </c>
      <c r="E21" s="3" t="s">
        <v>9</v>
      </c>
      <c r="F21" s="13">
        <f t="shared" si="0"/>
        <v>1</v>
      </c>
      <c r="G21" s="14">
        <v>2722.3640606060599</v>
      </c>
      <c r="H21" s="14">
        <v>2133.8390909090899</v>
      </c>
      <c r="I21" s="15">
        <v>165</v>
      </c>
    </row>
    <row r="22" spans="1:9" x14ac:dyDescent="0.35">
      <c r="A22" s="2" t="s">
        <v>1</v>
      </c>
      <c r="B22" s="3" t="s">
        <v>6</v>
      </c>
      <c r="C22" s="2" t="s">
        <v>16</v>
      </c>
      <c r="D22" s="3" t="s">
        <v>8</v>
      </c>
      <c r="E22" s="3" t="s">
        <v>9</v>
      </c>
      <c r="F22" s="13">
        <f t="shared" si="0"/>
        <v>1</v>
      </c>
      <c r="G22" s="14">
        <v>2714.7739130434802</v>
      </c>
      <c r="H22" s="14">
        <v>2128.38</v>
      </c>
      <c r="I22" s="15">
        <v>23</v>
      </c>
    </row>
    <row r="23" spans="1:9" x14ac:dyDescent="0.35">
      <c r="A23" s="2" t="s">
        <v>1</v>
      </c>
      <c r="B23" s="3" t="s">
        <v>6</v>
      </c>
      <c r="C23" s="2" t="s">
        <v>13</v>
      </c>
      <c r="D23" s="3" t="s">
        <v>8</v>
      </c>
      <c r="E23" s="3" t="s">
        <v>9</v>
      </c>
      <c r="F23" s="13">
        <f t="shared" si="0"/>
        <v>1</v>
      </c>
      <c r="G23" s="14">
        <v>2731.5108333333301</v>
      </c>
      <c r="H23" s="14">
        <v>2112.3937500000002</v>
      </c>
      <c r="I23" s="15">
        <v>72</v>
      </c>
    </row>
    <row r="24" spans="1:9" x14ac:dyDescent="0.35">
      <c r="A24" s="2" t="s">
        <v>1</v>
      </c>
      <c r="B24" s="3" t="s">
        <v>6</v>
      </c>
      <c r="C24" s="2" t="s">
        <v>17</v>
      </c>
      <c r="D24" s="3" t="s">
        <v>8</v>
      </c>
      <c r="E24" s="3" t="s">
        <v>9</v>
      </c>
      <c r="F24" s="13">
        <f t="shared" si="0"/>
        <v>1</v>
      </c>
      <c r="G24" s="14">
        <v>2692.3646428571401</v>
      </c>
      <c r="H24" s="14">
        <v>2110.80892857143</v>
      </c>
      <c r="I24" s="15">
        <v>28</v>
      </c>
    </row>
    <row r="25" spans="1:9" x14ac:dyDescent="0.35">
      <c r="A25" s="2" t="s">
        <v>1</v>
      </c>
      <c r="B25" s="3" t="s">
        <v>6</v>
      </c>
      <c r="C25" s="2" t="s">
        <v>13</v>
      </c>
      <c r="D25" s="3" t="s">
        <v>8</v>
      </c>
      <c r="E25" s="3" t="s">
        <v>9</v>
      </c>
      <c r="F25" s="13">
        <f t="shared" si="0"/>
        <v>1</v>
      </c>
      <c r="G25" s="14">
        <v>2844.7181249999999</v>
      </c>
      <c r="H25" s="14">
        <v>2073.7556249999998</v>
      </c>
      <c r="I25" s="15">
        <v>32</v>
      </c>
    </row>
    <row r="26" spans="1:9" x14ac:dyDescent="0.35">
      <c r="A26" s="2" t="s">
        <v>1</v>
      </c>
      <c r="B26" s="3" t="s">
        <v>6</v>
      </c>
      <c r="C26" s="2" t="s">
        <v>13</v>
      </c>
      <c r="D26" s="3" t="s">
        <v>8</v>
      </c>
      <c r="E26" s="3" t="s">
        <v>9</v>
      </c>
      <c r="F26" s="13">
        <f t="shared" si="0"/>
        <v>1</v>
      </c>
      <c r="G26" s="14">
        <v>2638.7623076923101</v>
      </c>
      <c r="H26" s="14">
        <v>2068.7884615384601</v>
      </c>
      <c r="I26" s="15">
        <v>13</v>
      </c>
    </row>
    <row r="27" spans="1:9" x14ac:dyDescent="0.35">
      <c r="A27" s="2" t="s">
        <v>1</v>
      </c>
      <c r="B27" s="3" t="s">
        <v>6</v>
      </c>
      <c r="C27" s="2" t="s">
        <v>13</v>
      </c>
      <c r="D27" s="3" t="s">
        <v>8</v>
      </c>
      <c r="E27" s="3" t="s">
        <v>9</v>
      </c>
      <c r="F27" s="13">
        <f t="shared" si="0"/>
        <v>1</v>
      </c>
      <c r="G27" s="14">
        <v>2622.8038461538499</v>
      </c>
      <c r="H27" s="14">
        <v>2056.27692307692</v>
      </c>
      <c r="I27" s="15">
        <v>13</v>
      </c>
    </row>
    <row r="28" spans="1:9" x14ac:dyDescent="0.35">
      <c r="A28" s="2" t="s">
        <v>1</v>
      </c>
      <c r="B28" s="3" t="s">
        <v>6</v>
      </c>
      <c r="C28" s="2" t="s">
        <v>13</v>
      </c>
      <c r="D28" s="3" t="s">
        <v>8</v>
      </c>
      <c r="E28" s="3" t="s">
        <v>9</v>
      </c>
      <c r="F28" s="13">
        <f t="shared" si="0"/>
        <v>1</v>
      </c>
      <c r="G28" s="14">
        <v>2633.3106172839498</v>
      </c>
      <c r="H28" s="14">
        <v>2048.9025308641999</v>
      </c>
      <c r="I28" s="15">
        <v>162</v>
      </c>
    </row>
    <row r="29" spans="1:9" x14ac:dyDescent="0.35">
      <c r="A29" s="2" t="s">
        <v>1</v>
      </c>
      <c r="B29" s="3" t="s">
        <v>6</v>
      </c>
      <c r="C29" s="2" t="s">
        <v>18</v>
      </c>
      <c r="D29" s="3" t="s">
        <v>8</v>
      </c>
      <c r="E29" s="3" t="s">
        <v>9</v>
      </c>
      <c r="F29" s="13">
        <f t="shared" si="0"/>
        <v>1</v>
      </c>
      <c r="G29" s="14">
        <v>2612.2713333333299</v>
      </c>
      <c r="H29" s="14">
        <v>2048.0219999999999</v>
      </c>
      <c r="I29" s="15">
        <v>15</v>
      </c>
    </row>
    <row r="30" spans="1:9" x14ac:dyDescent="0.35">
      <c r="A30" s="2" t="s">
        <v>1</v>
      </c>
      <c r="B30" s="3" t="s">
        <v>6</v>
      </c>
      <c r="C30" s="2" t="s">
        <v>13</v>
      </c>
      <c r="D30" s="3" t="s">
        <v>8</v>
      </c>
      <c r="E30" s="3" t="s">
        <v>9</v>
      </c>
      <c r="F30" s="13">
        <f t="shared" si="0"/>
        <v>1</v>
      </c>
      <c r="G30" s="14">
        <v>2609.16646310433</v>
      </c>
      <c r="H30" s="14">
        <v>2024.36038167939</v>
      </c>
      <c r="I30" s="15">
        <v>393</v>
      </c>
    </row>
    <row r="31" spans="1:9" x14ac:dyDescent="0.35">
      <c r="A31" s="2" t="s">
        <v>1</v>
      </c>
      <c r="B31" s="3" t="s">
        <v>6</v>
      </c>
      <c r="C31" s="2" t="s">
        <v>10</v>
      </c>
      <c r="D31" s="3" t="s">
        <v>8</v>
      </c>
      <c r="E31" s="3" t="s">
        <v>9</v>
      </c>
      <c r="F31" s="13">
        <f t="shared" si="0"/>
        <v>1</v>
      </c>
      <c r="G31" s="14">
        <v>2558.4663999999998</v>
      </c>
      <c r="H31" s="14">
        <v>2005.8363999999999</v>
      </c>
      <c r="I31" s="15">
        <v>25</v>
      </c>
    </row>
    <row r="32" spans="1:9" x14ac:dyDescent="0.35">
      <c r="A32" s="2" t="s">
        <v>1</v>
      </c>
      <c r="B32" s="3" t="s">
        <v>6</v>
      </c>
      <c r="C32" s="2" t="s">
        <v>14</v>
      </c>
      <c r="D32" s="3" t="s">
        <v>8</v>
      </c>
      <c r="E32" s="3" t="s">
        <v>9</v>
      </c>
      <c r="F32" s="13">
        <f t="shared" si="0"/>
        <v>1</v>
      </c>
      <c r="G32" s="14">
        <v>2547.3072580645198</v>
      </c>
      <c r="H32" s="14">
        <v>1997.0891935483901</v>
      </c>
      <c r="I32" s="15">
        <v>62</v>
      </c>
    </row>
    <row r="33" spans="1:9" x14ac:dyDescent="0.35">
      <c r="A33" s="2" t="s">
        <v>1</v>
      </c>
      <c r="B33" s="3" t="s">
        <v>6</v>
      </c>
      <c r="C33" s="2" t="s">
        <v>12</v>
      </c>
      <c r="D33" s="3" t="s">
        <v>8</v>
      </c>
      <c r="E33" s="3" t="s">
        <v>9</v>
      </c>
      <c r="F33" s="13">
        <f t="shared" si="0"/>
        <v>1</v>
      </c>
      <c r="G33" s="14">
        <v>2612.9223076923099</v>
      </c>
      <c r="H33" s="14">
        <v>1995.91403846154</v>
      </c>
      <c r="I33" s="15">
        <v>52</v>
      </c>
    </row>
    <row r="34" spans="1:9" x14ac:dyDescent="0.35">
      <c r="A34" s="2" t="s">
        <v>1</v>
      </c>
      <c r="B34" s="3" t="s">
        <v>6</v>
      </c>
      <c r="C34" s="2" t="s">
        <v>13</v>
      </c>
      <c r="D34" s="3" t="s">
        <v>8</v>
      </c>
      <c r="E34" s="3" t="s">
        <v>9</v>
      </c>
      <c r="F34" s="13">
        <f t="shared" si="0"/>
        <v>1</v>
      </c>
      <c r="G34" s="14">
        <v>2480.7507142857098</v>
      </c>
      <c r="H34" s="14">
        <v>1937.4105357142901</v>
      </c>
      <c r="I34" s="15">
        <v>56</v>
      </c>
    </row>
    <row r="35" spans="1:9" x14ac:dyDescent="0.35">
      <c r="A35" s="2" t="s">
        <v>1</v>
      </c>
      <c r="B35" s="3" t="s">
        <v>6</v>
      </c>
      <c r="C35" s="2" t="s">
        <v>13</v>
      </c>
      <c r="D35" s="3" t="s">
        <v>8</v>
      </c>
      <c r="E35" s="3" t="s">
        <v>9</v>
      </c>
      <c r="F35" s="13">
        <f t="shared" si="0"/>
        <v>1</v>
      </c>
      <c r="G35" s="14">
        <v>2459.0751748251801</v>
      </c>
      <c r="H35" s="14">
        <v>1926.7740559440499</v>
      </c>
      <c r="I35" s="15">
        <v>143</v>
      </c>
    </row>
    <row r="36" spans="1:9" x14ac:dyDescent="0.35">
      <c r="A36" s="2" t="s">
        <v>1</v>
      </c>
      <c r="B36" s="3" t="s">
        <v>6</v>
      </c>
      <c r="C36" s="2" t="s">
        <v>13</v>
      </c>
      <c r="D36" s="3" t="s">
        <v>8</v>
      </c>
      <c r="E36" s="3" t="s">
        <v>9</v>
      </c>
      <c r="F36" s="13">
        <f t="shared" si="0"/>
        <v>1</v>
      </c>
      <c r="G36" s="14">
        <v>2456.6843790849698</v>
      </c>
      <c r="H36" s="14">
        <v>1908.2514379085001</v>
      </c>
      <c r="I36" s="15">
        <v>306</v>
      </c>
    </row>
    <row r="37" spans="1:9" x14ac:dyDescent="0.35">
      <c r="A37" s="2" t="s">
        <v>1</v>
      </c>
      <c r="B37" s="3" t="s">
        <v>6</v>
      </c>
      <c r="C37" s="2" t="s">
        <v>19</v>
      </c>
      <c r="D37" s="3" t="s">
        <v>8</v>
      </c>
      <c r="E37" s="3" t="s">
        <v>9</v>
      </c>
      <c r="F37" s="13">
        <f t="shared" si="0"/>
        <v>1</v>
      </c>
      <c r="G37" s="14">
        <v>2380.4991666666701</v>
      </c>
      <c r="H37" s="14">
        <v>1866.3125</v>
      </c>
      <c r="I37" s="15">
        <v>12</v>
      </c>
    </row>
    <row r="38" spans="1:9" x14ac:dyDescent="0.35">
      <c r="A38" s="2" t="s">
        <v>1</v>
      </c>
      <c r="B38" s="3" t="s">
        <v>6</v>
      </c>
      <c r="C38" s="2" t="s">
        <v>17</v>
      </c>
      <c r="D38" s="3" t="s">
        <v>8</v>
      </c>
      <c r="E38" s="3" t="s">
        <v>9</v>
      </c>
      <c r="F38" s="13">
        <f t="shared" si="0"/>
        <v>1</v>
      </c>
      <c r="G38" s="14">
        <v>2366.8973913043501</v>
      </c>
      <c r="H38" s="14">
        <v>1855.4414492753599</v>
      </c>
      <c r="I38" s="15">
        <v>138</v>
      </c>
    </row>
    <row r="39" spans="1:9" x14ac:dyDescent="0.35">
      <c r="A39" s="2" t="s">
        <v>1</v>
      </c>
      <c r="B39" s="3" t="s">
        <v>6</v>
      </c>
      <c r="C39" s="2" t="s">
        <v>13</v>
      </c>
      <c r="D39" s="3" t="s">
        <v>8</v>
      </c>
      <c r="E39" s="3" t="s">
        <v>9</v>
      </c>
      <c r="F39" s="13">
        <f t="shared" si="0"/>
        <v>1</v>
      </c>
      <c r="G39" s="14">
        <v>2333.0502290076302</v>
      </c>
      <c r="H39" s="14">
        <v>1829.11297709924</v>
      </c>
      <c r="I39" s="15">
        <v>131</v>
      </c>
    </row>
    <row r="40" spans="1:9" x14ac:dyDescent="0.35">
      <c r="A40" s="2" t="s">
        <v>1</v>
      </c>
      <c r="B40" s="3" t="s">
        <v>6</v>
      </c>
      <c r="C40" s="2" t="s">
        <v>14</v>
      </c>
      <c r="D40" s="3" t="s">
        <v>8</v>
      </c>
      <c r="E40" s="3" t="s">
        <v>9</v>
      </c>
      <c r="F40" s="13">
        <f t="shared" si="0"/>
        <v>1</v>
      </c>
      <c r="G40" s="14">
        <v>2322.94941176471</v>
      </c>
      <c r="H40" s="14">
        <v>1821.1905882352901</v>
      </c>
      <c r="I40" s="15">
        <v>17</v>
      </c>
    </row>
    <row r="41" spans="1:9" x14ac:dyDescent="0.35">
      <c r="A41" s="2" t="s">
        <v>1</v>
      </c>
      <c r="B41" s="3" t="s">
        <v>6</v>
      </c>
      <c r="C41" s="2" t="s">
        <v>14</v>
      </c>
      <c r="D41" s="3" t="s">
        <v>8</v>
      </c>
      <c r="E41" s="3" t="s">
        <v>9</v>
      </c>
      <c r="F41" s="13">
        <f t="shared" si="0"/>
        <v>1</v>
      </c>
      <c r="G41" s="14">
        <v>2306.8825000000002</v>
      </c>
      <c r="H41" s="14">
        <v>1808.5984375</v>
      </c>
      <c r="I41" s="15">
        <v>32</v>
      </c>
    </row>
    <row r="42" spans="1:9" x14ac:dyDescent="0.35">
      <c r="A42" s="2" t="s">
        <v>1</v>
      </c>
      <c r="B42" s="3" t="s">
        <v>6</v>
      </c>
      <c r="C42" s="2" t="s">
        <v>12</v>
      </c>
      <c r="D42" s="3" t="s">
        <v>8</v>
      </c>
      <c r="E42" s="3" t="s">
        <v>9</v>
      </c>
      <c r="F42" s="13">
        <f t="shared" si="0"/>
        <v>1</v>
      </c>
      <c r="G42" s="14">
        <v>2301.11733333333</v>
      </c>
      <c r="H42" s="14">
        <v>1804.0740000000001</v>
      </c>
      <c r="I42" s="15">
        <v>15</v>
      </c>
    </row>
    <row r="43" spans="1:9" x14ac:dyDescent="0.35">
      <c r="A43" s="2" t="s">
        <v>1</v>
      </c>
      <c r="B43" s="3" t="s">
        <v>6</v>
      </c>
      <c r="C43" s="2" t="s">
        <v>13</v>
      </c>
      <c r="D43" s="3" t="s">
        <v>8</v>
      </c>
      <c r="E43" s="3" t="s">
        <v>9</v>
      </c>
      <c r="F43" s="13">
        <f t="shared" si="0"/>
        <v>1</v>
      </c>
      <c r="G43" s="14">
        <v>2343.1766197183101</v>
      </c>
      <c r="H43" s="14">
        <v>1791.61169014084</v>
      </c>
      <c r="I43" s="15">
        <v>71</v>
      </c>
    </row>
    <row r="44" spans="1:9" x14ac:dyDescent="0.35">
      <c r="A44" s="2" t="s">
        <v>1</v>
      </c>
      <c r="B44" s="3" t="s">
        <v>6</v>
      </c>
      <c r="C44" s="2" t="s">
        <v>13</v>
      </c>
      <c r="D44" s="3" t="s">
        <v>8</v>
      </c>
      <c r="E44" s="3" t="s">
        <v>9</v>
      </c>
      <c r="F44" s="13">
        <f t="shared" si="0"/>
        <v>1</v>
      </c>
      <c r="G44" s="14">
        <v>2261.8581578947401</v>
      </c>
      <c r="H44" s="14">
        <v>1773.2963157894701</v>
      </c>
      <c r="I44" s="15">
        <v>38</v>
      </c>
    </row>
    <row r="45" spans="1:9" x14ac:dyDescent="0.35">
      <c r="A45" s="2" t="s">
        <v>1</v>
      </c>
      <c r="B45" s="3" t="s">
        <v>6</v>
      </c>
      <c r="C45" s="2" t="s">
        <v>12</v>
      </c>
      <c r="D45" s="3" t="s">
        <v>8</v>
      </c>
      <c r="E45" s="3" t="s">
        <v>9</v>
      </c>
      <c r="F45" s="13">
        <f t="shared" si="0"/>
        <v>1</v>
      </c>
      <c r="G45" s="14">
        <v>2209.34083333333</v>
      </c>
      <c r="H45" s="14">
        <v>1732.12333333333</v>
      </c>
      <c r="I45" s="15">
        <v>12</v>
      </c>
    </row>
    <row r="46" spans="1:9" x14ac:dyDescent="0.35">
      <c r="A46" s="2" t="s">
        <v>1</v>
      </c>
      <c r="B46" s="3" t="s">
        <v>6</v>
      </c>
      <c r="C46" s="2" t="s">
        <v>20</v>
      </c>
      <c r="D46" s="3" t="s">
        <v>8</v>
      </c>
      <c r="E46" s="3" t="s">
        <v>9</v>
      </c>
      <c r="F46" s="13">
        <f t="shared" si="0"/>
        <v>1</v>
      </c>
      <c r="G46" s="14">
        <v>2189.3209999999999</v>
      </c>
      <c r="H46" s="14">
        <v>1716.4255000000001</v>
      </c>
      <c r="I46" s="15">
        <v>20</v>
      </c>
    </row>
    <row r="47" spans="1:9" x14ac:dyDescent="0.35">
      <c r="A47" s="2" t="s">
        <v>1</v>
      </c>
      <c r="B47" s="3" t="s">
        <v>6</v>
      </c>
      <c r="C47" s="2" t="s">
        <v>21</v>
      </c>
      <c r="D47" s="3" t="s">
        <v>8</v>
      </c>
      <c r="E47" s="3" t="s">
        <v>9</v>
      </c>
      <c r="F47" s="13">
        <f t="shared" si="0"/>
        <v>1</v>
      </c>
      <c r="G47" s="14">
        <v>2188.5360714285698</v>
      </c>
      <c r="H47" s="14">
        <v>1715.8164285714299</v>
      </c>
      <c r="I47" s="15">
        <v>28</v>
      </c>
    </row>
    <row r="48" spans="1:9" x14ac:dyDescent="0.35">
      <c r="A48" s="2" t="s">
        <v>1</v>
      </c>
      <c r="B48" s="3" t="s">
        <v>6</v>
      </c>
      <c r="C48" s="2" t="s">
        <v>17</v>
      </c>
      <c r="D48" s="3" t="s">
        <v>8</v>
      </c>
      <c r="E48" s="3" t="s">
        <v>9</v>
      </c>
      <c r="F48" s="13">
        <f t="shared" si="0"/>
        <v>1</v>
      </c>
      <c r="G48" s="14">
        <v>2183.3017421602799</v>
      </c>
      <c r="H48" s="14">
        <v>1698.2674912892001</v>
      </c>
      <c r="I48" s="15">
        <v>287</v>
      </c>
    </row>
    <row r="49" spans="1:9" x14ac:dyDescent="0.35">
      <c r="A49" s="2" t="s">
        <v>1</v>
      </c>
      <c r="B49" s="3" t="s">
        <v>6</v>
      </c>
      <c r="C49" s="2" t="s">
        <v>13</v>
      </c>
      <c r="D49" s="3" t="s">
        <v>8</v>
      </c>
      <c r="E49" s="3" t="s">
        <v>9</v>
      </c>
      <c r="F49" s="13">
        <f t="shared" si="0"/>
        <v>1</v>
      </c>
      <c r="G49" s="14">
        <v>2213.4326086956498</v>
      </c>
      <c r="H49" s="14">
        <v>1688.7802173913001</v>
      </c>
      <c r="I49" s="15">
        <v>46</v>
      </c>
    </row>
    <row r="50" spans="1:9" x14ac:dyDescent="0.35">
      <c r="A50" s="2" t="s">
        <v>1</v>
      </c>
      <c r="B50" s="3" t="s">
        <v>6</v>
      </c>
      <c r="C50" s="2" t="s">
        <v>13</v>
      </c>
      <c r="D50" s="3" t="s">
        <v>8</v>
      </c>
      <c r="E50" s="3" t="s">
        <v>9</v>
      </c>
      <c r="F50" s="13">
        <f t="shared" si="0"/>
        <v>1</v>
      </c>
      <c r="G50" s="14">
        <v>2147.5340000000001</v>
      </c>
      <c r="H50" s="14">
        <v>1683.663</v>
      </c>
      <c r="I50" s="15">
        <v>30</v>
      </c>
    </row>
    <row r="51" spans="1:9" x14ac:dyDescent="0.35">
      <c r="A51" s="2" t="s">
        <v>1</v>
      </c>
      <c r="B51" s="3" t="s">
        <v>6</v>
      </c>
      <c r="C51" s="2" t="s">
        <v>17</v>
      </c>
      <c r="D51" s="3" t="s">
        <v>8</v>
      </c>
      <c r="E51" s="3" t="s">
        <v>9</v>
      </c>
      <c r="F51" s="13">
        <f t="shared" si="0"/>
        <v>1</v>
      </c>
      <c r="G51" s="14">
        <v>2150.5691503267999</v>
      </c>
      <c r="H51" s="14">
        <v>1679.6453703703701</v>
      </c>
      <c r="I51" s="15">
        <v>918</v>
      </c>
    </row>
    <row r="52" spans="1:9" x14ac:dyDescent="0.35">
      <c r="A52" s="2" t="s">
        <v>1</v>
      </c>
      <c r="B52" s="3" t="s">
        <v>6</v>
      </c>
      <c r="C52" s="2" t="s">
        <v>22</v>
      </c>
      <c r="D52" s="3" t="s">
        <v>8</v>
      </c>
      <c r="E52" s="3" t="s">
        <v>9</v>
      </c>
      <c r="F52" s="13">
        <f t="shared" si="0"/>
        <v>1</v>
      </c>
      <c r="G52" s="14">
        <v>2130.10473684211</v>
      </c>
      <c r="H52" s="14">
        <v>1670.00157894737</v>
      </c>
      <c r="I52" s="15">
        <v>19</v>
      </c>
    </row>
    <row r="53" spans="1:9" x14ac:dyDescent="0.35">
      <c r="A53" s="2" t="s">
        <v>1</v>
      </c>
      <c r="B53" s="3" t="s">
        <v>6</v>
      </c>
      <c r="C53" s="2" t="s">
        <v>23</v>
      </c>
      <c r="D53" s="3" t="s">
        <v>8</v>
      </c>
      <c r="E53" s="3" t="s">
        <v>9</v>
      </c>
      <c r="F53" s="13">
        <f t="shared" si="0"/>
        <v>1</v>
      </c>
      <c r="G53" s="14">
        <v>2100.2421428571402</v>
      </c>
      <c r="H53" s="14">
        <v>1646.59071428571</v>
      </c>
      <c r="I53" s="15">
        <v>14</v>
      </c>
    </row>
    <row r="54" spans="1:9" x14ac:dyDescent="0.35">
      <c r="A54" s="2" t="s">
        <v>1</v>
      </c>
      <c r="B54" s="3" t="s">
        <v>6</v>
      </c>
      <c r="C54" s="2" t="s">
        <v>24</v>
      </c>
      <c r="D54" s="3" t="s">
        <v>8</v>
      </c>
      <c r="E54" s="3" t="s">
        <v>9</v>
      </c>
      <c r="F54" s="13">
        <f t="shared" si="0"/>
        <v>1</v>
      </c>
      <c r="G54" s="14">
        <v>2087.6882608695701</v>
      </c>
      <c r="H54" s="14">
        <v>1636.7447826087</v>
      </c>
      <c r="I54" s="15">
        <v>23</v>
      </c>
    </row>
    <row r="55" spans="1:9" x14ac:dyDescent="0.35">
      <c r="A55" s="2" t="s">
        <v>1</v>
      </c>
      <c r="B55" s="3" t="s">
        <v>6</v>
      </c>
      <c r="C55" s="2" t="s">
        <v>17</v>
      </c>
      <c r="D55" s="3" t="s">
        <v>8</v>
      </c>
      <c r="E55" s="3" t="s">
        <v>9</v>
      </c>
      <c r="F55" s="13">
        <f t="shared" si="0"/>
        <v>1</v>
      </c>
      <c r="G55" s="14">
        <v>2067.30582995951</v>
      </c>
      <c r="H55" s="14">
        <v>1614.1227395411599</v>
      </c>
      <c r="I55" s="15">
        <v>741</v>
      </c>
    </row>
    <row r="56" spans="1:9" x14ac:dyDescent="0.35">
      <c r="A56" s="2" t="s">
        <v>1</v>
      </c>
      <c r="B56" s="3" t="s">
        <v>6</v>
      </c>
      <c r="C56" s="2" t="s">
        <v>25</v>
      </c>
      <c r="D56" s="3" t="s">
        <v>8</v>
      </c>
      <c r="E56" s="3" t="s">
        <v>9</v>
      </c>
      <c r="F56" s="13">
        <f t="shared" si="0"/>
        <v>1</v>
      </c>
      <c r="G56" s="14">
        <v>2044.8094029850699</v>
      </c>
      <c r="H56" s="14">
        <v>1603.12686567164</v>
      </c>
      <c r="I56" s="15">
        <v>67</v>
      </c>
    </row>
    <row r="57" spans="1:9" x14ac:dyDescent="0.35">
      <c r="A57" s="2" t="s">
        <v>1</v>
      </c>
      <c r="B57" s="3" t="s">
        <v>6</v>
      </c>
      <c r="C57" s="2" t="s">
        <v>26</v>
      </c>
      <c r="D57" s="3" t="s">
        <v>8</v>
      </c>
      <c r="E57" s="3" t="s">
        <v>9</v>
      </c>
      <c r="F57" s="13">
        <f t="shared" si="0"/>
        <v>1</v>
      </c>
      <c r="G57" s="14">
        <v>2027.7426666666699</v>
      </c>
      <c r="H57" s="14">
        <v>1589.7539999999999</v>
      </c>
      <c r="I57" s="15">
        <v>15</v>
      </c>
    </row>
    <row r="58" spans="1:9" x14ac:dyDescent="0.35">
      <c r="A58" s="2" t="s">
        <v>1</v>
      </c>
      <c r="B58" s="3" t="s">
        <v>6</v>
      </c>
      <c r="C58" s="2" t="s">
        <v>17</v>
      </c>
      <c r="D58" s="3" t="s">
        <v>8</v>
      </c>
      <c r="E58" s="3" t="s">
        <v>9</v>
      </c>
      <c r="F58" s="13">
        <f t="shared" si="0"/>
        <v>1</v>
      </c>
      <c r="G58" s="14">
        <v>2037.2816411378601</v>
      </c>
      <c r="H58" s="14">
        <v>1586.9105251641099</v>
      </c>
      <c r="I58" s="15">
        <v>457</v>
      </c>
    </row>
    <row r="59" spans="1:9" x14ac:dyDescent="0.35">
      <c r="A59" s="2" t="s">
        <v>1</v>
      </c>
      <c r="B59" s="3" t="s">
        <v>6</v>
      </c>
      <c r="C59" s="2" t="s">
        <v>17</v>
      </c>
      <c r="D59" s="3" t="s">
        <v>8</v>
      </c>
      <c r="E59" s="3" t="s">
        <v>9</v>
      </c>
      <c r="F59" s="13">
        <f t="shared" si="0"/>
        <v>1</v>
      </c>
      <c r="G59" s="14">
        <v>2031.8411981566801</v>
      </c>
      <c r="H59" s="14">
        <v>1575.9815207373299</v>
      </c>
      <c r="I59" s="15">
        <v>217</v>
      </c>
    </row>
    <row r="60" spans="1:9" x14ac:dyDescent="0.35">
      <c r="A60" s="2" t="s">
        <v>1</v>
      </c>
      <c r="B60" s="3" t="s">
        <v>6</v>
      </c>
      <c r="C60" s="2" t="s">
        <v>27</v>
      </c>
      <c r="D60" s="3" t="s">
        <v>8</v>
      </c>
      <c r="E60" s="3" t="s">
        <v>9</v>
      </c>
      <c r="F60" s="13">
        <f t="shared" si="0"/>
        <v>1</v>
      </c>
      <c r="G60" s="14">
        <v>2008.76545454545</v>
      </c>
      <c r="H60" s="14">
        <v>1574.87</v>
      </c>
      <c r="I60" s="15">
        <v>11</v>
      </c>
    </row>
    <row r="61" spans="1:9" x14ac:dyDescent="0.35">
      <c r="A61" s="2" t="s">
        <v>1</v>
      </c>
      <c r="B61" s="3" t="s">
        <v>6</v>
      </c>
      <c r="C61" s="2" t="s">
        <v>12</v>
      </c>
      <c r="D61" s="3" t="s">
        <v>8</v>
      </c>
      <c r="E61" s="3" t="s">
        <v>9</v>
      </c>
      <c r="F61" s="13">
        <f t="shared" si="0"/>
        <v>1</v>
      </c>
      <c r="G61" s="14">
        <v>1996.8077272727301</v>
      </c>
      <c r="H61" s="14">
        <v>1565.49636363636</v>
      </c>
      <c r="I61" s="15">
        <v>22</v>
      </c>
    </row>
    <row r="62" spans="1:9" x14ac:dyDescent="0.35">
      <c r="A62" s="2" t="s">
        <v>1</v>
      </c>
      <c r="B62" s="3" t="s">
        <v>6</v>
      </c>
      <c r="C62" s="2" t="s">
        <v>21</v>
      </c>
      <c r="D62" s="3" t="s">
        <v>8</v>
      </c>
      <c r="E62" s="3" t="s">
        <v>9</v>
      </c>
      <c r="F62" s="13">
        <f t="shared" si="0"/>
        <v>1</v>
      </c>
      <c r="G62" s="14">
        <v>1996.7872839506199</v>
      </c>
      <c r="H62" s="14">
        <v>1563.21049382716</v>
      </c>
      <c r="I62" s="15">
        <v>81</v>
      </c>
    </row>
    <row r="63" spans="1:9" x14ac:dyDescent="0.35">
      <c r="A63" s="2" t="s">
        <v>1</v>
      </c>
      <c r="B63" s="3" t="s">
        <v>6</v>
      </c>
      <c r="C63" s="2" t="s">
        <v>22</v>
      </c>
      <c r="D63" s="3" t="s">
        <v>8</v>
      </c>
      <c r="E63" s="3" t="s">
        <v>9</v>
      </c>
      <c r="F63" s="13">
        <f t="shared" si="0"/>
        <v>1</v>
      </c>
      <c r="G63" s="14">
        <v>1993.3209090909099</v>
      </c>
      <c r="H63" s="14">
        <v>1562.76363636364</v>
      </c>
      <c r="I63" s="15">
        <v>11</v>
      </c>
    </row>
    <row r="64" spans="1:9" x14ac:dyDescent="0.35">
      <c r="A64" s="2" t="s">
        <v>1</v>
      </c>
      <c r="B64" s="3" t="s">
        <v>6</v>
      </c>
      <c r="C64" s="2" t="s">
        <v>13</v>
      </c>
      <c r="D64" s="3" t="s">
        <v>8</v>
      </c>
      <c r="E64" s="3" t="s">
        <v>9</v>
      </c>
      <c r="F64" s="13">
        <f t="shared" si="0"/>
        <v>1</v>
      </c>
      <c r="G64" s="14">
        <v>1989.97090909091</v>
      </c>
      <c r="H64" s="14">
        <v>1560.1354545454501</v>
      </c>
      <c r="I64" s="15">
        <v>33</v>
      </c>
    </row>
    <row r="65" spans="1:9" x14ac:dyDescent="0.35">
      <c r="A65" s="2" t="s">
        <v>1</v>
      </c>
      <c r="B65" s="3" t="s">
        <v>6</v>
      </c>
      <c r="C65" s="2" t="s">
        <v>22</v>
      </c>
      <c r="D65" s="3" t="s">
        <v>8</v>
      </c>
      <c r="E65" s="3" t="s">
        <v>9</v>
      </c>
      <c r="F65" s="13">
        <f t="shared" si="0"/>
        <v>1</v>
      </c>
      <c r="G65" s="14">
        <v>1980.14538461538</v>
      </c>
      <c r="H65" s="14">
        <v>1541.6438461538501</v>
      </c>
      <c r="I65" s="15">
        <v>13</v>
      </c>
    </row>
    <row r="66" spans="1:9" x14ac:dyDescent="0.35">
      <c r="A66" s="2" t="s">
        <v>1</v>
      </c>
      <c r="B66" s="3" t="s">
        <v>6</v>
      </c>
      <c r="C66" s="2" t="s">
        <v>24</v>
      </c>
      <c r="D66" s="3" t="s">
        <v>8</v>
      </c>
      <c r="E66" s="3" t="s">
        <v>9</v>
      </c>
      <c r="F66" s="13">
        <f t="shared" si="0"/>
        <v>1</v>
      </c>
      <c r="G66" s="14">
        <v>1963.85964285714</v>
      </c>
      <c r="H66" s="14">
        <v>1539.66214285714</v>
      </c>
      <c r="I66" s="15">
        <v>28</v>
      </c>
    </row>
    <row r="67" spans="1:9" x14ac:dyDescent="0.35">
      <c r="A67" s="2" t="s">
        <v>1</v>
      </c>
      <c r="B67" s="3" t="s">
        <v>6</v>
      </c>
      <c r="C67" s="2" t="s">
        <v>28</v>
      </c>
      <c r="D67" s="3" t="s">
        <v>8</v>
      </c>
      <c r="E67" s="3" t="s">
        <v>9</v>
      </c>
      <c r="F67" s="13">
        <f t="shared" ref="F67:F130" si="1">IF(E67="F",1,0)</f>
        <v>1</v>
      </c>
      <c r="G67" s="14">
        <v>1959.4483333333301</v>
      </c>
      <c r="H67" s="14">
        <v>1536.20722222222</v>
      </c>
      <c r="I67" s="15">
        <v>18</v>
      </c>
    </row>
    <row r="68" spans="1:9" x14ac:dyDescent="0.35">
      <c r="A68" s="2" t="s">
        <v>1</v>
      </c>
      <c r="B68" s="3" t="s">
        <v>6</v>
      </c>
      <c r="C68" s="2" t="s">
        <v>24</v>
      </c>
      <c r="D68" s="3" t="s">
        <v>8</v>
      </c>
      <c r="E68" s="3" t="s">
        <v>9</v>
      </c>
      <c r="F68" s="13">
        <f t="shared" si="1"/>
        <v>1</v>
      </c>
      <c r="G68" s="14">
        <v>1931.7580952380999</v>
      </c>
      <c r="H68" s="14">
        <v>1514.5</v>
      </c>
      <c r="I68" s="15">
        <v>21</v>
      </c>
    </row>
    <row r="69" spans="1:9" x14ac:dyDescent="0.35">
      <c r="A69" s="2" t="s">
        <v>1</v>
      </c>
      <c r="B69" s="3" t="s">
        <v>6</v>
      </c>
      <c r="C69" s="2" t="s">
        <v>24</v>
      </c>
      <c r="D69" s="3" t="s">
        <v>8</v>
      </c>
      <c r="E69" s="3" t="s">
        <v>9</v>
      </c>
      <c r="F69" s="13">
        <f t="shared" si="1"/>
        <v>1</v>
      </c>
      <c r="G69" s="14">
        <v>1928.8325925925899</v>
      </c>
      <c r="H69" s="14">
        <v>1511.9173333333299</v>
      </c>
      <c r="I69" s="15">
        <v>135</v>
      </c>
    </row>
    <row r="70" spans="1:9" x14ac:dyDescent="0.35">
      <c r="A70" s="2" t="s">
        <v>1</v>
      </c>
      <c r="B70" s="3" t="s">
        <v>6</v>
      </c>
      <c r="C70" s="2" t="s">
        <v>29</v>
      </c>
      <c r="D70" s="3" t="s">
        <v>8</v>
      </c>
      <c r="E70" s="3" t="s">
        <v>9</v>
      </c>
      <c r="F70" s="13">
        <f t="shared" si="1"/>
        <v>1</v>
      </c>
      <c r="G70" s="14">
        <v>1906.3521428571401</v>
      </c>
      <c r="H70" s="14">
        <v>1494.58142857143</v>
      </c>
      <c r="I70" s="15">
        <v>14</v>
      </c>
    </row>
    <row r="71" spans="1:9" x14ac:dyDescent="0.35">
      <c r="A71" s="2" t="s">
        <v>1</v>
      </c>
      <c r="B71" s="3" t="s">
        <v>6</v>
      </c>
      <c r="C71" s="2" t="s">
        <v>30</v>
      </c>
      <c r="D71" s="3" t="s">
        <v>8</v>
      </c>
      <c r="E71" s="3" t="s">
        <v>9</v>
      </c>
      <c r="F71" s="13">
        <f t="shared" si="1"/>
        <v>1</v>
      </c>
      <c r="G71" s="14">
        <v>1904.41387096774</v>
      </c>
      <c r="H71" s="14">
        <v>1493.0564516129</v>
      </c>
      <c r="I71" s="15">
        <v>31</v>
      </c>
    </row>
    <row r="72" spans="1:9" x14ac:dyDescent="0.35">
      <c r="A72" s="2" t="s">
        <v>1</v>
      </c>
      <c r="B72" s="3" t="s">
        <v>6</v>
      </c>
      <c r="C72" s="2" t="s">
        <v>26</v>
      </c>
      <c r="D72" s="3" t="s">
        <v>8</v>
      </c>
      <c r="E72" s="3" t="s">
        <v>9</v>
      </c>
      <c r="F72" s="13">
        <f t="shared" si="1"/>
        <v>1</v>
      </c>
      <c r="G72" s="14">
        <v>1900.9793548387099</v>
      </c>
      <c r="H72" s="14">
        <v>1490.3654838709699</v>
      </c>
      <c r="I72" s="15">
        <v>31</v>
      </c>
    </row>
    <row r="73" spans="1:9" x14ac:dyDescent="0.35">
      <c r="A73" s="2" t="s">
        <v>1</v>
      </c>
      <c r="B73" s="3" t="s">
        <v>6</v>
      </c>
      <c r="C73" s="2" t="s">
        <v>20</v>
      </c>
      <c r="D73" s="3" t="s">
        <v>8</v>
      </c>
      <c r="E73" s="3" t="s">
        <v>9</v>
      </c>
      <c r="F73" s="13">
        <f t="shared" si="1"/>
        <v>1</v>
      </c>
      <c r="G73" s="14">
        <v>1887.86428571429</v>
      </c>
      <c r="H73" s="14">
        <v>1474.31</v>
      </c>
      <c r="I73" s="15">
        <v>14</v>
      </c>
    </row>
    <row r="74" spans="1:9" x14ac:dyDescent="0.35">
      <c r="A74" s="2" t="s">
        <v>1</v>
      </c>
      <c r="B74" s="3" t="s">
        <v>6</v>
      </c>
      <c r="C74" s="2" t="s">
        <v>13</v>
      </c>
      <c r="D74" s="3" t="s">
        <v>8</v>
      </c>
      <c r="E74" s="3" t="s">
        <v>9</v>
      </c>
      <c r="F74" s="13">
        <f t="shared" si="1"/>
        <v>1</v>
      </c>
      <c r="G74" s="14">
        <v>1878.37045454545</v>
      </c>
      <c r="H74" s="14">
        <v>1472.26454545455</v>
      </c>
      <c r="I74" s="15">
        <v>44</v>
      </c>
    </row>
    <row r="75" spans="1:9" x14ac:dyDescent="0.35">
      <c r="A75" s="2" t="s">
        <v>1</v>
      </c>
      <c r="B75" s="3" t="s">
        <v>6</v>
      </c>
      <c r="C75" s="2" t="s">
        <v>31</v>
      </c>
      <c r="D75" s="3" t="s">
        <v>8</v>
      </c>
      <c r="E75" s="3" t="s">
        <v>9</v>
      </c>
      <c r="F75" s="13">
        <f t="shared" si="1"/>
        <v>1</v>
      </c>
      <c r="G75" s="14">
        <v>1881.7982905982899</v>
      </c>
      <c r="H75" s="14">
        <v>1471.5188888888899</v>
      </c>
      <c r="I75" s="15">
        <v>117</v>
      </c>
    </row>
    <row r="76" spans="1:9" x14ac:dyDescent="0.35">
      <c r="A76" s="2" t="s">
        <v>1</v>
      </c>
      <c r="B76" s="3" t="s">
        <v>6</v>
      </c>
      <c r="C76" s="2" t="s">
        <v>32</v>
      </c>
      <c r="D76" s="3" t="s">
        <v>8</v>
      </c>
      <c r="E76" s="3" t="s">
        <v>9</v>
      </c>
      <c r="F76" s="13">
        <f t="shared" si="1"/>
        <v>1</v>
      </c>
      <c r="G76" s="14">
        <v>1887.7633333333299</v>
      </c>
      <c r="H76" s="14">
        <v>1470.4024999999999</v>
      </c>
      <c r="I76" s="15">
        <v>12</v>
      </c>
    </row>
    <row r="77" spans="1:9" x14ac:dyDescent="0.35">
      <c r="A77" s="2" t="s">
        <v>1</v>
      </c>
      <c r="B77" s="3" t="s">
        <v>6</v>
      </c>
      <c r="C77" s="2" t="s">
        <v>33</v>
      </c>
      <c r="D77" s="3" t="s">
        <v>8</v>
      </c>
      <c r="E77" s="3" t="s">
        <v>9</v>
      </c>
      <c r="F77" s="13">
        <f t="shared" si="1"/>
        <v>1</v>
      </c>
      <c r="G77" s="14">
        <v>1852.734375</v>
      </c>
      <c r="H77" s="14">
        <v>1445.8206250000001</v>
      </c>
      <c r="I77" s="15">
        <v>16</v>
      </c>
    </row>
    <row r="78" spans="1:9" x14ac:dyDescent="0.35">
      <c r="A78" s="2" t="s">
        <v>1</v>
      </c>
      <c r="B78" s="3" t="s">
        <v>6</v>
      </c>
      <c r="C78" s="2" t="s">
        <v>34</v>
      </c>
      <c r="D78" s="3" t="s">
        <v>8</v>
      </c>
      <c r="E78" s="3" t="s">
        <v>9</v>
      </c>
      <c r="F78" s="13">
        <f t="shared" si="1"/>
        <v>1</v>
      </c>
      <c r="G78" s="14">
        <v>1839.55</v>
      </c>
      <c r="H78" s="14">
        <v>1442.21</v>
      </c>
      <c r="I78" s="15">
        <v>14</v>
      </c>
    </row>
    <row r="79" spans="1:9" x14ac:dyDescent="0.35">
      <c r="A79" s="2" t="s">
        <v>1</v>
      </c>
      <c r="B79" s="3" t="s">
        <v>6</v>
      </c>
      <c r="C79" s="2" t="s">
        <v>35</v>
      </c>
      <c r="D79" s="3" t="s">
        <v>8</v>
      </c>
      <c r="E79" s="3" t="s">
        <v>9</v>
      </c>
      <c r="F79" s="13">
        <f t="shared" si="1"/>
        <v>1</v>
      </c>
      <c r="G79" s="14">
        <v>1834.80714285714</v>
      </c>
      <c r="H79" s="14">
        <v>1438.48642857143</v>
      </c>
      <c r="I79" s="15">
        <v>14</v>
      </c>
    </row>
    <row r="80" spans="1:9" x14ac:dyDescent="0.35">
      <c r="A80" s="2" t="s">
        <v>1</v>
      </c>
      <c r="B80" s="3" t="s">
        <v>6</v>
      </c>
      <c r="C80" s="2" t="s">
        <v>26</v>
      </c>
      <c r="D80" s="3" t="s">
        <v>8</v>
      </c>
      <c r="E80" s="3" t="s">
        <v>9</v>
      </c>
      <c r="F80" s="13">
        <f t="shared" si="1"/>
        <v>1</v>
      </c>
      <c r="G80" s="14">
        <v>1830.55020408163</v>
      </c>
      <c r="H80" s="14">
        <v>1435.1510204081601</v>
      </c>
      <c r="I80" s="15">
        <v>49</v>
      </c>
    </row>
    <row r="81" spans="1:9" x14ac:dyDescent="0.35">
      <c r="A81" s="2" t="s">
        <v>1</v>
      </c>
      <c r="B81" s="3" t="s">
        <v>6</v>
      </c>
      <c r="C81" s="2" t="s">
        <v>34</v>
      </c>
      <c r="D81" s="3" t="s">
        <v>8</v>
      </c>
      <c r="E81" s="3" t="s">
        <v>9</v>
      </c>
      <c r="F81" s="13">
        <f t="shared" si="1"/>
        <v>1</v>
      </c>
      <c r="G81" s="14">
        <v>1822.02</v>
      </c>
      <c r="H81" s="14">
        <v>1428.4642857142901</v>
      </c>
      <c r="I81" s="15">
        <v>14</v>
      </c>
    </row>
    <row r="82" spans="1:9" x14ac:dyDescent="0.35">
      <c r="A82" s="2" t="s">
        <v>1</v>
      </c>
      <c r="B82" s="3" t="s">
        <v>6</v>
      </c>
      <c r="C82" s="2" t="s">
        <v>27</v>
      </c>
      <c r="D82" s="3" t="s">
        <v>8</v>
      </c>
      <c r="E82" s="3" t="s">
        <v>9</v>
      </c>
      <c r="F82" s="13">
        <f t="shared" si="1"/>
        <v>1</v>
      </c>
      <c r="G82" s="14">
        <v>1818.7566666666701</v>
      </c>
      <c r="H82" s="14">
        <v>1425.90857142857</v>
      </c>
      <c r="I82" s="15">
        <v>21</v>
      </c>
    </row>
    <row r="83" spans="1:9" x14ac:dyDescent="0.35">
      <c r="A83" s="2" t="s">
        <v>1</v>
      </c>
      <c r="B83" s="3" t="s">
        <v>6</v>
      </c>
      <c r="C83" s="2" t="s">
        <v>36</v>
      </c>
      <c r="D83" s="3" t="s">
        <v>8</v>
      </c>
      <c r="E83" s="3" t="s">
        <v>9</v>
      </c>
      <c r="F83" s="13">
        <f t="shared" si="1"/>
        <v>1</v>
      </c>
      <c r="G83" s="14">
        <v>1817.0392857142899</v>
      </c>
      <c r="H83" s="14">
        <v>1424.5592857142899</v>
      </c>
      <c r="I83" s="15">
        <v>14</v>
      </c>
    </row>
    <row r="84" spans="1:9" x14ac:dyDescent="0.35">
      <c r="A84" s="2" t="s">
        <v>1</v>
      </c>
      <c r="B84" s="3" t="s">
        <v>6</v>
      </c>
      <c r="C84" s="2" t="s">
        <v>24</v>
      </c>
      <c r="D84" s="3" t="s">
        <v>8</v>
      </c>
      <c r="E84" s="3" t="s">
        <v>9</v>
      </c>
      <c r="F84" s="13">
        <f t="shared" si="1"/>
        <v>1</v>
      </c>
      <c r="G84" s="14">
        <v>1797.47642857143</v>
      </c>
      <c r="H84" s="14">
        <v>1409.22357142857</v>
      </c>
      <c r="I84" s="15">
        <v>14</v>
      </c>
    </row>
    <row r="85" spans="1:9" x14ac:dyDescent="0.35">
      <c r="A85" s="2" t="s">
        <v>1</v>
      </c>
      <c r="B85" s="3" t="s">
        <v>6</v>
      </c>
      <c r="C85" s="2" t="s">
        <v>37</v>
      </c>
      <c r="D85" s="3" t="s">
        <v>8</v>
      </c>
      <c r="E85" s="3" t="s">
        <v>9</v>
      </c>
      <c r="F85" s="13">
        <f t="shared" si="1"/>
        <v>1</v>
      </c>
      <c r="G85" s="14">
        <v>1783.66</v>
      </c>
      <c r="H85" s="14">
        <v>1398.39</v>
      </c>
      <c r="I85" s="15">
        <v>18</v>
      </c>
    </row>
    <row r="86" spans="1:9" x14ac:dyDescent="0.35">
      <c r="A86" s="2" t="s">
        <v>1</v>
      </c>
      <c r="B86" s="3" t="s">
        <v>6</v>
      </c>
      <c r="C86" s="2" t="s">
        <v>24</v>
      </c>
      <c r="D86" s="3" t="s">
        <v>8</v>
      </c>
      <c r="E86" s="3" t="s">
        <v>9</v>
      </c>
      <c r="F86" s="13">
        <f t="shared" si="1"/>
        <v>1</v>
      </c>
      <c r="G86" s="14">
        <v>1779.83071428571</v>
      </c>
      <c r="H86" s="14">
        <v>1395.3864285714301</v>
      </c>
      <c r="I86" s="15">
        <v>14</v>
      </c>
    </row>
    <row r="87" spans="1:9" x14ac:dyDescent="0.35">
      <c r="A87" s="2" t="s">
        <v>1</v>
      </c>
      <c r="B87" s="3" t="s">
        <v>6</v>
      </c>
      <c r="C87" s="2" t="s">
        <v>38</v>
      </c>
      <c r="D87" s="3" t="s">
        <v>8</v>
      </c>
      <c r="E87" s="3" t="s">
        <v>9</v>
      </c>
      <c r="F87" s="13">
        <f t="shared" si="1"/>
        <v>1</v>
      </c>
      <c r="G87" s="14">
        <v>1763.1269230769201</v>
      </c>
      <c r="H87" s="14">
        <v>1382.2907692307699</v>
      </c>
      <c r="I87" s="15">
        <v>13</v>
      </c>
    </row>
    <row r="88" spans="1:9" x14ac:dyDescent="0.35">
      <c r="A88" s="2" t="s">
        <v>1</v>
      </c>
      <c r="B88" s="3" t="s">
        <v>6</v>
      </c>
      <c r="C88" s="2" t="s">
        <v>25</v>
      </c>
      <c r="D88" s="3" t="s">
        <v>8</v>
      </c>
      <c r="E88" s="3" t="s">
        <v>9</v>
      </c>
      <c r="F88" s="13">
        <f t="shared" si="1"/>
        <v>1</v>
      </c>
      <c r="G88" s="14">
        <v>1788.71806584362</v>
      </c>
      <c r="H88" s="14">
        <v>1380.2715432098801</v>
      </c>
      <c r="I88" s="15">
        <v>486</v>
      </c>
    </row>
    <row r="89" spans="1:9" x14ac:dyDescent="0.35">
      <c r="A89" s="2" t="s">
        <v>1</v>
      </c>
      <c r="B89" s="3" t="s">
        <v>6</v>
      </c>
      <c r="C89" s="2" t="s">
        <v>24</v>
      </c>
      <c r="D89" s="3" t="s">
        <v>8</v>
      </c>
      <c r="E89" s="3" t="s">
        <v>9</v>
      </c>
      <c r="F89" s="13">
        <f t="shared" si="1"/>
        <v>1</v>
      </c>
      <c r="G89" s="14">
        <v>1758.7852173913</v>
      </c>
      <c r="H89" s="14">
        <v>1378.8873913043501</v>
      </c>
      <c r="I89" s="15">
        <v>23</v>
      </c>
    </row>
    <row r="90" spans="1:9" x14ac:dyDescent="0.35">
      <c r="A90" s="2" t="s">
        <v>1</v>
      </c>
      <c r="B90" s="3" t="s">
        <v>6</v>
      </c>
      <c r="C90" s="2" t="s">
        <v>39</v>
      </c>
      <c r="D90" s="3" t="s">
        <v>8</v>
      </c>
      <c r="E90" s="3" t="s">
        <v>9</v>
      </c>
      <c r="F90" s="13">
        <f t="shared" si="1"/>
        <v>1</v>
      </c>
      <c r="G90" s="14">
        <v>1757.18642857143</v>
      </c>
      <c r="H90" s="14">
        <v>1377.635</v>
      </c>
      <c r="I90" s="15">
        <v>14</v>
      </c>
    </row>
    <row r="91" spans="1:9" x14ac:dyDescent="0.35">
      <c r="A91" s="2" t="s">
        <v>1</v>
      </c>
      <c r="B91" s="3" t="s">
        <v>6</v>
      </c>
      <c r="C91" s="2" t="s">
        <v>21</v>
      </c>
      <c r="D91" s="3" t="s">
        <v>8</v>
      </c>
      <c r="E91" s="3" t="s">
        <v>9</v>
      </c>
      <c r="F91" s="13">
        <f t="shared" si="1"/>
        <v>1</v>
      </c>
      <c r="G91" s="14">
        <v>1757.20537226277</v>
      </c>
      <c r="H91" s="14">
        <v>1367.02766423358</v>
      </c>
      <c r="I91" s="15">
        <v>685</v>
      </c>
    </row>
    <row r="92" spans="1:9" x14ac:dyDescent="0.35">
      <c r="A92" s="2" t="s">
        <v>1</v>
      </c>
      <c r="B92" s="3" t="s">
        <v>6</v>
      </c>
      <c r="C92" s="2" t="s">
        <v>24</v>
      </c>
      <c r="D92" s="3" t="s">
        <v>8</v>
      </c>
      <c r="E92" s="3" t="s">
        <v>9</v>
      </c>
      <c r="F92" s="13">
        <f t="shared" si="1"/>
        <v>1</v>
      </c>
      <c r="G92" s="14">
        <v>1764.2240259740299</v>
      </c>
      <c r="H92" s="14">
        <v>1363.33233766234</v>
      </c>
      <c r="I92" s="15">
        <v>77</v>
      </c>
    </row>
    <row r="93" spans="1:9" x14ac:dyDescent="0.35">
      <c r="A93" s="2" t="s">
        <v>1</v>
      </c>
      <c r="B93" s="3" t="s">
        <v>6</v>
      </c>
      <c r="C93" s="2" t="s">
        <v>40</v>
      </c>
      <c r="D93" s="3" t="s">
        <v>8</v>
      </c>
      <c r="E93" s="3" t="s">
        <v>9</v>
      </c>
      <c r="F93" s="13">
        <f t="shared" si="1"/>
        <v>1</v>
      </c>
      <c r="G93" s="14">
        <v>1764.6104310344799</v>
      </c>
      <c r="H93" s="14">
        <v>1359.48112068966</v>
      </c>
      <c r="I93" s="15">
        <v>116</v>
      </c>
    </row>
    <row r="94" spans="1:9" x14ac:dyDescent="0.35">
      <c r="A94" s="2" t="s">
        <v>1</v>
      </c>
      <c r="B94" s="3" t="s">
        <v>6</v>
      </c>
      <c r="C94" s="2" t="s">
        <v>13</v>
      </c>
      <c r="D94" s="3" t="s">
        <v>8</v>
      </c>
      <c r="E94" s="3" t="s">
        <v>9</v>
      </c>
      <c r="F94" s="13">
        <f t="shared" si="1"/>
        <v>1</v>
      </c>
      <c r="G94" s="14">
        <v>1732.6481249999999</v>
      </c>
      <c r="H94" s="14">
        <v>1356.4549999999999</v>
      </c>
      <c r="I94" s="15">
        <v>16</v>
      </c>
    </row>
    <row r="95" spans="1:9" x14ac:dyDescent="0.35">
      <c r="A95" s="2" t="s">
        <v>1</v>
      </c>
      <c r="B95" s="3" t="s">
        <v>6</v>
      </c>
      <c r="C95" s="2" t="s">
        <v>25</v>
      </c>
      <c r="D95" s="3" t="s">
        <v>8</v>
      </c>
      <c r="E95" s="3" t="s">
        <v>9</v>
      </c>
      <c r="F95" s="13">
        <f t="shared" si="1"/>
        <v>1</v>
      </c>
      <c r="G95" s="14">
        <v>1736.9959375000001</v>
      </c>
      <c r="H95" s="14">
        <v>1354.649921875</v>
      </c>
      <c r="I95" s="15">
        <v>256</v>
      </c>
    </row>
    <row r="96" spans="1:9" x14ac:dyDescent="0.35">
      <c r="A96" s="2" t="s">
        <v>1</v>
      </c>
      <c r="B96" s="3" t="s">
        <v>6</v>
      </c>
      <c r="C96" s="2" t="s">
        <v>25</v>
      </c>
      <c r="D96" s="3" t="s">
        <v>8</v>
      </c>
      <c r="E96" s="3" t="s">
        <v>9</v>
      </c>
      <c r="F96" s="13">
        <f t="shared" si="1"/>
        <v>1</v>
      </c>
      <c r="G96" s="14">
        <v>1722.5123529411801</v>
      </c>
      <c r="H96" s="14">
        <v>1348.1915686274499</v>
      </c>
      <c r="I96" s="15">
        <v>51</v>
      </c>
    </row>
    <row r="97" spans="1:9" x14ac:dyDescent="0.35">
      <c r="A97" s="2" t="s">
        <v>1</v>
      </c>
      <c r="B97" s="3" t="s">
        <v>6</v>
      </c>
      <c r="C97" s="2" t="s">
        <v>20</v>
      </c>
      <c r="D97" s="3" t="s">
        <v>8</v>
      </c>
      <c r="E97" s="3" t="s">
        <v>9</v>
      </c>
      <c r="F97" s="13">
        <f t="shared" si="1"/>
        <v>1</v>
      </c>
      <c r="G97" s="14">
        <v>1716.30666666667</v>
      </c>
      <c r="H97" s="14">
        <v>1345.5841025641</v>
      </c>
      <c r="I97" s="15">
        <v>39</v>
      </c>
    </row>
    <row r="98" spans="1:9" x14ac:dyDescent="0.35">
      <c r="A98" s="2" t="s">
        <v>1</v>
      </c>
      <c r="B98" s="3" t="s">
        <v>6</v>
      </c>
      <c r="C98" s="2" t="s">
        <v>24</v>
      </c>
      <c r="D98" s="3" t="s">
        <v>8</v>
      </c>
      <c r="E98" s="3" t="s">
        <v>9</v>
      </c>
      <c r="F98" s="13">
        <f t="shared" si="1"/>
        <v>1</v>
      </c>
      <c r="G98" s="14">
        <v>1714.1950549450601</v>
      </c>
      <c r="H98" s="14">
        <v>1343.7113186813201</v>
      </c>
      <c r="I98" s="15">
        <v>91</v>
      </c>
    </row>
    <row r="99" spans="1:9" x14ac:dyDescent="0.35">
      <c r="A99" s="2" t="s">
        <v>1</v>
      </c>
      <c r="B99" s="3" t="s">
        <v>6</v>
      </c>
      <c r="C99" s="2" t="s">
        <v>23</v>
      </c>
      <c r="D99" s="3" t="s">
        <v>8</v>
      </c>
      <c r="E99" s="3" t="s">
        <v>9</v>
      </c>
      <c r="F99" s="13">
        <f t="shared" si="1"/>
        <v>1</v>
      </c>
      <c r="G99" s="14">
        <v>1717.23285714286</v>
      </c>
      <c r="H99" s="14">
        <v>1343.5685714285701</v>
      </c>
      <c r="I99" s="15">
        <v>42</v>
      </c>
    </row>
    <row r="100" spans="1:9" x14ac:dyDescent="0.35">
      <c r="A100" s="2" t="s">
        <v>1</v>
      </c>
      <c r="B100" s="3" t="s">
        <v>6</v>
      </c>
      <c r="C100" s="2" t="s">
        <v>41</v>
      </c>
      <c r="D100" s="3" t="s">
        <v>8</v>
      </c>
      <c r="E100" s="3" t="s">
        <v>9</v>
      </c>
      <c r="F100" s="13">
        <f t="shared" si="1"/>
        <v>1</v>
      </c>
      <c r="G100" s="14">
        <v>1709.23470588235</v>
      </c>
      <c r="H100" s="14">
        <v>1340.04058823529</v>
      </c>
      <c r="I100" s="15">
        <v>17</v>
      </c>
    </row>
    <row r="101" spans="1:9" x14ac:dyDescent="0.35">
      <c r="A101" s="2" t="s">
        <v>1</v>
      </c>
      <c r="B101" s="3" t="s">
        <v>6</v>
      </c>
      <c r="C101" s="2" t="s">
        <v>23</v>
      </c>
      <c r="D101" s="3" t="s">
        <v>8</v>
      </c>
      <c r="E101" s="3" t="s">
        <v>9</v>
      </c>
      <c r="F101" s="13">
        <f t="shared" si="1"/>
        <v>1</v>
      </c>
      <c r="G101" s="14">
        <v>1762.4263829787201</v>
      </c>
      <c r="H101" s="14">
        <v>1339.7819148936201</v>
      </c>
      <c r="I101" s="15">
        <v>47</v>
      </c>
    </row>
    <row r="102" spans="1:9" x14ac:dyDescent="0.35">
      <c r="A102" s="2" t="s">
        <v>1</v>
      </c>
      <c r="B102" s="3" t="s">
        <v>6</v>
      </c>
      <c r="C102" s="2" t="s">
        <v>41</v>
      </c>
      <c r="D102" s="3" t="s">
        <v>8</v>
      </c>
      <c r="E102" s="3" t="s">
        <v>9</v>
      </c>
      <c r="F102" s="13">
        <f t="shared" si="1"/>
        <v>1</v>
      </c>
      <c r="G102" s="14">
        <v>1707.3461538461499</v>
      </c>
      <c r="H102" s="14">
        <v>1338.5607692307699</v>
      </c>
      <c r="I102" s="15">
        <v>13</v>
      </c>
    </row>
    <row r="103" spans="1:9" x14ac:dyDescent="0.35">
      <c r="A103" s="2" t="s">
        <v>1</v>
      </c>
      <c r="B103" s="3" t="s">
        <v>6</v>
      </c>
      <c r="C103" s="2" t="s">
        <v>20</v>
      </c>
      <c r="D103" s="3" t="s">
        <v>8</v>
      </c>
      <c r="E103" s="3" t="s">
        <v>9</v>
      </c>
      <c r="F103" s="13">
        <f t="shared" si="1"/>
        <v>1</v>
      </c>
      <c r="G103" s="14">
        <v>1707.1216666666701</v>
      </c>
      <c r="H103" s="14">
        <v>1338.38333333333</v>
      </c>
      <c r="I103" s="15">
        <v>48</v>
      </c>
    </row>
    <row r="104" spans="1:9" x14ac:dyDescent="0.35">
      <c r="A104" s="2" t="s">
        <v>1</v>
      </c>
      <c r="B104" s="3" t="s">
        <v>6</v>
      </c>
      <c r="C104" s="2" t="s">
        <v>17</v>
      </c>
      <c r="D104" s="3" t="s">
        <v>8</v>
      </c>
      <c r="E104" s="3" t="s">
        <v>9</v>
      </c>
      <c r="F104" s="13">
        <f t="shared" si="1"/>
        <v>1</v>
      </c>
      <c r="G104" s="14">
        <v>1703.87</v>
      </c>
      <c r="H104" s="14">
        <v>1335.83689655172</v>
      </c>
      <c r="I104" s="15">
        <v>29</v>
      </c>
    </row>
    <row r="105" spans="1:9" x14ac:dyDescent="0.35">
      <c r="A105" s="2" t="s">
        <v>1</v>
      </c>
      <c r="B105" s="3" t="s">
        <v>6</v>
      </c>
      <c r="C105" s="2" t="s">
        <v>24</v>
      </c>
      <c r="D105" s="3" t="s">
        <v>8</v>
      </c>
      <c r="E105" s="3" t="s">
        <v>9</v>
      </c>
      <c r="F105" s="13">
        <f t="shared" si="1"/>
        <v>1</v>
      </c>
      <c r="G105" s="14">
        <v>1707.93424242424</v>
      </c>
      <c r="H105" s="14">
        <v>1335.5275757575801</v>
      </c>
      <c r="I105" s="15">
        <v>33</v>
      </c>
    </row>
    <row r="106" spans="1:9" x14ac:dyDescent="0.35">
      <c r="A106" s="2" t="s">
        <v>1</v>
      </c>
      <c r="B106" s="3" t="s">
        <v>6</v>
      </c>
      <c r="C106" s="2" t="s">
        <v>24</v>
      </c>
      <c r="D106" s="3" t="s">
        <v>8</v>
      </c>
      <c r="E106" s="3" t="s">
        <v>9</v>
      </c>
      <c r="F106" s="13">
        <f t="shared" si="1"/>
        <v>1</v>
      </c>
      <c r="G106" s="14">
        <v>1619.5195000000001</v>
      </c>
      <c r="H106" s="14">
        <v>1327.6605</v>
      </c>
      <c r="I106" s="15">
        <v>20</v>
      </c>
    </row>
    <row r="107" spans="1:9" x14ac:dyDescent="0.35">
      <c r="A107" s="2" t="s">
        <v>1</v>
      </c>
      <c r="B107" s="3" t="s">
        <v>6</v>
      </c>
      <c r="C107" s="2" t="s">
        <v>23</v>
      </c>
      <c r="D107" s="3" t="s">
        <v>8</v>
      </c>
      <c r="E107" s="3" t="s">
        <v>9</v>
      </c>
      <c r="F107" s="13">
        <f t="shared" si="1"/>
        <v>1</v>
      </c>
      <c r="G107" s="14">
        <v>1703.2559090909101</v>
      </c>
      <c r="H107" s="14">
        <v>1324.87863636364</v>
      </c>
      <c r="I107" s="15">
        <v>22</v>
      </c>
    </row>
    <row r="108" spans="1:9" x14ac:dyDescent="0.35">
      <c r="A108" s="2" t="s">
        <v>1</v>
      </c>
      <c r="B108" s="3" t="s">
        <v>6</v>
      </c>
      <c r="C108" s="2" t="s">
        <v>42</v>
      </c>
      <c r="D108" s="3" t="s">
        <v>8</v>
      </c>
      <c r="E108" s="3" t="s">
        <v>9</v>
      </c>
      <c r="F108" s="13">
        <f t="shared" si="1"/>
        <v>1</v>
      </c>
      <c r="G108" s="14">
        <v>1670.45636363636</v>
      </c>
      <c r="H108" s="14">
        <v>1309.6381818181801</v>
      </c>
      <c r="I108" s="15">
        <v>11</v>
      </c>
    </row>
    <row r="109" spans="1:9" x14ac:dyDescent="0.35">
      <c r="A109" s="2" t="s">
        <v>1</v>
      </c>
      <c r="B109" s="3" t="s">
        <v>6</v>
      </c>
      <c r="C109" s="2" t="s">
        <v>43</v>
      </c>
      <c r="D109" s="3" t="s">
        <v>8</v>
      </c>
      <c r="E109" s="3" t="s">
        <v>9</v>
      </c>
      <c r="F109" s="13">
        <f t="shared" si="1"/>
        <v>1</v>
      </c>
      <c r="G109" s="14">
        <v>1674.2149999999999</v>
      </c>
      <c r="H109" s="14">
        <v>1307.2935</v>
      </c>
      <c r="I109" s="15">
        <v>20</v>
      </c>
    </row>
    <row r="110" spans="1:9" x14ac:dyDescent="0.35">
      <c r="A110" s="2" t="s">
        <v>1</v>
      </c>
      <c r="B110" s="3" t="s">
        <v>6</v>
      </c>
      <c r="C110" s="2" t="s">
        <v>40</v>
      </c>
      <c r="D110" s="3" t="s">
        <v>8</v>
      </c>
      <c r="E110" s="3" t="s">
        <v>9</v>
      </c>
      <c r="F110" s="13">
        <f t="shared" si="1"/>
        <v>1</v>
      </c>
      <c r="G110" s="14">
        <v>1670.0417752809001</v>
      </c>
      <c r="H110" s="14">
        <v>1306.60665168539</v>
      </c>
      <c r="I110" s="15">
        <v>445</v>
      </c>
    </row>
    <row r="111" spans="1:9" x14ac:dyDescent="0.35">
      <c r="A111" s="2" t="s">
        <v>1</v>
      </c>
      <c r="B111" s="3" t="s">
        <v>6</v>
      </c>
      <c r="C111" s="2" t="s">
        <v>44</v>
      </c>
      <c r="D111" s="3" t="s">
        <v>8</v>
      </c>
      <c r="E111" s="3" t="s">
        <v>9</v>
      </c>
      <c r="F111" s="13">
        <f t="shared" si="1"/>
        <v>1</v>
      </c>
      <c r="G111" s="14">
        <v>1669.9436345776001</v>
      </c>
      <c r="H111" s="14">
        <v>1306.1199410608999</v>
      </c>
      <c r="I111" s="15">
        <v>509</v>
      </c>
    </row>
    <row r="112" spans="1:9" x14ac:dyDescent="0.35">
      <c r="A112" s="2" t="s">
        <v>1</v>
      </c>
      <c r="B112" s="3" t="s">
        <v>6</v>
      </c>
      <c r="C112" s="2" t="s">
        <v>24</v>
      </c>
      <c r="D112" s="3" t="s">
        <v>8</v>
      </c>
      <c r="E112" s="3" t="s">
        <v>9</v>
      </c>
      <c r="F112" s="13">
        <f t="shared" si="1"/>
        <v>1</v>
      </c>
      <c r="G112" s="14">
        <v>1667.36142857143</v>
      </c>
      <c r="H112" s="14">
        <v>1305.8399999999999</v>
      </c>
      <c r="I112" s="15">
        <v>21</v>
      </c>
    </row>
    <row r="113" spans="1:9" x14ac:dyDescent="0.35">
      <c r="A113" s="2" t="s">
        <v>1</v>
      </c>
      <c r="B113" s="3" t="s">
        <v>6</v>
      </c>
      <c r="C113" s="2" t="s">
        <v>25</v>
      </c>
      <c r="D113" s="3" t="s">
        <v>8</v>
      </c>
      <c r="E113" s="3" t="s">
        <v>9</v>
      </c>
      <c r="F113" s="13">
        <f t="shared" si="1"/>
        <v>1</v>
      </c>
      <c r="G113" s="14">
        <v>1671.3540983606599</v>
      </c>
      <c r="H113" s="14">
        <v>1303.11453551913</v>
      </c>
      <c r="I113" s="15">
        <v>183</v>
      </c>
    </row>
    <row r="114" spans="1:9" x14ac:dyDescent="0.35">
      <c r="A114" s="2" t="s">
        <v>1</v>
      </c>
      <c r="B114" s="3" t="s">
        <v>6</v>
      </c>
      <c r="C114" s="2" t="s">
        <v>45</v>
      </c>
      <c r="D114" s="3" t="s">
        <v>8</v>
      </c>
      <c r="E114" s="3" t="s">
        <v>9</v>
      </c>
      <c r="F114" s="13">
        <f t="shared" si="1"/>
        <v>1</v>
      </c>
      <c r="G114" s="14">
        <v>1661.0357608695599</v>
      </c>
      <c r="H114" s="14">
        <v>1302.2515217391301</v>
      </c>
      <c r="I114" s="15">
        <v>92</v>
      </c>
    </row>
    <row r="115" spans="1:9" x14ac:dyDescent="0.35">
      <c r="A115" s="2" t="s">
        <v>1</v>
      </c>
      <c r="B115" s="3" t="s">
        <v>6</v>
      </c>
      <c r="C115" s="2" t="s">
        <v>24</v>
      </c>
      <c r="D115" s="3" t="s">
        <v>8</v>
      </c>
      <c r="E115" s="3" t="s">
        <v>9</v>
      </c>
      <c r="F115" s="13">
        <f t="shared" si="1"/>
        <v>1</v>
      </c>
      <c r="G115" s="14">
        <v>1657.48615384615</v>
      </c>
      <c r="H115" s="14">
        <v>1299.4684615384599</v>
      </c>
      <c r="I115" s="15">
        <v>13</v>
      </c>
    </row>
    <row r="116" spans="1:9" x14ac:dyDescent="0.35">
      <c r="A116" s="2" t="s">
        <v>1</v>
      </c>
      <c r="B116" s="3" t="s">
        <v>6</v>
      </c>
      <c r="C116" s="2" t="s">
        <v>24</v>
      </c>
      <c r="D116" s="3" t="s">
        <v>8</v>
      </c>
      <c r="E116" s="3" t="s">
        <v>9</v>
      </c>
      <c r="F116" s="13">
        <f t="shared" si="1"/>
        <v>1</v>
      </c>
      <c r="G116" s="14">
        <v>1659.8950216450201</v>
      </c>
      <c r="H116" s="14">
        <v>1297.2831385281399</v>
      </c>
      <c r="I116" s="15">
        <v>462</v>
      </c>
    </row>
    <row r="117" spans="1:9" x14ac:dyDescent="0.35">
      <c r="A117" s="2" t="s">
        <v>1</v>
      </c>
      <c r="B117" s="3" t="s">
        <v>6</v>
      </c>
      <c r="C117" s="2" t="s">
        <v>35</v>
      </c>
      <c r="D117" s="3" t="s">
        <v>8</v>
      </c>
      <c r="E117" s="3" t="s">
        <v>9</v>
      </c>
      <c r="F117" s="13">
        <f t="shared" si="1"/>
        <v>1</v>
      </c>
      <c r="G117" s="14">
        <v>1652.65333333333</v>
      </c>
      <c r="H117" s="14">
        <v>1295.67916666667</v>
      </c>
      <c r="I117" s="15">
        <v>12</v>
      </c>
    </row>
    <row r="118" spans="1:9" x14ac:dyDescent="0.35">
      <c r="A118" s="2" t="s">
        <v>1</v>
      </c>
      <c r="B118" s="3" t="s">
        <v>6</v>
      </c>
      <c r="C118" s="2" t="s">
        <v>46</v>
      </c>
      <c r="D118" s="3" t="s">
        <v>8</v>
      </c>
      <c r="E118" s="3" t="s">
        <v>9</v>
      </c>
      <c r="F118" s="13">
        <f t="shared" si="1"/>
        <v>1</v>
      </c>
      <c r="G118" s="14">
        <v>1748.2433333333299</v>
      </c>
      <c r="H118" s="14">
        <v>1295.09466666667</v>
      </c>
      <c r="I118" s="15">
        <v>15</v>
      </c>
    </row>
    <row r="119" spans="1:9" x14ac:dyDescent="0.35">
      <c r="A119" s="2" t="s">
        <v>1</v>
      </c>
      <c r="B119" s="3" t="s">
        <v>6</v>
      </c>
      <c r="C119" s="2" t="s">
        <v>17</v>
      </c>
      <c r="D119" s="3" t="s">
        <v>8</v>
      </c>
      <c r="E119" s="3" t="s">
        <v>9</v>
      </c>
      <c r="F119" s="13">
        <f t="shared" si="1"/>
        <v>1</v>
      </c>
      <c r="G119" s="14">
        <v>1650.97602272727</v>
      </c>
      <c r="H119" s="14">
        <v>1294.36443181818</v>
      </c>
      <c r="I119" s="15">
        <v>88</v>
      </c>
    </row>
    <row r="120" spans="1:9" x14ac:dyDescent="0.35">
      <c r="A120" s="2" t="s">
        <v>1</v>
      </c>
      <c r="B120" s="3" t="s">
        <v>6</v>
      </c>
      <c r="C120" s="2" t="s">
        <v>37</v>
      </c>
      <c r="D120" s="3" t="s">
        <v>8</v>
      </c>
      <c r="E120" s="3" t="s">
        <v>9</v>
      </c>
      <c r="F120" s="13">
        <f t="shared" si="1"/>
        <v>1</v>
      </c>
      <c r="G120" s="14">
        <v>1648.212</v>
      </c>
      <c r="H120" s="14">
        <v>1292.2005999999999</v>
      </c>
      <c r="I120" s="15">
        <v>50</v>
      </c>
    </row>
    <row r="121" spans="1:9" x14ac:dyDescent="0.35">
      <c r="A121" s="2" t="s">
        <v>1</v>
      </c>
      <c r="B121" s="3" t="s">
        <v>6</v>
      </c>
      <c r="C121" s="2" t="s">
        <v>30</v>
      </c>
      <c r="D121" s="3" t="s">
        <v>8</v>
      </c>
      <c r="E121" s="3" t="s">
        <v>9</v>
      </c>
      <c r="F121" s="13">
        <f t="shared" si="1"/>
        <v>1</v>
      </c>
      <c r="G121" s="14">
        <v>1645.37</v>
      </c>
      <c r="H121" s="14">
        <v>1289.96928571429</v>
      </c>
      <c r="I121" s="15">
        <v>14</v>
      </c>
    </row>
    <row r="122" spans="1:9" x14ac:dyDescent="0.35">
      <c r="A122" s="2" t="s">
        <v>1</v>
      </c>
      <c r="B122" s="3" t="s">
        <v>6</v>
      </c>
      <c r="C122" s="2" t="s">
        <v>37</v>
      </c>
      <c r="D122" s="3" t="s">
        <v>8</v>
      </c>
      <c r="E122" s="3" t="s">
        <v>9</v>
      </c>
      <c r="F122" s="13">
        <f t="shared" si="1"/>
        <v>1</v>
      </c>
      <c r="G122" s="14">
        <v>1641.2958333333299</v>
      </c>
      <c r="H122" s="14">
        <v>1286.77833333333</v>
      </c>
      <c r="I122" s="15">
        <v>12</v>
      </c>
    </row>
    <row r="123" spans="1:9" x14ac:dyDescent="0.35">
      <c r="A123" s="2" t="s">
        <v>1</v>
      </c>
      <c r="B123" s="3" t="s">
        <v>6</v>
      </c>
      <c r="C123" s="2" t="s">
        <v>44</v>
      </c>
      <c r="D123" s="3" t="s">
        <v>8</v>
      </c>
      <c r="E123" s="3" t="s">
        <v>9</v>
      </c>
      <c r="F123" s="13">
        <f t="shared" si="1"/>
        <v>1</v>
      </c>
      <c r="G123" s="14">
        <v>1636.91797468354</v>
      </c>
      <c r="H123" s="14">
        <v>1283.3418987341799</v>
      </c>
      <c r="I123" s="15">
        <v>79</v>
      </c>
    </row>
    <row r="124" spans="1:9" x14ac:dyDescent="0.35">
      <c r="A124" s="2" t="s">
        <v>1</v>
      </c>
      <c r="B124" s="3" t="s">
        <v>6</v>
      </c>
      <c r="C124" s="2" t="s">
        <v>47</v>
      </c>
      <c r="D124" s="3" t="s">
        <v>8</v>
      </c>
      <c r="E124" s="3" t="s">
        <v>9</v>
      </c>
      <c r="F124" s="13">
        <f t="shared" si="1"/>
        <v>1</v>
      </c>
      <c r="G124" s="14">
        <v>1630.7425000000001</v>
      </c>
      <c r="H124" s="14">
        <v>1278.5025000000001</v>
      </c>
      <c r="I124" s="15">
        <v>16</v>
      </c>
    </row>
    <row r="125" spans="1:9" x14ac:dyDescent="0.35">
      <c r="A125" s="2" t="s">
        <v>1</v>
      </c>
      <c r="B125" s="3" t="s">
        <v>6</v>
      </c>
      <c r="C125" s="2" t="s">
        <v>21</v>
      </c>
      <c r="D125" s="3" t="s">
        <v>8</v>
      </c>
      <c r="E125" s="3" t="s">
        <v>9</v>
      </c>
      <c r="F125" s="13">
        <f t="shared" si="1"/>
        <v>1</v>
      </c>
      <c r="G125" s="14">
        <v>1639.91076064201</v>
      </c>
      <c r="H125" s="14">
        <v>1277.48232379623</v>
      </c>
      <c r="I125" s="15">
        <v>1433</v>
      </c>
    </row>
    <row r="126" spans="1:9" x14ac:dyDescent="0.35">
      <c r="A126" s="2" t="s">
        <v>1</v>
      </c>
      <c r="B126" s="3" t="s">
        <v>6</v>
      </c>
      <c r="C126" s="2" t="s">
        <v>45</v>
      </c>
      <c r="D126" s="3" t="s">
        <v>8</v>
      </c>
      <c r="E126" s="3" t="s">
        <v>9</v>
      </c>
      <c r="F126" s="13">
        <f t="shared" si="1"/>
        <v>1</v>
      </c>
      <c r="G126" s="14">
        <v>1625.9919594594601</v>
      </c>
      <c r="H126" s="14">
        <v>1274.7791216216201</v>
      </c>
      <c r="I126" s="15">
        <v>296</v>
      </c>
    </row>
    <row r="127" spans="1:9" x14ac:dyDescent="0.35">
      <c r="A127" s="2" t="s">
        <v>1</v>
      </c>
      <c r="B127" s="3" t="s">
        <v>6</v>
      </c>
      <c r="C127" s="2" t="s">
        <v>40</v>
      </c>
      <c r="D127" s="3" t="s">
        <v>8</v>
      </c>
      <c r="E127" s="3" t="s">
        <v>9</v>
      </c>
      <c r="F127" s="13">
        <f t="shared" si="1"/>
        <v>1</v>
      </c>
      <c r="G127" s="14">
        <v>1619.4568686868699</v>
      </c>
      <c r="H127" s="14">
        <v>1268.38666666667</v>
      </c>
      <c r="I127" s="15">
        <v>99</v>
      </c>
    </row>
    <row r="128" spans="1:9" x14ac:dyDescent="0.35">
      <c r="A128" s="2" t="s">
        <v>1</v>
      </c>
      <c r="B128" s="3" t="s">
        <v>6</v>
      </c>
      <c r="C128" s="2" t="s">
        <v>48</v>
      </c>
      <c r="D128" s="3" t="s">
        <v>8</v>
      </c>
      <c r="E128" s="3" t="s">
        <v>9</v>
      </c>
      <c r="F128" s="13">
        <f t="shared" si="1"/>
        <v>1</v>
      </c>
      <c r="G128" s="14">
        <v>1613.1541666666701</v>
      </c>
      <c r="H128" s="14">
        <v>1264.7120833333299</v>
      </c>
      <c r="I128" s="15">
        <v>24</v>
      </c>
    </row>
    <row r="129" spans="1:9" x14ac:dyDescent="0.35">
      <c r="A129" s="2" t="s">
        <v>1</v>
      </c>
      <c r="B129" s="3" t="s">
        <v>6</v>
      </c>
      <c r="C129" s="2" t="s">
        <v>21</v>
      </c>
      <c r="D129" s="3" t="s">
        <v>8</v>
      </c>
      <c r="E129" s="3" t="s">
        <v>9</v>
      </c>
      <c r="F129" s="13">
        <f t="shared" si="1"/>
        <v>1</v>
      </c>
      <c r="G129" s="14">
        <v>1617.8845114671699</v>
      </c>
      <c r="H129" s="14">
        <v>1263.9789915174399</v>
      </c>
      <c r="I129" s="15">
        <v>3183</v>
      </c>
    </row>
    <row r="130" spans="1:9" x14ac:dyDescent="0.35">
      <c r="A130" s="2" t="s">
        <v>1</v>
      </c>
      <c r="B130" s="3" t="s">
        <v>6</v>
      </c>
      <c r="C130" s="2" t="s">
        <v>30</v>
      </c>
      <c r="D130" s="3" t="s">
        <v>8</v>
      </c>
      <c r="E130" s="3" t="s">
        <v>9</v>
      </c>
      <c r="F130" s="13">
        <f t="shared" si="1"/>
        <v>1</v>
      </c>
      <c r="G130" s="14">
        <v>1605.82923076923</v>
      </c>
      <c r="H130" s="14">
        <v>1258.9684615384599</v>
      </c>
      <c r="I130" s="15">
        <v>13</v>
      </c>
    </row>
    <row r="131" spans="1:9" x14ac:dyDescent="0.35">
      <c r="A131" s="2" t="s">
        <v>1</v>
      </c>
      <c r="B131" s="3" t="s">
        <v>6</v>
      </c>
      <c r="C131" s="2" t="s">
        <v>25</v>
      </c>
      <c r="D131" s="3" t="s">
        <v>8</v>
      </c>
      <c r="E131" s="3" t="s">
        <v>9</v>
      </c>
      <c r="F131" s="13">
        <f t="shared" ref="F131:F194" si="2">IF(E131="F",1,0)</f>
        <v>1</v>
      </c>
      <c r="G131" s="14">
        <v>1628.7541290322599</v>
      </c>
      <c r="H131" s="14">
        <v>1251.56083870968</v>
      </c>
      <c r="I131" s="15">
        <v>155</v>
      </c>
    </row>
    <row r="132" spans="1:9" x14ac:dyDescent="0.35">
      <c r="A132" s="2" t="s">
        <v>1</v>
      </c>
      <c r="B132" s="3" t="s">
        <v>6</v>
      </c>
      <c r="C132" s="2" t="s">
        <v>41</v>
      </c>
      <c r="D132" s="3" t="s">
        <v>8</v>
      </c>
      <c r="E132" s="3" t="s">
        <v>9</v>
      </c>
      <c r="F132" s="13">
        <f t="shared" si="2"/>
        <v>1</v>
      </c>
      <c r="G132" s="14">
        <v>1717.8333333333301</v>
      </c>
      <c r="H132" s="14">
        <v>1248.77583333333</v>
      </c>
      <c r="I132" s="15">
        <v>12</v>
      </c>
    </row>
    <row r="133" spans="1:9" x14ac:dyDescent="0.35">
      <c r="A133" s="2" t="s">
        <v>1</v>
      </c>
      <c r="B133" s="3" t="s">
        <v>6</v>
      </c>
      <c r="C133" s="2" t="s">
        <v>13</v>
      </c>
      <c r="D133" s="3" t="s">
        <v>8</v>
      </c>
      <c r="E133" s="3" t="s">
        <v>9</v>
      </c>
      <c r="F133" s="13">
        <f t="shared" si="2"/>
        <v>1</v>
      </c>
      <c r="G133" s="14">
        <v>1591.6754838709701</v>
      </c>
      <c r="H133" s="14">
        <v>1247.86967741935</v>
      </c>
      <c r="I133" s="15">
        <v>31</v>
      </c>
    </row>
    <row r="134" spans="1:9" x14ac:dyDescent="0.35">
      <c r="A134" s="2" t="s">
        <v>1</v>
      </c>
      <c r="B134" s="3" t="s">
        <v>6</v>
      </c>
      <c r="C134" s="2" t="s">
        <v>24</v>
      </c>
      <c r="D134" s="3" t="s">
        <v>8</v>
      </c>
      <c r="E134" s="3" t="s">
        <v>9</v>
      </c>
      <c r="F134" s="13">
        <f t="shared" si="2"/>
        <v>1</v>
      </c>
      <c r="G134" s="14">
        <v>1623.4672972973001</v>
      </c>
      <c r="H134" s="14">
        <v>1247.1371621621599</v>
      </c>
      <c r="I134" s="15">
        <v>74</v>
      </c>
    </row>
    <row r="135" spans="1:9" x14ac:dyDescent="0.35">
      <c r="A135" s="2" t="s">
        <v>1</v>
      </c>
      <c r="B135" s="3" t="s">
        <v>6</v>
      </c>
      <c r="C135" s="2" t="s">
        <v>28</v>
      </c>
      <c r="D135" s="3" t="s">
        <v>8</v>
      </c>
      <c r="E135" s="3" t="s">
        <v>9</v>
      </c>
      <c r="F135" s="13">
        <f t="shared" si="2"/>
        <v>1</v>
      </c>
      <c r="G135" s="14">
        <v>1589.8892592592599</v>
      </c>
      <c r="H135" s="14">
        <v>1246.4720370370401</v>
      </c>
      <c r="I135" s="15">
        <v>54</v>
      </c>
    </row>
    <row r="136" spans="1:9" x14ac:dyDescent="0.35">
      <c r="A136" s="2" t="s">
        <v>1</v>
      </c>
      <c r="B136" s="3" t="s">
        <v>6</v>
      </c>
      <c r="C136" s="2" t="s">
        <v>37</v>
      </c>
      <c r="D136" s="3" t="s">
        <v>8</v>
      </c>
      <c r="E136" s="3" t="s">
        <v>9</v>
      </c>
      <c r="F136" s="13">
        <f t="shared" si="2"/>
        <v>1</v>
      </c>
      <c r="G136" s="14">
        <v>1589.4671428571401</v>
      </c>
      <c r="H136" s="14">
        <v>1246.13619047619</v>
      </c>
      <c r="I136" s="15">
        <v>21</v>
      </c>
    </row>
    <row r="137" spans="1:9" x14ac:dyDescent="0.35">
      <c r="A137" s="2" t="s">
        <v>1</v>
      </c>
      <c r="B137" s="3" t="s">
        <v>6</v>
      </c>
      <c r="C137" s="2" t="s">
        <v>24</v>
      </c>
      <c r="D137" s="3" t="s">
        <v>8</v>
      </c>
      <c r="E137" s="3" t="s">
        <v>9</v>
      </c>
      <c r="F137" s="13">
        <f t="shared" si="2"/>
        <v>1</v>
      </c>
      <c r="G137" s="14">
        <v>1588.15</v>
      </c>
      <c r="H137" s="14">
        <v>1245.1099999999999</v>
      </c>
      <c r="I137" s="15">
        <v>12</v>
      </c>
    </row>
    <row r="138" spans="1:9" x14ac:dyDescent="0.35">
      <c r="A138" s="2" t="s">
        <v>1</v>
      </c>
      <c r="B138" s="3" t="s">
        <v>6</v>
      </c>
      <c r="C138" s="2" t="s">
        <v>24</v>
      </c>
      <c r="D138" s="3" t="s">
        <v>8</v>
      </c>
      <c r="E138" s="3" t="s">
        <v>9</v>
      </c>
      <c r="F138" s="13">
        <f t="shared" si="2"/>
        <v>1</v>
      </c>
      <c r="G138" s="14">
        <v>1589.7522727272701</v>
      </c>
      <c r="H138" s="14">
        <v>1242.0287499999999</v>
      </c>
      <c r="I138" s="15">
        <v>88</v>
      </c>
    </row>
    <row r="139" spans="1:9" x14ac:dyDescent="0.35">
      <c r="A139" s="2" t="s">
        <v>1</v>
      </c>
      <c r="B139" s="3" t="s">
        <v>6</v>
      </c>
      <c r="C139" s="2" t="s">
        <v>41</v>
      </c>
      <c r="D139" s="3" t="s">
        <v>8</v>
      </c>
      <c r="E139" s="3" t="s">
        <v>9</v>
      </c>
      <c r="F139" s="13">
        <f t="shared" si="2"/>
        <v>1</v>
      </c>
      <c r="G139" s="14">
        <v>1577.8560655737699</v>
      </c>
      <c r="H139" s="14">
        <v>1235.14737704918</v>
      </c>
      <c r="I139" s="15">
        <v>61</v>
      </c>
    </row>
    <row r="140" spans="1:9" x14ac:dyDescent="0.35">
      <c r="A140" s="2" t="s">
        <v>1</v>
      </c>
      <c r="B140" s="3" t="s">
        <v>6</v>
      </c>
      <c r="C140" s="2" t="s">
        <v>40</v>
      </c>
      <c r="D140" s="3" t="s">
        <v>8</v>
      </c>
      <c r="E140" s="3" t="s">
        <v>9</v>
      </c>
      <c r="F140" s="13">
        <f t="shared" si="2"/>
        <v>1</v>
      </c>
      <c r="G140" s="14">
        <v>1576.7014093959699</v>
      </c>
      <c r="H140" s="14">
        <v>1228.70020134228</v>
      </c>
      <c r="I140" s="15">
        <v>298</v>
      </c>
    </row>
    <row r="141" spans="1:9" x14ac:dyDescent="0.35">
      <c r="A141" s="2" t="s">
        <v>1</v>
      </c>
      <c r="B141" s="3" t="s">
        <v>6</v>
      </c>
      <c r="C141" s="2" t="s">
        <v>37</v>
      </c>
      <c r="D141" s="3" t="s">
        <v>8</v>
      </c>
      <c r="E141" s="3" t="s">
        <v>9</v>
      </c>
      <c r="F141" s="13">
        <f t="shared" si="2"/>
        <v>1</v>
      </c>
      <c r="G141" s="14">
        <v>1575.8952380952401</v>
      </c>
      <c r="H141" s="14">
        <v>1227.1062857142899</v>
      </c>
      <c r="I141" s="15">
        <v>105</v>
      </c>
    </row>
    <row r="142" spans="1:9" x14ac:dyDescent="0.35">
      <c r="A142" s="2" t="s">
        <v>1</v>
      </c>
      <c r="B142" s="3" t="s">
        <v>6</v>
      </c>
      <c r="C142" s="2" t="s">
        <v>45</v>
      </c>
      <c r="D142" s="3" t="s">
        <v>8</v>
      </c>
      <c r="E142" s="3" t="s">
        <v>9</v>
      </c>
      <c r="F142" s="13">
        <f t="shared" si="2"/>
        <v>1</v>
      </c>
      <c r="G142" s="14">
        <v>1574.9726633165801</v>
      </c>
      <c r="H142" s="14">
        <v>1225.58748743719</v>
      </c>
      <c r="I142" s="15">
        <v>199</v>
      </c>
    </row>
    <row r="143" spans="1:9" x14ac:dyDescent="0.35">
      <c r="A143" s="2" t="s">
        <v>1</v>
      </c>
      <c r="B143" s="3" t="s">
        <v>6</v>
      </c>
      <c r="C143" s="2" t="s">
        <v>49</v>
      </c>
      <c r="D143" s="3" t="s">
        <v>8</v>
      </c>
      <c r="E143" s="3" t="s">
        <v>9</v>
      </c>
      <c r="F143" s="13">
        <f t="shared" si="2"/>
        <v>1</v>
      </c>
      <c r="G143" s="14">
        <v>1563.0114285714301</v>
      </c>
      <c r="H143" s="14">
        <v>1225.40214285714</v>
      </c>
      <c r="I143" s="15">
        <v>14</v>
      </c>
    </row>
    <row r="144" spans="1:9" x14ac:dyDescent="0.35">
      <c r="A144" s="2" t="s">
        <v>1</v>
      </c>
      <c r="B144" s="3" t="s">
        <v>6</v>
      </c>
      <c r="C144" s="2" t="s">
        <v>26</v>
      </c>
      <c r="D144" s="3" t="s">
        <v>8</v>
      </c>
      <c r="E144" s="3" t="s">
        <v>9</v>
      </c>
      <c r="F144" s="13">
        <f t="shared" si="2"/>
        <v>1</v>
      </c>
      <c r="G144" s="14">
        <v>1558.3679310344801</v>
      </c>
      <c r="H144" s="14">
        <v>1221.7586206896599</v>
      </c>
      <c r="I144" s="15">
        <v>29</v>
      </c>
    </row>
    <row r="145" spans="1:9" x14ac:dyDescent="0.35">
      <c r="A145" s="2" t="s">
        <v>1</v>
      </c>
      <c r="B145" s="3" t="s">
        <v>6</v>
      </c>
      <c r="C145" s="2" t="s">
        <v>50</v>
      </c>
      <c r="D145" s="3" t="s">
        <v>8</v>
      </c>
      <c r="E145" s="3" t="s">
        <v>9</v>
      </c>
      <c r="F145" s="13">
        <f t="shared" si="2"/>
        <v>1</v>
      </c>
      <c r="G145" s="14">
        <v>1558.23285714286</v>
      </c>
      <c r="H145" s="14">
        <v>1221.65142857143</v>
      </c>
      <c r="I145" s="15">
        <v>14</v>
      </c>
    </row>
    <row r="146" spans="1:9" x14ac:dyDescent="0.35">
      <c r="A146" s="2" t="s">
        <v>1</v>
      </c>
      <c r="B146" s="3" t="s">
        <v>6</v>
      </c>
      <c r="C146" s="2" t="s">
        <v>17</v>
      </c>
      <c r="D146" s="3" t="s">
        <v>8</v>
      </c>
      <c r="E146" s="3" t="s">
        <v>9</v>
      </c>
      <c r="F146" s="13">
        <f t="shared" si="2"/>
        <v>1</v>
      </c>
      <c r="G146" s="14">
        <v>1554.0048387096799</v>
      </c>
      <c r="H146" s="14">
        <v>1216.9090322580601</v>
      </c>
      <c r="I146" s="15">
        <v>31</v>
      </c>
    </row>
    <row r="147" spans="1:9" x14ac:dyDescent="0.35">
      <c r="A147" s="2" t="s">
        <v>1</v>
      </c>
      <c r="B147" s="3" t="s">
        <v>6</v>
      </c>
      <c r="C147" s="2" t="s">
        <v>25</v>
      </c>
      <c r="D147" s="3" t="s">
        <v>8</v>
      </c>
      <c r="E147" s="3" t="s">
        <v>9</v>
      </c>
      <c r="F147" s="13">
        <f t="shared" si="2"/>
        <v>1</v>
      </c>
      <c r="G147" s="14">
        <v>1547.9444117647099</v>
      </c>
      <c r="H147" s="14">
        <v>1213.58779411765</v>
      </c>
      <c r="I147" s="15">
        <v>68</v>
      </c>
    </row>
    <row r="148" spans="1:9" x14ac:dyDescent="0.35">
      <c r="A148" s="2" t="s">
        <v>1</v>
      </c>
      <c r="B148" s="3" t="s">
        <v>6</v>
      </c>
      <c r="C148" s="2" t="s">
        <v>21</v>
      </c>
      <c r="D148" s="3" t="s">
        <v>8</v>
      </c>
      <c r="E148" s="3" t="s">
        <v>9</v>
      </c>
      <c r="F148" s="13">
        <f t="shared" si="2"/>
        <v>1</v>
      </c>
      <c r="G148" s="14">
        <v>1552.2453196435499</v>
      </c>
      <c r="H148" s="14">
        <v>1210.8592599767501</v>
      </c>
      <c r="I148" s="15">
        <v>2581</v>
      </c>
    </row>
    <row r="149" spans="1:9" x14ac:dyDescent="0.35">
      <c r="A149" s="2" t="s">
        <v>1</v>
      </c>
      <c r="B149" s="3" t="s">
        <v>6</v>
      </c>
      <c r="C149" s="2" t="s">
        <v>42</v>
      </c>
      <c r="D149" s="3" t="s">
        <v>8</v>
      </c>
      <c r="E149" s="3" t="s">
        <v>9</v>
      </c>
      <c r="F149" s="13">
        <f t="shared" si="2"/>
        <v>1</v>
      </c>
      <c r="G149" s="14">
        <v>1542.5308333333301</v>
      </c>
      <c r="H149" s="14">
        <v>1209.345</v>
      </c>
      <c r="I149" s="15">
        <v>12</v>
      </c>
    </row>
    <row r="150" spans="1:9" x14ac:dyDescent="0.35">
      <c r="A150" s="2" t="s">
        <v>1</v>
      </c>
      <c r="B150" s="3" t="s">
        <v>6</v>
      </c>
      <c r="C150" s="2" t="s">
        <v>50</v>
      </c>
      <c r="D150" s="3" t="s">
        <v>8</v>
      </c>
      <c r="E150" s="3" t="s">
        <v>9</v>
      </c>
      <c r="F150" s="13">
        <f t="shared" si="2"/>
        <v>1</v>
      </c>
      <c r="G150" s="14">
        <v>1538.17962962963</v>
      </c>
      <c r="H150" s="14">
        <v>1205.9303703703699</v>
      </c>
      <c r="I150" s="15">
        <v>27</v>
      </c>
    </row>
    <row r="151" spans="1:9" x14ac:dyDescent="0.35">
      <c r="A151" s="2" t="s">
        <v>1</v>
      </c>
      <c r="B151" s="3" t="s">
        <v>6</v>
      </c>
      <c r="C151" s="2" t="s">
        <v>51</v>
      </c>
      <c r="D151" s="3" t="s">
        <v>8</v>
      </c>
      <c r="E151" s="3" t="s">
        <v>9</v>
      </c>
      <c r="F151" s="13">
        <f t="shared" si="2"/>
        <v>1</v>
      </c>
      <c r="G151" s="14">
        <v>1540.57157894737</v>
      </c>
      <c r="H151" s="14">
        <v>1201.7473684210499</v>
      </c>
      <c r="I151" s="15">
        <v>19</v>
      </c>
    </row>
    <row r="152" spans="1:9" x14ac:dyDescent="0.35">
      <c r="A152" s="2" t="s">
        <v>1</v>
      </c>
      <c r="B152" s="3" t="s">
        <v>6</v>
      </c>
      <c r="C152" s="2" t="s">
        <v>37</v>
      </c>
      <c r="D152" s="3" t="s">
        <v>8</v>
      </c>
      <c r="E152" s="3" t="s">
        <v>9</v>
      </c>
      <c r="F152" s="13">
        <f t="shared" si="2"/>
        <v>1</v>
      </c>
      <c r="G152" s="14">
        <v>1530.72583333333</v>
      </c>
      <c r="H152" s="14">
        <v>1200.09104166667</v>
      </c>
      <c r="I152" s="15">
        <v>48</v>
      </c>
    </row>
    <row r="153" spans="1:9" x14ac:dyDescent="0.35">
      <c r="A153" s="2" t="s">
        <v>1</v>
      </c>
      <c r="B153" s="3" t="s">
        <v>6</v>
      </c>
      <c r="C153" s="2" t="s">
        <v>42</v>
      </c>
      <c r="D153" s="3" t="s">
        <v>8</v>
      </c>
      <c r="E153" s="3" t="s">
        <v>9</v>
      </c>
      <c r="F153" s="13">
        <f t="shared" si="2"/>
        <v>1</v>
      </c>
      <c r="G153" s="14">
        <v>1529.0222222222201</v>
      </c>
      <c r="H153" s="14">
        <v>1198.7522222222201</v>
      </c>
      <c r="I153" s="15">
        <v>18</v>
      </c>
    </row>
    <row r="154" spans="1:9" x14ac:dyDescent="0.35">
      <c r="A154" s="2" t="s">
        <v>1</v>
      </c>
      <c r="B154" s="3" t="s">
        <v>6</v>
      </c>
      <c r="C154" s="2" t="s">
        <v>45</v>
      </c>
      <c r="D154" s="3" t="s">
        <v>8</v>
      </c>
      <c r="E154" s="3" t="s">
        <v>9</v>
      </c>
      <c r="F154" s="13">
        <f t="shared" si="2"/>
        <v>1</v>
      </c>
      <c r="G154" s="14">
        <v>1534.6883333333301</v>
      </c>
      <c r="H154" s="14">
        <v>1197.81866666667</v>
      </c>
      <c r="I154" s="15">
        <v>120</v>
      </c>
    </row>
    <row r="155" spans="1:9" x14ac:dyDescent="0.35">
      <c r="A155" s="2" t="s">
        <v>1</v>
      </c>
      <c r="B155" s="3" t="s">
        <v>6</v>
      </c>
      <c r="C155" s="2" t="s">
        <v>47</v>
      </c>
      <c r="D155" s="3" t="s">
        <v>8</v>
      </c>
      <c r="E155" s="3" t="s">
        <v>9</v>
      </c>
      <c r="F155" s="13">
        <f t="shared" si="2"/>
        <v>1</v>
      </c>
      <c r="G155" s="14">
        <v>1527.5772131147501</v>
      </c>
      <c r="H155" s="14">
        <v>1197.61852459016</v>
      </c>
      <c r="I155" s="15">
        <v>61</v>
      </c>
    </row>
    <row r="156" spans="1:9" x14ac:dyDescent="0.35">
      <c r="A156" s="2" t="s">
        <v>1</v>
      </c>
      <c r="B156" s="3" t="s">
        <v>6</v>
      </c>
      <c r="C156" s="2" t="s">
        <v>24</v>
      </c>
      <c r="D156" s="3" t="s">
        <v>8</v>
      </c>
      <c r="E156" s="3" t="s">
        <v>9</v>
      </c>
      <c r="F156" s="13">
        <f t="shared" si="2"/>
        <v>1</v>
      </c>
      <c r="G156" s="14">
        <v>1527.1817391304301</v>
      </c>
      <c r="H156" s="14">
        <v>1193.9451304347799</v>
      </c>
      <c r="I156" s="15">
        <v>115</v>
      </c>
    </row>
    <row r="157" spans="1:9" x14ac:dyDescent="0.35">
      <c r="A157" s="2" t="s">
        <v>1</v>
      </c>
      <c r="B157" s="3" t="s">
        <v>6</v>
      </c>
      <c r="C157" s="2" t="s">
        <v>52</v>
      </c>
      <c r="D157" s="3" t="s">
        <v>8</v>
      </c>
      <c r="E157" s="3" t="s">
        <v>9</v>
      </c>
      <c r="F157" s="13">
        <f t="shared" si="2"/>
        <v>1</v>
      </c>
      <c r="G157" s="14">
        <v>1522.7679166666701</v>
      </c>
      <c r="H157" s="14">
        <v>1193.8483333333299</v>
      </c>
      <c r="I157" s="15">
        <v>24</v>
      </c>
    </row>
    <row r="158" spans="1:9" x14ac:dyDescent="0.35">
      <c r="A158" s="2" t="s">
        <v>1</v>
      </c>
      <c r="B158" s="3" t="s">
        <v>6</v>
      </c>
      <c r="C158" s="2" t="s">
        <v>21</v>
      </c>
      <c r="D158" s="3" t="s">
        <v>8</v>
      </c>
      <c r="E158" s="3" t="s">
        <v>9</v>
      </c>
      <c r="F158" s="13">
        <f t="shared" si="2"/>
        <v>1</v>
      </c>
      <c r="G158" s="14">
        <v>1529.0812649945501</v>
      </c>
      <c r="H158" s="14">
        <v>1192.69932933479</v>
      </c>
      <c r="I158" s="15">
        <v>1834</v>
      </c>
    </row>
    <row r="159" spans="1:9" x14ac:dyDescent="0.35">
      <c r="A159" s="2" t="s">
        <v>1</v>
      </c>
      <c r="B159" s="3" t="s">
        <v>6</v>
      </c>
      <c r="C159" s="2" t="s">
        <v>37</v>
      </c>
      <c r="D159" s="3" t="s">
        <v>8</v>
      </c>
      <c r="E159" s="3" t="s">
        <v>9</v>
      </c>
      <c r="F159" s="13">
        <f t="shared" si="2"/>
        <v>1</v>
      </c>
      <c r="G159" s="14">
        <v>1541.4857831325301</v>
      </c>
      <c r="H159" s="14">
        <v>1192.15048192771</v>
      </c>
      <c r="I159" s="15">
        <v>83</v>
      </c>
    </row>
    <row r="160" spans="1:9" x14ac:dyDescent="0.35">
      <c r="A160" s="2" t="s">
        <v>1</v>
      </c>
      <c r="B160" s="3" t="s">
        <v>6</v>
      </c>
      <c r="C160" s="2" t="s">
        <v>23</v>
      </c>
      <c r="D160" s="3" t="s">
        <v>8</v>
      </c>
      <c r="E160" s="3" t="s">
        <v>9</v>
      </c>
      <c r="F160" s="13">
        <f t="shared" si="2"/>
        <v>1</v>
      </c>
      <c r="G160" s="14">
        <v>1519.1809090909101</v>
      </c>
      <c r="H160" s="14">
        <v>1191.03727272727</v>
      </c>
      <c r="I160" s="15">
        <v>11</v>
      </c>
    </row>
    <row r="161" spans="1:9" x14ac:dyDescent="0.35">
      <c r="A161" s="2" t="s">
        <v>1</v>
      </c>
      <c r="B161" s="3" t="s">
        <v>6</v>
      </c>
      <c r="C161" s="2" t="s">
        <v>40</v>
      </c>
      <c r="D161" s="3" t="s">
        <v>8</v>
      </c>
      <c r="E161" s="3" t="s">
        <v>9</v>
      </c>
      <c r="F161" s="13">
        <f t="shared" si="2"/>
        <v>1</v>
      </c>
      <c r="G161" s="14">
        <v>1540.7218120805401</v>
      </c>
      <c r="H161" s="14">
        <v>1189.91046979866</v>
      </c>
      <c r="I161" s="15">
        <v>149</v>
      </c>
    </row>
    <row r="162" spans="1:9" x14ac:dyDescent="0.35">
      <c r="A162" s="2" t="s">
        <v>1</v>
      </c>
      <c r="B162" s="3" t="s">
        <v>6</v>
      </c>
      <c r="C162" s="2" t="s">
        <v>37</v>
      </c>
      <c r="D162" s="3" t="s">
        <v>8</v>
      </c>
      <c r="E162" s="3" t="s">
        <v>9</v>
      </c>
      <c r="F162" s="13">
        <f t="shared" si="2"/>
        <v>1</v>
      </c>
      <c r="G162" s="14">
        <v>1515.42730769231</v>
      </c>
      <c r="H162" s="14">
        <v>1188.0946153846201</v>
      </c>
      <c r="I162" s="15">
        <v>26</v>
      </c>
    </row>
    <row r="163" spans="1:9" x14ac:dyDescent="0.35">
      <c r="A163" s="2" t="s">
        <v>1</v>
      </c>
      <c r="B163" s="3" t="s">
        <v>6</v>
      </c>
      <c r="C163" s="2" t="s">
        <v>24</v>
      </c>
      <c r="D163" s="3" t="s">
        <v>8</v>
      </c>
      <c r="E163" s="3" t="s">
        <v>9</v>
      </c>
      <c r="F163" s="13">
        <f t="shared" si="2"/>
        <v>1</v>
      </c>
      <c r="G163" s="14">
        <v>1505.4591576087</v>
      </c>
      <c r="H163" s="14">
        <v>1187.92494565217</v>
      </c>
      <c r="I163" s="15">
        <v>368</v>
      </c>
    </row>
    <row r="164" spans="1:9" x14ac:dyDescent="0.35">
      <c r="A164" s="2" t="s">
        <v>1</v>
      </c>
      <c r="B164" s="3" t="s">
        <v>6</v>
      </c>
      <c r="C164" s="2" t="s">
        <v>53</v>
      </c>
      <c r="D164" s="3" t="s">
        <v>8</v>
      </c>
      <c r="E164" s="3" t="s">
        <v>9</v>
      </c>
      <c r="F164" s="13">
        <f t="shared" si="2"/>
        <v>1</v>
      </c>
      <c r="G164" s="14">
        <v>1512.15216216216</v>
      </c>
      <c r="H164" s="14">
        <v>1181.8321621621601</v>
      </c>
      <c r="I164" s="15">
        <v>37</v>
      </c>
    </row>
    <row r="165" spans="1:9" x14ac:dyDescent="0.35">
      <c r="A165" s="2" t="s">
        <v>1</v>
      </c>
      <c r="B165" s="3" t="s">
        <v>6</v>
      </c>
      <c r="C165" s="2" t="s">
        <v>24</v>
      </c>
      <c r="D165" s="3" t="s">
        <v>8</v>
      </c>
      <c r="E165" s="3" t="s">
        <v>9</v>
      </c>
      <c r="F165" s="13">
        <f t="shared" si="2"/>
        <v>1</v>
      </c>
      <c r="G165" s="14">
        <v>1510.43719512195</v>
      </c>
      <c r="H165" s="14">
        <v>1181.58219512195</v>
      </c>
      <c r="I165" s="15">
        <v>82</v>
      </c>
    </row>
    <row r="166" spans="1:9" x14ac:dyDescent="0.35">
      <c r="A166" s="2" t="s">
        <v>1</v>
      </c>
      <c r="B166" s="3" t="s">
        <v>6</v>
      </c>
      <c r="C166" s="2" t="s">
        <v>54</v>
      </c>
      <c r="D166" s="3" t="s">
        <v>8</v>
      </c>
      <c r="E166" s="3" t="s">
        <v>9</v>
      </c>
      <c r="F166" s="13">
        <f t="shared" si="2"/>
        <v>1</v>
      </c>
      <c r="G166" s="14">
        <v>1506.75363636364</v>
      </c>
      <c r="H166" s="14">
        <v>1181.29181818182</v>
      </c>
      <c r="I166" s="15">
        <v>11</v>
      </c>
    </row>
    <row r="167" spans="1:9" x14ac:dyDescent="0.35">
      <c r="A167" s="2" t="s">
        <v>1</v>
      </c>
      <c r="B167" s="3" t="s">
        <v>6</v>
      </c>
      <c r="C167" s="2" t="s">
        <v>21</v>
      </c>
      <c r="D167" s="3" t="s">
        <v>8</v>
      </c>
      <c r="E167" s="3" t="s">
        <v>9</v>
      </c>
      <c r="F167" s="13">
        <f t="shared" si="2"/>
        <v>1</v>
      </c>
      <c r="G167" s="14">
        <v>1510.48375155279</v>
      </c>
      <c r="H167" s="14">
        <v>1179.29777639752</v>
      </c>
      <c r="I167" s="15">
        <v>805</v>
      </c>
    </row>
    <row r="168" spans="1:9" x14ac:dyDescent="0.35">
      <c r="A168" s="2" t="s">
        <v>1</v>
      </c>
      <c r="B168" s="3" t="s">
        <v>6</v>
      </c>
      <c r="C168" s="2" t="s">
        <v>53</v>
      </c>
      <c r="D168" s="3" t="s">
        <v>8</v>
      </c>
      <c r="E168" s="3" t="s">
        <v>9</v>
      </c>
      <c r="F168" s="13">
        <f t="shared" si="2"/>
        <v>1</v>
      </c>
      <c r="G168" s="14">
        <v>1509.895</v>
      </c>
      <c r="H168" s="14">
        <v>1176.5525</v>
      </c>
      <c r="I168" s="15">
        <v>16</v>
      </c>
    </row>
    <row r="169" spans="1:9" x14ac:dyDescent="0.35">
      <c r="A169" s="2" t="s">
        <v>1</v>
      </c>
      <c r="B169" s="3" t="s">
        <v>6</v>
      </c>
      <c r="C169" s="2" t="s">
        <v>55</v>
      </c>
      <c r="D169" s="3" t="s">
        <v>8</v>
      </c>
      <c r="E169" s="3" t="s">
        <v>9</v>
      </c>
      <c r="F169" s="13">
        <f t="shared" si="2"/>
        <v>1</v>
      </c>
      <c r="G169" s="14">
        <v>1496.8514678899101</v>
      </c>
      <c r="H169" s="14">
        <v>1171.9898165137599</v>
      </c>
      <c r="I169" s="15">
        <v>109</v>
      </c>
    </row>
    <row r="170" spans="1:9" x14ac:dyDescent="0.35">
      <c r="A170" s="2" t="s">
        <v>1</v>
      </c>
      <c r="B170" s="3" t="s">
        <v>6</v>
      </c>
      <c r="C170" s="2" t="s">
        <v>40</v>
      </c>
      <c r="D170" s="3" t="s">
        <v>8</v>
      </c>
      <c r="E170" s="3" t="s">
        <v>9</v>
      </c>
      <c r="F170" s="13">
        <f t="shared" si="2"/>
        <v>1</v>
      </c>
      <c r="G170" s="14">
        <v>1494.24346153846</v>
      </c>
      <c r="H170" s="14">
        <v>1169.61442307692</v>
      </c>
      <c r="I170" s="15">
        <v>52</v>
      </c>
    </row>
    <row r="171" spans="1:9" x14ac:dyDescent="0.35">
      <c r="A171" s="2" t="s">
        <v>1</v>
      </c>
      <c r="B171" s="3" t="s">
        <v>6</v>
      </c>
      <c r="C171" s="2" t="s">
        <v>41</v>
      </c>
      <c r="D171" s="3" t="s">
        <v>8</v>
      </c>
      <c r="E171" s="3" t="s">
        <v>9</v>
      </c>
      <c r="F171" s="13">
        <f t="shared" si="2"/>
        <v>1</v>
      </c>
      <c r="G171" s="14">
        <v>1527.8552380952401</v>
      </c>
      <c r="H171" s="14">
        <v>1167.22690476191</v>
      </c>
      <c r="I171" s="15">
        <v>42</v>
      </c>
    </row>
    <row r="172" spans="1:9" x14ac:dyDescent="0.35">
      <c r="A172" s="2" t="s">
        <v>1</v>
      </c>
      <c r="B172" s="3" t="s">
        <v>6</v>
      </c>
      <c r="C172" s="2" t="s">
        <v>43</v>
      </c>
      <c r="D172" s="3" t="s">
        <v>8</v>
      </c>
      <c r="E172" s="3" t="s">
        <v>9</v>
      </c>
      <c r="F172" s="13">
        <f t="shared" si="2"/>
        <v>1</v>
      </c>
      <c r="G172" s="14">
        <v>1501.0554999999999</v>
      </c>
      <c r="H172" s="14">
        <v>1166.6389999999999</v>
      </c>
      <c r="I172" s="15">
        <v>40</v>
      </c>
    </row>
    <row r="173" spans="1:9" x14ac:dyDescent="0.35">
      <c r="A173" s="2" t="s">
        <v>1</v>
      </c>
      <c r="B173" s="3" t="s">
        <v>6</v>
      </c>
      <c r="C173" s="2" t="s">
        <v>17</v>
      </c>
      <c r="D173" s="3" t="s">
        <v>8</v>
      </c>
      <c r="E173" s="3" t="s">
        <v>9</v>
      </c>
      <c r="F173" s="13">
        <f t="shared" si="2"/>
        <v>1</v>
      </c>
      <c r="G173" s="14">
        <v>1489.04837837838</v>
      </c>
      <c r="H173" s="14">
        <v>1164.29878378378</v>
      </c>
      <c r="I173" s="15">
        <v>74</v>
      </c>
    </row>
    <row r="174" spans="1:9" x14ac:dyDescent="0.35">
      <c r="A174" s="2" t="s">
        <v>1</v>
      </c>
      <c r="B174" s="3" t="s">
        <v>6</v>
      </c>
      <c r="C174" s="2" t="s">
        <v>21</v>
      </c>
      <c r="D174" s="3" t="s">
        <v>8</v>
      </c>
      <c r="E174" s="3" t="s">
        <v>9</v>
      </c>
      <c r="F174" s="13">
        <f t="shared" si="2"/>
        <v>1</v>
      </c>
      <c r="G174" s="14">
        <v>1473.6935658914699</v>
      </c>
      <c r="H174" s="14">
        <v>1155.28627906977</v>
      </c>
      <c r="I174" s="15">
        <v>129</v>
      </c>
    </row>
    <row r="175" spans="1:9" x14ac:dyDescent="0.35">
      <c r="A175" s="2" t="s">
        <v>1</v>
      </c>
      <c r="B175" s="3" t="s">
        <v>6</v>
      </c>
      <c r="C175" s="2" t="s">
        <v>36</v>
      </c>
      <c r="D175" s="3" t="s">
        <v>8</v>
      </c>
      <c r="E175" s="3" t="s">
        <v>9</v>
      </c>
      <c r="F175" s="13">
        <f t="shared" si="2"/>
        <v>1</v>
      </c>
      <c r="G175" s="14">
        <v>1473.5394444444401</v>
      </c>
      <c r="H175" s="14">
        <v>1155.25444444444</v>
      </c>
      <c r="I175" s="15">
        <v>18</v>
      </c>
    </row>
    <row r="176" spans="1:9" x14ac:dyDescent="0.35">
      <c r="A176" s="2" t="s">
        <v>1</v>
      </c>
      <c r="B176" s="3" t="s">
        <v>6</v>
      </c>
      <c r="C176" s="2" t="s">
        <v>37</v>
      </c>
      <c r="D176" s="3" t="s">
        <v>8</v>
      </c>
      <c r="E176" s="3" t="s">
        <v>9</v>
      </c>
      <c r="F176" s="13">
        <f t="shared" si="2"/>
        <v>1</v>
      </c>
      <c r="G176" s="14">
        <v>1476.9825423728801</v>
      </c>
      <c r="H176" s="14">
        <v>1153.1446610169501</v>
      </c>
      <c r="I176" s="15">
        <v>118</v>
      </c>
    </row>
    <row r="177" spans="1:9" x14ac:dyDescent="0.35">
      <c r="A177" s="2" t="s">
        <v>1</v>
      </c>
      <c r="B177" s="3" t="s">
        <v>6</v>
      </c>
      <c r="C177" s="2" t="s">
        <v>37</v>
      </c>
      <c r="D177" s="3" t="s">
        <v>8</v>
      </c>
      <c r="E177" s="3" t="s">
        <v>9</v>
      </c>
      <c r="F177" s="13">
        <f t="shared" si="2"/>
        <v>1</v>
      </c>
      <c r="G177" s="14">
        <v>1487.9354421768701</v>
      </c>
      <c r="H177" s="14">
        <v>1151.4426190476199</v>
      </c>
      <c r="I177" s="15">
        <v>294</v>
      </c>
    </row>
    <row r="178" spans="1:9" x14ac:dyDescent="0.35">
      <c r="A178" s="2" t="s">
        <v>1</v>
      </c>
      <c r="B178" s="3" t="s">
        <v>6</v>
      </c>
      <c r="C178" s="2" t="s">
        <v>37</v>
      </c>
      <c r="D178" s="3" t="s">
        <v>8</v>
      </c>
      <c r="E178" s="3" t="s">
        <v>9</v>
      </c>
      <c r="F178" s="13">
        <f t="shared" si="2"/>
        <v>1</v>
      </c>
      <c r="G178" s="14">
        <v>1483.70470588235</v>
      </c>
      <c r="H178" s="14">
        <v>1151.0728959276</v>
      </c>
      <c r="I178" s="15">
        <v>221</v>
      </c>
    </row>
    <row r="179" spans="1:9" x14ac:dyDescent="0.35">
      <c r="A179" s="2" t="s">
        <v>1</v>
      </c>
      <c r="B179" s="3" t="s">
        <v>6</v>
      </c>
      <c r="C179" s="2" t="s">
        <v>44</v>
      </c>
      <c r="D179" s="3" t="s">
        <v>8</v>
      </c>
      <c r="E179" s="3" t="s">
        <v>9</v>
      </c>
      <c r="F179" s="13">
        <f t="shared" si="2"/>
        <v>1</v>
      </c>
      <c r="G179" s="14">
        <v>1469.07478417266</v>
      </c>
      <c r="H179" s="14">
        <v>1149.2476618705</v>
      </c>
      <c r="I179" s="15">
        <v>278</v>
      </c>
    </row>
    <row r="180" spans="1:9" x14ac:dyDescent="0.35">
      <c r="A180" s="2" t="s">
        <v>1</v>
      </c>
      <c r="B180" s="3" t="s">
        <v>6</v>
      </c>
      <c r="C180" s="2" t="s">
        <v>46</v>
      </c>
      <c r="D180" s="3" t="s">
        <v>8</v>
      </c>
      <c r="E180" s="3" t="s">
        <v>9</v>
      </c>
      <c r="F180" s="13">
        <f t="shared" si="2"/>
        <v>1</v>
      </c>
      <c r="G180" s="14">
        <v>1456.0429411764701</v>
      </c>
      <c r="H180" s="14">
        <v>1141.53647058824</v>
      </c>
      <c r="I180" s="15">
        <v>17</v>
      </c>
    </row>
    <row r="181" spans="1:9" x14ac:dyDescent="0.35">
      <c r="A181" s="2" t="s">
        <v>1</v>
      </c>
      <c r="B181" s="3" t="s">
        <v>6</v>
      </c>
      <c r="C181" s="2" t="s">
        <v>30</v>
      </c>
      <c r="D181" s="3" t="s">
        <v>8</v>
      </c>
      <c r="E181" s="3" t="s">
        <v>9</v>
      </c>
      <c r="F181" s="13">
        <f t="shared" si="2"/>
        <v>1</v>
      </c>
      <c r="G181" s="14">
        <v>1446.15730769231</v>
      </c>
      <c r="H181" s="14">
        <v>1133.7838461538499</v>
      </c>
      <c r="I181" s="15">
        <v>26</v>
      </c>
    </row>
    <row r="182" spans="1:9" x14ac:dyDescent="0.35">
      <c r="A182" s="2" t="s">
        <v>1</v>
      </c>
      <c r="B182" s="3" t="s">
        <v>6</v>
      </c>
      <c r="C182" s="2" t="s">
        <v>27</v>
      </c>
      <c r="D182" s="3" t="s">
        <v>8</v>
      </c>
      <c r="E182" s="3" t="s">
        <v>9</v>
      </c>
      <c r="F182" s="13">
        <f t="shared" si="2"/>
        <v>1</v>
      </c>
      <c r="G182" s="14">
        <v>1435.50947368421</v>
      </c>
      <c r="H182" s="14">
        <v>1125.4405263157901</v>
      </c>
      <c r="I182" s="15">
        <v>19</v>
      </c>
    </row>
    <row r="183" spans="1:9" x14ac:dyDescent="0.35">
      <c r="A183" s="2" t="s">
        <v>1</v>
      </c>
      <c r="B183" s="3" t="s">
        <v>6</v>
      </c>
      <c r="C183" s="2" t="s">
        <v>13</v>
      </c>
      <c r="D183" s="3" t="s">
        <v>8</v>
      </c>
      <c r="E183" s="3" t="s">
        <v>9</v>
      </c>
      <c r="F183" s="13">
        <f t="shared" si="2"/>
        <v>1</v>
      </c>
      <c r="G183" s="14">
        <v>1432.86142857143</v>
      </c>
      <c r="H183" s="14">
        <v>1123.3652380952401</v>
      </c>
      <c r="I183" s="15">
        <v>21</v>
      </c>
    </row>
    <row r="184" spans="1:9" x14ac:dyDescent="0.35">
      <c r="A184" s="2" t="s">
        <v>1</v>
      </c>
      <c r="B184" s="3" t="s">
        <v>6</v>
      </c>
      <c r="C184" s="2" t="s">
        <v>56</v>
      </c>
      <c r="D184" s="3" t="s">
        <v>8</v>
      </c>
      <c r="E184" s="3" t="s">
        <v>9</v>
      </c>
      <c r="F184" s="13">
        <f t="shared" si="2"/>
        <v>1</v>
      </c>
      <c r="G184" s="14">
        <v>1431.9349999999999</v>
      </c>
      <c r="H184" s="14">
        <v>1122.6392857142901</v>
      </c>
      <c r="I184" s="15">
        <v>14</v>
      </c>
    </row>
    <row r="185" spans="1:9" x14ac:dyDescent="0.35">
      <c r="A185" s="2" t="s">
        <v>1</v>
      </c>
      <c r="B185" s="3" t="s">
        <v>6</v>
      </c>
      <c r="C185" s="2" t="s">
        <v>44</v>
      </c>
      <c r="D185" s="3" t="s">
        <v>8</v>
      </c>
      <c r="E185" s="3" t="s">
        <v>9</v>
      </c>
      <c r="F185" s="13">
        <f t="shared" si="2"/>
        <v>1</v>
      </c>
      <c r="G185" s="14">
        <v>1429.1595283018901</v>
      </c>
      <c r="H185" s="14">
        <v>1120.4600943396199</v>
      </c>
      <c r="I185" s="15">
        <v>106</v>
      </c>
    </row>
    <row r="186" spans="1:9" x14ac:dyDescent="0.35">
      <c r="A186" s="2" t="s">
        <v>1</v>
      </c>
      <c r="B186" s="3" t="s">
        <v>6</v>
      </c>
      <c r="C186" s="2" t="s">
        <v>47</v>
      </c>
      <c r="D186" s="3" t="s">
        <v>8</v>
      </c>
      <c r="E186" s="3" t="s">
        <v>9</v>
      </c>
      <c r="F186" s="13">
        <f t="shared" si="2"/>
        <v>1</v>
      </c>
      <c r="G186" s="14">
        <v>1427.61315789474</v>
      </c>
      <c r="H186" s="14">
        <v>1119.25052631579</v>
      </c>
      <c r="I186" s="15">
        <v>38</v>
      </c>
    </row>
    <row r="187" spans="1:9" x14ac:dyDescent="0.35">
      <c r="A187" s="2" t="s">
        <v>1</v>
      </c>
      <c r="B187" s="3" t="s">
        <v>6</v>
      </c>
      <c r="C187" s="2" t="s">
        <v>24</v>
      </c>
      <c r="D187" s="3" t="s">
        <v>8</v>
      </c>
      <c r="E187" s="3" t="s">
        <v>9</v>
      </c>
      <c r="F187" s="13">
        <f t="shared" si="2"/>
        <v>1</v>
      </c>
      <c r="G187" s="14">
        <v>1434.5519753086401</v>
      </c>
      <c r="H187" s="14">
        <v>1116.2126543209899</v>
      </c>
      <c r="I187" s="15">
        <v>162</v>
      </c>
    </row>
    <row r="188" spans="1:9" x14ac:dyDescent="0.35">
      <c r="A188" s="2" t="s">
        <v>1</v>
      </c>
      <c r="B188" s="3" t="s">
        <v>6</v>
      </c>
      <c r="C188" s="2" t="s">
        <v>51</v>
      </c>
      <c r="D188" s="3" t="s">
        <v>8</v>
      </c>
      <c r="E188" s="3" t="s">
        <v>9</v>
      </c>
      <c r="F188" s="13">
        <f t="shared" si="2"/>
        <v>1</v>
      </c>
      <c r="G188" s="14">
        <v>1423.7325000000001</v>
      </c>
      <c r="H188" s="14">
        <v>1116.20583333333</v>
      </c>
      <c r="I188" s="15">
        <v>24</v>
      </c>
    </row>
    <row r="189" spans="1:9" x14ac:dyDescent="0.35">
      <c r="A189" s="2" t="s">
        <v>1</v>
      </c>
      <c r="B189" s="3" t="s">
        <v>6</v>
      </c>
      <c r="C189" s="2" t="s">
        <v>46</v>
      </c>
      <c r="D189" s="3" t="s">
        <v>8</v>
      </c>
      <c r="E189" s="3" t="s">
        <v>9</v>
      </c>
      <c r="F189" s="13">
        <f t="shared" si="2"/>
        <v>1</v>
      </c>
      <c r="G189" s="14">
        <v>1421.4735135135099</v>
      </c>
      <c r="H189" s="14">
        <v>1113.7345945945899</v>
      </c>
      <c r="I189" s="15">
        <v>37</v>
      </c>
    </row>
    <row r="190" spans="1:9" x14ac:dyDescent="0.35">
      <c r="A190" s="2" t="s">
        <v>1</v>
      </c>
      <c r="B190" s="3" t="s">
        <v>6</v>
      </c>
      <c r="C190" s="2" t="s">
        <v>24</v>
      </c>
      <c r="D190" s="3" t="s">
        <v>8</v>
      </c>
      <c r="E190" s="3" t="s">
        <v>9</v>
      </c>
      <c r="F190" s="13">
        <f t="shared" si="2"/>
        <v>1</v>
      </c>
      <c r="G190" s="14">
        <v>1370.8586666666699</v>
      </c>
      <c r="H190" s="14">
        <v>1112.9446666666699</v>
      </c>
      <c r="I190" s="15">
        <v>15</v>
      </c>
    </row>
    <row r="191" spans="1:9" x14ac:dyDescent="0.35">
      <c r="A191" s="2" t="s">
        <v>1</v>
      </c>
      <c r="B191" s="3" t="s">
        <v>6</v>
      </c>
      <c r="C191" s="2" t="s">
        <v>46</v>
      </c>
      <c r="D191" s="3" t="s">
        <v>8</v>
      </c>
      <c r="E191" s="3" t="s">
        <v>9</v>
      </c>
      <c r="F191" s="13">
        <f t="shared" si="2"/>
        <v>1</v>
      </c>
      <c r="G191" s="14">
        <v>1417.318125</v>
      </c>
      <c r="H191" s="14">
        <v>1111.1775</v>
      </c>
      <c r="I191" s="15">
        <v>32</v>
      </c>
    </row>
    <row r="192" spans="1:9" x14ac:dyDescent="0.35">
      <c r="A192" s="2" t="s">
        <v>1</v>
      </c>
      <c r="B192" s="3" t="s">
        <v>6</v>
      </c>
      <c r="C192" s="2" t="s">
        <v>57</v>
      </c>
      <c r="D192" s="3" t="s">
        <v>8</v>
      </c>
      <c r="E192" s="3" t="s">
        <v>9</v>
      </c>
      <c r="F192" s="13">
        <f t="shared" si="2"/>
        <v>1</v>
      </c>
      <c r="G192" s="14">
        <v>1412.9749999999999</v>
      </c>
      <c r="H192" s="14">
        <v>1107.77444444444</v>
      </c>
      <c r="I192" s="15">
        <v>18</v>
      </c>
    </row>
    <row r="193" spans="1:9" x14ac:dyDescent="0.35">
      <c r="A193" s="2" t="s">
        <v>1</v>
      </c>
      <c r="B193" s="3" t="s">
        <v>6</v>
      </c>
      <c r="C193" s="2" t="s">
        <v>43</v>
      </c>
      <c r="D193" s="3" t="s">
        <v>8</v>
      </c>
      <c r="E193" s="3" t="s">
        <v>9</v>
      </c>
      <c r="F193" s="13">
        <f t="shared" si="2"/>
        <v>1</v>
      </c>
      <c r="G193" s="14">
        <v>1412.3715999999999</v>
      </c>
      <c r="H193" s="14">
        <v>1107.2998</v>
      </c>
      <c r="I193" s="15">
        <v>50</v>
      </c>
    </row>
    <row r="194" spans="1:9" x14ac:dyDescent="0.35">
      <c r="A194" s="2" t="s">
        <v>1</v>
      </c>
      <c r="B194" s="3" t="s">
        <v>6</v>
      </c>
      <c r="C194" s="2" t="s">
        <v>44</v>
      </c>
      <c r="D194" s="3" t="s">
        <v>8</v>
      </c>
      <c r="E194" s="3" t="s">
        <v>9</v>
      </c>
      <c r="F194" s="13">
        <f t="shared" si="2"/>
        <v>1</v>
      </c>
      <c r="G194" s="14">
        <v>1434.8402325581401</v>
      </c>
      <c r="H194" s="14">
        <v>1106.7313178294601</v>
      </c>
      <c r="I194" s="15">
        <v>129</v>
      </c>
    </row>
    <row r="195" spans="1:9" x14ac:dyDescent="0.35">
      <c r="A195" s="2" t="s">
        <v>1</v>
      </c>
      <c r="B195" s="3" t="s">
        <v>6</v>
      </c>
      <c r="C195" s="2" t="s">
        <v>50</v>
      </c>
      <c r="D195" s="3" t="s">
        <v>8</v>
      </c>
      <c r="E195" s="3" t="s">
        <v>9</v>
      </c>
      <c r="F195" s="13">
        <f t="shared" ref="F195:F258" si="3">IF(E195="F",1,0)</f>
        <v>1</v>
      </c>
      <c r="G195" s="14">
        <v>1483.4193333333301</v>
      </c>
      <c r="H195" s="14">
        <v>1105.6489999999999</v>
      </c>
      <c r="I195" s="15">
        <v>30</v>
      </c>
    </row>
    <row r="196" spans="1:9" x14ac:dyDescent="0.35">
      <c r="A196" s="2" t="s">
        <v>1</v>
      </c>
      <c r="B196" s="3" t="s">
        <v>6</v>
      </c>
      <c r="C196" s="2" t="s">
        <v>47</v>
      </c>
      <c r="D196" s="3" t="s">
        <v>8</v>
      </c>
      <c r="E196" s="3" t="s">
        <v>9</v>
      </c>
      <c r="F196" s="13">
        <f t="shared" si="3"/>
        <v>1</v>
      </c>
      <c r="G196" s="14">
        <v>1407.8360869565199</v>
      </c>
      <c r="H196" s="14">
        <v>1103.74130434783</v>
      </c>
      <c r="I196" s="15">
        <v>46</v>
      </c>
    </row>
    <row r="197" spans="1:9" x14ac:dyDescent="0.35">
      <c r="A197" s="2" t="s">
        <v>1</v>
      </c>
      <c r="B197" s="3" t="s">
        <v>6</v>
      </c>
      <c r="C197" s="2" t="s">
        <v>58</v>
      </c>
      <c r="D197" s="3" t="s">
        <v>8</v>
      </c>
      <c r="E197" s="3" t="s">
        <v>9</v>
      </c>
      <c r="F197" s="13">
        <f t="shared" si="3"/>
        <v>1</v>
      </c>
      <c r="G197" s="14">
        <v>1408.4010975609799</v>
      </c>
      <c r="H197" s="14">
        <v>1100.6509756097601</v>
      </c>
      <c r="I197" s="15">
        <v>82</v>
      </c>
    </row>
    <row r="198" spans="1:9" x14ac:dyDescent="0.35">
      <c r="A198" s="2" t="s">
        <v>1</v>
      </c>
      <c r="B198" s="3" t="s">
        <v>6</v>
      </c>
      <c r="C198" s="2" t="s">
        <v>13</v>
      </c>
      <c r="D198" s="3" t="s">
        <v>8</v>
      </c>
      <c r="E198" s="3" t="s">
        <v>9</v>
      </c>
      <c r="F198" s="13">
        <f t="shared" si="3"/>
        <v>1</v>
      </c>
      <c r="G198" s="14">
        <v>1402.91191489362</v>
      </c>
      <c r="H198" s="14">
        <v>1099.88159574468</v>
      </c>
      <c r="I198" s="15">
        <v>94</v>
      </c>
    </row>
    <row r="199" spans="1:9" x14ac:dyDescent="0.35">
      <c r="A199" s="2" t="s">
        <v>1</v>
      </c>
      <c r="B199" s="3" t="s">
        <v>6</v>
      </c>
      <c r="C199" s="2" t="s">
        <v>48</v>
      </c>
      <c r="D199" s="3" t="s">
        <v>8</v>
      </c>
      <c r="E199" s="3" t="s">
        <v>9</v>
      </c>
      <c r="F199" s="13">
        <f t="shared" si="3"/>
        <v>1</v>
      </c>
      <c r="G199" s="14">
        <v>1398.8381818181799</v>
      </c>
      <c r="H199" s="14">
        <v>1096.69022727273</v>
      </c>
      <c r="I199" s="15">
        <v>44</v>
      </c>
    </row>
    <row r="200" spans="1:9" x14ac:dyDescent="0.35">
      <c r="A200" s="2" t="s">
        <v>1</v>
      </c>
      <c r="B200" s="3" t="s">
        <v>6</v>
      </c>
      <c r="C200" s="2" t="s">
        <v>47</v>
      </c>
      <c r="D200" s="3" t="s">
        <v>8</v>
      </c>
      <c r="E200" s="3" t="s">
        <v>9</v>
      </c>
      <c r="F200" s="13">
        <f t="shared" si="3"/>
        <v>1</v>
      </c>
      <c r="G200" s="14">
        <v>1398.4487999999999</v>
      </c>
      <c r="H200" s="14">
        <v>1096.3848</v>
      </c>
      <c r="I200" s="15">
        <v>25</v>
      </c>
    </row>
    <row r="201" spans="1:9" x14ac:dyDescent="0.35">
      <c r="A201" s="2" t="s">
        <v>1</v>
      </c>
      <c r="B201" s="3" t="s">
        <v>6</v>
      </c>
      <c r="C201" s="2" t="s">
        <v>45</v>
      </c>
      <c r="D201" s="3" t="s">
        <v>8</v>
      </c>
      <c r="E201" s="3" t="s">
        <v>9</v>
      </c>
      <c r="F201" s="13">
        <f t="shared" si="3"/>
        <v>1</v>
      </c>
      <c r="G201" s="14">
        <v>1402.0550383631701</v>
      </c>
      <c r="H201" s="14">
        <v>1096.2256777493601</v>
      </c>
      <c r="I201" s="15">
        <v>391</v>
      </c>
    </row>
    <row r="202" spans="1:9" x14ac:dyDescent="0.35">
      <c r="A202" s="2" t="s">
        <v>1</v>
      </c>
      <c r="B202" s="3" t="s">
        <v>6</v>
      </c>
      <c r="C202" s="2" t="s">
        <v>58</v>
      </c>
      <c r="D202" s="3" t="s">
        <v>8</v>
      </c>
      <c r="E202" s="3" t="s">
        <v>9</v>
      </c>
      <c r="F202" s="13">
        <f t="shared" si="3"/>
        <v>1</v>
      </c>
      <c r="G202" s="14">
        <v>1398.165</v>
      </c>
      <c r="H202" s="14">
        <v>1096.1611111111099</v>
      </c>
      <c r="I202" s="15">
        <v>36</v>
      </c>
    </row>
    <row r="203" spans="1:9" x14ac:dyDescent="0.35">
      <c r="A203" s="2" t="s">
        <v>1</v>
      </c>
      <c r="B203" s="3" t="s">
        <v>6</v>
      </c>
      <c r="C203" s="2" t="s">
        <v>45</v>
      </c>
      <c r="D203" s="3" t="s">
        <v>8</v>
      </c>
      <c r="E203" s="3" t="s">
        <v>9</v>
      </c>
      <c r="F203" s="13">
        <f t="shared" si="3"/>
        <v>1</v>
      </c>
      <c r="G203" s="14">
        <v>1395.83236111111</v>
      </c>
      <c r="H203" s="14">
        <v>1094.3319444444401</v>
      </c>
      <c r="I203" s="15">
        <v>72</v>
      </c>
    </row>
    <row r="204" spans="1:9" x14ac:dyDescent="0.35">
      <c r="A204" s="2" t="s">
        <v>1</v>
      </c>
      <c r="B204" s="3" t="s">
        <v>6</v>
      </c>
      <c r="C204" s="2" t="s">
        <v>58</v>
      </c>
      <c r="D204" s="3" t="s">
        <v>8</v>
      </c>
      <c r="E204" s="3" t="s">
        <v>9</v>
      </c>
      <c r="F204" s="13">
        <f t="shared" si="3"/>
        <v>1</v>
      </c>
      <c r="G204" s="14">
        <v>1416.8872881355901</v>
      </c>
      <c r="H204" s="14">
        <v>1093.6672881355901</v>
      </c>
      <c r="I204" s="15">
        <v>59</v>
      </c>
    </row>
    <row r="205" spans="1:9" x14ac:dyDescent="0.35">
      <c r="A205" s="2" t="s">
        <v>1</v>
      </c>
      <c r="B205" s="3" t="s">
        <v>6</v>
      </c>
      <c r="C205" s="2" t="s">
        <v>24</v>
      </c>
      <c r="D205" s="3" t="s">
        <v>8</v>
      </c>
      <c r="E205" s="3" t="s">
        <v>9</v>
      </c>
      <c r="F205" s="13">
        <f t="shared" si="3"/>
        <v>1</v>
      </c>
      <c r="G205" s="14">
        <v>1394.2972380952399</v>
      </c>
      <c r="H205" s="14">
        <v>1093.12704761905</v>
      </c>
      <c r="I205" s="15">
        <v>105</v>
      </c>
    </row>
    <row r="206" spans="1:9" x14ac:dyDescent="0.35">
      <c r="A206" s="2" t="s">
        <v>1</v>
      </c>
      <c r="B206" s="3" t="s">
        <v>6</v>
      </c>
      <c r="C206" s="2" t="s">
        <v>43</v>
      </c>
      <c r="D206" s="3" t="s">
        <v>8</v>
      </c>
      <c r="E206" s="3" t="s">
        <v>9</v>
      </c>
      <c r="F206" s="13">
        <f t="shared" si="3"/>
        <v>1</v>
      </c>
      <c r="G206" s="14">
        <v>1394.1</v>
      </c>
      <c r="H206" s="14">
        <v>1092.97545454545</v>
      </c>
      <c r="I206" s="15">
        <v>11</v>
      </c>
    </row>
    <row r="207" spans="1:9" x14ac:dyDescent="0.35">
      <c r="A207" s="2" t="s">
        <v>1</v>
      </c>
      <c r="B207" s="3" t="s">
        <v>6</v>
      </c>
      <c r="C207" s="2" t="s">
        <v>46</v>
      </c>
      <c r="D207" s="3" t="s">
        <v>8</v>
      </c>
      <c r="E207" s="3" t="s">
        <v>9</v>
      </c>
      <c r="F207" s="13">
        <f t="shared" si="3"/>
        <v>1</v>
      </c>
      <c r="G207" s="14">
        <v>1391.3747499999999</v>
      </c>
      <c r="H207" s="14">
        <v>1090.8354999999999</v>
      </c>
      <c r="I207" s="15">
        <v>40</v>
      </c>
    </row>
    <row r="208" spans="1:9" x14ac:dyDescent="0.35">
      <c r="A208" s="2" t="s">
        <v>1</v>
      </c>
      <c r="B208" s="3" t="s">
        <v>6</v>
      </c>
      <c r="C208" s="2" t="s">
        <v>43</v>
      </c>
      <c r="D208" s="3" t="s">
        <v>8</v>
      </c>
      <c r="E208" s="3" t="s">
        <v>9</v>
      </c>
      <c r="F208" s="13">
        <f t="shared" si="3"/>
        <v>1</v>
      </c>
      <c r="G208" s="14">
        <v>1414.6615624999999</v>
      </c>
      <c r="H208" s="14">
        <v>1089.4701562499999</v>
      </c>
      <c r="I208" s="15">
        <v>64</v>
      </c>
    </row>
    <row r="209" spans="1:9" x14ac:dyDescent="0.35">
      <c r="A209" s="2" t="s">
        <v>1</v>
      </c>
      <c r="B209" s="3" t="s">
        <v>6</v>
      </c>
      <c r="C209" s="2" t="s">
        <v>47</v>
      </c>
      <c r="D209" s="3" t="s">
        <v>8</v>
      </c>
      <c r="E209" s="3" t="s">
        <v>9</v>
      </c>
      <c r="F209" s="13">
        <f t="shared" si="3"/>
        <v>1</v>
      </c>
      <c r="G209" s="14">
        <v>1397.3998305084799</v>
      </c>
      <c r="H209" s="14">
        <v>1086.25830508475</v>
      </c>
      <c r="I209" s="15">
        <v>118</v>
      </c>
    </row>
    <row r="210" spans="1:9" x14ac:dyDescent="0.35">
      <c r="A210" s="2" t="s">
        <v>1</v>
      </c>
      <c r="B210" s="3" t="s">
        <v>6</v>
      </c>
      <c r="C210" s="2" t="s">
        <v>50</v>
      </c>
      <c r="D210" s="3" t="s">
        <v>8</v>
      </c>
      <c r="E210" s="3" t="s">
        <v>9</v>
      </c>
      <c r="F210" s="13">
        <f t="shared" si="3"/>
        <v>1</v>
      </c>
      <c r="G210" s="14">
        <v>1382.8488888888901</v>
      </c>
      <c r="H210" s="14">
        <v>1084.15055555556</v>
      </c>
      <c r="I210" s="15">
        <v>18</v>
      </c>
    </row>
    <row r="211" spans="1:9" x14ac:dyDescent="0.35">
      <c r="A211" s="2" t="s">
        <v>1</v>
      </c>
      <c r="B211" s="3" t="s">
        <v>6</v>
      </c>
      <c r="C211" s="2" t="s">
        <v>53</v>
      </c>
      <c r="D211" s="3" t="s">
        <v>8</v>
      </c>
      <c r="E211" s="3" t="s">
        <v>9</v>
      </c>
      <c r="F211" s="13">
        <f t="shared" si="3"/>
        <v>1</v>
      </c>
      <c r="G211" s="14">
        <v>1380.8625</v>
      </c>
      <c r="H211" s="14">
        <v>1082.59826923077</v>
      </c>
      <c r="I211" s="15">
        <v>52</v>
      </c>
    </row>
    <row r="212" spans="1:9" x14ac:dyDescent="0.35">
      <c r="A212" s="2" t="s">
        <v>1</v>
      </c>
      <c r="B212" s="3" t="s">
        <v>6</v>
      </c>
      <c r="C212" s="2" t="s">
        <v>40</v>
      </c>
      <c r="D212" s="3" t="s">
        <v>8</v>
      </c>
      <c r="E212" s="3" t="s">
        <v>9</v>
      </c>
      <c r="F212" s="13">
        <f t="shared" si="3"/>
        <v>1</v>
      </c>
      <c r="G212" s="14">
        <v>1385.2723743500901</v>
      </c>
      <c r="H212" s="14">
        <v>1081.9577123050301</v>
      </c>
      <c r="I212" s="15">
        <v>577</v>
      </c>
    </row>
    <row r="213" spans="1:9" x14ac:dyDescent="0.35">
      <c r="A213" s="2" t="s">
        <v>1</v>
      </c>
      <c r="B213" s="3" t="s">
        <v>6</v>
      </c>
      <c r="C213" s="2" t="s">
        <v>21</v>
      </c>
      <c r="D213" s="3" t="s">
        <v>8</v>
      </c>
      <c r="E213" s="3" t="s">
        <v>9</v>
      </c>
      <c r="F213" s="13">
        <f t="shared" si="3"/>
        <v>1</v>
      </c>
      <c r="G213" s="14">
        <v>1377.14714548803</v>
      </c>
      <c r="H213" s="14">
        <v>1075.7116942909799</v>
      </c>
      <c r="I213" s="15">
        <v>543</v>
      </c>
    </row>
    <row r="214" spans="1:9" x14ac:dyDescent="0.35">
      <c r="A214" s="2" t="s">
        <v>1</v>
      </c>
      <c r="B214" s="3" t="s">
        <v>6</v>
      </c>
      <c r="C214" s="2" t="s">
        <v>41</v>
      </c>
      <c r="D214" s="3" t="s">
        <v>8</v>
      </c>
      <c r="E214" s="3" t="s">
        <v>9</v>
      </c>
      <c r="F214" s="13">
        <f t="shared" si="3"/>
        <v>1</v>
      </c>
      <c r="G214" s="14">
        <v>1375.59536585366</v>
      </c>
      <c r="H214" s="14">
        <v>1075.65536585366</v>
      </c>
      <c r="I214" s="15">
        <v>41</v>
      </c>
    </row>
    <row r="215" spans="1:9" x14ac:dyDescent="0.35">
      <c r="A215" s="2" t="s">
        <v>1</v>
      </c>
      <c r="B215" s="3" t="s">
        <v>6</v>
      </c>
      <c r="C215" s="2" t="s">
        <v>37</v>
      </c>
      <c r="D215" s="3" t="s">
        <v>8</v>
      </c>
      <c r="E215" s="3" t="s">
        <v>9</v>
      </c>
      <c r="F215" s="13">
        <f t="shared" si="3"/>
        <v>1</v>
      </c>
      <c r="G215" s="14">
        <v>1376.6281935483901</v>
      </c>
      <c r="H215" s="14">
        <v>1074.8375483871</v>
      </c>
      <c r="I215" s="15">
        <v>155</v>
      </c>
    </row>
    <row r="216" spans="1:9" x14ac:dyDescent="0.35">
      <c r="A216" s="2" t="s">
        <v>1</v>
      </c>
      <c r="B216" s="3" t="s">
        <v>6</v>
      </c>
      <c r="C216" s="2" t="s">
        <v>43</v>
      </c>
      <c r="D216" s="3" t="s">
        <v>8</v>
      </c>
      <c r="E216" s="3" t="s">
        <v>9</v>
      </c>
      <c r="F216" s="13">
        <f t="shared" si="3"/>
        <v>1</v>
      </c>
      <c r="G216" s="14">
        <v>1369.0976190476199</v>
      </c>
      <c r="H216" s="14">
        <v>1073.3747619047599</v>
      </c>
      <c r="I216" s="15">
        <v>21</v>
      </c>
    </row>
    <row r="217" spans="1:9" x14ac:dyDescent="0.35">
      <c r="A217" s="2" t="s">
        <v>1</v>
      </c>
      <c r="B217" s="3" t="s">
        <v>6</v>
      </c>
      <c r="C217" s="2" t="s">
        <v>52</v>
      </c>
      <c r="D217" s="3" t="s">
        <v>8</v>
      </c>
      <c r="E217" s="3" t="s">
        <v>9</v>
      </c>
      <c r="F217" s="13">
        <f t="shared" si="3"/>
        <v>1</v>
      </c>
      <c r="G217" s="14">
        <v>1382.3966666666699</v>
      </c>
      <c r="H217" s="14">
        <v>1070.7408333333301</v>
      </c>
      <c r="I217" s="15">
        <v>12</v>
      </c>
    </row>
    <row r="218" spans="1:9" x14ac:dyDescent="0.35">
      <c r="A218" s="2" t="s">
        <v>1</v>
      </c>
      <c r="B218" s="3" t="s">
        <v>6</v>
      </c>
      <c r="C218" s="2" t="s">
        <v>37</v>
      </c>
      <c r="D218" s="3" t="s">
        <v>8</v>
      </c>
      <c r="E218" s="3" t="s">
        <v>9</v>
      </c>
      <c r="F218" s="13">
        <f t="shared" si="3"/>
        <v>1</v>
      </c>
      <c r="G218" s="14">
        <v>1360.60139534884</v>
      </c>
      <c r="H218" s="14">
        <v>1064.0332558139501</v>
      </c>
      <c r="I218" s="15">
        <v>43</v>
      </c>
    </row>
    <row r="219" spans="1:9" x14ac:dyDescent="0.35">
      <c r="A219" s="2" t="s">
        <v>1</v>
      </c>
      <c r="B219" s="3" t="s">
        <v>6</v>
      </c>
      <c r="C219" s="2" t="s">
        <v>59</v>
      </c>
      <c r="D219" s="3" t="s">
        <v>8</v>
      </c>
      <c r="E219" s="3" t="s">
        <v>9</v>
      </c>
      <c r="F219" s="13">
        <f t="shared" si="3"/>
        <v>1</v>
      </c>
      <c r="G219" s="14">
        <v>1352.6</v>
      </c>
      <c r="H219" s="14">
        <v>1060.44</v>
      </c>
      <c r="I219" s="15">
        <v>11</v>
      </c>
    </row>
    <row r="220" spans="1:9" x14ac:dyDescent="0.35">
      <c r="A220" s="2" t="s">
        <v>1</v>
      </c>
      <c r="B220" s="3" t="s">
        <v>6</v>
      </c>
      <c r="C220" s="2" t="s">
        <v>51</v>
      </c>
      <c r="D220" s="3" t="s">
        <v>8</v>
      </c>
      <c r="E220" s="3" t="s">
        <v>9</v>
      </c>
      <c r="F220" s="13">
        <f t="shared" si="3"/>
        <v>1</v>
      </c>
      <c r="G220" s="14">
        <v>1353.1066176470599</v>
      </c>
      <c r="H220" s="14">
        <v>1059.76926470588</v>
      </c>
      <c r="I220" s="15">
        <v>68</v>
      </c>
    </row>
    <row r="221" spans="1:9" x14ac:dyDescent="0.35">
      <c r="A221" s="2" t="s">
        <v>1</v>
      </c>
      <c r="B221" s="3" t="s">
        <v>6</v>
      </c>
      <c r="C221" s="2" t="s">
        <v>28</v>
      </c>
      <c r="D221" s="3" t="s">
        <v>8</v>
      </c>
      <c r="E221" s="3" t="s">
        <v>9</v>
      </c>
      <c r="F221" s="13">
        <f t="shared" si="3"/>
        <v>1</v>
      </c>
      <c r="G221" s="14">
        <v>1350.4157831325299</v>
      </c>
      <c r="H221" s="14">
        <v>1058.73084337349</v>
      </c>
      <c r="I221" s="15">
        <v>83</v>
      </c>
    </row>
    <row r="222" spans="1:9" x14ac:dyDescent="0.35">
      <c r="A222" s="2" t="s">
        <v>1</v>
      </c>
      <c r="B222" s="3" t="s">
        <v>6</v>
      </c>
      <c r="C222" s="2" t="s">
        <v>50</v>
      </c>
      <c r="D222" s="3" t="s">
        <v>8</v>
      </c>
      <c r="E222" s="3" t="s">
        <v>9</v>
      </c>
      <c r="F222" s="13">
        <f t="shared" si="3"/>
        <v>1</v>
      </c>
      <c r="G222" s="14">
        <v>1349.94081632653</v>
      </c>
      <c r="H222" s="14">
        <v>1058.3546938775501</v>
      </c>
      <c r="I222" s="15">
        <v>98</v>
      </c>
    </row>
    <row r="223" spans="1:9" x14ac:dyDescent="0.35">
      <c r="A223" s="2" t="s">
        <v>1</v>
      </c>
      <c r="B223" s="3" t="s">
        <v>6</v>
      </c>
      <c r="C223" s="2" t="s">
        <v>60</v>
      </c>
      <c r="D223" s="3" t="s">
        <v>8</v>
      </c>
      <c r="E223" s="3" t="s">
        <v>9</v>
      </c>
      <c r="F223" s="13">
        <f t="shared" si="3"/>
        <v>1</v>
      </c>
      <c r="G223" s="14">
        <v>1349.34142857143</v>
      </c>
      <c r="H223" s="14">
        <v>1056.77714285714</v>
      </c>
      <c r="I223" s="15">
        <v>14</v>
      </c>
    </row>
    <row r="224" spans="1:9" x14ac:dyDescent="0.35">
      <c r="A224" s="2" t="s">
        <v>1</v>
      </c>
      <c r="B224" s="3" t="s">
        <v>6</v>
      </c>
      <c r="C224" s="2" t="s">
        <v>58</v>
      </c>
      <c r="D224" s="3" t="s">
        <v>8</v>
      </c>
      <c r="E224" s="3" t="s">
        <v>9</v>
      </c>
      <c r="F224" s="13">
        <f t="shared" si="3"/>
        <v>1</v>
      </c>
      <c r="G224" s="14">
        <v>1360.29575757576</v>
      </c>
      <c r="H224" s="14">
        <v>1055.5578787878801</v>
      </c>
      <c r="I224" s="15">
        <v>33</v>
      </c>
    </row>
    <row r="225" spans="1:9" x14ac:dyDescent="0.35">
      <c r="A225" s="2" t="s">
        <v>1</v>
      </c>
      <c r="B225" s="3" t="s">
        <v>6</v>
      </c>
      <c r="C225" s="2" t="s">
        <v>61</v>
      </c>
      <c r="D225" s="3" t="s">
        <v>8</v>
      </c>
      <c r="E225" s="3" t="s">
        <v>9</v>
      </c>
      <c r="F225" s="13">
        <f t="shared" si="3"/>
        <v>1</v>
      </c>
      <c r="G225" s="14">
        <v>1344.9862499999999</v>
      </c>
      <c r="H225" s="14">
        <v>1054.46875</v>
      </c>
      <c r="I225" s="15">
        <v>16</v>
      </c>
    </row>
    <row r="226" spans="1:9" x14ac:dyDescent="0.35">
      <c r="A226" s="2" t="s">
        <v>1</v>
      </c>
      <c r="B226" s="3" t="s">
        <v>6</v>
      </c>
      <c r="C226" s="2" t="s">
        <v>47</v>
      </c>
      <c r="D226" s="3" t="s">
        <v>8</v>
      </c>
      <c r="E226" s="3" t="s">
        <v>9</v>
      </c>
      <c r="F226" s="13">
        <f t="shared" si="3"/>
        <v>1</v>
      </c>
      <c r="G226" s="14">
        <v>1344.0461956521699</v>
      </c>
      <c r="H226" s="14">
        <v>1053.7323913043499</v>
      </c>
      <c r="I226" s="15">
        <v>92</v>
      </c>
    </row>
    <row r="227" spans="1:9" x14ac:dyDescent="0.35">
      <c r="A227" s="2" t="s">
        <v>1</v>
      </c>
      <c r="B227" s="3" t="s">
        <v>6</v>
      </c>
      <c r="C227" s="2" t="s">
        <v>56</v>
      </c>
      <c r="D227" s="3" t="s">
        <v>8</v>
      </c>
      <c r="E227" s="3" t="s">
        <v>9</v>
      </c>
      <c r="F227" s="13">
        <f t="shared" si="3"/>
        <v>1</v>
      </c>
      <c r="G227" s="14">
        <v>1385.7935483870999</v>
      </c>
      <c r="H227" s="14">
        <v>1051.8138709677401</v>
      </c>
      <c r="I227" s="15">
        <v>31</v>
      </c>
    </row>
    <row r="228" spans="1:9" x14ac:dyDescent="0.35">
      <c r="A228" s="2" t="s">
        <v>1</v>
      </c>
      <c r="B228" s="3" t="s">
        <v>6</v>
      </c>
      <c r="C228" s="2" t="s">
        <v>45</v>
      </c>
      <c r="D228" s="3" t="s">
        <v>8</v>
      </c>
      <c r="E228" s="3" t="s">
        <v>9</v>
      </c>
      <c r="F228" s="13">
        <f t="shared" si="3"/>
        <v>1</v>
      </c>
      <c r="G228" s="14">
        <v>1330.71930232558</v>
      </c>
      <c r="H228" s="14">
        <v>1043.28186046512</v>
      </c>
      <c r="I228" s="15">
        <v>43</v>
      </c>
    </row>
    <row r="229" spans="1:9" x14ac:dyDescent="0.35">
      <c r="A229" s="2" t="s">
        <v>1</v>
      </c>
      <c r="B229" s="3" t="s">
        <v>6</v>
      </c>
      <c r="C229" s="2" t="s">
        <v>13</v>
      </c>
      <c r="D229" s="3" t="s">
        <v>8</v>
      </c>
      <c r="E229" s="3" t="s">
        <v>9</v>
      </c>
      <c r="F229" s="13">
        <f t="shared" si="3"/>
        <v>1</v>
      </c>
      <c r="G229" s="14">
        <v>1330.11603960396</v>
      </c>
      <c r="H229" s="14">
        <v>1042.81603960396</v>
      </c>
      <c r="I229" s="15">
        <v>101</v>
      </c>
    </row>
    <row r="230" spans="1:9" x14ac:dyDescent="0.35">
      <c r="A230" s="2" t="s">
        <v>1</v>
      </c>
      <c r="B230" s="3" t="s">
        <v>6</v>
      </c>
      <c r="C230" s="2" t="s">
        <v>37</v>
      </c>
      <c r="D230" s="3" t="s">
        <v>8</v>
      </c>
      <c r="E230" s="3" t="s">
        <v>9</v>
      </c>
      <c r="F230" s="13">
        <f t="shared" si="3"/>
        <v>1</v>
      </c>
      <c r="G230" s="14">
        <v>1330.3631250000001</v>
      </c>
      <c r="H230" s="14">
        <v>1042.4893750000001</v>
      </c>
      <c r="I230" s="15">
        <v>48</v>
      </c>
    </row>
    <row r="231" spans="1:9" x14ac:dyDescent="0.35">
      <c r="A231" s="2" t="s">
        <v>1</v>
      </c>
      <c r="B231" s="3" t="s">
        <v>6</v>
      </c>
      <c r="C231" s="2" t="s">
        <v>44</v>
      </c>
      <c r="D231" s="3" t="s">
        <v>8</v>
      </c>
      <c r="E231" s="3" t="s">
        <v>9</v>
      </c>
      <c r="F231" s="13">
        <f t="shared" si="3"/>
        <v>1</v>
      </c>
      <c r="G231" s="14">
        <v>1341.02341463415</v>
      </c>
      <c r="H231" s="14">
        <v>1038.1969512195101</v>
      </c>
      <c r="I231" s="15">
        <v>82</v>
      </c>
    </row>
    <row r="232" spans="1:9" x14ac:dyDescent="0.35">
      <c r="A232" s="2" t="s">
        <v>1</v>
      </c>
      <c r="B232" s="3" t="s">
        <v>6</v>
      </c>
      <c r="C232" s="2" t="s">
        <v>62</v>
      </c>
      <c r="D232" s="3" t="s">
        <v>8</v>
      </c>
      <c r="E232" s="3" t="s">
        <v>9</v>
      </c>
      <c r="F232" s="13">
        <f t="shared" si="3"/>
        <v>1</v>
      </c>
      <c r="G232" s="14">
        <v>1322.4166489361701</v>
      </c>
      <c r="H232" s="14">
        <v>1036.77579787234</v>
      </c>
      <c r="I232" s="15">
        <v>188</v>
      </c>
    </row>
    <row r="233" spans="1:9" x14ac:dyDescent="0.35">
      <c r="A233" s="2" t="s">
        <v>1</v>
      </c>
      <c r="B233" s="3" t="s">
        <v>6</v>
      </c>
      <c r="C233" s="2" t="s">
        <v>62</v>
      </c>
      <c r="D233" s="3" t="s">
        <v>8</v>
      </c>
      <c r="E233" s="3" t="s">
        <v>9</v>
      </c>
      <c r="F233" s="13">
        <f t="shared" si="3"/>
        <v>1</v>
      </c>
      <c r="G233" s="14">
        <v>1321.08404040404</v>
      </c>
      <c r="H233" s="14">
        <v>1035.73252525253</v>
      </c>
      <c r="I233" s="15">
        <v>99</v>
      </c>
    </row>
    <row r="234" spans="1:9" x14ac:dyDescent="0.35">
      <c r="A234" s="2" t="s">
        <v>1</v>
      </c>
      <c r="B234" s="3" t="s">
        <v>6</v>
      </c>
      <c r="C234" s="2" t="s">
        <v>24</v>
      </c>
      <c r="D234" s="3" t="s">
        <v>8</v>
      </c>
      <c r="E234" s="3" t="s">
        <v>9</v>
      </c>
      <c r="F234" s="13">
        <f t="shared" si="3"/>
        <v>1</v>
      </c>
      <c r="G234" s="14">
        <v>1339.6769999999999</v>
      </c>
      <c r="H234" s="14">
        <v>1034.6212</v>
      </c>
      <c r="I234" s="15">
        <v>50</v>
      </c>
    </row>
    <row r="235" spans="1:9" x14ac:dyDescent="0.35">
      <c r="A235" s="2" t="s">
        <v>1</v>
      </c>
      <c r="B235" s="3" t="s">
        <v>6</v>
      </c>
      <c r="C235" s="2" t="s">
        <v>63</v>
      </c>
      <c r="D235" s="3" t="s">
        <v>8</v>
      </c>
      <c r="E235" s="3" t="s">
        <v>9</v>
      </c>
      <c r="F235" s="13">
        <f t="shared" si="3"/>
        <v>1</v>
      </c>
      <c r="G235" s="14">
        <v>1318.66928571429</v>
      </c>
      <c r="H235" s="14">
        <v>1033.83714285714</v>
      </c>
      <c r="I235" s="15">
        <v>14</v>
      </c>
    </row>
    <row r="236" spans="1:9" x14ac:dyDescent="0.35">
      <c r="A236" s="2" t="s">
        <v>1</v>
      </c>
      <c r="B236" s="3" t="s">
        <v>6</v>
      </c>
      <c r="C236" s="2" t="s">
        <v>64</v>
      </c>
      <c r="D236" s="3" t="s">
        <v>8</v>
      </c>
      <c r="E236" s="3" t="s">
        <v>9</v>
      </c>
      <c r="F236" s="13">
        <f t="shared" si="3"/>
        <v>1</v>
      </c>
      <c r="G236" s="14">
        <v>1320.20241706161</v>
      </c>
      <c r="H236" s="14">
        <v>1030.4340284360201</v>
      </c>
      <c r="I236" s="15">
        <v>211</v>
      </c>
    </row>
    <row r="237" spans="1:9" x14ac:dyDescent="0.35">
      <c r="A237" s="2" t="s">
        <v>1</v>
      </c>
      <c r="B237" s="3" t="s">
        <v>6</v>
      </c>
      <c r="C237" s="2" t="s">
        <v>62</v>
      </c>
      <c r="D237" s="3" t="s">
        <v>8</v>
      </c>
      <c r="E237" s="3" t="s">
        <v>9</v>
      </c>
      <c r="F237" s="13">
        <f t="shared" si="3"/>
        <v>1</v>
      </c>
      <c r="G237" s="14">
        <v>1312.2498176291799</v>
      </c>
      <c r="H237" s="14">
        <v>1028.80428571429</v>
      </c>
      <c r="I237" s="15">
        <v>329</v>
      </c>
    </row>
    <row r="238" spans="1:9" x14ac:dyDescent="0.35">
      <c r="A238" s="2" t="s">
        <v>1</v>
      </c>
      <c r="B238" s="3" t="s">
        <v>6</v>
      </c>
      <c r="C238" s="2" t="s">
        <v>53</v>
      </c>
      <c r="D238" s="3" t="s">
        <v>8</v>
      </c>
      <c r="E238" s="3" t="s">
        <v>9</v>
      </c>
      <c r="F238" s="13">
        <f t="shared" si="3"/>
        <v>1</v>
      </c>
      <c r="G238" s="14">
        <v>1313.62783333333</v>
      </c>
      <c r="H238" s="14">
        <v>1027.963</v>
      </c>
      <c r="I238" s="15">
        <v>60</v>
      </c>
    </row>
    <row r="239" spans="1:9" x14ac:dyDescent="0.35">
      <c r="A239" s="2" t="s">
        <v>1</v>
      </c>
      <c r="B239" s="3" t="s">
        <v>6</v>
      </c>
      <c r="C239" s="2" t="s">
        <v>64</v>
      </c>
      <c r="D239" s="3" t="s">
        <v>8</v>
      </c>
      <c r="E239" s="3" t="s">
        <v>9</v>
      </c>
      <c r="F239" s="13">
        <f t="shared" si="3"/>
        <v>1</v>
      </c>
      <c r="G239" s="14">
        <v>1307.5657894736801</v>
      </c>
      <c r="H239" s="14">
        <v>1025.02324561404</v>
      </c>
      <c r="I239" s="15">
        <v>114</v>
      </c>
    </row>
    <row r="240" spans="1:9" x14ac:dyDescent="0.35">
      <c r="A240" s="2" t="s">
        <v>1</v>
      </c>
      <c r="B240" s="3" t="s">
        <v>6</v>
      </c>
      <c r="C240" s="2" t="s">
        <v>37</v>
      </c>
      <c r="D240" s="3" t="s">
        <v>8</v>
      </c>
      <c r="E240" s="3" t="s">
        <v>9</v>
      </c>
      <c r="F240" s="13">
        <f t="shared" si="3"/>
        <v>1</v>
      </c>
      <c r="G240" s="14">
        <v>1349.17707692308</v>
      </c>
      <c r="H240" s="14">
        <v>1020.97323076923</v>
      </c>
      <c r="I240" s="15">
        <v>130</v>
      </c>
    </row>
    <row r="241" spans="1:9" x14ac:dyDescent="0.35">
      <c r="A241" s="2" t="s">
        <v>1</v>
      </c>
      <c r="B241" s="3" t="s">
        <v>6</v>
      </c>
      <c r="C241" s="2" t="s">
        <v>48</v>
      </c>
      <c r="D241" s="3" t="s">
        <v>8</v>
      </c>
      <c r="E241" s="3" t="s">
        <v>9</v>
      </c>
      <c r="F241" s="13">
        <f t="shared" si="3"/>
        <v>1</v>
      </c>
      <c r="G241" s="14">
        <v>1298.0638709677401</v>
      </c>
      <c r="H241" s="14">
        <v>1017.68161290323</v>
      </c>
      <c r="I241" s="15">
        <v>31</v>
      </c>
    </row>
    <row r="242" spans="1:9" x14ac:dyDescent="0.35">
      <c r="A242" s="2" t="s">
        <v>1</v>
      </c>
      <c r="B242" s="3" t="s">
        <v>6</v>
      </c>
      <c r="C242" s="2" t="s">
        <v>27</v>
      </c>
      <c r="D242" s="3" t="s">
        <v>8</v>
      </c>
      <c r="E242" s="3" t="s">
        <v>9</v>
      </c>
      <c r="F242" s="13">
        <f t="shared" si="3"/>
        <v>1</v>
      </c>
      <c r="G242" s="14">
        <v>1295.4436842105299</v>
      </c>
      <c r="H242" s="14">
        <v>1015.63105263158</v>
      </c>
      <c r="I242" s="15">
        <v>19</v>
      </c>
    </row>
    <row r="243" spans="1:9" x14ac:dyDescent="0.35">
      <c r="A243" s="2" t="s">
        <v>1</v>
      </c>
      <c r="B243" s="3" t="s">
        <v>6</v>
      </c>
      <c r="C243" s="2" t="s">
        <v>60</v>
      </c>
      <c r="D243" s="3" t="s">
        <v>8</v>
      </c>
      <c r="E243" s="3" t="s">
        <v>9</v>
      </c>
      <c r="F243" s="13">
        <f t="shared" si="3"/>
        <v>1</v>
      </c>
      <c r="G243" s="14">
        <v>1294.3654545454499</v>
      </c>
      <c r="H243" s="14">
        <v>1014.78227272727</v>
      </c>
      <c r="I243" s="15">
        <v>22</v>
      </c>
    </row>
    <row r="244" spans="1:9" x14ac:dyDescent="0.35">
      <c r="A244" s="2" t="s">
        <v>1</v>
      </c>
      <c r="B244" s="3" t="s">
        <v>6</v>
      </c>
      <c r="C244" s="2" t="s">
        <v>65</v>
      </c>
      <c r="D244" s="3" t="s">
        <v>8</v>
      </c>
      <c r="E244" s="3" t="s">
        <v>9</v>
      </c>
      <c r="F244" s="13">
        <f t="shared" si="3"/>
        <v>1</v>
      </c>
      <c r="G244" s="14">
        <v>1290.7406451612901</v>
      </c>
      <c r="H244" s="14">
        <v>1011.94209677419</v>
      </c>
      <c r="I244" s="15">
        <v>62</v>
      </c>
    </row>
    <row r="245" spans="1:9" x14ac:dyDescent="0.35">
      <c r="A245" s="2" t="s">
        <v>1</v>
      </c>
      <c r="B245" s="3" t="s">
        <v>6</v>
      </c>
      <c r="C245" s="2" t="s">
        <v>51</v>
      </c>
      <c r="D245" s="3" t="s">
        <v>8</v>
      </c>
      <c r="E245" s="3" t="s">
        <v>9</v>
      </c>
      <c r="F245" s="13">
        <f t="shared" si="3"/>
        <v>1</v>
      </c>
      <c r="G245" s="14">
        <v>1283.9806000000001</v>
      </c>
      <c r="H245" s="14">
        <v>1005.3524</v>
      </c>
      <c r="I245" s="15">
        <v>50</v>
      </c>
    </row>
    <row r="246" spans="1:9" x14ac:dyDescent="0.35">
      <c r="A246" s="2" t="s">
        <v>1</v>
      </c>
      <c r="B246" s="3" t="s">
        <v>6</v>
      </c>
      <c r="C246" s="2" t="s">
        <v>62</v>
      </c>
      <c r="D246" s="3" t="s">
        <v>8</v>
      </c>
      <c r="E246" s="3" t="s">
        <v>9</v>
      </c>
      <c r="F246" s="13">
        <f t="shared" si="3"/>
        <v>1</v>
      </c>
      <c r="G246" s="14">
        <v>1283.91419889503</v>
      </c>
      <c r="H246" s="14">
        <v>1000.97889502762</v>
      </c>
      <c r="I246" s="15">
        <v>362</v>
      </c>
    </row>
    <row r="247" spans="1:9" x14ac:dyDescent="0.35">
      <c r="A247" s="2" t="s">
        <v>1</v>
      </c>
      <c r="B247" s="3" t="s">
        <v>6</v>
      </c>
      <c r="C247" s="2" t="s">
        <v>24</v>
      </c>
      <c r="D247" s="3" t="s">
        <v>8</v>
      </c>
      <c r="E247" s="3" t="s">
        <v>9</v>
      </c>
      <c r="F247" s="13">
        <f t="shared" si="3"/>
        <v>1</v>
      </c>
      <c r="G247" s="14">
        <v>1295.2651388888901</v>
      </c>
      <c r="H247" s="14">
        <v>998.47722222222205</v>
      </c>
      <c r="I247" s="15">
        <v>72</v>
      </c>
    </row>
    <row r="248" spans="1:9" x14ac:dyDescent="0.35">
      <c r="A248" s="2" t="s">
        <v>1</v>
      </c>
      <c r="B248" s="3" t="s">
        <v>6</v>
      </c>
      <c r="C248" s="2" t="s">
        <v>25</v>
      </c>
      <c r="D248" s="3" t="s">
        <v>8</v>
      </c>
      <c r="E248" s="3" t="s">
        <v>9</v>
      </c>
      <c r="F248" s="13">
        <f t="shared" si="3"/>
        <v>1</v>
      </c>
      <c r="G248" s="14">
        <v>1272.7176086956499</v>
      </c>
      <c r="H248" s="14">
        <v>997.81065217391301</v>
      </c>
      <c r="I248" s="15">
        <v>46</v>
      </c>
    </row>
    <row r="249" spans="1:9" x14ac:dyDescent="0.35">
      <c r="A249" s="2" t="s">
        <v>1</v>
      </c>
      <c r="B249" s="3" t="s">
        <v>6</v>
      </c>
      <c r="C249" s="2" t="s">
        <v>48</v>
      </c>
      <c r="D249" s="3" t="s">
        <v>8</v>
      </c>
      <c r="E249" s="3" t="s">
        <v>9</v>
      </c>
      <c r="F249" s="13">
        <f t="shared" si="3"/>
        <v>1</v>
      </c>
      <c r="G249" s="14">
        <v>1272.22272727273</v>
      </c>
      <c r="H249" s="14">
        <v>997.42242424242397</v>
      </c>
      <c r="I249" s="15">
        <v>33</v>
      </c>
    </row>
    <row r="250" spans="1:9" x14ac:dyDescent="0.35">
      <c r="A250" s="2" t="s">
        <v>1</v>
      </c>
      <c r="B250" s="3" t="s">
        <v>6</v>
      </c>
      <c r="C250" s="2" t="s">
        <v>62</v>
      </c>
      <c r="D250" s="3" t="s">
        <v>8</v>
      </c>
      <c r="E250" s="3" t="s">
        <v>9</v>
      </c>
      <c r="F250" s="13">
        <f t="shared" si="3"/>
        <v>1</v>
      </c>
      <c r="G250" s="14">
        <v>1265.29483985765</v>
      </c>
      <c r="H250" s="14">
        <v>991.38782918149502</v>
      </c>
      <c r="I250" s="15">
        <v>281</v>
      </c>
    </row>
    <row r="251" spans="1:9" x14ac:dyDescent="0.35">
      <c r="A251" s="2" t="s">
        <v>1</v>
      </c>
      <c r="B251" s="3" t="s">
        <v>6</v>
      </c>
      <c r="C251" s="2" t="s">
        <v>53</v>
      </c>
      <c r="D251" s="3" t="s">
        <v>8</v>
      </c>
      <c r="E251" s="3" t="s">
        <v>9</v>
      </c>
      <c r="F251" s="13">
        <f t="shared" si="3"/>
        <v>1</v>
      </c>
      <c r="G251" s="14">
        <v>1332.3463636363599</v>
      </c>
      <c r="H251" s="14">
        <v>988.44636363636403</v>
      </c>
      <c r="I251" s="15">
        <v>33</v>
      </c>
    </row>
    <row r="252" spans="1:9" x14ac:dyDescent="0.35">
      <c r="A252" s="2" t="s">
        <v>1</v>
      </c>
      <c r="B252" s="3" t="s">
        <v>6</v>
      </c>
      <c r="C252" s="2" t="s">
        <v>24</v>
      </c>
      <c r="D252" s="3" t="s">
        <v>8</v>
      </c>
      <c r="E252" s="3" t="s">
        <v>9</v>
      </c>
      <c r="F252" s="13">
        <f t="shared" si="3"/>
        <v>1</v>
      </c>
      <c r="G252" s="14">
        <v>1296.70034482759</v>
      </c>
      <c r="H252" s="14">
        <v>985.26413793103404</v>
      </c>
      <c r="I252" s="15">
        <v>58</v>
      </c>
    </row>
    <row r="253" spans="1:9" x14ac:dyDescent="0.35">
      <c r="A253" s="2" t="s">
        <v>1</v>
      </c>
      <c r="B253" s="3" t="s">
        <v>6</v>
      </c>
      <c r="C253" s="2" t="s">
        <v>58</v>
      </c>
      <c r="D253" s="3" t="s">
        <v>8</v>
      </c>
      <c r="E253" s="3" t="s">
        <v>9</v>
      </c>
      <c r="F253" s="13">
        <f t="shared" si="3"/>
        <v>1</v>
      </c>
      <c r="G253" s="14">
        <v>1255.34876404494</v>
      </c>
      <c r="H253" s="14">
        <v>984.19224719101101</v>
      </c>
      <c r="I253" s="15">
        <v>89</v>
      </c>
    </row>
    <row r="254" spans="1:9" x14ac:dyDescent="0.35">
      <c r="A254" s="2" t="s">
        <v>1</v>
      </c>
      <c r="B254" s="3" t="s">
        <v>6</v>
      </c>
      <c r="C254" s="2" t="s">
        <v>66</v>
      </c>
      <c r="D254" s="3" t="s">
        <v>8</v>
      </c>
      <c r="E254" s="3" t="s">
        <v>9</v>
      </c>
      <c r="F254" s="13">
        <f t="shared" si="3"/>
        <v>1</v>
      </c>
      <c r="G254" s="14">
        <v>1255.2926666666699</v>
      </c>
      <c r="H254" s="14">
        <v>984.14933333333295</v>
      </c>
      <c r="I254" s="15">
        <v>15</v>
      </c>
    </row>
    <row r="255" spans="1:9" x14ac:dyDescent="0.35">
      <c r="A255" s="2" t="s">
        <v>1</v>
      </c>
      <c r="B255" s="3" t="s">
        <v>6</v>
      </c>
      <c r="C255" s="2" t="s">
        <v>55</v>
      </c>
      <c r="D255" s="3" t="s">
        <v>8</v>
      </c>
      <c r="E255" s="3" t="s">
        <v>9</v>
      </c>
      <c r="F255" s="13">
        <f t="shared" si="3"/>
        <v>1</v>
      </c>
      <c r="G255" s="14">
        <v>1231.78718731299</v>
      </c>
      <c r="H255" s="14">
        <v>982.99728007181398</v>
      </c>
      <c r="I255" s="15">
        <v>3342</v>
      </c>
    </row>
    <row r="256" spans="1:9" x14ac:dyDescent="0.35">
      <c r="A256" s="2" t="s">
        <v>1</v>
      </c>
      <c r="B256" s="3" t="s">
        <v>6</v>
      </c>
      <c r="C256" s="2" t="s">
        <v>50</v>
      </c>
      <c r="D256" s="3" t="s">
        <v>8</v>
      </c>
      <c r="E256" s="3" t="s">
        <v>9</v>
      </c>
      <c r="F256" s="13">
        <f t="shared" si="3"/>
        <v>1</v>
      </c>
      <c r="G256" s="14">
        <v>1293.87657657658</v>
      </c>
      <c r="H256" s="14">
        <v>981.46882882882903</v>
      </c>
      <c r="I256" s="15">
        <v>111</v>
      </c>
    </row>
    <row r="257" spans="1:9" x14ac:dyDescent="0.35">
      <c r="A257" s="2" t="s">
        <v>1</v>
      </c>
      <c r="B257" s="3" t="s">
        <v>6</v>
      </c>
      <c r="C257" s="2" t="s">
        <v>67</v>
      </c>
      <c r="D257" s="3" t="s">
        <v>8</v>
      </c>
      <c r="E257" s="3" t="s">
        <v>9</v>
      </c>
      <c r="F257" s="13">
        <f t="shared" si="3"/>
        <v>1</v>
      </c>
      <c r="G257" s="14">
        <v>1251.5457894736801</v>
      </c>
      <c r="H257" s="14">
        <v>981.21184210526405</v>
      </c>
      <c r="I257" s="15">
        <v>38</v>
      </c>
    </row>
    <row r="258" spans="1:9" x14ac:dyDescent="0.35">
      <c r="A258" s="2" t="s">
        <v>1</v>
      </c>
      <c r="B258" s="3" t="s">
        <v>6</v>
      </c>
      <c r="C258" s="2" t="s">
        <v>24</v>
      </c>
      <c r="D258" s="3" t="s">
        <v>8</v>
      </c>
      <c r="E258" s="3" t="s">
        <v>9</v>
      </c>
      <c r="F258" s="13">
        <f t="shared" si="3"/>
        <v>1</v>
      </c>
      <c r="G258" s="14">
        <v>1309.9628124999999</v>
      </c>
      <c r="H258" s="14">
        <v>978.58156250000002</v>
      </c>
      <c r="I258" s="15">
        <v>32</v>
      </c>
    </row>
    <row r="259" spans="1:9" x14ac:dyDescent="0.35">
      <c r="A259" s="2" t="s">
        <v>1</v>
      </c>
      <c r="B259" s="3" t="s">
        <v>6</v>
      </c>
      <c r="C259" s="2" t="s">
        <v>21</v>
      </c>
      <c r="D259" s="3" t="s">
        <v>8</v>
      </c>
      <c r="E259" s="3" t="s">
        <v>9</v>
      </c>
      <c r="F259" s="13">
        <f t="shared" ref="F259:F322" si="4">IF(E259="F",1,0)</f>
        <v>1</v>
      </c>
      <c r="G259" s="14">
        <v>1247.0298479087501</v>
      </c>
      <c r="H259" s="14">
        <v>977.23372623574198</v>
      </c>
      <c r="I259" s="15">
        <v>263</v>
      </c>
    </row>
    <row r="260" spans="1:9" x14ac:dyDescent="0.35">
      <c r="A260" s="2" t="s">
        <v>1</v>
      </c>
      <c r="B260" s="3" t="s">
        <v>6</v>
      </c>
      <c r="C260" s="2" t="s">
        <v>58</v>
      </c>
      <c r="D260" s="3" t="s">
        <v>8</v>
      </c>
      <c r="E260" s="3" t="s">
        <v>9</v>
      </c>
      <c r="F260" s="13">
        <f t="shared" si="4"/>
        <v>1</v>
      </c>
      <c r="G260" s="14">
        <v>1247.4783333333301</v>
      </c>
      <c r="H260" s="14">
        <v>976.41</v>
      </c>
      <c r="I260" s="15">
        <v>18</v>
      </c>
    </row>
    <row r="261" spans="1:9" x14ac:dyDescent="0.35">
      <c r="A261" s="2" t="s">
        <v>1</v>
      </c>
      <c r="B261" s="3" t="s">
        <v>6</v>
      </c>
      <c r="C261" s="2" t="s">
        <v>13</v>
      </c>
      <c r="D261" s="3" t="s">
        <v>8</v>
      </c>
      <c r="E261" s="3" t="s">
        <v>9</v>
      </c>
      <c r="F261" s="13">
        <f t="shared" si="4"/>
        <v>1</v>
      </c>
      <c r="G261" s="14">
        <v>1294.35791666667</v>
      </c>
      <c r="H261" s="14">
        <v>976.29</v>
      </c>
      <c r="I261" s="15">
        <v>24</v>
      </c>
    </row>
    <row r="262" spans="1:9" x14ac:dyDescent="0.35">
      <c r="A262" s="2" t="s">
        <v>1</v>
      </c>
      <c r="B262" s="3" t="s">
        <v>6</v>
      </c>
      <c r="C262" s="2" t="s">
        <v>51</v>
      </c>
      <c r="D262" s="3" t="s">
        <v>8</v>
      </c>
      <c r="E262" s="3" t="s">
        <v>9</v>
      </c>
      <c r="F262" s="13">
        <f t="shared" si="4"/>
        <v>1</v>
      </c>
      <c r="G262" s="14">
        <v>1243.3376000000001</v>
      </c>
      <c r="H262" s="14">
        <v>974.77919999999995</v>
      </c>
      <c r="I262" s="15">
        <v>25</v>
      </c>
    </row>
    <row r="263" spans="1:9" x14ac:dyDescent="0.35">
      <c r="A263" s="2" t="s">
        <v>1</v>
      </c>
      <c r="B263" s="3" t="s">
        <v>6</v>
      </c>
      <c r="C263" s="2" t="s">
        <v>66</v>
      </c>
      <c r="D263" s="3" t="s">
        <v>8</v>
      </c>
      <c r="E263" s="3" t="s">
        <v>9</v>
      </c>
      <c r="F263" s="13">
        <f t="shared" si="4"/>
        <v>1</v>
      </c>
      <c r="G263" s="14">
        <v>1240.7878431372501</v>
      </c>
      <c r="H263" s="14">
        <v>972.779607843137</v>
      </c>
      <c r="I263" s="15">
        <v>51</v>
      </c>
    </row>
    <row r="264" spans="1:9" x14ac:dyDescent="0.35">
      <c r="A264" s="2" t="s">
        <v>1</v>
      </c>
      <c r="B264" s="3" t="s">
        <v>6</v>
      </c>
      <c r="C264" s="2" t="s">
        <v>62</v>
      </c>
      <c r="D264" s="3" t="s">
        <v>8</v>
      </c>
      <c r="E264" s="3" t="s">
        <v>9</v>
      </c>
      <c r="F264" s="13">
        <f t="shared" si="4"/>
        <v>1</v>
      </c>
      <c r="G264" s="14">
        <v>1241.6215</v>
      </c>
      <c r="H264" s="14">
        <v>971.65549999999996</v>
      </c>
      <c r="I264" s="15">
        <v>100</v>
      </c>
    </row>
    <row r="265" spans="1:9" x14ac:dyDescent="0.35">
      <c r="A265" s="2" t="s">
        <v>1</v>
      </c>
      <c r="B265" s="3" t="s">
        <v>6</v>
      </c>
      <c r="C265" s="2" t="s">
        <v>65</v>
      </c>
      <c r="D265" s="3" t="s">
        <v>8</v>
      </c>
      <c r="E265" s="3" t="s">
        <v>9</v>
      </c>
      <c r="F265" s="13">
        <f t="shared" si="4"/>
        <v>1</v>
      </c>
      <c r="G265" s="14">
        <v>1238.0997500000001</v>
      </c>
      <c r="H265" s="14">
        <v>970.58875</v>
      </c>
      <c r="I265" s="15">
        <v>80</v>
      </c>
    </row>
    <row r="266" spans="1:9" x14ac:dyDescent="0.35">
      <c r="A266" s="2" t="s">
        <v>1</v>
      </c>
      <c r="B266" s="3" t="s">
        <v>6</v>
      </c>
      <c r="C266" s="2" t="s">
        <v>62</v>
      </c>
      <c r="D266" s="3" t="s">
        <v>8</v>
      </c>
      <c r="E266" s="3" t="s">
        <v>9</v>
      </c>
      <c r="F266" s="13">
        <f t="shared" si="4"/>
        <v>1</v>
      </c>
      <c r="G266" s="14">
        <v>1238.37131313131</v>
      </c>
      <c r="H266" s="14">
        <v>970.19853535353502</v>
      </c>
      <c r="I266" s="15">
        <v>198</v>
      </c>
    </row>
    <row r="267" spans="1:9" x14ac:dyDescent="0.35">
      <c r="A267" s="2" t="s">
        <v>1</v>
      </c>
      <c r="B267" s="3" t="s">
        <v>6</v>
      </c>
      <c r="C267" s="2" t="s">
        <v>40</v>
      </c>
      <c r="D267" s="3" t="s">
        <v>8</v>
      </c>
      <c r="E267" s="3" t="s">
        <v>9</v>
      </c>
      <c r="F267" s="13">
        <f t="shared" si="4"/>
        <v>1</v>
      </c>
      <c r="G267" s="14">
        <v>1236.35263157895</v>
      </c>
      <c r="H267" s="14">
        <v>969.30157894736897</v>
      </c>
      <c r="I267" s="15">
        <v>38</v>
      </c>
    </row>
    <row r="268" spans="1:9" x14ac:dyDescent="0.35">
      <c r="A268" s="2" t="s">
        <v>1</v>
      </c>
      <c r="B268" s="3" t="s">
        <v>6</v>
      </c>
      <c r="C268" s="2" t="s">
        <v>24</v>
      </c>
      <c r="D268" s="3" t="s">
        <v>8</v>
      </c>
      <c r="E268" s="3" t="s">
        <v>9</v>
      </c>
      <c r="F268" s="13">
        <f t="shared" si="4"/>
        <v>1</v>
      </c>
      <c r="G268" s="14">
        <v>1232.6232758620699</v>
      </c>
      <c r="H268" s="14">
        <v>966.37534482758599</v>
      </c>
      <c r="I268" s="15">
        <v>58</v>
      </c>
    </row>
    <row r="269" spans="1:9" x14ac:dyDescent="0.35">
      <c r="A269" s="2" t="s">
        <v>1</v>
      </c>
      <c r="B269" s="3" t="s">
        <v>6</v>
      </c>
      <c r="C269" s="2" t="s">
        <v>47</v>
      </c>
      <c r="D269" s="3" t="s">
        <v>8</v>
      </c>
      <c r="E269" s="3" t="s">
        <v>9</v>
      </c>
      <c r="F269" s="13">
        <f t="shared" si="4"/>
        <v>1</v>
      </c>
      <c r="G269" s="14">
        <v>1232.5565909090899</v>
      </c>
      <c r="H269" s="14">
        <v>966.32795454545499</v>
      </c>
      <c r="I269" s="15">
        <v>44</v>
      </c>
    </row>
    <row r="270" spans="1:9" x14ac:dyDescent="0.35">
      <c r="A270" s="2" t="s">
        <v>1</v>
      </c>
      <c r="B270" s="3" t="s">
        <v>6</v>
      </c>
      <c r="C270" s="2" t="s">
        <v>55</v>
      </c>
      <c r="D270" s="3" t="s">
        <v>8</v>
      </c>
      <c r="E270" s="3" t="s">
        <v>9</v>
      </c>
      <c r="F270" s="13">
        <f t="shared" si="4"/>
        <v>1</v>
      </c>
      <c r="G270" s="14">
        <v>1242.0035572782101</v>
      </c>
      <c r="H270" s="14">
        <v>965.97712747631397</v>
      </c>
      <c r="I270" s="15">
        <v>2322</v>
      </c>
    </row>
    <row r="271" spans="1:9" x14ac:dyDescent="0.35">
      <c r="A271" s="2" t="s">
        <v>1</v>
      </c>
      <c r="B271" s="3" t="s">
        <v>6</v>
      </c>
      <c r="C271" s="2" t="s">
        <v>55</v>
      </c>
      <c r="D271" s="3" t="s">
        <v>8</v>
      </c>
      <c r="E271" s="3" t="s">
        <v>9</v>
      </c>
      <c r="F271" s="13">
        <f t="shared" si="4"/>
        <v>1</v>
      </c>
      <c r="G271" s="14">
        <v>1241.1097540983601</v>
      </c>
      <c r="H271" s="14">
        <v>965.90909090909099</v>
      </c>
      <c r="I271" s="15">
        <v>1342</v>
      </c>
    </row>
    <row r="272" spans="1:9" x14ac:dyDescent="0.35">
      <c r="A272" s="2" t="s">
        <v>1</v>
      </c>
      <c r="B272" s="3" t="s">
        <v>6</v>
      </c>
      <c r="C272" s="2" t="s">
        <v>24</v>
      </c>
      <c r="D272" s="3" t="s">
        <v>8</v>
      </c>
      <c r="E272" s="3" t="s">
        <v>9</v>
      </c>
      <c r="F272" s="13">
        <f t="shared" si="4"/>
        <v>1</v>
      </c>
      <c r="G272" s="14">
        <v>1231.3958333333301</v>
      </c>
      <c r="H272" s="14">
        <v>965.41416666666703</v>
      </c>
      <c r="I272" s="15">
        <v>12</v>
      </c>
    </row>
    <row r="273" spans="1:9" x14ac:dyDescent="0.35">
      <c r="A273" s="2" t="s">
        <v>1</v>
      </c>
      <c r="B273" s="3" t="s">
        <v>6</v>
      </c>
      <c r="C273" s="2" t="s">
        <v>64</v>
      </c>
      <c r="D273" s="3" t="s">
        <v>8</v>
      </c>
      <c r="E273" s="3" t="s">
        <v>9</v>
      </c>
      <c r="F273" s="13">
        <f t="shared" si="4"/>
        <v>1</v>
      </c>
      <c r="G273" s="14">
        <v>1232.1482269503499</v>
      </c>
      <c r="H273" s="14">
        <v>964.07822695035497</v>
      </c>
      <c r="I273" s="15">
        <v>141</v>
      </c>
    </row>
    <row r="274" spans="1:9" x14ac:dyDescent="0.35">
      <c r="A274" s="2" t="s">
        <v>1</v>
      </c>
      <c r="B274" s="3" t="s">
        <v>6</v>
      </c>
      <c r="C274" s="2" t="s">
        <v>24</v>
      </c>
      <c r="D274" s="3" t="s">
        <v>8</v>
      </c>
      <c r="E274" s="3" t="s">
        <v>9</v>
      </c>
      <c r="F274" s="13">
        <f t="shared" si="4"/>
        <v>1</v>
      </c>
      <c r="G274" s="14">
        <v>1229.0771999999999</v>
      </c>
      <c r="H274" s="14">
        <v>963.59799999999996</v>
      </c>
      <c r="I274" s="15">
        <v>25</v>
      </c>
    </row>
    <row r="275" spans="1:9" x14ac:dyDescent="0.35">
      <c r="A275" s="2" t="s">
        <v>1</v>
      </c>
      <c r="B275" s="3" t="s">
        <v>6</v>
      </c>
      <c r="C275" s="2" t="s">
        <v>51</v>
      </c>
      <c r="D275" s="3" t="s">
        <v>8</v>
      </c>
      <c r="E275" s="3" t="s">
        <v>9</v>
      </c>
      <c r="F275" s="13">
        <f t="shared" si="4"/>
        <v>1</v>
      </c>
      <c r="G275" s="14">
        <v>1229.0327027026999</v>
      </c>
      <c r="H275" s="14">
        <v>963.55972972972995</v>
      </c>
      <c r="I275" s="15">
        <v>37</v>
      </c>
    </row>
    <row r="276" spans="1:9" x14ac:dyDescent="0.35">
      <c r="A276" s="2" t="s">
        <v>1</v>
      </c>
      <c r="B276" s="3" t="s">
        <v>6</v>
      </c>
      <c r="C276" s="2" t="s">
        <v>55</v>
      </c>
      <c r="D276" s="3" t="s">
        <v>8</v>
      </c>
      <c r="E276" s="3" t="s">
        <v>9</v>
      </c>
      <c r="F276" s="13">
        <f t="shared" si="4"/>
        <v>1</v>
      </c>
      <c r="G276" s="14">
        <v>1231.0164697002399</v>
      </c>
      <c r="H276" s="14">
        <v>962.81850118611101</v>
      </c>
      <c r="I276" s="15">
        <v>4637</v>
      </c>
    </row>
    <row r="277" spans="1:9" x14ac:dyDescent="0.35">
      <c r="A277" s="2" t="s">
        <v>1</v>
      </c>
      <c r="B277" s="3" t="s">
        <v>6</v>
      </c>
      <c r="C277" s="2" t="s">
        <v>62</v>
      </c>
      <c r="D277" s="3" t="s">
        <v>8</v>
      </c>
      <c r="E277" s="3" t="s">
        <v>9</v>
      </c>
      <c r="F277" s="13">
        <f t="shared" si="4"/>
        <v>1</v>
      </c>
      <c r="G277" s="14">
        <v>1227.9789743589699</v>
      </c>
      <c r="H277" s="14">
        <v>962.73397435897402</v>
      </c>
      <c r="I277" s="15">
        <v>78</v>
      </c>
    </row>
    <row r="278" spans="1:9" x14ac:dyDescent="0.35">
      <c r="A278" s="2" t="s">
        <v>1</v>
      </c>
      <c r="B278" s="3" t="s">
        <v>6</v>
      </c>
      <c r="C278" s="2" t="s">
        <v>49</v>
      </c>
      <c r="D278" s="3" t="s">
        <v>8</v>
      </c>
      <c r="E278" s="3" t="s">
        <v>9</v>
      </c>
      <c r="F278" s="13">
        <f t="shared" si="4"/>
        <v>1</v>
      </c>
      <c r="G278" s="14">
        <v>1227.3050000000001</v>
      </c>
      <c r="H278" s="14">
        <v>962.20833333333303</v>
      </c>
      <c r="I278" s="15">
        <v>12</v>
      </c>
    </row>
    <row r="279" spans="1:9" x14ac:dyDescent="0.35">
      <c r="A279" s="2" t="s">
        <v>1</v>
      </c>
      <c r="B279" s="3" t="s">
        <v>6</v>
      </c>
      <c r="C279" s="2" t="s">
        <v>67</v>
      </c>
      <c r="D279" s="3" t="s">
        <v>8</v>
      </c>
      <c r="E279" s="3" t="s">
        <v>9</v>
      </c>
      <c r="F279" s="13">
        <f t="shared" si="4"/>
        <v>1</v>
      </c>
      <c r="G279" s="14">
        <v>1251.2253191489399</v>
      </c>
      <c r="H279" s="14">
        <v>960.46021276595695</v>
      </c>
      <c r="I279" s="15">
        <v>47</v>
      </c>
    </row>
    <row r="280" spans="1:9" x14ac:dyDescent="0.35">
      <c r="A280" s="2" t="s">
        <v>1</v>
      </c>
      <c r="B280" s="3" t="s">
        <v>6</v>
      </c>
      <c r="C280" s="2" t="s">
        <v>52</v>
      </c>
      <c r="D280" s="3" t="s">
        <v>8</v>
      </c>
      <c r="E280" s="3" t="s">
        <v>9</v>
      </c>
      <c r="F280" s="13">
        <f t="shared" si="4"/>
        <v>1</v>
      </c>
      <c r="G280" s="14">
        <v>1224.5308</v>
      </c>
      <c r="H280" s="14">
        <v>960.03319999999997</v>
      </c>
      <c r="I280" s="15">
        <v>50</v>
      </c>
    </row>
    <row r="281" spans="1:9" x14ac:dyDescent="0.35">
      <c r="A281" s="2" t="s">
        <v>1</v>
      </c>
      <c r="B281" s="3" t="s">
        <v>6</v>
      </c>
      <c r="C281" s="2" t="s">
        <v>47</v>
      </c>
      <c r="D281" s="3" t="s">
        <v>8</v>
      </c>
      <c r="E281" s="3" t="s">
        <v>9</v>
      </c>
      <c r="F281" s="13">
        <f t="shared" si="4"/>
        <v>1</v>
      </c>
      <c r="G281" s="14">
        <v>1234.2925</v>
      </c>
      <c r="H281" s="14">
        <v>958.08</v>
      </c>
      <c r="I281" s="15">
        <v>12</v>
      </c>
    </row>
    <row r="282" spans="1:9" x14ac:dyDescent="0.35">
      <c r="A282" s="2" t="s">
        <v>1</v>
      </c>
      <c r="B282" s="3" t="s">
        <v>6</v>
      </c>
      <c r="C282" s="2" t="s">
        <v>68</v>
      </c>
      <c r="D282" s="3" t="s">
        <v>8</v>
      </c>
      <c r="E282" s="3" t="s">
        <v>9</v>
      </c>
      <c r="F282" s="13">
        <f t="shared" si="4"/>
        <v>1</v>
      </c>
      <c r="G282" s="14">
        <v>1220.02933333333</v>
      </c>
      <c r="H282" s="14">
        <v>956.50133333333304</v>
      </c>
      <c r="I282" s="15">
        <v>15</v>
      </c>
    </row>
    <row r="283" spans="1:9" x14ac:dyDescent="0.35">
      <c r="A283" s="2" t="s">
        <v>1</v>
      </c>
      <c r="B283" s="3" t="s">
        <v>6</v>
      </c>
      <c r="C283" s="2" t="s">
        <v>69</v>
      </c>
      <c r="D283" s="3" t="s">
        <v>8</v>
      </c>
      <c r="E283" s="3" t="s">
        <v>9</v>
      </c>
      <c r="F283" s="13">
        <f t="shared" si="4"/>
        <v>1</v>
      </c>
      <c r="G283" s="14">
        <v>1218.07137931034</v>
      </c>
      <c r="H283" s="14">
        <v>954.97068965517201</v>
      </c>
      <c r="I283" s="15">
        <v>29</v>
      </c>
    </row>
    <row r="284" spans="1:9" x14ac:dyDescent="0.35">
      <c r="A284" s="2" t="s">
        <v>1</v>
      </c>
      <c r="B284" s="3" t="s">
        <v>6</v>
      </c>
      <c r="C284" s="2" t="s">
        <v>63</v>
      </c>
      <c r="D284" s="3" t="s">
        <v>8</v>
      </c>
      <c r="E284" s="3" t="s">
        <v>9</v>
      </c>
      <c r="F284" s="13">
        <f t="shared" si="4"/>
        <v>1</v>
      </c>
      <c r="G284" s="14">
        <v>1242.6709677419401</v>
      </c>
      <c r="H284" s="14">
        <v>954.753548387097</v>
      </c>
      <c r="I284" s="15">
        <v>31</v>
      </c>
    </row>
    <row r="285" spans="1:9" x14ac:dyDescent="0.35">
      <c r="A285" s="2" t="s">
        <v>1</v>
      </c>
      <c r="B285" s="3" t="s">
        <v>6</v>
      </c>
      <c r="C285" s="2" t="s">
        <v>70</v>
      </c>
      <c r="D285" s="3" t="s">
        <v>8</v>
      </c>
      <c r="E285" s="3" t="s">
        <v>9</v>
      </c>
      <c r="F285" s="13">
        <f t="shared" si="4"/>
        <v>1</v>
      </c>
      <c r="G285" s="14">
        <v>1217.48307692308</v>
      </c>
      <c r="H285" s="14">
        <v>954.50384615384598</v>
      </c>
      <c r="I285" s="15">
        <v>13</v>
      </c>
    </row>
    <row r="286" spans="1:9" x14ac:dyDescent="0.35">
      <c r="A286" s="2" t="s">
        <v>1</v>
      </c>
      <c r="B286" s="3" t="s">
        <v>6</v>
      </c>
      <c r="C286" s="2" t="s">
        <v>44</v>
      </c>
      <c r="D286" s="3" t="s">
        <v>8</v>
      </c>
      <c r="E286" s="3" t="s">
        <v>9</v>
      </c>
      <c r="F286" s="13">
        <f t="shared" si="4"/>
        <v>1</v>
      </c>
      <c r="G286" s="14">
        <v>1211.1873170731701</v>
      </c>
      <c r="H286" s="14">
        <v>949.57097560975603</v>
      </c>
      <c r="I286" s="15">
        <v>41</v>
      </c>
    </row>
    <row r="287" spans="1:9" x14ac:dyDescent="0.35">
      <c r="A287" s="2" t="s">
        <v>1</v>
      </c>
      <c r="B287" s="3" t="s">
        <v>6</v>
      </c>
      <c r="C287" s="2" t="s">
        <v>71</v>
      </c>
      <c r="D287" s="3" t="s">
        <v>8</v>
      </c>
      <c r="E287" s="3" t="s">
        <v>9</v>
      </c>
      <c r="F287" s="13">
        <f t="shared" si="4"/>
        <v>1</v>
      </c>
      <c r="G287" s="14">
        <v>1207.03090909091</v>
      </c>
      <c r="H287" s="14">
        <v>946.31090909090904</v>
      </c>
      <c r="I287" s="15">
        <v>11</v>
      </c>
    </row>
    <row r="288" spans="1:9" x14ac:dyDescent="0.35">
      <c r="A288" s="2" t="s">
        <v>1</v>
      </c>
      <c r="B288" s="3" t="s">
        <v>6</v>
      </c>
      <c r="C288" s="2" t="s">
        <v>72</v>
      </c>
      <c r="D288" s="3" t="s">
        <v>8</v>
      </c>
      <c r="E288" s="3" t="s">
        <v>9</v>
      </c>
      <c r="F288" s="13">
        <f t="shared" si="4"/>
        <v>1</v>
      </c>
      <c r="G288" s="14">
        <v>1270.6033333333301</v>
      </c>
      <c r="H288" s="14">
        <v>946.04777777777804</v>
      </c>
      <c r="I288" s="15">
        <v>18</v>
      </c>
    </row>
    <row r="289" spans="1:9" x14ac:dyDescent="0.35">
      <c r="A289" s="2" t="s">
        <v>1</v>
      </c>
      <c r="B289" s="3" t="s">
        <v>6</v>
      </c>
      <c r="C289" s="2" t="s">
        <v>73</v>
      </c>
      <c r="D289" s="3" t="s">
        <v>8</v>
      </c>
      <c r="E289" s="3" t="s">
        <v>9</v>
      </c>
      <c r="F289" s="13">
        <f t="shared" si="4"/>
        <v>1</v>
      </c>
      <c r="G289" s="14">
        <v>1205.6730769230801</v>
      </c>
      <c r="H289" s="14">
        <v>945.24576923076904</v>
      </c>
      <c r="I289" s="15">
        <v>26</v>
      </c>
    </row>
    <row r="290" spans="1:9" x14ac:dyDescent="0.35">
      <c r="A290" s="2" t="s">
        <v>1</v>
      </c>
      <c r="B290" s="3" t="s">
        <v>6</v>
      </c>
      <c r="C290" s="2" t="s">
        <v>21</v>
      </c>
      <c r="D290" s="3" t="s">
        <v>8</v>
      </c>
      <c r="E290" s="3" t="s">
        <v>9</v>
      </c>
      <c r="F290" s="13">
        <f t="shared" si="4"/>
        <v>1</v>
      </c>
      <c r="G290" s="14">
        <v>1205.1189999999999</v>
      </c>
      <c r="H290" s="14">
        <v>944.48400000000004</v>
      </c>
      <c r="I290" s="15">
        <v>330</v>
      </c>
    </row>
    <row r="291" spans="1:9" x14ac:dyDescent="0.35">
      <c r="A291" s="2" t="s">
        <v>1</v>
      </c>
      <c r="B291" s="3" t="s">
        <v>6</v>
      </c>
      <c r="C291" s="2" t="s">
        <v>74</v>
      </c>
      <c r="D291" s="3" t="s">
        <v>8</v>
      </c>
      <c r="E291" s="3" t="s">
        <v>9</v>
      </c>
      <c r="F291" s="13">
        <f t="shared" si="4"/>
        <v>1</v>
      </c>
      <c r="G291" s="14">
        <v>1199.4755</v>
      </c>
      <c r="H291" s="14">
        <v>940.39049999999997</v>
      </c>
      <c r="I291" s="15">
        <v>20</v>
      </c>
    </row>
    <row r="292" spans="1:9" x14ac:dyDescent="0.35">
      <c r="A292" s="2" t="s">
        <v>1</v>
      </c>
      <c r="B292" s="3" t="s">
        <v>6</v>
      </c>
      <c r="C292" s="2" t="s">
        <v>65</v>
      </c>
      <c r="D292" s="3" t="s">
        <v>8</v>
      </c>
      <c r="E292" s="3" t="s">
        <v>9</v>
      </c>
      <c r="F292" s="13">
        <f t="shared" si="4"/>
        <v>1</v>
      </c>
      <c r="G292" s="14">
        <v>1196.22188172043</v>
      </c>
      <c r="H292" s="14">
        <v>937.83682795698905</v>
      </c>
      <c r="I292" s="15">
        <v>186</v>
      </c>
    </row>
    <row r="293" spans="1:9" x14ac:dyDescent="0.35">
      <c r="A293" s="2" t="s">
        <v>1</v>
      </c>
      <c r="B293" s="3" t="s">
        <v>6</v>
      </c>
      <c r="C293" s="2" t="s">
        <v>53</v>
      </c>
      <c r="D293" s="3" t="s">
        <v>8</v>
      </c>
      <c r="E293" s="3" t="s">
        <v>9</v>
      </c>
      <c r="F293" s="13">
        <f t="shared" si="4"/>
        <v>1</v>
      </c>
      <c r="G293" s="14">
        <v>1195.0516666666699</v>
      </c>
      <c r="H293" s="14">
        <v>936.91916666666702</v>
      </c>
      <c r="I293" s="15">
        <v>12</v>
      </c>
    </row>
    <row r="294" spans="1:9" x14ac:dyDescent="0.35">
      <c r="A294" s="2" t="s">
        <v>1</v>
      </c>
      <c r="B294" s="3" t="s">
        <v>6</v>
      </c>
      <c r="C294" s="2" t="s">
        <v>62</v>
      </c>
      <c r="D294" s="3" t="s">
        <v>8</v>
      </c>
      <c r="E294" s="3" t="s">
        <v>9</v>
      </c>
      <c r="F294" s="13">
        <f t="shared" si="4"/>
        <v>1</v>
      </c>
      <c r="G294" s="14">
        <v>1194.5894000000001</v>
      </c>
      <c r="H294" s="14">
        <v>936.39</v>
      </c>
      <c r="I294" s="15">
        <v>50</v>
      </c>
    </row>
    <row r="295" spans="1:9" x14ac:dyDescent="0.35">
      <c r="A295" s="2" t="s">
        <v>1</v>
      </c>
      <c r="B295" s="3" t="s">
        <v>6</v>
      </c>
      <c r="C295" s="2" t="s">
        <v>68</v>
      </c>
      <c r="D295" s="3" t="s">
        <v>8</v>
      </c>
      <c r="E295" s="3" t="s">
        <v>9</v>
      </c>
      <c r="F295" s="13">
        <f t="shared" si="4"/>
        <v>1</v>
      </c>
      <c r="G295" s="14">
        <v>1198.0097499999999</v>
      </c>
      <c r="H295" s="14">
        <v>936.3605</v>
      </c>
      <c r="I295" s="15">
        <v>40</v>
      </c>
    </row>
    <row r="296" spans="1:9" x14ac:dyDescent="0.35">
      <c r="A296" s="2" t="s">
        <v>1</v>
      </c>
      <c r="B296" s="3" t="s">
        <v>6</v>
      </c>
      <c r="C296" s="2" t="s">
        <v>47</v>
      </c>
      <c r="D296" s="3" t="s">
        <v>8</v>
      </c>
      <c r="E296" s="3" t="s">
        <v>9</v>
      </c>
      <c r="F296" s="13">
        <f t="shared" si="4"/>
        <v>1</v>
      </c>
      <c r="G296" s="14">
        <v>1231.7193548387099</v>
      </c>
      <c r="H296" s="14">
        <v>936.08951612903195</v>
      </c>
      <c r="I296" s="15">
        <v>62</v>
      </c>
    </row>
    <row r="297" spans="1:9" x14ac:dyDescent="0.35">
      <c r="A297" s="2" t="s">
        <v>1</v>
      </c>
      <c r="B297" s="3" t="s">
        <v>6</v>
      </c>
      <c r="C297" s="2" t="s">
        <v>58</v>
      </c>
      <c r="D297" s="3" t="s">
        <v>8</v>
      </c>
      <c r="E297" s="3" t="s">
        <v>9</v>
      </c>
      <c r="F297" s="13">
        <f t="shared" si="4"/>
        <v>1</v>
      </c>
      <c r="G297" s="14">
        <v>1190.6244827586199</v>
      </c>
      <c r="H297" s="14">
        <v>933.44931034482795</v>
      </c>
      <c r="I297" s="15">
        <v>29</v>
      </c>
    </row>
    <row r="298" spans="1:9" x14ac:dyDescent="0.35">
      <c r="A298" s="2" t="s">
        <v>1</v>
      </c>
      <c r="B298" s="3" t="s">
        <v>6</v>
      </c>
      <c r="C298" s="2" t="s">
        <v>62</v>
      </c>
      <c r="D298" s="3" t="s">
        <v>8</v>
      </c>
      <c r="E298" s="3" t="s">
        <v>9</v>
      </c>
      <c r="F298" s="13">
        <f t="shared" si="4"/>
        <v>1</v>
      </c>
      <c r="G298" s="14">
        <v>1190.3489473684201</v>
      </c>
      <c r="H298" s="14">
        <v>933.23197368421097</v>
      </c>
      <c r="I298" s="15">
        <v>76</v>
      </c>
    </row>
    <row r="299" spans="1:9" x14ac:dyDescent="0.35">
      <c r="A299" s="2" t="s">
        <v>1</v>
      </c>
      <c r="B299" s="3" t="s">
        <v>6</v>
      </c>
      <c r="C299" s="2" t="s">
        <v>47</v>
      </c>
      <c r="D299" s="3" t="s">
        <v>8</v>
      </c>
      <c r="E299" s="3" t="s">
        <v>9</v>
      </c>
      <c r="F299" s="13">
        <f t="shared" si="4"/>
        <v>1</v>
      </c>
      <c r="G299" s="14">
        <v>1189.98272727273</v>
      </c>
      <c r="H299" s="14">
        <v>932.947272727273</v>
      </c>
      <c r="I299" s="15">
        <v>11</v>
      </c>
    </row>
    <row r="300" spans="1:9" x14ac:dyDescent="0.35">
      <c r="A300" s="2" t="s">
        <v>1</v>
      </c>
      <c r="B300" s="3" t="s">
        <v>6</v>
      </c>
      <c r="C300" s="2" t="s">
        <v>65</v>
      </c>
      <c r="D300" s="3" t="s">
        <v>8</v>
      </c>
      <c r="E300" s="3" t="s">
        <v>9</v>
      </c>
      <c r="F300" s="13">
        <f t="shared" si="4"/>
        <v>1</v>
      </c>
      <c r="G300" s="14">
        <v>1198.0675862068999</v>
      </c>
      <c r="H300" s="14">
        <v>931.16086206896603</v>
      </c>
      <c r="I300" s="15">
        <v>58</v>
      </c>
    </row>
    <row r="301" spans="1:9" x14ac:dyDescent="0.35">
      <c r="A301" s="2" t="s">
        <v>1</v>
      </c>
      <c r="B301" s="3" t="s">
        <v>6</v>
      </c>
      <c r="C301" s="2" t="s">
        <v>55</v>
      </c>
      <c r="D301" s="3" t="s">
        <v>8</v>
      </c>
      <c r="E301" s="3" t="s">
        <v>9</v>
      </c>
      <c r="F301" s="13">
        <f t="shared" si="4"/>
        <v>1</v>
      </c>
      <c r="G301" s="14">
        <v>1192.31212217917</v>
      </c>
      <c r="H301" s="14">
        <v>930.79332573512704</v>
      </c>
      <c r="I301" s="15">
        <v>4387</v>
      </c>
    </row>
    <row r="302" spans="1:9" x14ac:dyDescent="0.35">
      <c r="A302" s="2" t="s">
        <v>1</v>
      </c>
      <c r="B302" s="3" t="s">
        <v>6</v>
      </c>
      <c r="C302" s="2" t="s">
        <v>75</v>
      </c>
      <c r="D302" s="3" t="s">
        <v>8</v>
      </c>
      <c r="E302" s="3" t="s">
        <v>9</v>
      </c>
      <c r="F302" s="13">
        <f t="shared" si="4"/>
        <v>1</v>
      </c>
      <c r="G302" s="14">
        <v>1187.18618421053</v>
      </c>
      <c r="H302" s="14">
        <v>926.58960526315798</v>
      </c>
      <c r="I302" s="15">
        <v>228</v>
      </c>
    </row>
    <row r="303" spans="1:9" x14ac:dyDescent="0.35">
      <c r="A303" s="2" t="s">
        <v>1</v>
      </c>
      <c r="B303" s="3" t="s">
        <v>6</v>
      </c>
      <c r="C303" s="2" t="s">
        <v>55</v>
      </c>
      <c r="D303" s="3" t="s">
        <v>8</v>
      </c>
      <c r="E303" s="3" t="s">
        <v>9</v>
      </c>
      <c r="F303" s="13">
        <f t="shared" si="4"/>
        <v>1</v>
      </c>
      <c r="G303" s="14">
        <v>1183.17453597497</v>
      </c>
      <c r="H303" s="14">
        <v>924.17084462982302</v>
      </c>
      <c r="I303" s="15">
        <v>959</v>
      </c>
    </row>
    <row r="304" spans="1:9" x14ac:dyDescent="0.35">
      <c r="A304" s="2" t="s">
        <v>1</v>
      </c>
      <c r="B304" s="3" t="s">
        <v>6</v>
      </c>
      <c r="C304" s="2" t="s">
        <v>76</v>
      </c>
      <c r="D304" s="3" t="s">
        <v>8</v>
      </c>
      <c r="E304" s="3" t="s">
        <v>9</v>
      </c>
      <c r="F304" s="13">
        <f t="shared" si="4"/>
        <v>1</v>
      </c>
      <c r="G304" s="14">
        <v>1178.28923076923</v>
      </c>
      <c r="H304" s="14">
        <v>923.77923076923105</v>
      </c>
      <c r="I304" s="15">
        <v>13</v>
      </c>
    </row>
    <row r="305" spans="1:9" x14ac:dyDescent="0.35">
      <c r="A305" s="2" t="s">
        <v>1</v>
      </c>
      <c r="B305" s="3" t="s">
        <v>6</v>
      </c>
      <c r="C305" s="2" t="s">
        <v>77</v>
      </c>
      <c r="D305" s="3" t="s">
        <v>8</v>
      </c>
      <c r="E305" s="3" t="s">
        <v>9</v>
      </c>
      <c r="F305" s="13">
        <f t="shared" si="4"/>
        <v>1</v>
      </c>
      <c r="G305" s="14">
        <v>1175.52296296296</v>
      </c>
      <c r="H305" s="14">
        <v>921.609506172838</v>
      </c>
      <c r="I305" s="15">
        <v>81</v>
      </c>
    </row>
    <row r="306" spans="1:9" x14ac:dyDescent="0.35">
      <c r="A306" s="2" t="s">
        <v>1</v>
      </c>
      <c r="B306" s="3" t="s">
        <v>6</v>
      </c>
      <c r="C306" s="2" t="s">
        <v>78</v>
      </c>
      <c r="D306" s="3" t="s">
        <v>8</v>
      </c>
      <c r="E306" s="3" t="s">
        <v>9</v>
      </c>
      <c r="F306" s="13">
        <f t="shared" si="4"/>
        <v>1</v>
      </c>
      <c r="G306" s="14">
        <v>1171.77933333333</v>
      </c>
      <c r="H306" s="14">
        <v>918.67633333333299</v>
      </c>
      <c r="I306" s="15">
        <v>30</v>
      </c>
    </row>
    <row r="307" spans="1:9" x14ac:dyDescent="0.35">
      <c r="A307" s="2" t="s">
        <v>1</v>
      </c>
      <c r="B307" s="3" t="s">
        <v>6</v>
      </c>
      <c r="C307" s="2" t="s">
        <v>75</v>
      </c>
      <c r="D307" s="3" t="s">
        <v>8</v>
      </c>
      <c r="E307" s="3" t="s">
        <v>9</v>
      </c>
      <c r="F307" s="13">
        <f t="shared" si="4"/>
        <v>1</v>
      </c>
      <c r="G307" s="14">
        <v>1177.77255474453</v>
      </c>
      <c r="H307" s="14">
        <v>916.69452554744601</v>
      </c>
      <c r="I307" s="15">
        <v>137</v>
      </c>
    </row>
    <row r="308" spans="1:9" x14ac:dyDescent="0.35">
      <c r="A308" s="2" t="s">
        <v>1</v>
      </c>
      <c r="B308" s="3" t="s">
        <v>6</v>
      </c>
      <c r="C308" s="2" t="s">
        <v>75</v>
      </c>
      <c r="D308" s="3" t="s">
        <v>8</v>
      </c>
      <c r="E308" s="3" t="s">
        <v>9</v>
      </c>
      <c r="F308" s="13">
        <f t="shared" si="4"/>
        <v>1</v>
      </c>
      <c r="G308" s="14">
        <v>1168.7922222222201</v>
      </c>
      <c r="H308" s="14">
        <v>916.33574074074102</v>
      </c>
      <c r="I308" s="15">
        <v>54</v>
      </c>
    </row>
    <row r="309" spans="1:9" x14ac:dyDescent="0.35">
      <c r="A309" s="2" t="s">
        <v>1</v>
      </c>
      <c r="B309" s="3" t="s">
        <v>6</v>
      </c>
      <c r="C309" s="2" t="s">
        <v>62</v>
      </c>
      <c r="D309" s="3" t="s">
        <v>8</v>
      </c>
      <c r="E309" s="3" t="s">
        <v>9</v>
      </c>
      <c r="F309" s="13">
        <f t="shared" si="4"/>
        <v>1</v>
      </c>
      <c r="G309" s="14">
        <v>1168.76588235294</v>
      </c>
      <c r="H309" s="14">
        <v>916.31205882352901</v>
      </c>
      <c r="I309" s="15">
        <v>34</v>
      </c>
    </row>
    <row r="310" spans="1:9" x14ac:dyDescent="0.35">
      <c r="A310" s="2" t="s">
        <v>1</v>
      </c>
      <c r="B310" s="3" t="s">
        <v>6</v>
      </c>
      <c r="C310" s="2" t="s">
        <v>47</v>
      </c>
      <c r="D310" s="3" t="s">
        <v>8</v>
      </c>
      <c r="E310" s="3" t="s">
        <v>9</v>
      </c>
      <c r="F310" s="13">
        <f t="shared" si="4"/>
        <v>1</v>
      </c>
      <c r="G310" s="14">
        <v>1166.3228571428599</v>
      </c>
      <c r="H310" s="14">
        <v>914.39714285714297</v>
      </c>
      <c r="I310" s="15">
        <v>14</v>
      </c>
    </row>
    <row r="311" spans="1:9" x14ac:dyDescent="0.35">
      <c r="A311" s="2" t="s">
        <v>1</v>
      </c>
      <c r="B311" s="3" t="s">
        <v>6</v>
      </c>
      <c r="C311" s="2" t="s">
        <v>41</v>
      </c>
      <c r="D311" s="3" t="s">
        <v>8</v>
      </c>
      <c r="E311" s="3" t="s">
        <v>9</v>
      </c>
      <c r="F311" s="13">
        <f t="shared" si="4"/>
        <v>1</v>
      </c>
      <c r="G311" s="14">
        <v>1164.8052380952399</v>
      </c>
      <c r="H311" s="14">
        <v>913.20571428571395</v>
      </c>
      <c r="I311" s="15">
        <v>21</v>
      </c>
    </row>
    <row r="312" spans="1:9" x14ac:dyDescent="0.35">
      <c r="A312" s="2" t="s">
        <v>1</v>
      </c>
      <c r="B312" s="3" t="s">
        <v>6</v>
      </c>
      <c r="C312" s="2" t="s">
        <v>75</v>
      </c>
      <c r="D312" s="3" t="s">
        <v>8</v>
      </c>
      <c r="E312" s="3" t="s">
        <v>9</v>
      </c>
      <c r="F312" s="13">
        <f t="shared" si="4"/>
        <v>1</v>
      </c>
      <c r="G312" s="14">
        <v>1179.08772727273</v>
      </c>
      <c r="H312" s="14">
        <v>910.93924242424202</v>
      </c>
      <c r="I312" s="15">
        <v>66</v>
      </c>
    </row>
    <row r="313" spans="1:9" x14ac:dyDescent="0.35">
      <c r="A313" s="2" t="s">
        <v>1</v>
      </c>
      <c r="B313" s="3" t="s">
        <v>6</v>
      </c>
      <c r="C313" s="2" t="s">
        <v>79</v>
      </c>
      <c r="D313" s="3" t="s">
        <v>8</v>
      </c>
      <c r="E313" s="3" t="s">
        <v>9</v>
      </c>
      <c r="F313" s="13">
        <f t="shared" si="4"/>
        <v>1</v>
      </c>
      <c r="G313" s="14">
        <v>1165.4703076923099</v>
      </c>
      <c r="H313" s="14">
        <v>910.12130769230703</v>
      </c>
      <c r="I313" s="15">
        <v>130</v>
      </c>
    </row>
    <row r="314" spans="1:9" x14ac:dyDescent="0.35">
      <c r="A314" s="2" t="s">
        <v>1</v>
      </c>
      <c r="B314" s="3" t="s">
        <v>6</v>
      </c>
      <c r="C314" s="2" t="s">
        <v>13</v>
      </c>
      <c r="D314" s="3" t="s">
        <v>8</v>
      </c>
      <c r="E314" s="3" t="s">
        <v>9</v>
      </c>
      <c r="F314" s="13">
        <f t="shared" si="4"/>
        <v>1</v>
      </c>
      <c r="G314" s="14">
        <v>1157.46806451613</v>
      </c>
      <c r="H314" s="14">
        <v>907.45387096774198</v>
      </c>
      <c r="I314" s="15">
        <v>31</v>
      </c>
    </row>
    <row r="315" spans="1:9" x14ac:dyDescent="0.35">
      <c r="A315" s="2" t="s">
        <v>1</v>
      </c>
      <c r="B315" s="3" t="s">
        <v>6</v>
      </c>
      <c r="C315" s="2" t="s">
        <v>80</v>
      </c>
      <c r="D315" s="3" t="s">
        <v>8</v>
      </c>
      <c r="E315" s="3" t="s">
        <v>9</v>
      </c>
      <c r="F315" s="13">
        <f t="shared" si="4"/>
        <v>1</v>
      </c>
      <c r="G315" s="14">
        <v>1165.0033460075999</v>
      </c>
      <c r="H315" s="14">
        <v>904.68410646387804</v>
      </c>
      <c r="I315" s="15">
        <v>263</v>
      </c>
    </row>
    <row r="316" spans="1:9" x14ac:dyDescent="0.35">
      <c r="A316" s="2" t="s">
        <v>1</v>
      </c>
      <c r="B316" s="3" t="s">
        <v>6</v>
      </c>
      <c r="C316" s="2" t="s">
        <v>13</v>
      </c>
      <c r="D316" s="3" t="s">
        <v>8</v>
      </c>
      <c r="E316" s="3" t="s">
        <v>9</v>
      </c>
      <c r="F316" s="13">
        <f t="shared" si="4"/>
        <v>1</v>
      </c>
      <c r="G316" s="14">
        <v>1152.5333333333299</v>
      </c>
      <c r="H316" s="14">
        <v>903.58277777777801</v>
      </c>
      <c r="I316" s="15">
        <v>18</v>
      </c>
    </row>
    <row r="317" spans="1:9" x14ac:dyDescent="0.35">
      <c r="A317" s="2" t="s">
        <v>1</v>
      </c>
      <c r="B317" s="3" t="s">
        <v>6</v>
      </c>
      <c r="C317" s="2" t="s">
        <v>47</v>
      </c>
      <c r="D317" s="3" t="s">
        <v>8</v>
      </c>
      <c r="E317" s="3" t="s">
        <v>9</v>
      </c>
      <c r="F317" s="13">
        <f t="shared" si="4"/>
        <v>1</v>
      </c>
      <c r="G317" s="14">
        <v>1153.55454545455</v>
      </c>
      <c r="H317" s="14">
        <v>903.05090909090904</v>
      </c>
      <c r="I317" s="15">
        <v>33</v>
      </c>
    </row>
    <row r="318" spans="1:9" x14ac:dyDescent="0.35">
      <c r="A318" s="2" t="s">
        <v>1</v>
      </c>
      <c r="B318" s="3" t="s">
        <v>6</v>
      </c>
      <c r="C318" s="2" t="s">
        <v>66</v>
      </c>
      <c r="D318" s="3" t="s">
        <v>8</v>
      </c>
      <c r="E318" s="3" t="s">
        <v>9</v>
      </c>
      <c r="F318" s="13">
        <f t="shared" si="4"/>
        <v>1</v>
      </c>
      <c r="G318" s="14">
        <v>1150.38274509804</v>
      </c>
      <c r="H318" s="14">
        <v>901.90235294117701</v>
      </c>
      <c r="I318" s="15">
        <v>51</v>
      </c>
    </row>
    <row r="319" spans="1:9" x14ac:dyDescent="0.35">
      <c r="A319" s="2" t="s">
        <v>1</v>
      </c>
      <c r="B319" s="3" t="s">
        <v>6</v>
      </c>
      <c r="C319" s="2" t="s">
        <v>81</v>
      </c>
      <c r="D319" s="3" t="s">
        <v>8</v>
      </c>
      <c r="E319" s="3" t="s">
        <v>9</v>
      </c>
      <c r="F319" s="13">
        <f t="shared" si="4"/>
        <v>1</v>
      </c>
      <c r="G319" s="14">
        <v>1150.2831249999999</v>
      </c>
      <c r="H319" s="14">
        <v>901.82062499999995</v>
      </c>
      <c r="I319" s="15">
        <v>16</v>
      </c>
    </row>
    <row r="320" spans="1:9" x14ac:dyDescent="0.35">
      <c r="A320" s="2" t="s">
        <v>1</v>
      </c>
      <c r="B320" s="3" t="s">
        <v>6</v>
      </c>
      <c r="C320" s="2" t="s">
        <v>40</v>
      </c>
      <c r="D320" s="3" t="s">
        <v>8</v>
      </c>
      <c r="E320" s="3" t="s">
        <v>9</v>
      </c>
      <c r="F320" s="13">
        <f t="shared" si="4"/>
        <v>1</v>
      </c>
      <c r="G320" s="14">
        <v>1149.3243333333301</v>
      </c>
      <c r="H320" s="14">
        <v>901.07066666666697</v>
      </c>
      <c r="I320" s="15">
        <v>30</v>
      </c>
    </row>
    <row r="321" spans="1:9" x14ac:dyDescent="0.35">
      <c r="A321" s="2" t="s">
        <v>1</v>
      </c>
      <c r="B321" s="3" t="s">
        <v>6</v>
      </c>
      <c r="C321" s="2" t="s">
        <v>59</v>
      </c>
      <c r="D321" s="3" t="s">
        <v>8</v>
      </c>
      <c r="E321" s="3" t="s">
        <v>9</v>
      </c>
      <c r="F321" s="13">
        <f t="shared" si="4"/>
        <v>1</v>
      </c>
      <c r="G321" s="14">
        <v>1154.20708333333</v>
      </c>
      <c r="H321" s="14">
        <v>900.09625000000005</v>
      </c>
      <c r="I321" s="15">
        <v>24</v>
      </c>
    </row>
    <row r="322" spans="1:9" x14ac:dyDescent="0.35">
      <c r="A322" s="2" t="s">
        <v>1</v>
      </c>
      <c r="B322" s="3" t="s">
        <v>6</v>
      </c>
      <c r="C322" s="2" t="s">
        <v>64</v>
      </c>
      <c r="D322" s="3" t="s">
        <v>8</v>
      </c>
      <c r="E322" s="3" t="s">
        <v>9</v>
      </c>
      <c r="F322" s="13">
        <f t="shared" si="4"/>
        <v>1</v>
      </c>
      <c r="G322" s="14">
        <v>1160.7132258064501</v>
      </c>
      <c r="H322" s="14">
        <v>899.834838709677</v>
      </c>
      <c r="I322" s="15">
        <v>124</v>
      </c>
    </row>
    <row r="323" spans="1:9" x14ac:dyDescent="0.35">
      <c r="A323" s="2" t="s">
        <v>1</v>
      </c>
      <c r="B323" s="3" t="s">
        <v>6</v>
      </c>
      <c r="C323" s="2" t="s">
        <v>50</v>
      </c>
      <c r="D323" s="3" t="s">
        <v>8</v>
      </c>
      <c r="E323" s="3" t="s">
        <v>9</v>
      </c>
      <c r="F323" s="13">
        <f t="shared" ref="F323:F386" si="5">IF(E323="F",1,0)</f>
        <v>1</v>
      </c>
      <c r="G323" s="14">
        <v>1146.9152941176501</v>
      </c>
      <c r="H323" s="14">
        <v>899.17764705882405</v>
      </c>
      <c r="I323" s="15">
        <v>17</v>
      </c>
    </row>
    <row r="324" spans="1:9" x14ac:dyDescent="0.35">
      <c r="A324" s="2" t="s">
        <v>1</v>
      </c>
      <c r="B324" s="3" t="s">
        <v>6</v>
      </c>
      <c r="C324" s="2" t="s">
        <v>82</v>
      </c>
      <c r="D324" s="3" t="s">
        <v>8</v>
      </c>
      <c r="E324" s="3" t="s">
        <v>9</v>
      </c>
      <c r="F324" s="13">
        <f t="shared" si="5"/>
        <v>1</v>
      </c>
      <c r="G324" s="14">
        <v>1166.4230188679201</v>
      </c>
      <c r="H324" s="14">
        <v>896.99150943396205</v>
      </c>
      <c r="I324" s="15">
        <v>53</v>
      </c>
    </row>
    <row r="325" spans="1:9" x14ac:dyDescent="0.35">
      <c r="A325" s="2" t="s">
        <v>1</v>
      </c>
      <c r="B325" s="3" t="s">
        <v>6</v>
      </c>
      <c r="C325" s="2" t="s">
        <v>43</v>
      </c>
      <c r="D325" s="3" t="s">
        <v>8</v>
      </c>
      <c r="E325" s="3" t="s">
        <v>9</v>
      </c>
      <c r="F325" s="13">
        <f t="shared" si="5"/>
        <v>1</v>
      </c>
      <c r="G325" s="14">
        <v>1143.74</v>
      </c>
      <c r="H325" s="14">
        <v>896.69</v>
      </c>
      <c r="I325" s="15">
        <v>12</v>
      </c>
    </row>
    <row r="326" spans="1:9" x14ac:dyDescent="0.35">
      <c r="A326" s="2" t="s">
        <v>1</v>
      </c>
      <c r="B326" s="3" t="s">
        <v>6</v>
      </c>
      <c r="C326" s="2" t="s">
        <v>25</v>
      </c>
      <c r="D326" s="3" t="s">
        <v>8</v>
      </c>
      <c r="E326" s="3" t="s">
        <v>9</v>
      </c>
      <c r="F326" s="13">
        <f t="shared" si="5"/>
        <v>1</v>
      </c>
      <c r="G326" s="14">
        <v>1146.0550000000001</v>
      </c>
      <c r="H326" s="14">
        <v>895.27833333333297</v>
      </c>
      <c r="I326" s="15">
        <v>12</v>
      </c>
    </row>
    <row r="327" spans="1:9" x14ac:dyDescent="0.35">
      <c r="A327" s="2" t="s">
        <v>1</v>
      </c>
      <c r="B327" s="3" t="s">
        <v>6</v>
      </c>
      <c r="C327" s="2" t="s">
        <v>59</v>
      </c>
      <c r="D327" s="3" t="s">
        <v>8</v>
      </c>
      <c r="E327" s="3" t="s">
        <v>9</v>
      </c>
      <c r="F327" s="13">
        <f t="shared" si="5"/>
        <v>1</v>
      </c>
      <c r="G327" s="14">
        <v>1139.26861788618</v>
      </c>
      <c r="H327" s="14">
        <v>893.186260162601</v>
      </c>
      <c r="I327" s="15">
        <v>123</v>
      </c>
    </row>
    <row r="328" spans="1:9" x14ac:dyDescent="0.35">
      <c r="A328" s="2" t="s">
        <v>1</v>
      </c>
      <c r="B328" s="3" t="s">
        <v>6</v>
      </c>
      <c r="C328" s="2" t="s">
        <v>52</v>
      </c>
      <c r="D328" s="3" t="s">
        <v>8</v>
      </c>
      <c r="E328" s="3" t="s">
        <v>9</v>
      </c>
      <c r="F328" s="13">
        <f t="shared" si="5"/>
        <v>1</v>
      </c>
      <c r="G328" s="14">
        <v>1139.13705882353</v>
      </c>
      <c r="H328" s="14">
        <v>893.08470588235298</v>
      </c>
      <c r="I328" s="15">
        <v>17</v>
      </c>
    </row>
    <row r="329" spans="1:9" x14ac:dyDescent="0.35">
      <c r="A329" s="2" t="s">
        <v>1</v>
      </c>
      <c r="B329" s="3" t="s">
        <v>6</v>
      </c>
      <c r="C329" s="2" t="s">
        <v>59</v>
      </c>
      <c r="D329" s="3" t="s">
        <v>8</v>
      </c>
      <c r="E329" s="3" t="s">
        <v>9</v>
      </c>
      <c r="F329" s="13">
        <f t="shared" si="5"/>
        <v>1</v>
      </c>
      <c r="G329" s="14">
        <v>1137.3493877551</v>
      </c>
      <c r="H329" s="14">
        <v>891.67979591836695</v>
      </c>
      <c r="I329" s="15">
        <v>49</v>
      </c>
    </row>
    <row r="330" spans="1:9" x14ac:dyDescent="0.35">
      <c r="A330" s="2" t="s">
        <v>1</v>
      </c>
      <c r="B330" s="3" t="s">
        <v>6</v>
      </c>
      <c r="C330" s="2" t="s">
        <v>44</v>
      </c>
      <c r="D330" s="3" t="s">
        <v>8</v>
      </c>
      <c r="E330" s="3" t="s">
        <v>9</v>
      </c>
      <c r="F330" s="13">
        <f t="shared" si="5"/>
        <v>1</v>
      </c>
      <c r="G330" s="14">
        <v>1132.7357894736799</v>
      </c>
      <c r="H330" s="14">
        <v>888.06578947368405</v>
      </c>
      <c r="I330" s="15">
        <v>19</v>
      </c>
    </row>
    <row r="331" spans="1:9" x14ac:dyDescent="0.35">
      <c r="A331" s="2" t="s">
        <v>1</v>
      </c>
      <c r="B331" s="3" t="s">
        <v>6</v>
      </c>
      <c r="C331" s="2" t="s">
        <v>45</v>
      </c>
      <c r="D331" s="3" t="s">
        <v>8</v>
      </c>
      <c r="E331" s="3" t="s">
        <v>9</v>
      </c>
      <c r="F331" s="13">
        <f t="shared" si="5"/>
        <v>1</v>
      </c>
      <c r="G331" s="14">
        <v>1177.4652631578899</v>
      </c>
      <c r="H331" s="14">
        <v>887.89736842105299</v>
      </c>
      <c r="I331" s="15">
        <v>38</v>
      </c>
    </row>
    <row r="332" spans="1:9" x14ac:dyDescent="0.35">
      <c r="A332" s="2" t="s">
        <v>1</v>
      </c>
      <c r="B332" s="3" t="s">
        <v>6</v>
      </c>
      <c r="C332" s="2" t="s">
        <v>43</v>
      </c>
      <c r="D332" s="3" t="s">
        <v>8</v>
      </c>
      <c r="E332" s="3" t="s">
        <v>9</v>
      </c>
      <c r="F332" s="13">
        <f t="shared" si="5"/>
        <v>1</v>
      </c>
      <c r="G332" s="14">
        <v>1131.38631578947</v>
      </c>
      <c r="H332" s="14">
        <v>887.00684210526299</v>
      </c>
      <c r="I332" s="15">
        <v>19</v>
      </c>
    </row>
    <row r="333" spans="1:9" x14ac:dyDescent="0.35">
      <c r="A333" s="2" t="s">
        <v>1</v>
      </c>
      <c r="B333" s="3" t="s">
        <v>6</v>
      </c>
      <c r="C333" s="2" t="s">
        <v>75</v>
      </c>
      <c r="D333" s="3" t="s">
        <v>8</v>
      </c>
      <c r="E333" s="3" t="s">
        <v>9</v>
      </c>
      <c r="F333" s="13">
        <f t="shared" si="5"/>
        <v>1</v>
      </c>
      <c r="G333" s="14">
        <v>1128.8699999999999</v>
      </c>
      <c r="H333" s="14">
        <v>885.04</v>
      </c>
      <c r="I333" s="15">
        <v>13</v>
      </c>
    </row>
    <row r="334" spans="1:9" x14ac:dyDescent="0.35">
      <c r="A334" s="2" t="s">
        <v>1</v>
      </c>
      <c r="B334" s="3" t="s">
        <v>6</v>
      </c>
      <c r="C334" s="2" t="s">
        <v>83</v>
      </c>
      <c r="D334" s="3" t="s">
        <v>8</v>
      </c>
      <c r="E334" s="3" t="s">
        <v>9</v>
      </c>
      <c r="F334" s="13">
        <f t="shared" si="5"/>
        <v>1</v>
      </c>
      <c r="G334" s="14">
        <v>1128.8671428571399</v>
      </c>
      <c r="H334" s="14">
        <v>885.03428571428606</v>
      </c>
      <c r="I334" s="15">
        <v>14</v>
      </c>
    </row>
    <row r="335" spans="1:9" x14ac:dyDescent="0.35">
      <c r="A335" s="2" t="s">
        <v>1</v>
      </c>
      <c r="B335" s="3" t="s">
        <v>6</v>
      </c>
      <c r="C335" s="2" t="s">
        <v>62</v>
      </c>
      <c r="D335" s="3" t="s">
        <v>8</v>
      </c>
      <c r="E335" s="3" t="s">
        <v>9</v>
      </c>
      <c r="F335" s="13">
        <f t="shared" si="5"/>
        <v>1</v>
      </c>
      <c r="G335" s="14">
        <v>1128.6976562499999</v>
      </c>
      <c r="H335" s="14">
        <v>884.90156249999995</v>
      </c>
      <c r="I335" s="15">
        <v>64</v>
      </c>
    </row>
    <row r="336" spans="1:9" x14ac:dyDescent="0.35">
      <c r="A336" s="2" t="s">
        <v>1</v>
      </c>
      <c r="B336" s="3" t="s">
        <v>6</v>
      </c>
      <c r="C336" s="2" t="s">
        <v>84</v>
      </c>
      <c r="D336" s="3" t="s">
        <v>8</v>
      </c>
      <c r="E336" s="3" t="s">
        <v>9</v>
      </c>
      <c r="F336" s="13">
        <f t="shared" si="5"/>
        <v>1</v>
      </c>
      <c r="G336" s="14">
        <v>1125.04210526316</v>
      </c>
      <c r="H336" s="14">
        <v>882.03473684210496</v>
      </c>
      <c r="I336" s="15">
        <v>19</v>
      </c>
    </row>
    <row r="337" spans="1:9" x14ac:dyDescent="0.35">
      <c r="A337" s="2" t="s">
        <v>1</v>
      </c>
      <c r="B337" s="3" t="s">
        <v>6</v>
      </c>
      <c r="C337" s="2" t="s">
        <v>74</v>
      </c>
      <c r="D337" s="3" t="s">
        <v>8</v>
      </c>
      <c r="E337" s="3" t="s">
        <v>9</v>
      </c>
      <c r="F337" s="13">
        <f t="shared" si="5"/>
        <v>1</v>
      </c>
      <c r="G337" s="14">
        <v>1122.95333333333</v>
      </c>
      <c r="H337" s="14">
        <v>880.39888888888902</v>
      </c>
      <c r="I337" s="15">
        <v>18</v>
      </c>
    </row>
    <row r="338" spans="1:9" x14ac:dyDescent="0.35">
      <c r="A338" s="2" t="s">
        <v>1</v>
      </c>
      <c r="B338" s="3" t="s">
        <v>6</v>
      </c>
      <c r="C338" s="2" t="s">
        <v>75</v>
      </c>
      <c r="D338" s="3" t="s">
        <v>8</v>
      </c>
      <c r="E338" s="3" t="s">
        <v>9</v>
      </c>
      <c r="F338" s="13">
        <f t="shared" si="5"/>
        <v>1</v>
      </c>
      <c r="G338" s="14">
        <v>1123.7947712418299</v>
      </c>
      <c r="H338" s="14">
        <v>877.27594771241797</v>
      </c>
      <c r="I338" s="15">
        <v>306</v>
      </c>
    </row>
    <row r="339" spans="1:9" x14ac:dyDescent="0.35">
      <c r="A339" s="2" t="s">
        <v>1</v>
      </c>
      <c r="B339" s="3" t="s">
        <v>6</v>
      </c>
      <c r="C339" s="2" t="s">
        <v>43</v>
      </c>
      <c r="D339" s="3" t="s">
        <v>8</v>
      </c>
      <c r="E339" s="3" t="s">
        <v>9</v>
      </c>
      <c r="F339" s="13">
        <f t="shared" si="5"/>
        <v>1</v>
      </c>
      <c r="G339" s="14">
        <v>1118.15619047619</v>
      </c>
      <c r="H339" s="14">
        <v>876.63238095238103</v>
      </c>
      <c r="I339" s="15">
        <v>21</v>
      </c>
    </row>
    <row r="340" spans="1:9" x14ac:dyDescent="0.35">
      <c r="A340" s="2" t="s">
        <v>1</v>
      </c>
      <c r="B340" s="3" t="s">
        <v>6</v>
      </c>
      <c r="C340" s="2" t="s">
        <v>75</v>
      </c>
      <c r="D340" s="3" t="s">
        <v>8</v>
      </c>
      <c r="E340" s="3" t="s">
        <v>9</v>
      </c>
      <c r="F340" s="13">
        <f t="shared" si="5"/>
        <v>1</v>
      </c>
      <c r="G340" s="14">
        <v>1117.8051515151501</v>
      </c>
      <c r="H340" s="14">
        <v>876.35636363636399</v>
      </c>
      <c r="I340" s="15">
        <v>33</v>
      </c>
    </row>
    <row r="341" spans="1:9" x14ac:dyDescent="0.35">
      <c r="A341" s="2" t="s">
        <v>1</v>
      </c>
      <c r="B341" s="3" t="s">
        <v>6</v>
      </c>
      <c r="C341" s="2" t="s">
        <v>65</v>
      </c>
      <c r="D341" s="3" t="s">
        <v>8</v>
      </c>
      <c r="E341" s="3" t="s">
        <v>9</v>
      </c>
      <c r="F341" s="13">
        <f t="shared" si="5"/>
        <v>1</v>
      </c>
      <c r="G341" s="14">
        <v>1119.63684210526</v>
      </c>
      <c r="H341" s="14">
        <v>875.780315789474</v>
      </c>
      <c r="I341" s="15">
        <v>95</v>
      </c>
    </row>
    <row r="342" spans="1:9" x14ac:dyDescent="0.35">
      <c r="A342" s="2" t="s">
        <v>1</v>
      </c>
      <c r="B342" s="3" t="s">
        <v>6</v>
      </c>
      <c r="C342" s="2" t="s">
        <v>69</v>
      </c>
      <c r="D342" s="3" t="s">
        <v>8</v>
      </c>
      <c r="E342" s="3" t="s">
        <v>9</v>
      </c>
      <c r="F342" s="13">
        <f t="shared" si="5"/>
        <v>1</v>
      </c>
      <c r="G342" s="14">
        <v>1109.5833333333301</v>
      </c>
      <c r="H342" s="14">
        <v>874.59490566037698</v>
      </c>
      <c r="I342" s="15">
        <v>159</v>
      </c>
    </row>
    <row r="343" spans="1:9" x14ac:dyDescent="0.35">
      <c r="A343" s="2" t="s">
        <v>1</v>
      </c>
      <c r="B343" s="3" t="s">
        <v>6</v>
      </c>
      <c r="C343" s="2" t="s">
        <v>64</v>
      </c>
      <c r="D343" s="3" t="s">
        <v>8</v>
      </c>
      <c r="E343" s="3" t="s">
        <v>9</v>
      </c>
      <c r="F343" s="13">
        <f t="shared" si="5"/>
        <v>1</v>
      </c>
      <c r="G343" s="14">
        <v>1120.6217350157699</v>
      </c>
      <c r="H343" s="14">
        <v>874.25406940063101</v>
      </c>
      <c r="I343" s="15">
        <v>317</v>
      </c>
    </row>
    <row r="344" spans="1:9" x14ac:dyDescent="0.35">
      <c r="A344" s="2" t="s">
        <v>1</v>
      </c>
      <c r="B344" s="3" t="s">
        <v>6</v>
      </c>
      <c r="C344" s="2" t="s">
        <v>67</v>
      </c>
      <c r="D344" s="3" t="s">
        <v>8</v>
      </c>
      <c r="E344" s="3" t="s">
        <v>9</v>
      </c>
      <c r="F344" s="13">
        <f t="shared" si="5"/>
        <v>1</v>
      </c>
      <c r="G344" s="14">
        <v>1114.03327586207</v>
      </c>
      <c r="H344" s="14">
        <v>873.40051724137902</v>
      </c>
      <c r="I344" s="15">
        <v>58</v>
      </c>
    </row>
    <row r="345" spans="1:9" x14ac:dyDescent="0.35">
      <c r="A345" s="2" t="s">
        <v>1</v>
      </c>
      <c r="B345" s="3" t="s">
        <v>6</v>
      </c>
      <c r="C345" s="2" t="s">
        <v>47</v>
      </c>
      <c r="D345" s="3" t="s">
        <v>8</v>
      </c>
      <c r="E345" s="3" t="s">
        <v>9</v>
      </c>
      <c r="F345" s="13">
        <f t="shared" si="5"/>
        <v>1</v>
      </c>
      <c r="G345" s="14">
        <v>1123.56632653061</v>
      </c>
      <c r="H345" s="14">
        <v>871.89496598639505</v>
      </c>
      <c r="I345" s="15">
        <v>147</v>
      </c>
    </row>
    <row r="346" spans="1:9" x14ac:dyDescent="0.35">
      <c r="A346" s="2" t="s">
        <v>1</v>
      </c>
      <c r="B346" s="3" t="s">
        <v>6</v>
      </c>
      <c r="C346" s="2" t="s">
        <v>24</v>
      </c>
      <c r="D346" s="3" t="s">
        <v>8</v>
      </c>
      <c r="E346" s="3" t="s">
        <v>9</v>
      </c>
      <c r="F346" s="13">
        <f t="shared" si="5"/>
        <v>1</v>
      </c>
      <c r="G346" s="14">
        <v>1113.4985648148099</v>
      </c>
      <c r="H346" s="14">
        <v>869.40925925925899</v>
      </c>
      <c r="I346" s="15">
        <v>216</v>
      </c>
    </row>
    <row r="347" spans="1:9" x14ac:dyDescent="0.35">
      <c r="A347" s="2" t="s">
        <v>1</v>
      </c>
      <c r="B347" s="3" t="s">
        <v>6</v>
      </c>
      <c r="C347" s="2" t="s">
        <v>64</v>
      </c>
      <c r="D347" s="3" t="s">
        <v>8</v>
      </c>
      <c r="E347" s="3" t="s">
        <v>9</v>
      </c>
      <c r="F347" s="13">
        <f t="shared" si="5"/>
        <v>1</v>
      </c>
      <c r="G347" s="14">
        <v>1165.99184615385</v>
      </c>
      <c r="H347" s="14">
        <v>867.24199999999996</v>
      </c>
      <c r="I347" s="15">
        <v>65</v>
      </c>
    </row>
    <row r="348" spans="1:9" x14ac:dyDescent="0.35">
      <c r="A348" s="2" t="s">
        <v>1</v>
      </c>
      <c r="B348" s="3" t="s">
        <v>6</v>
      </c>
      <c r="C348" s="2" t="s">
        <v>51</v>
      </c>
      <c r="D348" s="3" t="s">
        <v>8</v>
      </c>
      <c r="E348" s="3" t="s">
        <v>9</v>
      </c>
      <c r="F348" s="13">
        <f t="shared" si="5"/>
        <v>1</v>
      </c>
      <c r="G348" s="14">
        <v>1105.7550000000001</v>
      </c>
      <c r="H348" s="14">
        <v>866.91525000000001</v>
      </c>
      <c r="I348" s="15">
        <v>40</v>
      </c>
    </row>
    <row r="349" spans="1:9" x14ac:dyDescent="0.35">
      <c r="A349" s="2" t="s">
        <v>1</v>
      </c>
      <c r="B349" s="3" t="s">
        <v>6</v>
      </c>
      <c r="C349" s="2" t="s">
        <v>55</v>
      </c>
      <c r="D349" s="3" t="s">
        <v>8</v>
      </c>
      <c r="E349" s="3" t="s">
        <v>9</v>
      </c>
      <c r="F349" s="13">
        <f t="shared" si="5"/>
        <v>1</v>
      </c>
      <c r="G349" s="14">
        <v>1104.39927797834</v>
      </c>
      <c r="H349" s="14">
        <v>865.84819494584804</v>
      </c>
      <c r="I349" s="15">
        <v>277</v>
      </c>
    </row>
    <row r="350" spans="1:9" x14ac:dyDescent="0.35">
      <c r="A350" s="2" t="s">
        <v>1</v>
      </c>
      <c r="B350" s="3" t="s">
        <v>6</v>
      </c>
      <c r="C350" s="2" t="s">
        <v>60</v>
      </c>
      <c r="D350" s="3" t="s">
        <v>8</v>
      </c>
      <c r="E350" s="3" t="s">
        <v>9</v>
      </c>
      <c r="F350" s="13">
        <f t="shared" si="5"/>
        <v>1</v>
      </c>
      <c r="G350" s="14">
        <v>1105.84666666667</v>
      </c>
      <c r="H350" s="14">
        <v>864.55212121212105</v>
      </c>
      <c r="I350" s="15">
        <v>33</v>
      </c>
    </row>
    <row r="351" spans="1:9" x14ac:dyDescent="0.35">
      <c r="A351" s="2" t="s">
        <v>1</v>
      </c>
      <c r="B351" s="3" t="s">
        <v>6</v>
      </c>
      <c r="C351" s="2" t="s">
        <v>63</v>
      </c>
      <c r="D351" s="3" t="s">
        <v>8</v>
      </c>
      <c r="E351" s="3" t="s">
        <v>9</v>
      </c>
      <c r="F351" s="13">
        <f t="shared" si="5"/>
        <v>1</v>
      </c>
      <c r="G351" s="14">
        <v>1101.9144444444401</v>
      </c>
      <c r="H351" s="14">
        <v>863.90111111111105</v>
      </c>
      <c r="I351" s="15">
        <v>18</v>
      </c>
    </row>
    <row r="352" spans="1:9" x14ac:dyDescent="0.35">
      <c r="A352" s="2" t="s">
        <v>1</v>
      </c>
      <c r="B352" s="3" t="s">
        <v>6</v>
      </c>
      <c r="C352" s="2" t="s">
        <v>78</v>
      </c>
      <c r="D352" s="3" t="s">
        <v>8</v>
      </c>
      <c r="E352" s="3" t="s">
        <v>9</v>
      </c>
      <c r="F352" s="13">
        <f t="shared" si="5"/>
        <v>1</v>
      </c>
      <c r="G352" s="14">
        <v>1101.345</v>
      </c>
      <c r="H352" s="14">
        <v>863.45388888888897</v>
      </c>
      <c r="I352" s="15">
        <v>18</v>
      </c>
    </row>
    <row r="353" spans="1:9" x14ac:dyDescent="0.35">
      <c r="A353" s="2" t="s">
        <v>1</v>
      </c>
      <c r="B353" s="3" t="s">
        <v>6</v>
      </c>
      <c r="C353" s="2" t="s">
        <v>57</v>
      </c>
      <c r="D353" s="3" t="s">
        <v>8</v>
      </c>
      <c r="E353" s="3" t="s">
        <v>9</v>
      </c>
      <c r="F353" s="13">
        <f t="shared" si="5"/>
        <v>1</v>
      </c>
      <c r="G353" s="14">
        <v>1099.8686956521699</v>
      </c>
      <c r="H353" s="14">
        <v>862.29217391304303</v>
      </c>
      <c r="I353" s="15">
        <v>23</v>
      </c>
    </row>
    <row r="354" spans="1:9" x14ac:dyDescent="0.35">
      <c r="A354" s="2" t="s">
        <v>1</v>
      </c>
      <c r="B354" s="3" t="s">
        <v>6</v>
      </c>
      <c r="C354" s="2" t="s">
        <v>67</v>
      </c>
      <c r="D354" s="3" t="s">
        <v>8</v>
      </c>
      <c r="E354" s="3" t="s">
        <v>9</v>
      </c>
      <c r="F354" s="13">
        <f t="shared" si="5"/>
        <v>1</v>
      </c>
      <c r="G354" s="14">
        <v>1106.7428231292499</v>
      </c>
      <c r="H354" s="14">
        <v>861.72353741496499</v>
      </c>
      <c r="I354" s="15">
        <v>294</v>
      </c>
    </row>
    <row r="355" spans="1:9" x14ac:dyDescent="0.35">
      <c r="A355" s="2" t="s">
        <v>1</v>
      </c>
      <c r="B355" s="3" t="s">
        <v>6</v>
      </c>
      <c r="C355" s="2" t="s">
        <v>37</v>
      </c>
      <c r="D355" s="3" t="s">
        <v>8</v>
      </c>
      <c r="E355" s="3" t="s">
        <v>9</v>
      </c>
      <c r="F355" s="13">
        <f t="shared" si="5"/>
        <v>1</v>
      </c>
      <c r="G355" s="14">
        <v>1097.7125000000001</v>
      </c>
      <c r="H355" s="14">
        <v>860.60722222222205</v>
      </c>
      <c r="I355" s="15">
        <v>36</v>
      </c>
    </row>
    <row r="356" spans="1:9" x14ac:dyDescent="0.35">
      <c r="A356" s="2" t="s">
        <v>1</v>
      </c>
      <c r="B356" s="3" t="s">
        <v>6</v>
      </c>
      <c r="C356" s="2" t="s">
        <v>65</v>
      </c>
      <c r="D356" s="3" t="s">
        <v>8</v>
      </c>
      <c r="E356" s="3" t="s">
        <v>9</v>
      </c>
      <c r="F356" s="13">
        <f t="shared" si="5"/>
        <v>1</v>
      </c>
      <c r="G356" s="14">
        <v>1097.4427272727301</v>
      </c>
      <c r="H356" s="14">
        <v>860.39545454545498</v>
      </c>
      <c r="I356" s="15">
        <v>11</v>
      </c>
    </row>
    <row r="357" spans="1:9" x14ac:dyDescent="0.35">
      <c r="A357" s="2" t="s">
        <v>1</v>
      </c>
      <c r="B357" s="3" t="s">
        <v>6</v>
      </c>
      <c r="C357" s="2" t="s">
        <v>67</v>
      </c>
      <c r="D357" s="3" t="s">
        <v>8</v>
      </c>
      <c r="E357" s="3" t="s">
        <v>9</v>
      </c>
      <c r="F357" s="13">
        <f t="shared" si="5"/>
        <v>1</v>
      </c>
      <c r="G357" s="14">
        <v>1101.00315068493</v>
      </c>
      <c r="H357" s="14">
        <v>860.29168949771702</v>
      </c>
      <c r="I357" s="15">
        <v>219</v>
      </c>
    </row>
    <row r="358" spans="1:9" x14ac:dyDescent="0.35">
      <c r="A358" s="2" t="s">
        <v>1</v>
      </c>
      <c r="B358" s="3" t="s">
        <v>6</v>
      </c>
      <c r="C358" s="2" t="s">
        <v>85</v>
      </c>
      <c r="D358" s="3" t="s">
        <v>8</v>
      </c>
      <c r="E358" s="3" t="s">
        <v>9</v>
      </c>
      <c r="F358" s="13">
        <f t="shared" si="5"/>
        <v>1</v>
      </c>
      <c r="G358" s="14">
        <v>1096.3699999999999</v>
      </c>
      <c r="H358" s="14">
        <v>859.55258064516102</v>
      </c>
      <c r="I358" s="15">
        <v>31</v>
      </c>
    </row>
    <row r="359" spans="1:9" x14ac:dyDescent="0.35">
      <c r="A359" s="2" t="s">
        <v>1</v>
      </c>
      <c r="B359" s="3" t="s">
        <v>6</v>
      </c>
      <c r="C359" s="2" t="s">
        <v>37</v>
      </c>
      <c r="D359" s="3" t="s">
        <v>8</v>
      </c>
      <c r="E359" s="3" t="s">
        <v>9</v>
      </c>
      <c r="F359" s="13">
        <f t="shared" si="5"/>
        <v>1</v>
      </c>
      <c r="G359" s="14">
        <v>1093.624</v>
      </c>
      <c r="H359" s="14">
        <v>857.39971428571403</v>
      </c>
      <c r="I359" s="15">
        <v>35</v>
      </c>
    </row>
    <row r="360" spans="1:9" x14ac:dyDescent="0.35">
      <c r="A360" s="2" t="s">
        <v>1</v>
      </c>
      <c r="B360" s="3" t="s">
        <v>6</v>
      </c>
      <c r="C360" s="2" t="s">
        <v>66</v>
      </c>
      <c r="D360" s="3" t="s">
        <v>8</v>
      </c>
      <c r="E360" s="3" t="s">
        <v>9</v>
      </c>
      <c r="F360" s="13">
        <f t="shared" si="5"/>
        <v>1</v>
      </c>
      <c r="G360" s="14">
        <v>1108.53025210084</v>
      </c>
      <c r="H360" s="14">
        <v>857.07563025210095</v>
      </c>
      <c r="I360" s="15">
        <v>119</v>
      </c>
    </row>
    <row r="361" spans="1:9" x14ac:dyDescent="0.35">
      <c r="A361" s="2" t="s">
        <v>1</v>
      </c>
      <c r="B361" s="3" t="s">
        <v>6</v>
      </c>
      <c r="C361" s="2" t="s">
        <v>67</v>
      </c>
      <c r="D361" s="3" t="s">
        <v>8</v>
      </c>
      <c r="E361" s="3" t="s">
        <v>9</v>
      </c>
      <c r="F361" s="13">
        <f t="shared" si="5"/>
        <v>1</v>
      </c>
      <c r="G361" s="14">
        <v>1097.119035533</v>
      </c>
      <c r="H361" s="14">
        <v>856.46720812182696</v>
      </c>
      <c r="I361" s="15">
        <v>197</v>
      </c>
    </row>
    <row r="362" spans="1:9" x14ac:dyDescent="0.35">
      <c r="A362" s="2" t="s">
        <v>1</v>
      </c>
      <c r="B362" s="3" t="s">
        <v>6</v>
      </c>
      <c r="C362" s="2" t="s">
        <v>24</v>
      </c>
      <c r="D362" s="3" t="s">
        <v>8</v>
      </c>
      <c r="E362" s="3" t="s">
        <v>9</v>
      </c>
      <c r="F362" s="13">
        <f t="shared" si="5"/>
        <v>1</v>
      </c>
      <c r="G362" s="14">
        <v>1105.4616030534401</v>
      </c>
      <c r="H362" s="14">
        <v>856.07442748091603</v>
      </c>
      <c r="I362" s="15">
        <v>131</v>
      </c>
    </row>
    <row r="363" spans="1:9" x14ac:dyDescent="0.35">
      <c r="A363" s="2" t="s">
        <v>1</v>
      </c>
      <c r="B363" s="3" t="s">
        <v>6</v>
      </c>
      <c r="C363" s="2" t="s">
        <v>60</v>
      </c>
      <c r="D363" s="3" t="s">
        <v>8</v>
      </c>
      <c r="E363" s="3" t="s">
        <v>9</v>
      </c>
      <c r="F363" s="13">
        <f t="shared" si="5"/>
        <v>1</v>
      </c>
      <c r="G363" s="14">
        <v>1116.5375555555499</v>
      </c>
      <c r="H363" s="14">
        <v>855.82399999999996</v>
      </c>
      <c r="I363" s="15">
        <v>90</v>
      </c>
    </row>
    <row r="364" spans="1:9" x14ac:dyDescent="0.35">
      <c r="A364" s="2" t="s">
        <v>1</v>
      </c>
      <c r="B364" s="3" t="s">
        <v>6</v>
      </c>
      <c r="C364" s="2" t="s">
        <v>82</v>
      </c>
      <c r="D364" s="3" t="s">
        <v>8</v>
      </c>
      <c r="E364" s="3" t="s">
        <v>9</v>
      </c>
      <c r="F364" s="13">
        <f t="shared" si="5"/>
        <v>1</v>
      </c>
      <c r="G364" s="14">
        <v>1090.3870833333301</v>
      </c>
      <c r="H364" s="14">
        <v>854.86083333333295</v>
      </c>
      <c r="I364" s="15">
        <v>24</v>
      </c>
    </row>
    <row r="365" spans="1:9" x14ac:dyDescent="0.35">
      <c r="A365" s="2" t="s">
        <v>1</v>
      </c>
      <c r="B365" s="3" t="s">
        <v>6</v>
      </c>
      <c r="C365" s="2" t="s">
        <v>51</v>
      </c>
      <c r="D365" s="3" t="s">
        <v>8</v>
      </c>
      <c r="E365" s="3" t="s">
        <v>9</v>
      </c>
      <c r="F365" s="13">
        <f t="shared" si="5"/>
        <v>1</v>
      </c>
      <c r="G365" s="14">
        <v>1089.98801980198</v>
      </c>
      <c r="H365" s="14">
        <v>854.54891089108901</v>
      </c>
      <c r="I365" s="15">
        <v>101</v>
      </c>
    </row>
    <row r="366" spans="1:9" x14ac:dyDescent="0.35">
      <c r="A366" s="2" t="s">
        <v>1</v>
      </c>
      <c r="B366" s="3" t="s">
        <v>6</v>
      </c>
      <c r="C366" s="2" t="s">
        <v>86</v>
      </c>
      <c r="D366" s="3" t="s">
        <v>8</v>
      </c>
      <c r="E366" s="3" t="s">
        <v>9</v>
      </c>
      <c r="F366" s="13">
        <f t="shared" si="5"/>
        <v>1</v>
      </c>
      <c r="G366" s="14">
        <v>1096.40725</v>
      </c>
      <c r="H366" s="14">
        <v>854.37302777777802</v>
      </c>
      <c r="I366" s="15">
        <v>360</v>
      </c>
    </row>
    <row r="367" spans="1:9" x14ac:dyDescent="0.35">
      <c r="A367" s="2" t="s">
        <v>1</v>
      </c>
      <c r="B367" s="3" t="s">
        <v>6</v>
      </c>
      <c r="C367" s="2" t="s">
        <v>73</v>
      </c>
      <c r="D367" s="3" t="s">
        <v>8</v>
      </c>
      <c r="E367" s="3" t="s">
        <v>9</v>
      </c>
      <c r="F367" s="13">
        <f t="shared" si="5"/>
        <v>1</v>
      </c>
      <c r="G367" s="14">
        <v>1089.55833333333</v>
      </c>
      <c r="H367" s="14">
        <v>854.21333333333303</v>
      </c>
      <c r="I367" s="15">
        <v>30</v>
      </c>
    </row>
    <row r="368" spans="1:9" x14ac:dyDescent="0.35">
      <c r="A368" s="2" t="s">
        <v>1</v>
      </c>
      <c r="B368" s="3" t="s">
        <v>6</v>
      </c>
      <c r="C368" s="2" t="s">
        <v>87</v>
      </c>
      <c r="D368" s="3" t="s">
        <v>8</v>
      </c>
      <c r="E368" s="3" t="s">
        <v>9</v>
      </c>
      <c r="F368" s="13">
        <f t="shared" si="5"/>
        <v>1</v>
      </c>
      <c r="G368" s="14">
        <v>1088.1283333333299</v>
      </c>
      <c r="H368" s="14">
        <v>853.08944444444501</v>
      </c>
      <c r="I368" s="15">
        <v>54</v>
      </c>
    </row>
    <row r="369" spans="1:9" x14ac:dyDescent="0.35">
      <c r="A369" s="2" t="s">
        <v>1</v>
      </c>
      <c r="B369" s="3" t="s">
        <v>6</v>
      </c>
      <c r="C369" s="2" t="s">
        <v>88</v>
      </c>
      <c r="D369" s="3" t="s">
        <v>8</v>
      </c>
      <c r="E369" s="3" t="s">
        <v>9</v>
      </c>
      <c r="F369" s="13">
        <f t="shared" si="5"/>
        <v>1</v>
      </c>
      <c r="G369" s="14">
        <v>1083.9842857142901</v>
      </c>
      <c r="H369" s="14">
        <v>849.84285714285704</v>
      </c>
      <c r="I369" s="15">
        <v>14</v>
      </c>
    </row>
    <row r="370" spans="1:9" x14ac:dyDescent="0.35">
      <c r="A370" s="2" t="s">
        <v>1</v>
      </c>
      <c r="B370" s="3" t="s">
        <v>6</v>
      </c>
      <c r="C370" s="2" t="s">
        <v>59</v>
      </c>
      <c r="D370" s="3" t="s">
        <v>8</v>
      </c>
      <c r="E370" s="3" t="s">
        <v>9</v>
      </c>
      <c r="F370" s="13">
        <f t="shared" si="5"/>
        <v>1</v>
      </c>
      <c r="G370" s="14">
        <v>1085.7309693877501</v>
      </c>
      <c r="H370" s="14">
        <v>849.76760204081597</v>
      </c>
      <c r="I370" s="15">
        <v>196</v>
      </c>
    </row>
    <row r="371" spans="1:9" x14ac:dyDescent="0.35">
      <c r="A371" s="2" t="s">
        <v>1</v>
      </c>
      <c r="B371" s="3" t="s">
        <v>6</v>
      </c>
      <c r="C371" s="2" t="s">
        <v>67</v>
      </c>
      <c r="D371" s="3" t="s">
        <v>8</v>
      </c>
      <c r="E371" s="3" t="s">
        <v>9</v>
      </c>
      <c r="F371" s="13">
        <f t="shared" si="5"/>
        <v>1</v>
      </c>
      <c r="G371" s="14">
        <v>1083.4293430656901</v>
      </c>
      <c r="H371" s="14">
        <v>846.97576642335798</v>
      </c>
      <c r="I371" s="15">
        <v>137</v>
      </c>
    </row>
    <row r="372" spans="1:9" x14ac:dyDescent="0.35">
      <c r="A372" s="2" t="s">
        <v>1</v>
      </c>
      <c r="B372" s="3" t="s">
        <v>6</v>
      </c>
      <c r="C372" s="2" t="s">
        <v>66</v>
      </c>
      <c r="D372" s="3" t="s">
        <v>8</v>
      </c>
      <c r="E372" s="3" t="s">
        <v>9</v>
      </c>
      <c r="F372" s="13">
        <f t="shared" si="5"/>
        <v>1</v>
      </c>
      <c r="G372" s="14">
        <v>1081.88362318841</v>
      </c>
      <c r="H372" s="14">
        <v>846.162898550725</v>
      </c>
      <c r="I372" s="15">
        <v>69</v>
      </c>
    </row>
    <row r="373" spans="1:9" x14ac:dyDescent="0.35">
      <c r="A373" s="2" t="s">
        <v>1</v>
      </c>
      <c r="B373" s="3" t="s">
        <v>6</v>
      </c>
      <c r="C373" s="2" t="s">
        <v>24</v>
      </c>
      <c r="D373" s="3" t="s">
        <v>8</v>
      </c>
      <c r="E373" s="3" t="s">
        <v>9</v>
      </c>
      <c r="F373" s="13">
        <f t="shared" si="5"/>
        <v>1</v>
      </c>
      <c r="G373" s="14">
        <v>1078.51698324022</v>
      </c>
      <c r="H373" s="14">
        <v>845.84664804469298</v>
      </c>
      <c r="I373" s="15">
        <v>179</v>
      </c>
    </row>
    <row r="374" spans="1:9" x14ac:dyDescent="0.35">
      <c r="A374" s="2" t="s">
        <v>1</v>
      </c>
      <c r="B374" s="3" t="s">
        <v>6</v>
      </c>
      <c r="C374" s="2" t="s">
        <v>89</v>
      </c>
      <c r="D374" s="3" t="s">
        <v>8</v>
      </c>
      <c r="E374" s="3" t="s">
        <v>9</v>
      </c>
      <c r="F374" s="13">
        <f t="shared" si="5"/>
        <v>1</v>
      </c>
      <c r="G374" s="14">
        <v>1077.0450000000001</v>
      </c>
      <c r="H374" s="14">
        <v>844.40583333333302</v>
      </c>
      <c r="I374" s="15">
        <v>12</v>
      </c>
    </row>
    <row r="375" spans="1:9" x14ac:dyDescent="0.35">
      <c r="A375" s="2" t="s">
        <v>1</v>
      </c>
      <c r="B375" s="3" t="s">
        <v>6</v>
      </c>
      <c r="C375" s="2" t="s">
        <v>64</v>
      </c>
      <c r="D375" s="3" t="s">
        <v>8</v>
      </c>
      <c r="E375" s="3" t="s">
        <v>9</v>
      </c>
      <c r="F375" s="13">
        <f t="shared" si="5"/>
        <v>1</v>
      </c>
      <c r="G375" s="14">
        <v>1079.07911111111</v>
      </c>
      <c r="H375" s="14">
        <v>843.87733333333404</v>
      </c>
      <c r="I375" s="15">
        <v>45</v>
      </c>
    </row>
    <row r="376" spans="1:9" x14ac:dyDescent="0.35">
      <c r="A376" s="2" t="s">
        <v>1</v>
      </c>
      <c r="B376" s="3" t="s">
        <v>6</v>
      </c>
      <c r="C376" s="2" t="s">
        <v>90</v>
      </c>
      <c r="D376" s="3" t="s">
        <v>8</v>
      </c>
      <c r="E376" s="3" t="s">
        <v>9</v>
      </c>
      <c r="F376" s="13">
        <f t="shared" si="5"/>
        <v>1</v>
      </c>
      <c r="G376" s="14">
        <v>1076.2266666666701</v>
      </c>
      <c r="H376" s="14">
        <v>843.76066666666702</v>
      </c>
      <c r="I376" s="15">
        <v>15</v>
      </c>
    </row>
    <row r="377" spans="1:9" x14ac:dyDescent="0.35">
      <c r="A377" s="2" t="s">
        <v>1</v>
      </c>
      <c r="B377" s="3" t="s">
        <v>6</v>
      </c>
      <c r="C377" s="2" t="s">
        <v>88</v>
      </c>
      <c r="D377" s="3" t="s">
        <v>8</v>
      </c>
      <c r="E377" s="3" t="s">
        <v>9</v>
      </c>
      <c r="F377" s="13">
        <f t="shared" si="5"/>
        <v>1</v>
      </c>
      <c r="G377" s="14">
        <v>1074.2857777777799</v>
      </c>
      <c r="H377" s="14">
        <v>842.23911111111101</v>
      </c>
      <c r="I377" s="15">
        <v>45</v>
      </c>
    </row>
    <row r="378" spans="1:9" x14ac:dyDescent="0.35">
      <c r="A378" s="2" t="s">
        <v>1</v>
      </c>
      <c r="B378" s="3" t="s">
        <v>6</v>
      </c>
      <c r="C378" s="2" t="s">
        <v>67</v>
      </c>
      <c r="D378" s="3" t="s">
        <v>8</v>
      </c>
      <c r="E378" s="3" t="s">
        <v>9</v>
      </c>
      <c r="F378" s="13">
        <f t="shared" si="5"/>
        <v>1</v>
      </c>
      <c r="G378" s="14">
        <v>1085.83934343434</v>
      </c>
      <c r="H378" s="14">
        <v>841.35313131313103</v>
      </c>
      <c r="I378" s="15">
        <v>198</v>
      </c>
    </row>
    <row r="379" spans="1:9" x14ac:dyDescent="0.35">
      <c r="A379" s="2" t="s">
        <v>1</v>
      </c>
      <c r="B379" s="3" t="s">
        <v>6</v>
      </c>
      <c r="C379" s="2" t="s">
        <v>59</v>
      </c>
      <c r="D379" s="3" t="s">
        <v>8</v>
      </c>
      <c r="E379" s="3" t="s">
        <v>9</v>
      </c>
      <c r="F379" s="13">
        <f t="shared" si="5"/>
        <v>1</v>
      </c>
      <c r="G379" s="14">
        <v>1072.42466666667</v>
      </c>
      <c r="H379" s="14">
        <v>840.78099999999995</v>
      </c>
      <c r="I379" s="15">
        <v>30</v>
      </c>
    </row>
    <row r="380" spans="1:9" x14ac:dyDescent="0.35">
      <c r="A380" s="2" t="s">
        <v>1</v>
      </c>
      <c r="B380" s="3" t="s">
        <v>6</v>
      </c>
      <c r="C380" s="2" t="s">
        <v>91</v>
      </c>
      <c r="D380" s="3" t="s">
        <v>8</v>
      </c>
      <c r="E380" s="3" t="s">
        <v>9</v>
      </c>
      <c r="F380" s="13">
        <f t="shared" si="5"/>
        <v>1</v>
      </c>
      <c r="G380" s="14">
        <v>1071.3399999999999</v>
      </c>
      <c r="H380" s="14">
        <v>839.92937500000005</v>
      </c>
      <c r="I380" s="15">
        <v>16</v>
      </c>
    </row>
    <row r="381" spans="1:9" x14ac:dyDescent="0.35">
      <c r="A381" s="2" t="s">
        <v>1</v>
      </c>
      <c r="B381" s="3" t="s">
        <v>6</v>
      </c>
      <c r="C381" s="2" t="s">
        <v>67</v>
      </c>
      <c r="D381" s="3" t="s">
        <v>8</v>
      </c>
      <c r="E381" s="3" t="s">
        <v>9</v>
      </c>
      <c r="F381" s="13">
        <f t="shared" si="5"/>
        <v>1</v>
      </c>
      <c r="G381" s="14">
        <v>1077.41909946236</v>
      </c>
      <c r="H381" s="14">
        <v>839.07326612903205</v>
      </c>
      <c r="I381" s="15">
        <v>744</v>
      </c>
    </row>
    <row r="382" spans="1:9" x14ac:dyDescent="0.35">
      <c r="A382" s="2" t="s">
        <v>1</v>
      </c>
      <c r="B382" s="3" t="s">
        <v>6</v>
      </c>
      <c r="C382" s="2" t="s">
        <v>75</v>
      </c>
      <c r="D382" s="3" t="s">
        <v>8</v>
      </c>
      <c r="E382" s="3" t="s">
        <v>9</v>
      </c>
      <c r="F382" s="13">
        <f t="shared" si="5"/>
        <v>1</v>
      </c>
      <c r="G382" s="14">
        <v>1069.5682758620701</v>
      </c>
      <c r="H382" s="14">
        <v>838.54068965517195</v>
      </c>
      <c r="I382" s="15">
        <v>29</v>
      </c>
    </row>
    <row r="383" spans="1:9" x14ac:dyDescent="0.35">
      <c r="A383" s="2" t="s">
        <v>1</v>
      </c>
      <c r="B383" s="3" t="s">
        <v>6</v>
      </c>
      <c r="C383" s="2" t="s">
        <v>67</v>
      </c>
      <c r="D383" s="3" t="s">
        <v>8</v>
      </c>
      <c r="E383" s="3" t="s">
        <v>9</v>
      </c>
      <c r="F383" s="13">
        <f t="shared" si="5"/>
        <v>1</v>
      </c>
      <c r="G383" s="14">
        <v>1122.1638888888899</v>
      </c>
      <c r="H383" s="14">
        <v>837.84722222222194</v>
      </c>
      <c r="I383" s="15">
        <v>18</v>
      </c>
    </row>
    <row r="384" spans="1:9" x14ac:dyDescent="0.35">
      <c r="A384" s="2" t="s">
        <v>1</v>
      </c>
      <c r="B384" s="3" t="s">
        <v>6</v>
      </c>
      <c r="C384" s="2" t="s">
        <v>87</v>
      </c>
      <c r="D384" s="3" t="s">
        <v>8</v>
      </c>
      <c r="E384" s="3" t="s">
        <v>9</v>
      </c>
      <c r="F384" s="13">
        <f t="shared" si="5"/>
        <v>1</v>
      </c>
      <c r="G384" s="14">
        <v>1067.9467671232901</v>
      </c>
      <c r="H384" s="14">
        <v>836.95389041095905</v>
      </c>
      <c r="I384" s="15">
        <v>365</v>
      </c>
    </row>
    <row r="385" spans="1:9" x14ac:dyDescent="0.35">
      <c r="A385" s="2" t="s">
        <v>1</v>
      </c>
      <c r="B385" s="3" t="s">
        <v>6</v>
      </c>
      <c r="C385" s="2" t="s">
        <v>92</v>
      </c>
      <c r="D385" s="3" t="s">
        <v>8</v>
      </c>
      <c r="E385" s="3" t="s">
        <v>9</v>
      </c>
      <c r="F385" s="13">
        <f t="shared" si="5"/>
        <v>1</v>
      </c>
      <c r="G385" s="14">
        <v>1065.4870212766</v>
      </c>
      <c r="H385" s="14">
        <v>835.34319148936197</v>
      </c>
      <c r="I385" s="15">
        <v>47</v>
      </c>
    </row>
    <row r="386" spans="1:9" x14ac:dyDescent="0.35">
      <c r="A386" s="2" t="s">
        <v>1</v>
      </c>
      <c r="B386" s="3" t="s">
        <v>6</v>
      </c>
      <c r="C386" s="2" t="s">
        <v>66</v>
      </c>
      <c r="D386" s="3" t="s">
        <v>8</v>
      </c>
      <c r="E386" s="3" t="s">
        <v>9</v>
      </c>
      <c r="F386" s="13">
        <f t="shared" si="5"/>
        <v>1</v>
      </c>
      <c r="G386" s="14">
        <v>1064.74085106383</v>
      </c>
      <c r="H386" s="14">
        <v>834.75489361702103</v>
      </c>
      <c r="I386" s="15">
        <v>47</v>
      </c>
    </row>
    <row r="387" spans="1:9" x14ac:dyDescent="0.35">
      <c r="A387" s="2" t="s">
        <v>1</v>
      </c>
      <c r="B387" s="3" t="s">
        <v>6</v>
      </c>
      <c r="C387" s="2" t="s">
        <v>61</v>
      </c>
      <c r="D387" s="3" t="s">
        <v>8</v>
      </c>
      <c r="E387" s="3" t="s">
        <v>9</v>
      </c>
      <c r="F387" s="13">
        <f t="shared" ref="F387:F450" si="6">IF(E387="F",1,0)</f>
        <v>1</v>
      </c>
      <c r="G387" s="14">
        <v>1065.8821666666699</v>
      </c>
      <c r="H387" s="14">
        <v>833.85133333333295</v>
      </c>
      <c r="I387" s="15">
        <v>60</v>
      </c>
    </row>
    <row r="388" spans="1:9" x14ac:dyDescent="0.35">
      <c r="A388" s="2" t="s">
        <v>1</v>
      </c>
      <c r="B388" s="3" t="s">
        <v>6</v>
      </c>
      <c r="C388" s="2" t="s">
        <v>93</v>
      </c>
      <c r="D388" s="3" t="s">
        <v>8</v>
      </c>
      <c r="E388" s="3" t="s">
        <v>9</v>
      </c>
      <c r="F388" s="13">
        <f t="shared" si="6"/>
        <v>1</v>
      </c>
      <c r="G388" s="14">
        <v>1061.4622222222199</v>
      </c>
      <c r="H388" s="14">
        <v>832.185432098766</v>
      </c>
      <c r="I388" s="15">
        <v>81</v>
      </c>
    </row>
    <row r="389" spans="1:9" x14ac:dyDescent="0.35">
      <c r="A389" s="2" t="s">
        <v>1</v>
      </c>
      <c r="B389" s="3" t="s">
        <v>6</v>
      </c>
      <c r="C389" s="2" t="s">
        <v>75</v>
      </c>
      <c r="D389" s="3" t="s">
        <v>8</v>
      </c>
      <c r="E389" s="3" t="s">
        <v>9</v>
      </c>
      <c r="F389" s="13">
        <f t="shared" si="6"/>
        <v>1</v>
      </c>
      <c r="G389" s="14">
        <v>1071.4176190476201</v>
      </c>
      <c r="H389" s="14">
        <v>831.10738095238105</v>
      </c>
      <c r="I389" s="15">
        <v>84</v>
      </c>
    </row>
    <row r="390" spans="1:9" x14ac:dyDescent="0.35">
      <c r="A390" s="2" t="s">
        <v>1</v>
      </c>
      <c r="B390" s="3" t="s">
        <v>6</v>
      </c>
      <c r="C390" s="2" t="s">
        <v>55</v>
      </c>
      <c r="D390" s="3" t="s">
        <v>8</v>
      </c>
      <c r="E390" s="3" t="s">
        <v>9</v>
      </c>
      <c r="F390" s="13">
        <f t="shared" si="6"/>
        <v>1</v>
      </c>
      <c r="G390" s="14">
        <v>1065.1773704663201</v>
      </c>
      <c r="H390" s="14">
        <v>831.10067357513003</v>
      </c>
      <c r="I390" s="15">
        <v>772</v>
      </c>
    </row>
    <row r="391" spans="1:9" x14ac:dyDescent="0.35">
      <c r="A391" s="2" t="s">
        <v>1</v>
      </c>
      <c r="B391" s="3" t="s">
        <v>6</v>
      </c>
      <c r="C391" s="2" t="s">
        <v>87</v>
      </c>
      <c r="D391" s="3" t="s">
        <v>8</v>
      </c>
      <c r="E391" s="3" t="s">
        <v>9</v>
      </c>
      <c r="F391" s="13">
        <f t="shared" si="6"/>
        <v>1</v>
      </c>
      <c r="G391" s="14">
        <v>1065.51</v>
      </c>
      <c r="H391" s="14">
        <v>827.79461538461499</v>
      </c>
      <c r="I391" s="15">
        <v>13</v>
      </c>
    </row>
    <row r="392" spans="1:9" x14ac:dyDescent="0.35">
      <c r="A392" s="2" t="s">
        <v>1</v>
      </c>
      <c r="B392" s="3" t="s">
        <v>6</v>
      </c>
      <c r="C392" s="2" t="s">
        <v>60</v>
      </c>
      <c r="D392" s="3" t="s">
        <v>8</v>
      </c>
      <c r="E392" s="3" t="s">
        <v>9</v>
      </c>
      <c r="F392" s="13">
        <f t="shared" si="6"/>
        <v>1</v>
      </c>
      <c r="G392" s="14">
        <v>1077.45509803922</v>
      </c>
      <c r="H392" s="14">
        <v>826.63960784313701</v>
      </c>
      <c r="I392" s="15">
        <v>51</v>
      </c>
    </row>
    <row r="393" spans="1:9" x14ac:dyDescent="0.35">
      <c r="A393" s="2" t="s">
        <v>1</v>
      </c>
      <c r="B393" s="3" t="s">
        <v>6</v>
      </c>
      <c r="C393" s="2" t="s">
        <v>24</v>
      </c>
      <c r="D393" s="3" t="s">
        <v>8</v>
      </c>
      <c r="E393" s="3" t="s">
        <v>9</v>
      </c>
      <c r="F393" s="13">
        <f t="shared" si="6"/>
        <v>1</v>
      </c>
      <c r="G393" s="14">
        <v>1052.1908571428601</v>
      </c>
      <c r="H393" s="14">
        <v>824.92142857142903</v>
      </c>
      <c r="I393" s="15">
        <v>35</v>
      </c>
    </row>
    <row r="394" spans="1:9" x14ac:dyDescent="0.35">
      <c r="A394" s="2" t="s">
        <v>1</v>
      </c>
      <c r="B394" s="3" t="s">
        <v>6</v>
      </c>
      <c r="C394" s="2" t="s">
        <v>94</v>
      </c>
      <c r="D394" s="3" t="s">
        <v>8</v>
      </c>
      <c r="E394" s="3" t="s">
        <v>9</v>
      </c>
      <c r="F394" s="13">
        <f t="shared" si="6"/>
        <v>1</v>
      </c>
      <c r="G394" s="14">
        <v>1053.8420341614899</v>
      </c>
      <c r="H394" s="14">
        <v>824.69202251552804</v>
      </c>
      <c r="I394" s="15">
        <v>2576</v>
      </c>
    </row>
    <row r="395" spans="1:9" x14ac:dyDescent="0.35">
      <c r="A395" s="2" t="s">
        <v>1</v>
      </c>
      <c r="B395" s="3" t="s">
        <v>6</v>
      </c>
      <c r="C395" s="2" t="s">
        <v>95</v>
      </c>
      <c r="D395" s="3" t="s">
        <v>8</v>
      </c>
      <c r="E395" s="3" t="s">
        <v>9</v>
      </c>
      <c r="F395" s="13">
        <f t="shared" si="6"/>
        <v>1</v>
      </c>
      <c r="G395" s="14">
        <v>1050.6272727272701</v>
      </c>
      <c r="H395" s="14">
        <v>823.69090909090903</v>
      </c>
      <c r="I395" s="15">
        <v>11</v>
      </c>
    </row>
    <row r="396" spans="1:9" x14ac:dyDescent="0.35">
      <c r="A396" s="2" t="s">
        <v>1</v>
      </c>
      <c r="B396" s="3" t="s">
        <v>6</v>
      </c>
      <c r="C396" s="2" t="s">
        <v>61</v>
      </c>
      <c r="D396" s="3" t="s">
        <v>8</v>
      </c>
      <c r="E396" s="3" t="s">
        <v>9</v>
      </c>
      <c r="F396" s="13">
        <f t="shared" si="6"/>
        <v>1</v>
      </c>
      <c r="G396" s="14">
        <v>1050.39684210526</v>
      </c>
      <c r="H396" s="14">
        <v>823.51</v>
      </c>
      <c r="I396" s="15">
        <v>19</v>
      </c>
    </row>
    <row r="397" spans="1:9" x14ac:dyDescent="0.35">
      <c r="A397" s="2" t="s">
        <v>1</v>
      </c>
      <c r="B397" s="3" t="s">
        <v>6</v>
      </c>
      <c r="C397" s="2" t="s">
        <v>83</v>
      </c>
      <c r="D397" s="3" t="s">
        <v>8</v>
      </c>
      <c r="E397" s="3" t="s">
        <v>9</v>
      </c>
      <c r="F397" s="13">
        <f t="shared" si="6"/>
        <v>1</v>
      </c>
      <c r="G397" s="14">
        <v>1057.78727272727</v>
      </c>
      <c r="H397" s="14">
        <v>823.37545454545398</v>
      </c>
      <c r="I397" s="15">
        <v>11</v>
      </c>
    </row>
    <row r="398" spans="1:9" x14ac:dyDescent="0.35">
      <c r="A398" s="2" t="s">
        <v>1</v>
      </c>
      <c r="B398" s="3" t="s">
        <v>6</v>
      </c>
      <c r="C398" s="2" t="s">
        <v>67</v>
      </c>
      <c r="D398" s="3" t="s">
        <v>8</v>
      </c>
      <c r="E398" s="3" t="s">
        <v>9</v>
      </c>
      <c r="F398" s="13">
        <f t="shared" si="6"/>
        <v>1</v>
      </c>
      <c r="G398" s="14">
        <v>1050.2866153846201</v>
      </c>
      <c r="H398" s="14">
        <v>823.23315384615398</v>
      </c>
      <c r="I398" s="15">
        <v>130</v>
      </c>
    </row>
    <row r="399" spans="1:9" x14ac:dyDescent="0.35">
      <c r="A399" s="2" t="s">
        <v>1</v>
      </c>
      <c r="B399" s="3" t="s">
        <v>6</v>
      </c>
      <c r="C399" s="2" t="s">
        <v>60</v>
      </c>
      <c r="D399" s="3" t="s">
        <v>8</v>
      </c>
      <c r="E399" s="3" t="s">
        <v>9</v>
      </c>
      <c r="F399" s="13">
        <f t="shared" si="6"/>
        <v>1</v>
      </c>
      <c r="G399" s="14">
        <v>1049.7629411764699</v>
      </c>
      <c r="H399" s="14">
        <v>823.01450980392201</v>
      </c>
      <c r="I399" s="15">
        <v>51</v>
      </c>
    </row>
    <row r="400" spans="1:9" x14ac:dyDescent="0.35">
      <c r="A400" s="2" t="s">
        <v>1</v>
      </c>
      <c r="B400" s="3" t="s">
        <v>6</v>
      </c>
      <c r="C400" s="2" t="s">
        <v>88</v>
      </c>
      <c r="D400" s="3" t="s">
        <v>8</v>
      </c>
      <c r="E400" s="3" t="s">
        <v>9</v>
      </c>
      <c r="F400" s="13">
        <f t="shared" si="6"/>
        <v>1</v>
      </c>
      <c r="G400" s="14">
        <v>1116.8711111111099</v>
      </c>
      <c r="H400" s="14">
        <v>822.20722222222196</v>
      </c>
      <c r="I400" s="15">
        <v>18</v>
      </c>
    </row>
    <row r="401" spans="1:9" x14ac:dyDescent="0.35">
      <c r="A401" s="2" t="s">
        <v>1</v>
      </c>
      <c r="B401" s="3" t="s">
        <v>6</v>
      </c>
      <c r="C401" s="2" t="s">
        <v>50</v>
      </c>
      <c r="D401" s="3" t="s">
        <v>8</v>
      </c>
      <c r="E401" s="3" t="s">
        <v>9</v>
      </c>
      <c r="F401" s="13">
        <f t="shared" si="6"/>
        <v>1</v>
      </c>
      <c r="G401" s="14">
        <v>1041.068</v>
      </c>
      <c r="H401" s="14">
        <v>821.72433333333299</v>
      </c>
      <c r="I401" s="15">
        <v>30</v>
      </c>
    </row>
    <row r="402" spans="1:9" x14ac:dyDescent="0.35">
      <c r="A402" s="2" t="s">
        <v>1</v>
      </c>
      <c r="B402" s="3" t="s">
        <v>6</v>
      </c>
      <c r="C402" s="2" t="s">
        <v>59</v>
      </c>
      <c r="D402" s="3" t="s">
        <v>8</v>
      </c>
      <c r="E402" s="3" t="s">
        <v>9</v>
      </c>
      <c r="F402" s="13">
        <f t="shared" si="6"/>
        <v>1</v>
      </c>
      <c r="G402" s="14">
        <v>1058.80685483871</v>
      </c>
      <c r="H402" s="14">
        <v>821.60185483870998</v>
      </c>
      <c r="I402" s="15">
        <v>124</v>
      </c>
    </row>
    <row r="403" spans="1:9" x14ac:dyDescent="0.35">
      <c r="A403" s="2" t="s">
        <v>1</v>
      </c>
      <c r="B403" s="3" t="s">
        <v>6</v>
      </c>
      <c r="C403" s="2" t="s">
        <v>68</v>
      </c>
      <c r="D403" s="3" t="s">
        <v>8</v>
      </c>
      <c r="E403" s="3" t="s">
        <v>9</v>
      </c>
      <c r="F403" s="13">
        <f t="shared" si="6"/>
        <v>1</v>
      </c>
      <c r="G403" s="14">
        <v>1046.3351219512199</v>
      </c>
      <c r="H403" s="14">
        <v>820.32658536585404</v>
      </c>
      <c r="I403" s="15">
        <v>41</v>
      </c>
    </row>
    <row r="404" spans="1:9" x14ac:dyDescent="0.35">
      <c r="A404" s="2" t="s">
        <v>1</v>
      </c>
      <c r="B404" s="3" t="s">
        <v>6</v>
      </c>
      <c r="C404" s="2" t="s">
        <v>96</v>
      </c>
      <c r="D404" s="3" t="s">
        <v>8</v>
      </c>
      <c r="E404" s="3" t="s">
        <v>9</v>
      </c>
      <c r="F404" s="13">
        <f t="shared" si="6"/>
        <v>1</v>
      </c>
      <c r="G404" s="14">
        <v>1046.20126315789</v>
      </c>
      <c r="H404" s="14">
        <v>819.03568421052603</v>
      </c>
      <c r="I404" s="15">
        <v>95</v>
      </c>
    </row>
    <row r="405" spans="1:9" x14ac:dyDescent="0.35">
      <c r="A405" s="2" t="s">
        <v>1</v>
      </c>
      <c r="B405" s="3" t="s">
        <v>6</v>
      </c>
      <c r="C405" s="2" t="s">
        <v>97</v>
      </c>
      <c r="D405" s="3" t="s">
        <v>8</v>
      </c>
      <c r="E405" s="3" t="s">
        <v>9</v>
      </c>
      <c r="F405" s="13">
        <f t="shared" si="6"/>
        <v>1</v>
      </c>
      <c r="G405" s="14">
        <v>1044.3536363636399</v>
      </c>
      <c r="H405" s="14">
        <v>818.77727272727304</v>
      </c>
      <c r="I405" s="15">
        <v>11</v>
      </c>
    </row>
    <row r="406" spans="1:9" x14ac:dyDescent="0.35">
      <c r="A406" s="2" t="s">
        <v>1</v>
      </c>
      <c r="B406" s="3" t="s">
        <v>6</v>
      </c>
      <c r="C406" s="2" t="s">
        <v>75</v>
      </c>
      <c r="D406" s="3" t="s">
        <v>8</v>
      </c>
      <c r="E406" s="3" t="s">
        <v>9</v>
      </c>
      <c r="F406" s="13">
        <f t="shared" si="6"/>
        <v>1</v>
      </c>
      <c r="G406" s="14">
        <v>1039.78642857143</v>
      </c>
      <c r="H406" s="14">
        <v>815.19142857142901</v>
      </c>
      <c r="I406" s="15">
        <v>14</v>
      </c>
    </row>
    <row r="407" spans="1:9" x14ac:dyDescent="0.35">
      <c r="A407" s="2" t="s">
        <v>1</v>
      </c>
      <c r="B407" s="3" t="s">
        <v>6</v>
      </c>
      <c r="C407" s="2" t="s">
        <v>59</v>
      </c>
      <c r="D407" s="3" t="s">
        <v>8</v>
      </c>
      <c r="E407" s="3" t="s">
        <v>9</v>
      </c>
      <c r="F407" s="13">
        <f t="shared" si="6"/>
        <v>1</v>
      </c>
      <c r="G407" s="14">
        <v>1055.12258064516</v>
      </c>
      <c r="H407" s="14">
        <v>814.90817204301095</v>
      </c>
      <c r="I407" s="15">
        <v>93</v>
      </c>
    </row>
    <row r="408" spans="1:9" x14ac:dyDescent="0.35">
      <c r="A408" s="2" t="s">
        <v>1</v>
      </c>
      <c r="B408" s="3" t="s">
        <v>6</v>
      </c>
      <c r="C408" s="2" t="s">
        <v>67</v>
      </c>
      <c r="D408" s="3" t="s">
        <v>8</v>
      </c>
      <c r="E408" s="3" t="s">
        <v>9</v>
      </c>
      <c r="F408" s="13">
        <f t="shared" si="6"/>
        <v>1</v>
      </c>
      <c r="G408" s="14">
        <v>1037.0138400000001</v>
      </c>
      <c r="H408" s="14">
        <v>812.09519999999998</v>
      </c>
      <c r="I408" s="15">
        <v>125</v>
      </c>
    </row>
    <row r="409" spans="1:9" x14ac:dyDescent="0.35">
      <c r="A409" s="2" t="s">
        <v>1</v>
      </c>
      <c r="B409" s="3" t="s">
        <v>6</v>
      </c>
      <c r="C409" s="2" t="s">
        <v>51</v>
      </c>
      <c r="D409" s="3" t="s">
        <v>8</v>
      </c>
      <c r="E409" s="3" t="s">
        <v>9</v>
      </c>
      <c r="F409" s="13">
        <f t="shared" si="6"/>
        <v>1</v>
      </c>
      <c r="G409" s="14">
        <v>1035.5834374999999</v>
      </c>
      <c r="H409" s="14">
        <v>811.89156249999996</v>
      </c>
      <c r="I409" s="15">
        <v>32</v>
      </c>
    </row>
    <row r="410" spans="1:9" x14ac:dyDescent="0.35">
      <c r="A410" s="2" t="s">
        <v>1</v>
      </c>
      <c r="B410" s="3" t="s">
        <v>6</v>
      </c>
      <c r="C410" s="2" t="s">
        <v>79</v>
      </c>
      <c r="D410" s="3" t="s">
        <v>8</v>
      </c>
      <c r="E410" s="3" t="s">
        <v>9</v>
      </c>
      <c r="F410" s="13">
        <f t="shared" si="6"/>
        <v>1</v>
      </c>
      <c r="G410" s="14">
        <v>1038.59772727273</v>
      </c>
      <c r="H410" s="14">
        <v>811.64295454545504</v>
      </c>
      <c r="I410" s="15">
        <v>44</v>
      </c>
    </row>
    <row r="411" spans="1:9" x14ac:dyDescent="0.35">
      <c r="A411" s="2" t="s">
        <v>1</v>
      </c>
      <c r="B411" s="3" t="s">
        <v>6</v>
      </c>
      <c r="C411" s="2" t="s">
        <v>66</v>
      </c>
      <c r="D411" s="3" t="s">
        <v>8</v>
      </c>
      <c r="E411" s="3" t="s">
        <v>9</v>
      </c>
      <c r="F411" s="13">
        <f t="shared" si="6"/>
        <v>1</v>
      </c>
      <c r="G411" s="14">
        <v>1034.36230769231</v>
      </c>
      <c r="H411" s="14">
        <v>810.943076923077</v>
      </c>
      <c r="I411" s="15">
        <v>13</v>
      </c>
    </row>
    <row r="412" spans="1:9" x14ac:dyDescent="0.35">
      <c r="A412" s="2" t="s">
        <v>1</v>
      </c>
      <c r="B412" s="3" t="s">
        <v>6</v>
      </c>
      <c r="C412" s="2" t="s">
        <v>62</v>
      </c>
      <c r="D412" s="3" t="s">
        <v>8</v>
      </c>
      <c r="E412" s="3" t="s">
        <v>9</v>
      </c>
      <c r="F412" s="13">
        <f t="shared" si="6"/>
        <v>1</v>
      </c>
      <c r="G412" s="14">
        <v>1032.63655172414</v>
      </c>
      <c r="H412" s="14">
        <v>809.584137931035</v>
      </c>
      <c r="I412" s="15">
        <v>29</v>
      </c>
    </row>
    <row r="413" spans="1:9" x14ac:dyDescent="0.35">
      <c r="A413" s="2" t="s">
        <v>1</v>
      </c>
      <c r="B413" s="3" t="s">
        <v>6</v>
      </c>
      <c r="C413" s="2" t="s">
        <v>73</v>
      </c>
      <c r="D413" s="3" t="s">
        <v>8</v>
      </c>
      <c r="E413" s="3" t="s">
        <v>9</v>
      </c>
      <c r="F413" s="13">
        <f t="shared" si="6"/>
        <v>1</v>
      </c>
      <c r="G413" s="14">
        <v>1031.895</v>
      </c>
      <c r="H413" s="14">
        <v>809.00562500000001</v>
      </c>
      <c r="I413" s="15">
        <v>16</v>
      </c>
    </row>
    <row r="414" spans="1:9" x14ac:dyDescent="0.35">
      <c r="A414" s="2" t="s">
        <v>1</v>
      </c>
      <c r="B414" s="3" t="s">
        <v>6</v>
      </c>
      <c r="C414" s="2" t="s">
        <v>24</v>
      </c>
      <c r="D414" s="3" t="s">
        <v>8</v>
      </c>
      <c r="E414" s="3" t="s">
        <v>9</v>
      </c>
      <c r="F414" s="13">
        <f t="shared" si="6"/>
        <v>1</v>
      </c>
      <c r="G414" s="14">
        <v>1044.2011764705901</v>
      </c>
      <c r="H414" s="14">
        <v>808.23176470588305</v>
      </c>
      <c r="I414" s="15">
        <v>68</v>
      </c>
    </row>
    <row r="415" spans="1:9" x14ac:dyDescent="0.35">
      <c r="A415" s="2" t="s">
        <v>1</v>
      </c>
      <c r="B415" s="3" t="s">
        <v>6</v>
      </c>
      <c r="C415" s="2" t="s">
        <v>98</v>
      </c>
      <c r="D415" s="3" t="s">
        <v>8</v>
      </c>
      <c r="E415" s="3" t="s">
        <v>9</v>
      </c>
      <c r="F415" s="13">
        <f t="shared" si="6"/>
        <v>1</v>
      </c>
      <c r="G415" s="14">
        <v>1043.5833333333301</v>
      </c>
      <c r="H415" s="14">
        <v>807.35500000000002</v>
      </c>
      <c r="I415" s="15">
        <v>24</v>
      </c>
    </row>
    <row r="416" spans="1:9" x14ac:dyDescent="0.35">
      <c r="A416" s="2" t="s">
        <v>1</v>
      </c>
      <c r="B416" s="3" t="s">
        <v>6</v>
      </c>
      <c r="C416" s="2" t="s">
        <v>88</v>
      </c>
      <c r="D416" s="3" t="s">
        <v>8</v>
      </c>
      <c r="E416" s="3" t="s">
        <v>9</v>
      </c>
      <c r="F416" s="13">
        <f t="shared" si="6"/>
        <v>1</v>
      </c>
      <c r="G416" s="14">
        <v>1029.04557692308</v>
      </c>
      <c r="H416" s="14">
        <v>804.883846153847</v>
      </c>
      <c r="I416" s="15">
        <v>52</v>
      </c>
    </row>
    <row r="417" spans="1:9" x14ac:dyDescent="0.35">
      <c r="A417" s="2" t="s">
        <v>1</v>
      </c>
      <c r="B417" s="3" t="s">
        <v>6</v>
      </c>
      <c r="C417" s="2" t="s">
        <v>67</v>
      </c>
      <c r="D417" s="3" t="s">
        <v>8</v>
      </c>
      <c r="E417" s="3" t="s">
        <v>9</v>
      </c>
      <c r="F417" s="13">
        <f t="shared" si="6"/>
        <v>1</v>
      </c>
      <c r="G417" s="14">
        <v>1026.0829285714301</v>
      </c>
      <c r="H417" s="14">
        <v>804.44878571428501</v>
      </c>
      <c r="I417" s="15">
        <v>140</v>
      </c>
    </row>
    <row r="418" spans="1:9" x14ac:dyDescent="0.35">
      <c r="A418" s="2" t="s">
        <v>1</v>
      </c>
      <c r="B418" s="3" t="s">
        <v>6</v>
      </c>
      <c r="C418" s="2" t="s">
        <v>67</v>
      </c>
      <c r="D418" s="3" t="s">
        <v>8</v>
      </c>
      <c r="E418" s="3" t="s">
        <v>9</v>
      </c>
      <c r="F418" s="13">
        <f t="shared" si="6"/>
        <v>1</v>
      </c>
      <c r="G418" s="14">
        <v>1026.74166666667</v>
      </c>
      <c r="H418" s="14">
        <v>803.91650000000004</v>
      </c>
      <c r="I418" s="15">
        <v>60</v>
      </c>
    </row>
    <row r="419" spans="1:9" x14ac:dyDescent="0.35">
      <c r="A419" s="2" t="s">
        <v>1</v>
      </c>
      <c r="B419" s="3" t="s">
        <v>6</v>
      </c>
      <c r="C419" s="2" t="s">
        <v>51</v>
      </c>
      <c r="D419" s="3" t="s">
        <v>8</v>
      </c>
      <c r="E419" s="3" t="s">
        <v>9</v>
      </c>
      <c r="F419" s="13">
        <f t="shared" si="6"/>
        <v>1</v>
      </c>
      <c r="G419" s="14">
        <v>1030.3699999999999</v>
      </c>
      <c r="H419" s="14">
        <v>802.04949999999997</v>
      </c>
      <c r="I419" s="15">
        <v>20</v>
      </c>
    </row>
    <row r="420" spans="1:9" x14ac:dyDescent="0.35">
      <c r="A420" s="2" t="s">
        <v>1</v>
      </c>
      <c r="B420" s="3" t="s">
        <v>6</v>
      </c>
      <c r="C420" s="2" t="s">
        <v>63</v>
      </c>
      <c r="D420" s="3" t="s">
        <v>8</v>
      </c>
      <c r="E420" s="3" t="s">
        <v>9</v>
      </c>
      <c r="F420" s="13">
        <f t="shared" si="6"/>
        <v>1</v>
      </c>
      <c r="G420" s="14">
        <v>1022.43238095238</v>
      </c>
      <c r="H420" s="14">
        <v>801.58428571428601</v>
      </c>
      <c r="I420" s="15">
        <v>21</v>
      </c>
    </row>
    <row r="421" spans="1:9" x14ac:dyDescent="0.35">
      <c r="A421" s="2" t="s">
        <v>1</v>
      </c>
      <c r="B421" s="3" t="s">
        <v>6</v>
      </c>
      <c r="C421" s="2" t="s">
        <v>45</v>
      </c>
      <c r="D421" s="3" t="s">
        <v>8</v>
      </c>
      <c r="E421" s="3" t="s">
        <v>9</v>
      </c>
      <c r="F421" s="13">
        <f t="shared" si="6"/>
        <v>1</v>
      </c>
      <c r="G421" s="14">
        <v>1019.63209677419</v>
      </c>
      <c r="H421" s="14">
        <v>799.16612903225803</v>
      </c>
      <c r="I421" s="15">
        <v>62</v>
      </c>
    </row>
    <row r="422" spans="1:9" x14ac:dyDescent="0.35">
      <c r="A422" s="2" t="s">
        <v>1</v>
      </c>
      <c r="B422" s="3" t="s">
        <v>6</v>
      </c>
      <c r="C422" s="2" t="s">
        <v>63</v>
      </c>
      <c r="D422" s="3" t="s">
        <v>8</v>
      </c>
      <c r="E422" s="3" t="s">
        <v>9</v>
      </c>
      <c r="F422" s="13">
        <f t="shared" si="6"/>
        <v>1</v>
      </c>
      <c r="G422" s="14">
        <v>1018.98307692308</v>
      </c>
      <c r="H422" s="14">
        <v>798.88153846153796</v>
      </c>
      <c r="I422" s="15">
        <v>26</v>
      </c>
    </row>
    <row r="423" spans="1:9" x14ac:dyDescent="0.35">
      <c r="A423" s="2" t="s">
        <v>1</v>
      </c>
      <c r="B423" s="3" t="s">
        <v>6</v>
      </c>
      <c r="C423" s="2" t="s">
        <v>79</v>
      </c>
      <c r="D423" s="3" t="s">
        <v>8</v>
      </c>
      <c r="E423" s="3" t="s">
        <v>9</v>
      </c>
      <c r="F423" s="13">
        <f t="shared" si="6"/>
        <v>1</v>
      </c>
      <c r="G423" s="14">
        <v>1044.53564102564</v>
      </c>
      <c r="H423" s="14">
        <v>797.81974358974298</v>
      </c>
      <c r="I423" s="15">
        <v>39</v>
      </c>
    </row>
    <row r="424" spans="1:9" x14ac:dyDescent="0.35">
      <c r="A424" s="2" t="s">
        <v>1</v>
      </c>
      <c r="B424" s="3" t="s">
        <v>6</v>
      </c>
      <c r="C424" s="2" t="s">
        <v>80</v>
      </c>
      <c r="D424" s="3" t="s">
        <v>8</v>
      </c>
      <c r="E424" s="3" t="s">
        <v>9</v>
      </c>
      <c r="F424" s="13">
        <f t="shared" si="6"/>
        <v>1</v>
      </c>
      <c r="G424" s="14">
        <v>1020.09297857637</v>
      </c>
      <c r="H424" s="14">
        <v>797.17611610228005</v>
      </c>
      <c r="I424" s="15">
        <v>1447</v>
      </c>
    </row>
    <row r="425" spans="1:9" x14ac:dyDescent="0.35">
      <c r="A425" s="2" t="s">
        <v>1</v>
      </c>
      <c r="B425" s="3" t="s">
        <v>6</v>
      </c>
      <c r="C425" s="2" t="s">
        <v>78</v>
      </c>
      <c r="D425" s="3" t="s">
        <v>8</v>
      </c>
      <c r="E425" s="3" t="s">
        <v>9</v>
      </c>
      <c r="F425" s="13">
        <f t="shared" si="6"/>
        <v>1</v>
      </c>
      <c r="G425" s="14">
        <v>1023.032</v>
      </c>
      <c r="H425" s="14">
        <v>796.67899999999997</v>
      </c>
      <c r="I425" s="15">
        <v>20</v>
      </c>
    </row>
    <row r="426" spans="1:9" x14ac:dyDescent="0.35">
      <c r="A426" s="2" t="s">
        <v>1</v>
      </c>
      <c r="B426" s="3" t="s">
        <v>6</v>
      </c>
      <c r="C426" s="2" t="s">
        <v>79</v>
      </c>
      <c r="D426" s="3" t="s">
        <v>8</v>
      </c>
      <c r="E426" s="3" t="s">
        <v>9</v>
      </c>
      <c r="F426" s="13">
        <f t="shared" si="6"/>
        <v>1</v>
      </c>
      <c r="G426" s="14">
        <v>1015.78236842105</v>
      </c>
      <c r="H426" s="14">
        <v>796.375</v>
      </c>
      <c r="I426" s="15">
        <v>38</v>
      </c>
    </row>
    <row r="427" spans="1:9" x14ac:dyDescent="0.35">
      <c r="A427" s="2" t="s">
        <v>1</v>
      </c>
      <c r="B427" s="3" t="s">
        <v>6</v>
      </c>
      <c r="C427" s="2" t="s">
        <v>78</v>
      </c>
      <c r="D427" s="3" t="s">
        <v>8</v>
      </c>
      <c r="E427" s="3" t="s">
        <v>9</v>
      </c>
      <c r="F427" s="13">
        <f t="shared" si="6"/>
        <v>1</v>
      </c>
      <c r="G427" s="14">
        <v>1049.5723333333301</v>
      </c>
      <c r="H427" s="14">
        <v>796.34033333333298</v>
      </c>
      <c r="I427" s="15">
        <v>30</v>
      </c>
    </row>
    <row r="428" spans="1:9" x14ac:dyDescent="0.35">
      <c r="A428" s="2" t="s">
        <v>1</v>
      </c>
      <c r="B428" s="3" t="s">
        <v>6</v>
      </c>
      <c r="C428" s="2" t="s">
        <v>65</v>
      </c>
      <c r="D428" s="3" t="s">
        <v>8</v>
      </c>
      <c r="E428" s="3" t="s">
        <v>9</v>
      </c>
      <c r="F428" s="13">
        <f t="shared" si="6"/>
        <v>1</v>
      </c>
      <c r="G428" s="14">
        <v>1015.371875</v>
      </c>
      <c r="H428" s="14">
        <v>796.05</v>
      </c>
      <c r="I428" s="15">
        <v>16</v>
      </c>
    </row>
    <row r="429" spans="1:9" x14ac:dyDescent="0.35">
      <c r="A429" s="2" t="s">
        <v>1</v>
      </c>
      <c r="B429" s="3" t="s">
        <v>6</v>
      </c>
      <c r="C429" s="2" t="s">
        <v>88</v>
      </c>
      <c r="D429" s="3" t="s">
        <v>8</v>
      </c>
      <c r="E429" s="3" t="s">
        <v>9</v>
      </c>
      <c r="F429" s="13">
        <f t="shared" si="6"/>
        <v>1</v>
      </c>
      <c r="G429" s="14">
        <v>1014.9705</v>
      </c>
      <c r="H429" s="14">
        <v>795.73800000000006</v>
      </c>
      <c r="I429" s="15">
        <v>20</v>
      </c>
    </row>
    <row r="430" spans="1:9" x14ac:dyDescent="0.35">
      <c r="A430" s="2" t="s">
        <v>1</v>
      </c>
      <c r="B430" s="3" t="s">
        <v>6</v>
      </c>
      <c r="C430" s="2" t="s">
        <v>67</v>
      </c>
      <c r="D430" s="3" t="s">
        <v>8</v>
      </c>
      <c r="E430" s="3" t="s">
        <v>9</v>
      </c>
      <c r="F430" s="13">
        <f t="shared" si="6"/>
        <v>1</v>
      </c>
      <c r="G430" s="14">
        <v>1054.0146153846199</v>
      </c>
      <c r="H430" s="14">
        <v>795.49576923076904</v>
      </c>
      <c r="I430" s="15">
        <v>26</v>
      </c>
    </row>
    <row r="431" spans="1:9" x14ac:dyDescent="0.35">
      <c r="A431" s="2" t="s">
        <v>1</v>
      </c>
      <c r="B431" s="3" t="s">
        <v>6</v>
      </c>
      <c r="C431" s="2" t="s">
        <v>71</v>
      </c>
      <c r="D431" s="3" t="s">
        <v>8</v>
      </c>
      <c r="E431" s="3" t="s">
        <v>9</v>
      </c>
      <c r="F431" s="13">
        <f t="shared" si="6"/>
        <v>1</v>
      </c>
      <c r="G431" s="14">
        <v>1013.2034374999999</v>
      </c>
      <c r="H431" s="14">
        <v>794.35562500000003</v>
      </c>
      <c r="I431" s="15">
        <v>32</v>
      </c>
    </row>
    <row r="432" spans="1:9" x14ac:dyDescent="0.35">
      <c r="A432" s="2" t="s">
        <v>1</v>
      </c>
      <c r="B432" s="3" t="s">
        <v>6</v>
      </c>
      <c r="C432" s="2" t="s">
        <v>99</v>
      </c>
      <c r="D432" s="3" t="s">
        <v>8</v>
      </c>
      <c r="E432" s="3" t="s">
        <v>9</v>
      </c>
      <c r="F432" s="13">
        <f t="shared" si="6"/>
        <v>1</v>
      </c>
      <c r="G432" s="14">
        <v>1013.20505376344</v>
      </c>
      <c r="H432" s="14">
        <v>794.35376344086001</v>
      </c>
      <c r="I432" s="15">
        <v>93</v>
      </c>
    </row>
    <row r="433" spans="1:9" x14ac:dyDescent="0.35">
      <c r="A433" s="2" t="s">
        <v>1</v>
      </c>
      <c r="B433" s="3" t="s">
        <v>6</v>
      </c>
      <c r="C433" s="2" t="s">
        <v>83</v>
      </c>
      <c r="D433" s="3" t="s">
        <v>8</v>
      </c>
      <c r="E433" s="3" t="s">
        <v>9</v>
      </c>
      <c r="F433" s="13">
        <f t="shared" si="6"/>
        <v>1</v>
      </c>
      <c r="G433" s="14">
        <v>1012.81615384615</v>
      </c>
      <c r="H433" s="14">
        <v>794.05076923076899</v>
      </c>
      <c r="I433" s="15">
        <v>13</v>
      </c>
    </row>
    <row r="434" spans="1:9" x14ac:dyDescent="0.35">
      <c r="A434" s="2" t="s">
        <v>1</v>
      </c>
      <c r="B434" s="3" t="s">
        <v>6</v>
      </c>
      <c r="C434" s="2" t="s">
        <v>87</v>
      </c>
      <c r="D434" s="3" t="s">
        <v>8</v>
      </c>
      <c r="E434" s="3" t="s">
        <v>9</v>
      </c>
      <c r="F434" s="13">
        <f t="shared" si="6"/>
        <v>1</v>
      </c>
      <c r="G434" s="14">
        <v>1012.23766839378</v>
      </c>
      <c r="H434" s="14">
        <v>793.59450777202096</v>
      </c>
      <c r="I434" s="15">
        <v>193</v>
      </c>
    </row>
    <row r="435" spans="1:9" x14ac:dyDescent="0.35">
      <c r="A435" s="2" t="s">
        <v>1</v>
      </c>
      <c r="B435" s="3" t="s">
        <v>6</v>
      </c>
      <c r="C435" s="2" t="s">
        <v>63</v>
      </c>
      <c r="D435" s="3" t="s">
        <v>8</v>
      </c>
      <c r="E435" s="3" t="s">
        <v>9</v>
      </c>
      <c r="F435" s="13">
        <f t="shared" si="6"/>
        <v>1</v>
      </c>
      <c r="G435" s="14">
        <v>1013.83411042945</v>
      </c>
      <c r="H435" s="14">
        <v>793.37226993864999</v>
      </c>
      <c r="I435" s="15">
        <v>163</v>
      </c>
    </row>
    <row r="436" spans="1:9" x14ac:dyDescent="0.35">
      <c r="A436" s="2" t="s">
        <v>1</v>
      </c>
      <c r="B436" s="3" t="s">
        <v>6</v>
      </c>
      <c r="C436" s="2" t="s">
        <v>55</v>
      </c>
      <c r="D436" s="3" t="s">
        <v>8</v>
      </c>
      <c r="E436" s="3" t="s">
        <v>9</v>
      </c>
      <c r="F436" s="13">
        <f t="shared" si="6"/>
        <v>1</v>
      </c>
      <c r="G436" s="14">
        <v>1020.51583657588</v>
      </c>
      <c r="H436" s="14">
        <v>793.24081712062298</v>
      </c>
      <c r="I436" s="15">
        <v>514</v>
      </c>
    </row>
    <row r="437" spans="1:9" x14ac:dyDescent="0.35">
      <c r="A437" s="2" t="s">
        <v>1</v>
      </c>
      <c r="B437" s="3" t="s">
        <v>6</v>
      </c>
      <c r="C437" s="2" t="s">
        <v>100</v>
      </c>
      <c r="D437" s="3" t="s">
        <v>8</v>
      </c>
      <c r="E437" s="3" t="s">
        <v>9</v>
      </c>
      <c r="F437" s="13">
        <f t="shared" si="6"/>
        <v>1</v>
      </c>
      <c r="G437" s="14">
        <v>1011.7766666666701</v>
      </c>
      <c r="H437" s="14">
        <v>793.23</v>
      </c>
      <c r="I437" s="15">
        <v>12</v>
      </c>
    </row>
    <row r="438" spans="1:9" x14ac:dyDescent="0.35">
      <c r="A438" s="2" t="s">
        <v>1</v>
      </c>
      <c r="B438" s="3" t="s">
        <v>6</v>
      </c>
      <c r="C438" s="2" t="s">
        <v>67</v>
      </c>
      <c r="D438" s="3" t="s">
        <v>8</v>
      </c>
      <c r="E438" s="3" t="s">
        <v>9</v>
      </c>
      <c r="F438" s="13">
        <f t="shared" si="6"/>
        <v>1</v>
      </c>
      <c r="G438" s="14">
        <v>1016.28234042553</v>
      </c>
      <c r="H438" s="14">
        <v>793.15865248226896</v>
      </c>
      <c r="I438" s="15">
        <v>141</v>
      </c>
    </row>
    <row r="439" spans="1:9" x14ac:dyDescent="0.35">
      <c r="A439" s="2" t="s">
        <v>1</v>
      </c>
      <c r="B439" s="3" t="s">
        <v>6</v>
      </c>
      <c r="C439" s="2" t="s">
        <v>67</v>
      </c>
      <c r="D439" s="3" t="s">
        <v>8</v>
      </c>
      <c r="E439" s="3" t="s">
        <v>9</v>
      </c>
      <c r="F439" s="13">
        <f t="shared" si="6"/>
        <v>1</v>
      </c>
      <c r="G439" s="14">
        <v>1011.11206434316</v>
      </c>
      <c r="H439" s="14">
        <v>788.50367292225201</v>
      </c>
      <c r="I439" s="15">
        <v>373</v>
      </c>
    </row>
    <row r="440" spans="1:9" x14ac:dyDescent="0.35">
      <c r="A440" s="2" t="s">
        <v>1</v>
      </c>
      <c r="B440" s="3" t="s">
        <v>6</v>
      </c>
      <c r="C440" s="2" t="s">
        <v>101</v>
      </c>
      <c r="D440" s="3" t="s">
        <v>8</v>
      </c>
      <c r="E440" s="3" t="s">
        <v>9</v>
      </c>
      <c r="F440" s="13">
        <f t="shared" si="6"/>
        <v>1</v>
      </c>
      <c r="G440" s="14">
        <v>1004.7774285714301</v>
      </c>
      <c r="H440" s="14">
        <v>787.74342857142801</v>
      </c>
      <c r="I440" s="15">
        <v>35</v>
      </c>
    </row>
    <row r="441" spans="1:9" x14ac:dyDescent="0.35">
      <c r="A441" s="2" t="s">
        <v>1</v>
      </c>
      <c r="B441" s="3" t="s">
        <v>6</v>
      </c>
      <c r="C441" s="2" t="s">
        <v>87</v>
      </c>
      <c r="D441" s="3" t="s">
        <v>8</v>
      </c>
      <c r="E441" s="3" t="s">
        <v>9</v>
      </c>
      <c r="F441" s="13">
        <f t="shared" si="6"/>
        <v>1</v>
      </c>
      <c r="G441" s="14">
        <v>1004.60142857143</v>
      </c>
      <c r="H441" s="14">
        <v>787.61238095238105</v>
      </c>
      <c r="I441" s="15">
        <v>42</v>
      </c>
    </row>
    <row r="442" spans="1:9" x14ac:dyDescent="0.35">
      <c r="A442" s="2" t="s">
        <v>1</v>
      </c>
      <c r="B442" s="3" t="s">
        <v>6</v>
      </c>
      <c r="C442" s="2" t="s">
        <v>61</v>
      </c>
      <c r="D442" s="3" t="s">
        <v>8</v>
      </c>
      <c r="E442" s="3" t="s">
        <v>9</v>
      </c>
      <c r="F442" s="13">
        <f t="shared" si="6"/>
        <v>1</v>
      </c>
      <c r="G442" s="14">
        <v>1003.8935</v>
      </c>
      <c r="H442" s="14">
        <v>787.05174999999997</v>
      </c>
      <c r="I442" s="15">
        <v>40</v>
      </c>
    </row>
    <row r="443" spans="1:9" x14ac:dyDescent="0.35">
      <c r="A443" s="2" t="s">
        <v>1</v>
      </c>
      <c r="B443" s="3" t="s">
        <v>6</v>
      </c>
      <c r="C443" s="2" t="s">
        <v>55</v>
      </c>
      <c r="D443" s="3" t="s">
        <v>8</v>
      </c>
      <c r="E443" s="3" t="s">
        <v>9</v>
      </c>
      <c r="F443" s="13">
        <f t="shared" si="6"/>
        <v>1</v>
      </c>
      <c r="G443" s="14">
        <v>1003.40358778626</v>
      </c>
      <c r="H443" s="14">
        <v>786.09480916030498</v>
      </c>
      <c r="I443" s="15">
        <v>655</v>
      </c>
    </row>
    <row r="444" spans="1:9" x14ac:dyDescent="0.35">
      <c r="A444" s="2" t="s">
        <v>1</v>
      </c>
      <c r="B444" s="3" t="s">
        <v>6</v>
      </c>
      <c r="C444" s="2" t="s">
        <v>94</v>
      </c>
      <c r="D444" s="3" t="s">
        <v>8</v>
      </c>
      <c r="E444" s="3" t="s">
        <v>9</v>
      </c>
      <c r="F444" s="13">
        <f t="shared" si="6"/>
        <v>1</v>
      </c>
      <c r="G444" s="14">
        <v>1010.0907400722</v>
      </c>
      <c r="H444" s="14">
        <v>785.61055956678695</v>
      </c>
      <c r="I444" s="15">
        <v>1662</v>
      </c>
    </row>
    <row r="445" spans="1:9" x14ac:dyDescent="0.35">
      <c r="A445" s="2" t="s">
        <v>1</v>
      </c>
      <c r="B445" s="3" t="s">
        <v>6</v>
      </c>
      <c r="C445" s="2" t="s">
        <v>79</v>
      </c>
      <c r="D445" s="3" t="s">
        <v>8</v>
      </c>
      <c r="E445" s="3" t="s">
        <v>9</v>
      </c>
      <c r="F445" s="13">
        <f t="shared" si="6"/>
        <v>1</v>
      </c>
      <c r="G445" s="14">
        <v>1004.15573333333</v>
      </c>
      <c r="H445" s="14">
        <v>784.65866666666705</v>
      </c>
      <c r="I445" s="15">
        <v>75</v>
      </c>
    </row>
    <row r="446" spans="1:9" x14ac:dyDescent="0.35">
      <c r="A446" s="2" t="s">
        <v>1</v>
      </c>
      <c r="B446" s="3" t="s">
        <v>6</v>
      </c>
      <c r="C446" s="2" t="s">
        <v>98</v>
      </c>
      <c r="D446" s="3" t="s">
        <v>8</v>
      </c>
      <c r="E446" s="3" t="s">
        <v>9</v>
      </c>
      <c r="F446" s="13">
        <f t="shared" si="6"/>
        <v>1</v>
      </c>
      <c r="G446" s="14">
        <v>998.64521739130396</v>
      </c>
      <c r="H446" s="14">
        <v>782.94043478260903</v>
      </c>
      <c r="I446" s="15">
        <v>23</v>
      </c>
    </row>
    <row r="447" spans="1:9" x14ac:dyDescent="0.35">
      <c r="A447" s="2" t="s">
        <v>1</v>
      </c>
      <c r="B447" s="3" t="s">
        <v>6</v>
      </c>
      <c r="C447" s="2" t="s">
        <v>67</v>
      </c>
      <c r="D447" s="3" t="s">
        <v>8</v>
      </c>
      <c r="E447" s="3" t="s">
        <v>9</v>
      </c>
      <c r="F447" s="13">
        <f t="shared" si="6"/>
        <v>1</v>
      </c>
      <c r="G447" s="14">
        <v>995.41605263157896</v>
      </c>
      <c r="H447" s="14">
        <v>780.40368421052597</v>
      </c>
      <c r="I447" s="15">
        <v>76</v>
      </c>
    </row>
    <row r="448" spans="1:9" x14ac:dyDescent="0.35">
      <c r="A448" s="2" t="s">
        <v>1</v>
      </c>
      <c r="B448" s="3" t="s">
        <v>6</v>
      </c>
      <c r="C448" s="2" t="s">
        <v>80</v>
      </c>
      <c r="D448" s="3" t="s">
        <v>8</v>
      </c>
      <c r="E448" s="3" t="s">
        <v>9</v>
      </c>
      <c r="F448" s="13">
        <f t="shared" si="6"/>
        <v>1</v>
      </c>
      <c r="G448" s="14">
        <v>1002.1469567379399</v>
      </c>
      <c r="H448" s="14">
        <v>779.75253605171497</v>
      </c>
      <c r="I448" s="15">
        <v>2011</v>
      </c>
    </row>
    <row r="449" spans="1:9" x14ac:dyDescent="0.35">
      <c r="A449" s="2" t="s">
        <v>1</v>
      </c>
      <c r="B449" s="3" t="s">
        <v>6</v>
      </c>
      <c r="C449" s="2" t="s">
        <v>99</v>
      </c>
      <c r="D449" s="3" t="s">
        <v>8</v>
      </c>
      <c r="E449" s="3" t="s">
        <v>9</v>
      </c>
      <c r="F449" s="13">
        <f t="shared" si="6"/>
        <v>1</v>
      </c>
      <c r="G449" s="14">
        <v>999.88220000000001</v>
      </c>
      <c r="H449" s="14">
        <v>779.29780000000005</v>
      </c>
      <c r="I449" s="15">
        <v>50</v>
      </c>
    </row>
    <row r="450" spans="1:9" x14ac:dyDescent="0.35">
      <c r="A450" s="2" t="s">
        <v>1</v>
      </c>
      <c r="B450" s="3" t="s">
        <v>6</v>
      </c>
      <c r="C450" s="2" t="s">
        <v>102</v>
      </c>
      <c r="D450" s="3" t="s">
        <v>8</v>
      </c>
      <c r="E450" s="3" t="s">
        <v>9</v>
      </c>
      <c r="F450" s="13">
        <f t="shared" si="6"/>
        <v>1</v>
      </c>
      <c r="G450" s="14">
        <v>993.46727272727298</v>
      </c>
      <c r="H450" s="14">
        <v>778.88181818181795</v>
      </c>
      <c r="I450" s="15">
        <v>11</v>
      </c>
    </row>
    <row r="451" spans="1:9" x14ac:dyDescent="0.35">
      <c r="A451" s="2" t="s">
        <v>1</v>
      </c>
      <c r="B451" s="3" t="s">
        <v>6</v>
      </c>
      <c r="C451" s="2" t="s">
        <v>103</v>
      </c>
      <c r="D451" s="3" t="s">
        <v>8</v>
      </c>
      <c r="E451" s="3" t="s">
        <v>9</v>
      </c>
      <c r="F451" s="13">
        <f t="shared" ref="F451:F498" si="7">IF(E451="F",1,0)</f>
        <v>1</v>
      </c>
      <c r="G451" s="14">
        <v>991.67176931690801</v>
      </c>
      <c r="H451" s="14">
        <v>777.39082306830903</v>
      </c>
      <c r="I451" s="15">
        <v>1786</v>
      </c>
    </row>
    <row r="452" spans="1:9" x14ac:dyDescent="0.35">
      <c r="A452" s="2" t="s">
        <v>1</v>
      </c>
      <c r="B452" s="3" t="s">
        <v>6</v>
      </c>
      <c r="C452" s="2" t="s">
        <v>104</v>
      </c>
      <c r="D452" s="3" t="s">
        <v>8</v>
      </c>
      <c r="E452" s="3" t="s">
        <v>9</v>
      </c>
      <c r="F452" s="13">
        <f t="shared" si="7"/>
        <v>1</v>
      </c>
      <c r="G452" s="14">
        <v>991.300833333333</v>
      </c>
      <c r="H452" s="14">
        <v>777.17791666666699</v>
      </c>
      <c r="I452" s="15">
        <v>24</v>
      </c>
    </row>
    <row r="453" spans="1:9" x14ac:dyDescent="0.35">
      <c r="A453" s="2" t="s">
        <v>1</v>
      </c>
      <c r="B453" s="3" t="s">
        <v>6</v>
      </c>
      <c r="C453" s="2" t="s">
        <v>67</v>
      </c>
      <c r="D453" s="3" t="s">
        <v>8</v>
      </c>
      <c r="E453" s="3" t="s">
        <v>9</v>
      </c>
      <c r="F453" s="13">
        <f t="shared" si="7"/>
        <v>1</v>
      </c>
      <c r="G453" s="14">
        <v>995.29075546719696</v>
      </c>
      <c r="H453" s="14">
        <v>777.16403578528798</v>
      </c>
      <c r="I453" s="15">
        <v>503</v>
      </c>
    </row>
    <row r="454" spans="1:9" x14ac:dyDescent="0.35">
      <c r="A454" s="2" t="s">
        <v>1</v>
      </c>
      <c r="B454" s="3" t="s">
        <v>6</v>
      </c>
      <c r="C454" s="2" t="s">
        <v>98</v>
      </c>
      <c r="D454" s="3" t="s">
        <v>8</v>
      </c>
      <c r="E454" s="3" t="s">
        <v>9</v>
      </c>
      <c r="F454" s="13">
        <f t="shared" si="7"/>
        <v>1</v>
      </c>
      <c r="G454" s="14">
        <v>993.360520833333</v>
      </c>
      <c r="H454" s="14">
        <v>776.99114583333301</v>
      </c>
      <c r="I454" s="15">
        <v>96</v>
      </c>
    </row>
    <row r="455" spans="1:9" x14ac:dyDescent="0.35">
      <c r="A455" s="2" t="s">
        <v>1</v>
      </c>
      <c r="B455" s="3" t="s">
        <v>6</v>
      </c>
      <c r="C455" s="2" t="s">
        <v>96</v>
      </c>
      <c r="D455" s="3" t="s">
        <v>8</v>
      </c>
      <c r="E455" s="3" t="s">
        <v>9</v>
      </c>
      <c r="F455" s="13">
        <f t="shared" si="7"/>
        <v>1</v>
      </c>
      <c r="G455" s="14">
        <v>989.35007812499998</v>
      </c>
      <c r="H455" s="14">
        <v>775.65179687500097</v>
      </c>
      <c r="I455" s="15">
        <v>128</v>
      </c>
    </row>
    <row r="456" spans="1:9" x14ac:dyDescent="0.35">
      <c r="A456" s="2" t="s">
        <v>1</v>
      </c>
      <c r="B456" s="3" t="s">
        <v>6</v>
      </c>
      <c r="C456" s="2" t="s">
        <v>70</v>
      </c>
      <c r="D456" s="3" t="s">
        <v>8</v>
      </c>
      <c r="E456" s="3" t="s">
        <v>9</v>
      </c>
      <c r="F456" s="13">
        <f t="shared" si="7"/>
        <v>1</v>
      </c>
      <c r="G456" s="14">
        <v>989.16454545454496</v>
      </c>
      <c r="H456" s="14">
        <v>775.50409090909102</v>
      </c>
      <c r="I456" s="15">
        <v>22</v>
      </c>
    </row>
    <row r="457" spans="1:9" x14ac:dyDescent="0.35">
      <c r="A457" s="2" t="s">
        <v>1</v>
      </c>
      <c r="B457" s="3" t="s">
        <v>6</v>
      </c>
      <c r="C457" s="2" t="s">
        <v>94</v>
      </c>
      <c r="D457" s="3" t="s">
        <v>8</v>
      </c>
      <c r="E457" s="3" t="s">
        <v>9</v>
      </c>
      <c r="F457" s="13">
        <f t="shared" si="7"/>
        <v>1</v>
      </c>
      <c r="G457" s="14">
        <v>995.28642034548898</v>
      </c>
      <c r="H457" s="14">
        <v>773.86015355086397</v>
      </c>
      <c r="I457" s="15">
        <v>1042</v>
      </c>
    </row>
    <row r="458" spans="1:9" x14ac:dyDescent="0.35">
      <c r="A458" s="2" t="s">
        <v>1</v>
      </c>
      <c r="B458" s="3" t="s">
        <v>6</v>
      </c>
      <c r="C458" s="2" t="s">
        <v>84</v>
      </c>
      <c r="D458" s="3" t="s">
        <v>8</v>
      </c>
      <c r="E458" s="3" t="s">
        <v>9</v>
      </c>
      <c r="F458" s="13">
        <f t="shared" si="7"/>
        <v>1</v>
      </c>
      <c r="G458" s="14">
        <v>986.75599999999997</v>
      </c>
      <c r="H458" s="14">
        <v>773.61533333333296</v>
      </c>
      <c r="I458" s="15">
        <v>15</v>
      </c>
    </row>
    <row r="459" spans="1:9" x14ac:dyDescent="0.35">
      <c r="A459" s="2" t="s">
        <v>1</v>
      </c>
      <c r="B459" s="3" t="s">
        <v>6</v>
      </c>
      <c r="C459" s="2" t="s">
        <v>67</v>
      </c>
      <c r="D459" s="3" t="s">
        <v>8</v>
      </c>
      <c r="E459" s="3" t="s">
        <v>9</v>
      </c>
      <c r="F459" s="13">
        <f t="shared" si="7"/>
        <v>1</v>
      </c>
      <c r="G459" s="14">
        <v>987.45242718446605</v>
      </c>
      <c r="H459" s="14">
        <v>772.48281553398101</v>
      </c>
      <c r="I459" s="15">
        <v>103</v>
      </c>
    </row>
    <row r="460" spans="1:9" x14ac:dyDescent="0.35">
      <c r="A460" s="2" t="s">
        <v>1</v>
      </c>
      <c r="B460" s="3" t="s">
        <v>6</v>
      </c>
      <c r="C460" s="2" t="s">
        <v>105</v>
      </c>
      <c r="D460" s="3" t="s">
        <v>8</v>
      </c>
      <c r="E460" s="3" t="s">
        <v>9</v>
      </c>
      <c r="F460" s="13">
        <f t="shared" si="7"/>
        <v>1</v>
      </c>
      <c r="G460" s="14">
        <v>984.69402597402598</v>
      </c>
      <c r="H460" s="14">
        <v>771.99922077922201</v>
      </c>
      <c r="I460" s="15">
        <v>77</v>
      </c>
    </row>
    <row r="461" spans="1:9" x14ac:dyDescent="0.35">
      <c r="A461" s="2" t="s">
        <v>1</v>
      </c>
      <c r="B461" s="3" t="s">
        <v>6</v>
      </c>
      <c r="C461" s="2" t="s">
        <v>106</v>
      </c>
      <c r="D461" s="3" t="s">
        <v>8</v>
      </c>
      <c r="E461" s="3" t="s">
        <v>9</v>
      </c>
      <c r="F461" s="13">
        <f t="shared" si="7"/>
        <v>1</v>
      </c>
      <c r="G461" s="14">
        <v>984.38833333333298</v>
      </c>
      <c r="H461" s="14">
        <v>771.76388888888903</v>
      </c>
      <c r="I461" s="15">
        <v>18</v>
      </c>
    </row>
    <row r="462" spans="1:9" x14ac:dyDescent="0.35">
      <c r="A462" s="2" t="s">
        <v>1</v>
      </c>
      <c r="B462" s="3" t="s">
        <v>6</v>
      </c>
      <c r="C462" s="2" t="s">
        <v>24</v>
      </c>
      <c r="D462" s="3" t="s">
        <v>8</v>
      </c>
      <c r="E462" s="3" t="s">
        <v>9</v>
      </c>
      <c r="F462" s="13">
        <f t="shared" si="7"/>
        <v>1</v>
      </c>
      <c r="G462" s="14">
        <v>981.91340000000002</v>
      </c>
      <c r="H462" s="14">
        <v>769.82389999999998</v>
      </c>
      <c r="I462" s="15">
        <v>100</v>
      </c>
    </row>
    <row r="463" spans="1:9" x14ac:dyDescent="0.35">
      <c r="A463" s="2" t="s">
        <v>1</v>
      </c>
      <c r="B463" s="3" t="s">
        <v>6</v>
      </c>
      <c r="C463" s="2" t="s">
        <v>72</v>
      </c>
      <c r="D463" s="3" t="s">
        <v>8</v>
      </c>
      <c r="E463" s="3" t="s">
        <v>9</v>
      </c>
      <c r="F463" s="13">
        <f t="shared" si="7"/>
        <v>1</v>
      </c>
      <c r="G463" s="14">
        <v>981.23176470588203</v>
      </c>
      <c r="H463" s="14">
        <v>769.28764705882395</v>
      </c>
      <c r="I463" s="15">
        <v>17</v>
      </c>
    </row>
    <row r="464" spans="1:9" x14ac:dyDescent="0.35">
      <c r="A464" s="2" t="s">
        <v>1</v>
      </c>
      <c r="B464" s="3" t="s">
        <v>6</v>
      </c>
      <c r="C464" s="2" t="s">
        <v>73</v>
      </c>
      <c r="D464" s="3" t="s">
        <v>8</v>
      </c>
      <c r="E464" s="3" t="s">
        <v>9</v>
      </c>
      <c r="F464" s="13">
        <f t="shared" si="7"/>
        <v>1</v>
      </c>
      <c r="G464" s="14">
        <v>1003.5962962963</v>
      </c>
      <c r="H464" s="14">
        <v>769.06629629629697</v>
      </c>
      <c r="I464" s="15">
        <v>27</v>
      </c>
    </row>
    <row r="465" spans="1:9" x14ac:dyDescent="0.35">
      <c r="A465" s="2" t="s">
        <v>1</v>
      </c>
      <c r="B465" s="3" t="s">
        <v>6</v>
      </c>
      <c r="C465" s="2" t="s">
        <v>50</v>
      </c>
      <c r="D465" s="3" t="s">
        <v>8</v>
      </c>
      <c r="E465" s="3" t="s">
        <v>9</v>
      </c>
      <c r="F465" s="13">
        <f t="shared" si="7"/>
        <v>1</v>
      </c>
      <c r="G465" s="14">
        <v>979.51222222222202</v>
      </c>
      <c r="H465" s="14">
        <v>767.93629629629595</v>
      </c>
      <c r="I465" s="15">
        <v>27</v>
      </c>
    </row>
    <row r="466" spans="1:9" x14ac:dyDescent="0.35">
      <c r="A466" s="2" t="s">
        <v>1</v>
      </c>
      <c r="B466" s="3" t="s">
        <v>6</v>
      </c>
      <c r="C466" s="2" t="s">
        <v>82</v>
      </c>
      <c r="D466" s="3" t="s">
        <v>8</v>
      </c>
      <c r="E466" s="3" t="s">
        <v>9</v>
      </c>
      <c r="F466" s="13">
        <f t="shared" si="7"/>
        <v>1</v>
      </c>
      <c r="G466" s="14">
        <v>979.22437500000001</v>
      </c>
      <c r="H466" s="14">
        <v>767.71187499999996</v>
      </c>
      <c r="I466" s="15">
        <v>16</v>
      </c>
    </row>
    <row r="467" spans="1:9" x14ac:dyDescent="0.35">
      <c r="A467" s="2" t="s">
        <v>1</v>
      </c>
      <c r="B467" s="3" t="s">
        <v>6</v>
      </c>
      <c r="C467" s="2" t="s">
        <v>94</v>
      </c>
      <c r="D467" s="3" t="s">
        <v>8</v>
      </c>
      <c r="E467" s="3" t="s">
        <v>9</v>
      </c>
      <c r="F467" s="13">
        <f t="shared" si="7"/>
        <v>1</v>
      </c>
      <c r="G467" s="14">
        <v>990.93818181818199</v>
      </c>
      <c r="H467" s="14">
        <v>767.10563636363599</v>
      </c>
      <c r="I467" s="15">
        <v>550</v>
      </c>
    </row>
    <row r="468" spans="1:9" x14ac:dyDescent="0.35">
      <c r="A468" s="2" t="s">
        <v>1</v>
      </c>
      <c r="B468" s="3" t="s">
        <v>6</v>
      </c>
      <c r="C468" s="2" t="s">
        <v>101</v>
      </c>
      <c r="D468" s="3" t="s">
        <v>8</v>
      </c>
      <c r="E468" s="3" t="s">
        <v>9</v>
      </c>
      <c r="F468" s="13">
        <f t="shared" si="7"/>
        <v>1</v>
      </c>
      <c r="G468" s="14">
        <v>984.64318181818203</v>
      </c>
      <c r="H468" s="14">
        <v>766.72318181818196</v>
      </c>
      <c r="I468" s="15">
        <v>22</v>
      </c>
    </row>
    <row r="469" spans="1:9" x14ac:dyDescent="0.35">
      <c r="A469" s="2" t="s">
        <v>1</v>
      </c>
      <c r="B469" s="3" t="s">
        <v>6</v>
      </c>
      <c r="C469" s="2" t="s">
        <v>101</v>
      </c>
      <c r="D469" s="3" t="s">
        <v>8</v>
      </c>
      <c r="E469" s="3" t="s">
        <v>9</v>
      </c>
      <c r="F469" s="13">
        <f t="shared" si="7"/>
        <v>1</v>
      </c>
      <c r="G469" s="14">
        <v>983.09852941176496</v>
      </c>
      <c r="H469" s="14">
        <v>765.77441176470597</v>
      </c>
      <c r="I469" s="15">
        <v>34</v>
      </c>
    </row>
    <row r="470" spans="1:9" x14ac:dyDescent="0.35">
      <c r="A470" s="2" t="s">
        <v>1</v>
      </c>
      <c r="B470" s="3" t="s">
        <v>6</v>
      </c>
      <c r="C470" s="2" t="s">
        <v>78</v>
      </c>
      <c r="D470" s="3" t="s">
        <v>8</v>
      </c>
      <c r="E470" s="3" t="s">
        <v>9</v>
      </c>
      <c r="F470" s="13">
        <f t="shared" si="7"/>
        <v>1</v>
      </c>
      <c r="G470" s="14">
        <v>1002.3168181818201</v>
      </c>
      <c r="H470" s="14">
        <v>765.35863636363604</v>
      </c>
      <c r="I470" s="15">
        <v>22</v>
      </c>
    </row>
    <row r="471" spans="1:9" x14ac:dyDescent="0.35">
      <c r="A471" s="2" t="s">
        <v>1</v>
      </c>
      <c r="B471" s="3" t="s">
        <v>6</v>
      </c>
      <c r="C471" s="2" t="s">
        <v>80</v>
      </c>
      <c r="D471" s="3" t="s">
        <v>8</v>
      </c>
      <c r="E471" s="3" t="s">
        <v>9</v>
      </c>
      <c r="F471" s="13">
        <f t="shared" si="7"/>
        <v>1</v>
      </c>
      <c r="G471" s="14">
        <v>977.05578125</v>
      </c>
      <c r="H471" s="14">
        <v>765.02484374999995</v>
      </c>
      <c r="I471" s="15">
        <v>64</v>
      </c>
    </row>
    <row r="472" spans="1:9" x14ac:dyDescent="0.35">
      <c r="A472" s="2" t="s">
        <v>1</v>
      </c>
      <c r="B472" s="3" t="s">
        <v>6</v>
      </c>
      <c r="C472" s="2" t="s">
        <v>80</v>
      </c>
      <c r="D472" s="3" t="s">
        <v>8</v>
      </c>
      <c r="E472" s="3" t="s">
        <v>9</v>
      </c>
      <c r="F472" s="13">
        <f t="shared" si="7"/>
        <v>1</v>
      </c>
      <c r="G472" s="14">
        <v>977.663006993007</v>
      </c>
      <c r="H472" s="14">
        <v>765.00678321678299</v>
      </c>
      <c r="I472" s="15">
        <v>143</v>
      </c>
    </row>
    <row r="473" spans="1:9" x14ac:dyDescent="0.35">
      <c r="A473" s="2" t="s">
        <v>1</v>
      </c>
      <c r="B473" s="3" t="s">
        <v>6</v>
      </c>
      <c r="C473" s="2" t="s">
        <v>84</v>
      </c>
      <c r="D473" s="3" t="s">
        <v>8</v>
      </c>
      <c r="E473" s="3" t="s">
        <v>9</v>
      </c>
      <c r="F473" s="13">
        <f t="shared" si="7"/>
        <v>1</v>
      </c>
      <c r="G473" s="14">
        <v>976.55499999999995</v>
      </c>
      <c r="H473" s="14">
        <v>764.85941176470601</v>
      </c>
      <c r="I473" s="15">
        <v>34</v>
      </c>
    </row>
    <row r="474" spans="1:9" x14ac:dyDescent="0.35">
      <c r="A474" s="2" t="s">
        <v>1</v>
      </c>
      <c r="B474" s="3" t="s">
        <v>6</v>
      </c>
      <c r="C474" s="2" t="s">
        <v>67</v>
      </c>
      <c r="D474" s="3" t="s">
        <v>8</v>
      </c>
      <c r="E474" s="3" t="s">
        <v>9</v>
      </c>
      <c r="F474" s="13">
        <f t="shared" si="7"/>
        <v>1</v>
      </c>
      <c r="G474" s="14">
        <v>974.49651162790701</v>
      </c>
      <c r="H474" s="14">
        <v>764.00465116279099</v>
      </c>
      <c r="I474" s="15">
        <v>43</v>
      </c>
    </row>
    <row r="475" spans="1:9" x14ac:dyDescent="0.35">
      <c r="A475" s="2" t="s">
        <v>1</v>
      </c>
      <c r="B475" s="3" t="s">
        <v>6</v>
      </c>
      <c r="C475" s="2" t="s">
        <v>71</v>
      </c>
      <c r="D475" s="3" t="s">
        <v>8</v>
      </c>
      <c r="E475" s="3" t="s">
        <v>9</v>
      </c>
      <c r="F475" s="13">
        <f t="shared" si="7"/>
        <v>1</v>
      </c>
      <c r="G475" s="14">
        <v>973.27197530864203</v>
      </c>
      <c r="H475" s="14">
        <v>763.04432098765403</v>
      </c>
      <c r="I475" s="15">
        <v>81</v>
      </c>
    </row>
    <row r="476" spans="1:9" x14ac:dyDescent="0.35">
      <c r="A476" s="2" t="s">
        <v>1</v>
      </c>
      <c r="B476" s="3" t="s">
        <v>6</v>
      </c>
      <c r="C476" s="2" t="s">
        <v>59</v>
      </c>
      <c r="D476" s="3" t="s">
        <v>8</v>
      </c>
      <c r="E476" s="3" t="s">
        <v>9</v>
      </c>
      <c r="F476" s="13">
        <f t="shared" si="7"/>
        <v>1</v>
      </c>
      <c r="G476" s="14">
        <v>971.25636363636397</v>
      </c>
      <c r="H476" s="14">
        <v>761.46454545454503</v>
      </c>
      <c r="I476" s="15">
        <v>11</v>
      </c>
    </row>
    <row r="477" spans="1:9" x14ac:dyDescent="0.35">
      <c r="A477" s="2" t="s">
        <v>1</v>
      </c>
      <c r="B477" s="3" t="s">
        <v>6</v>
      </c>
      <c r="C477" s="2" t="s">
        <v>80</v>
      </c>
      <c r="D477" s="3" t="s">
        <v>8</v>
      </c>
      <c r="E477" s="3" t="s">
        <v>9</v>
      </c>
      <c r="F477" s="13">
        <f t="shared" si="7"/>
        <v>1</v>
      </c>
      <c r="G477" s="14">
        <v>975.82674931129395</v>
      </c>
      <c r="H477" s="14">
        <v>761.22550964187405</v>
      </c>
      <c r="I477" s="15">
        <v>1452</v>
      </c>
    </row>
    <row r="478" spans="1:9" x14ac:dyDescent="0.35">
      <c r="A478" s="2" t="s">
        <v>1</v>
      </c>
      <c r="B478" s="3" t="s">
        <v>6</v>
      </c>
      <c r="C478" s="2" t="s">
        <v>83</v>
      </c>
      <c r="D478" s="3" t="s">
        <v>8</v>
      </c>
      <c r="E478" s="3" t="s">
        <v>9</v>
      </c>
      <c r="F478" s="13">
        <f t="shared" si="7"/>
        <v>1</v>
      </c>
      <c r="G478" s="14">
        <v>989.87806451612903</v>
      </c>
      <c r="H478" s="14">
        <v>760.49161290322604</v>
      </c>
      <c r="I478" s="15">
        <v>31</v>
      </c>
    </row>
    <row r="479" spans="1:9" x14ac:dyDescent="0.35">
      <c r="A479" s="2" t="s">
        <v>1</v>
      </c>
      <c r="B479" s="3" t="s">
        <v>6</v>
      </c>
      <c r="C479" s="2" t="s">
        <v>99</v>
      </c>
      <c r="D479" s="3" t="s">
        <v>8</v>
      </c>
      <c r="E479" s="3" t="s">
        <v>9</v>
      </c>
      <c r="F479" s="13">
        <f t="shared" si="7"/>
        <v>1</v>
      </c>
      <c r="G479" s="14">
        <v>968.77387499999998</v>
      </c>
      <c r="H479" s="14">
        <v>759.52049999999997</v>
      </c>
      <c r="I479" s="15">
        <v>80</v>
      </c>
    </row>
    <row r="480" spans="1:9" x14ac:dyDescent="0.35">
      <c r="A480" s="2" t="s">
        <v>1</v>
      </c>
      <c r="B480" s="3" t="s">
        <v>6</v>
      </c>
      <c r="C480" s="2" t="s">
        <v>95</v>
      </c>
      <c r="D480" s="3" t="s">
        <v>8</v>
      </c>
      <c r="E480" s="3" t="s">
        <v>9</v>
      </c>
      <c r="F480" s="13">
        <f t="shared" si="7"/>
        <v>1</v>
      </c>
      <c r="G480" s="14">
        <v>968.45733333333305</v>
      </c>
      <c r="H480" s="14">
        <v>759.27266666666696</v>
      </c>
      <c r="I480" s="15">
        <v>15</v>
      </c>
    </row>
    <row r="481" spans="1:9" x14ac:dyDescent="0.35">
      <c r="A481" s="2" t="s">
        <v>1</v>
      </c>
      <c r="B481" s="3" t="s">
        <v>6</v>
      </c>
      <c r="C481" s="2" t="s">
        <v>87</v>
      </c>
      <c r="D481" s="3" t="s">
        <v>8</v>
      </c>
      <c r="E481" s="3" t="s">
        <v>9</v>
      </c>
      <c r="F481" s="13">
        <f t="shared" si="7"/>
        <v>1</v>
      </c>
      <c r="G481" s="14">
        <v>967.26931734317395</v>
      </c>
      <c r="H481" s="14">
        <v>758.33352398524005</v>
      </c>
      <c r="I481" s="15">
        <v>542</v>
      </c>
    </row>
    <row r="482" spans="1:9" x14ac:dyDescent="0.35">
      <c r="A482" s="2" t="s">
        <v>1</v>
      </c>
      <c r="B482" s="3" t="s">
        <v>6</v>
      </c>
      <c r="C482" s="2" t="s">
        <v>67</v>
      </c>
      <c r="D482" s="3" t="s">
        <v>8</v>
      </c>
      <c r="E482" s="3" t="s">
        <v>9</v>
      </c>
      <c r="F482" s="13">
        <f t="shared" si="7"/>
        <v>1</v>
      </c>
      <c r="G482" s="14">
        <v>971.862379518073</v>
      </c>
      <c r="H482" s="14">
        <v>757.99750000000097</v>
      </c>
      <c r="I482" s="15">
        <v>664</v>
      </c>
    </row>
    <row r="483" spans="1:9" x14ac:dyDescent="0.35">
      <c r="A483" s="2" t="s">
        <v>1</v>
      </c>
      <c r="B483" s="3" t="s">
        <v>6</v>
      </c>
      <c r="C483" s="2" t="s">
        <v>92</v>
      </c>
      <c r="D483" s="3" t="s">
        <v>8</v>
      </c>
      <c r="E483" s="3" t="s">
        <v>9</v>
      </c>
      <c r="F483" s="13">
        <f t="shared" si="7"/>
        <v>1</v>
      </c>
      <c r="G483" s="14">
        <v>966.184406779661</v>
      </c>
      <c r="H483" s="14">
        <v>757.48898305084799</v>
      </c>
      <c r="I483" s="15">
        <v>59</v>
      </c>
    </row>
    <row r="484" spans="1:9" x14ac:dyDescent="0.35">
      <c r="A484" s="2" t="s">
        <v>1</v>
      </c>
      <c r="B484" s="3" t="s">
        <v>6</v>
      </c>
      <c r="C484" s="2" t="s">
        <v>63</v>
      </c>
      <c r="D484" s="3" t="s">
        <v>8</v>
      </c>
      <c r="E484" s="3" t="s">
        <v>9</v>
      </c>
      <c r="F484" s="13">
        <f t="shared" si="7"/>
        <v>1</v>
      </c>
      <c r="G484" s="14">
        <v>970.76808510638296</v>
      </c>
      <c r="H484" s="14">
        <v>756.89489361702101</v>
      </c>
      <c r="I484" s="15">
        <v>47</v>
      </c>
    </row>
    <row r="485" spans="1:9" x14ac:dyDescent="0.35">
      <c r="A485" s="2" t="s">
        <v>1</v>
      </c>
      <c r="B485" s="3" t="s">
        <v>6</v>
      </c>
      <c r="C485" s="2" t="s">
        <v>71</v>
      </c>
      <c r="D485" s="3" t="s">
        <v>8</v>
      </c>
      <c r="E485" s="3" t="s">
        <v>9</v>
      </c>
      <c r="F485" s="13">
        <f t="shared" si="7"/>
        <v>1</v>
      </c>
      <c r="G485" s="14">
        <v>965.23916666666605</v>
      </c>
      <c r="H485" s="14">
        <v>756.74583333333396</v>
      </c>
      <c r="I485" s="15">
        <v>36</v>
      </c>
    </row>
    <row r="486" spans="1:9" x14ac:dyDescent="0.35">
      <c r="A486" s="2" t="s">
        <v>1</v>
      </c>
      <c r="B486" s="3" t="s">
        <v>6</v>
      </c>
      <c r="C486" s="2" t="s">
        <v>51</v>
      </c>
      <c r="D486" s="3" t="s">
        <v>8</v>
      </c>
      <c r="E486" s="3" t="s">
        <v>9</v>
      </c>
      <c r="F486" s="13">
        <f t="shared" si="7"/>
        <v>1</v>
      </c>
      <c r="G486" s="14">
        <v>965.00800000000004</v>
      </c>
      <c r="H486" s="14">
        <v>756.536857142857</v>
      </c>
      <c r="I486" s="15">
        <v>70</v>
      </c>
    </row>
    <row r="487" spans="1:9" x14ac:dyDescent="0.35">
      <c r="A487" s="2" t="s">
        <v>1</v>
      </c>
      <c r="B487" s="3" t="s">
        <v>6</v>
      </c>
      <c r="C487" s="2" t="s">
        <v>99</v>
      </c>
      <c r="D487" s="3" t="s">
        <v>8</v>
      </c>
      <c r="E487" s="3" t="s">
        <v>9</v>
      </c>
      <c r="F487" s="13">
        <f t="shared" si="7"/>
        <v>1</v>
      </c>
      <c r="G487" s="14">
        <v>966.35263157894701</v>
      </c>
      <c r="H487" s="14">
        <v>755.92263157894695</v>
      </c>
      <c r="I487" s="15">
        <v>38</v>
      </c>
    </row>
    <row r="488" spans="1:9" x14ac:dyDescent="0.35">
      <c r="A488" s="2" t="s">
        <v>1</v>
      </c>
      <c r="B488" s="3" t="s">
        <v>6</v>
      </c>
      <c r="C488" s="2" t="s">
        <v>102</v>
      </c>
      <c r="D488" s="3" t="s">
        <v>8</v>
      </c>
      <c r="E488" s="3" t="s">
        <v>9</v>
      </c>
      <c r="F488" s="13">
        <f t="shared" si="7"/>
        <v>1</v>
      </c>
      <c r="G488" s="14">
        <v>963.10647058823497</v>
      </c>
      <c r="H488" s="14">
        <v>755.07411764705898</v>
      </c>
      <c r="I488" s="15">
        <v>17</v>
      </c>
    </row>
    <row r="489" spans="1:9" x14ac:dyDescent="0.35">
      <c r="A489" s="2" t="s">
        <v>1</v>
      </c>
      <c r="B489" s="3" t="s">
        <v>6</v>
      </c>
      <c r="C489" s="2" t="s">
        <v>64</v>
      </c>
      <c r="D489" s="3" t="s">
        <v>8</v>
      </c>
      <c r="E489" s="3" t="s">
        <v>9</v>
      </c>
      <c r="F489" s="13">
        <f t="shared" si="7"/>
        <v>1</v>
      </c>
      <c r="G489" s="14">
        <v>962.29947368421097</v>
      </c>
      <c r="H489" s="14">
        <v>754.44078947368405</v>
      </c>
      <c r="I489" s="15">
        <v>38</v>
      </c>
    </row>
    <row r="490" spans="1:9" x14ac:dyDescent="0.35">
      <c r="A490" s="2" t="s">
        <v>1</v>
      </c>
      <c r="B490" s="3" t="s">
        <v>6</v>
      </c>
      <c r="C490" s="2" t="s">
        <v>67</v>
      </c>
      <c r="D490" s="3" t="s">
        <v>8</v>
      </c>
      <c r="E490" s="3" t="s">
        <v>9</v>
      </c>
      <c r="F490" s="13">
        <f t="shared" si="7"/>
        <v>1</v>
      </c>
      <c r="G490" s="14">
        <v>964.06156756756798</v>
      </c>
      <c r="H490" s="14">
        <v>753.272918918919</v>
      </c>
      <c r="I490" s="15">
        <v>185</v>
      </c>
    </row>
    <row r="491" spans="1:9" x14ac:dyDescent="0.35">
      <c r="A491" s="2" t="s">
        <v>1</v>
      </c>
      <c r="B491" s="3" t="s">
        <v>6</v>
      </c>
      <c r="C491" s="2" t="s">
        <v>68</v>
      </c>
      <c r="D491" s="3" t="s">
        <v>8</v>
      </c>
      <c r="E491" s="3" t="s">
        <v>9</v>
      </c>
      <c r="F491" s="13">
        <f t="shared" si="7"/>
        <v>1</v>
      </c>
      <c r="G491" s="14">
        <v>959.33444444444399</v>
      </c>
      <c r="H491" s="14">
        <v>752.11777777777797</v>
      </c>
      <c r="I491" s="15">
        <v>18</v>
      </c>
    </row>
    <row r="492" spans="1:9" x14ac:dyDescent="0.35">
      <c r="A492" s="2" t="s">
        <v>1</v>
      </c>
      <c r="B492" s="3" t="s">
        <v>6</v>
      </c>
      <c r="C492" s="2" t="s">
        <v>106</v>
      </c>
      <c r="D492" s="3" t="s">
        <v>8</v>
      </c>
      <c r="E492" s="3" t="s">
        <v>9</v>
      </c>
      <c r="F492" s="13">
        <f t="shared" si="7"/>
        <v>1</v>
      </c>
      <c r="G492" s="14">
        <v>959.05916666666701</v>
      </c>
      <c r="H492" s="14">
        <v>751.90333333333297</v>
      </c>
      <c r="I492" s="15">
        <v>12</v>
      </c>
    </row>
    <row r="493" spans="1:9" x14ac:dyDescent="0.35">
      <c r="A493" s="2" t="s">
        <v>1</v>
      </c>
      <c r="B493" s="3" t="s">
        <v>6</v>
      </c>
      <c r="C493" s="2" t="s">
        <v>71</v>
      </c>
      <c r="D493" s="3" t="s">
        <v>8</v>
      </c>
      <c r="E493" s="3" t="s">
        <v>9</v>
      </c>
      <c r="F493" s="13">
        <f t="shared" si="7"/>
        <v>1</v>
      </c>
      <c r="G493" s="14">
        <v>958.88125000000002</v>
      </c>
      <c r="H493" s="14">
        <v>751.76437499999997</v>
      </c>
      <c r="I493" s="15">
        <v>16</v>
      </c>
    </row>
    <row r="494" spans="1:9" x14ac:dyDescent="0.35">
      <c r="A494" s="2" t="s">
        <v>1</v>
      </c>
      <c r="B494" s="3" t="s">
        <v>6</v>
      </c>
      <c r="C494" s="2" t="s">
        <v>87</v>
      </c>
      <c r="D494" s="3" t="s">
        <v>8</v>
      </c>
      <c r="E494" s="3" t="s">
        <v>9</v>
      </c>
      <c r="F494" s="13">
        <f t="shared" si="7"/>
        <v>1</v>
      </c>
      <c r="G494" s="14">
        <v>958.79</v>
      </c>
      <c r="H494" s="14">
        <v>751.69</v>
      </c>
      <c r="I494" s="15">
        <v>33</v>
      </c>
    </row>
    <row r="495" spans="1:9" x14ac:dyDescent="0.35">
      <c r="A495" s="2" t="s">
        <v>1</v>
      </c>
      <c r="B495" s="3" t="s">
        <v>6</v>
      </c>
      <c r="C495" s="2" t="s">
        <v>107</v>
      </c>
      <c r="D495" s="3" t="s">
        <v>8</v>
      </c>
      <c r="E495" s="3" t="s">
        <v>9</v>
      </c>
      <c r="F495" s="13">
        <f t="shared" si="7"/>
        <v>1</v>
      </c>
      <c r="G495" s="14">
        <v>958.61400000000003</v>
      </c>
      <c r="H495" s="14">
        <v>751.552727272727</v>
      </c>
      <c r="I495" s="15">
        <v>55</v>
      </c>
    </row>
    <row r="496" spans="1:9" x14ac:dyDescent="0.35">
      <c r="A496" s="2" t="s">
        <v>1</v>
      </c>
      <c r="B496" s="3" t="s">
        <v>6</v>
      </c>
      <c r="C496" s="2" t="s">
        <v>67</v>
      </c>
      <c r="D496" s="3" t="s">
        <v>8</v>
      </c>
      <c r="E496" s="3" t="s">
        <v>9</v>
      </c>
      <c r="F496" s="13">
        <f t="shared" si="7"/>
        <v>1</v>
      </c>
      <c r="G496" s="14">
        <v>957.14727272727305</v>
      </c>
      <c r="H496" s="14">
        <v>750.40606060606103</v>
      </c>
      <c r="I496" s="15">
        <v>33</v>
      </c>
    </row>
    <row r="497" spans="1:9" x14ac:dyDescent="0.35">
      <c r="A497" s="2" t="s">
        <v>1</v>
      </c>
      <c r="B497" s="3" t="s">
        <v>6</v>
      </c>
      <c r="C497" s="2" t="s">
        <v>56</v>
      </c>
      <c r="D497" s="3" t="s">
        <v>8</v>
      </c>
      <c r="E497" s="3" t="s">
        <v>9</v>
      </c>
      <c r="F497" s="13">
        <f t="shared" si="7"/>
        <v>1</v>
      </c>
      <c r="G497" s="14">
        <v>956.55333333333397</v>
      </c>
      <c r="H497" s="14">
        <v>749.93857142857098</v>
      </c>
      <c r="I497" s="15">
        <v>21</v>
      </c>
    </row>
    <row r="498" spans="1:9" ht="15" thickBot="1" x14ac:dyDescent="0.4">
      <c r="A498" s="2" t="s">
        <v>1</v>
      </c>
      <c r="B498" s="3" t="s">
        <v>6</v>
      </c>
      <c r="C498" s="2" t="s">
        <v>92</v>
      </c>
      <c r="D498" s="3" t="s">
        <v>8</v>
      </c>
      <c r="E498" s="3" t="s">
        <v>9</v>
      </c>
      <c r="F498" s="16">
        <f t="shared" si="7"/>
        <v>1</v>
      </c>
      <c r="G498" s="17">
        <v>959.22385964912303</v>
      </c>
      <c r="H498" s="17">
        <v>749.56710526315806</v>
      </c>
      <c r="I498" s="18">
        <v>114</v>
      </c>
    </row>
    <row r="499" spans="1:9" ht="15" thickTop="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1624C-7713-4B00-8CF2-B1C00D13414C}">
  <dimension ref="B9"/>
  <sheetViews>
    <sheetView workbookViewId="0"/>
  </sheetViews>
  <sheetFormatPr defaultRowHeight="14.5" x14ac:dyDescent="0.35"/>
  <sheetData>
    <row r="9" spans="2:2" x14ac:dyDescent="0.35">
      <c r="B9" s="4">
        <f>1</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59AB4-1037-4912-9468-7D6EBB729C28}">
  <dimension ref="A1:T23"/>
  <sheetViews>
    <sheetView workbookViewId="0"/>
  </sheetViews>
  <sheetFormatPr defaultColWidth="30.6328125" defaultRowHeight="14.5" x14ac:dyDescent="0.35"/>
  <cols>
    <col min="1" max="1" width="30.6328125" style="5"/>
    <col min="2" max="16384" width="30.6328125" style="2"/>
  </cols>
  <sheetData>
    <row r="1" spans="1:20" x14ac:dyDescent="0.35">
      <c r="A1" s="5" t="s">
        <v>120</v>
      </c>
      <c r="B1" s="2" t="s">
        <v>121</v>
      </c>
      <c r="C1" s="2" t="s">
        <v>111</v>
      </c>
      <c r="D1" s="2">
        <v>7</v>
      </c>
      <c r="E1" s="2" t="s">
        <v>112</v>
      </c>
      <c r="F1" s="2">
        <v>5</v>
      </c>
      <c r="G1" s="2" t="s">
        <v>113</v>
      </c>
      <c r="H1" s="2">
        <v>1</v>
      </c>
      <c r="I1" s="2" t="s">
        <v>114</v>
      </c>
      <c r="J1" s="2">
        <v>1</v>
      </c>
      <c r="K1" s="2" t="s">
        <v>115</v>
      </c>
      <c r="L1" s="2">
        <v>0</v>
      </c>
      <c r="M1" s="2" t="s">
        <v>116</v>
      </c>
      <c r="N1" s="2">
        <v>0</v>
      </c>
      <c r="O1" s="2" t="s">
        <v>117</v>
      </c>
      <c r="P1" s="2">
        <v>1</v>
      </c>
      <c r="Q1" s="2" t="s">
        <v>118</v>
      </c>
      <c r="R1" s="2">
        <v>0</v>
      </c>
      <c r="S1" s="2" t="s">
        <v>119</v>
      </c>
      <c r="T1" s="2">
        <v>0</v>
      </c>
    </row>
    <row r="2" spans="1:20" x14ac:dyDescent="0.35">
      <c r="A2" s="5" t="s">
        <v>122</v>
      </c>
      <c r="B2" s="2" t="s">
        <v>123</v>
      </c>
    </row>
    <row r="3" spans="1:20" x14ac:dyDescent="0.35">
      <c r="A3" s="5" t="s">
        <v>124</v>
      </c>
      <c r="B3" s="2" t="b">
        <f>IF(B10&gt;256,"TripUpST110AndEarlier",TRUE)</f>
        <v>1</v>
      </c>
    </row>
    <row r="4" spans="1:20" x14ac:dyDescent="0.35">
      <c r="A4" s="5" t="s">
        <v>125</v>
      </c>
      <c r="B4" s="2" t="s">
        <v>126</v>
      </c>
    </row>
    <row r="5" spans="1:20" x14ac:dyDescent="0.35">
      <c r="A5" s="5" t="s">
        <v>127</v>
      </c>
      <c r="B5" s="2" t="b">
        <v>1</v>
      </c>
    </row>
    <row r="6" spans="1:20" x14ac:dyDescent="0.35">
      <c r="A6" s="5" t="s">
        <v>128</v>
      </c>
      <c r="B6" s="2" t="b">
        <v>0</v>
      </c>
    </row>
    <row r="7" spans="1:20" x14ac:dyDescent="0.35">
      <c r="A7" s="5" t="s">
        <v>129</v>
      </c>
      <c r="B7" s="2" t="e">
        <f>Sheet1!$F$1:$I$498</f>
        <v>#VALUE!</v>
      </c>
    </row>
    <row r="8" spans="1:20" x14ac:dyDescent="0.35">
      <c r="A8" s="5" t="s">
        <v>130</v>
      </c>
      <c r="B8" s="2">
        <v>2</v>
      </c>
    </row>
    <row r="9" spans="1:20" x14ac:dyDescent="0.35">
      <c r="A9" s="5" t="s">
        <v>131</v>
      </c>
      <c r="B9" s="19">
        <f>1</f>
        <v>1</v>
      </c>
    </row>
    <row r="10" spans="1:20" x14ac:dyDescent="0.35">
      <c r="A10" s="5" t="s">
        <v>132</v>
      </c>
      <c r="B10" s="2">
        <v>4</v>
      </c>
    </row>
    <row r="12" spans="1:20" x14ac:dyDescent="0.35">
      <c r="A12" s="5" t="s">
        <v>133</v>
      </c>
      <c r="B12" s="2" t="s">
        <v>134</v>
      </c>
      <c r="C12" s="2" t="s">
        <v>135</v>
      </c>
      <c r="D12" s="2" t="s">
        <v>136</v>
      </c>
      <c r="E12" s="2" t="b">
        <v>1</v>
      </c>
      <c r="F12" s="2">
        <v>0</v>
      </c>
      <c r="G12" s="2">
        <v>4</v>
      </c>
      <c r="H12" s="2">
        <v>0</v>
      </c>
    </row>
    <row r="13" spans="1:20" x14ac:dyDescent="0.35">
      <c r="A13" s="5" t="s">
        <v>137</v>
      </c>
      <c r="B13" s="2">
        <f>Sheet1!$F$1:$F$498</f>
        <v>1</v>
      </c>
    </row>
    <row r="14" spans="1:20" x14ac:dyDescent="0.35">
      <c r="A14" s="5" t="s">
        <v>138</v>
      </c>
    </row>
    <row r="15" spans="1:20" x14ac:dyDescent="0.35">
      <c r="A15" s="5" t="s">
        <v>139</v>
      </c>
      <c r="B15" s="2" t="s">
        <v>140</v>
      </c>
      <c r="C15" s="2" t="s">
        <v>141</v>
      </c>
      <c r="D15" s="2" t="s">
        <v>142</v>
      </c>
      <c r="E15" s="2" t="b">
        <v>1</v>
      </c>
      <c r="F15" s="2">
        <v>0</v>
      </c>
      <c r="G15" s="2">
        <v>4</v>
      </c>
      <c r="H15" s="2">
        <v>0</v>
      </c>
    </row>
    <row r="16" spans="1:20" x14ac:dyDescent="0.35">
      <c r="A16" s="5" t="s">
        <v>143</v>
      </c>
      <c r="B16" s="2">
        <f>Sheet1!$G$1:$G$498</f>
        <v>2778.2938461538502</v>
      </c>
    </row>
    <row r="17" spans="1:8" x14ac:dyDescent="0.35">
      <c r="A17" s="5" t="s">
        <v>144</v>
      </c>
    </row>
    <row r="18" spans="1:8" x14ac:dyDescent="0.35">
      <c r="A18" s="5" t="s">
        <v>145</v>
      </c>
      <c r="B18" s="2" t="s">
        <v>146</v>
      </c>
      <c r="C18" s="2" t="s">
        <v>147</v>
      </c>
      <c r="D18" s="2" t="s">
        <v>148</v>
      </c>
      <c r="E18" s="2" t="b">
        <v>1</v>
      </c>
      <c r="F18" s="2">
        <v>0</v>
      </c>
      <c r="G18" s="2">
        <v>4</v>
      </c>
      <c r="H18" s="2">
        <v>0</v>
      </c>
    </row>
    <row r="19" spans="1:8" x14ac:dyDescent="0.35">
      <c r="A19" s="5" t="s">
        <v>149</v>
      </c>
      <c r="B19" s="2">
        <f>Sheet1!$H$1:$H$498</f>
        <v>2155.4699999999998</v>
      </c>
    </row>
    <row r="20" spans="1:8" x14ac:dyDescent="0.35">
      <c r="A20" s="5" t="s">
        <v>150</v>
      </c>
    </row>
    <row r="21" spans="1:8" x14ac:dyDescent="0.35">
      <c r="A21" s="5" t="s">
        <v>151</v>
      </c>
      <c r="B21" s="2" t="s">
        <v>152</v>
      </c>
      <c r="C21" s="2" t="s">
        <v>153</v>
      </c>
      <c r="D21" s="2" t="s">
        <v>154</v>
      </c>
      <c r="E21" s="2" t="b">
        <v>1</v>
      </c>
      <c r="F21" s="2">
        <v>0</v>
      </c>
      <c r="G21" s="2">
        <v>4</v>
      </c>
      <c r="H21" s="2">
        <v>0</v>
      </c>
    </row>
    <row r="22" spans="1:8" x14ac:dyDescent="0.35">
      <c r="A22" s="5" t="s">
        <v>155</v>
      </c>
      <c r="B22" s="6">
        <f>Sheet1!$I$1:$I$498</f>
        <v>23</v>
      </c>
    </row>
    <row r="23" spans="1:8" x14ac:dyDescent="0.35">
      <c r="A23" s="5"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992C-7B5B-4F44-AA20-D8573EF9647F}">
  <dimension ref="A1:D19"/>
  <sheetViews>
    <sheetView showGridLines="0" tabSelected="1" workbookViewId="0">
      <selection activeCell="D11" sqref="D11"/>
    </sheetView>
  </sheetViews>
  <sheetFormatPr defaultColWidth="12.6328125" defaultRowHeight="14.5" x14ac:dyDescent="0.35"/>
  <cols>
    <col min="1" max="1" width="18.54296875" bestFit="1" customWidth="1"/>
    <col min="2" max="2" width="12.6328125" customWidth="1"/>
    <col min="3" max="3" width="23.08984375" bestFit="1" customWidth="1"/>
    <col min="4" max="4" width="23.54296875" bestFit="1" customWidth="1"/>
  </cols>
  <sheetData>
    <row r="1" spans="1:4" s="20" customFormat="1" ht="18.5" x14ac:dyDescent="0.45">
      <c r="A1" s="26" t="s">
        <v>157</v>
      </c>
      <c r="B1" s="24"/>
    </row>
    <row r="2" spans="1:4" s="20" customFormat="1" ht="10.5" x14ac:dyDescent="0.25">
      <c r="A2" s="22" t="s">
        <v>158</v>
      </c>
      <c r="B2" s="24" t="s">
        <v>159</v>
      </c>
    </row>
    <row r="3" spans="1:4" s="20" customFormat="1" ht="10.5" x14ac:dyDescent="0.25">
      <c r="A3" s="22" t="s">
        <v>160</v>
      </c>
      <c r="B3" s="24" t="s">
        <v>161</v>
      </c>
    </row>
    <row r="4" spans="1:4" s="20" customFormat="1" ht="10.5" x14ac:dyDescent="0.25">
      <c r="A4" s="22" t="s">
        <v>162</v>
      </c>
      <c r="B4" s="24" t="s">
        <v>163</v>
      </c>
    </row>
    <row r="5" spans="1:4" s="21" customFormat="1" ht="10.5" x14ac:dyDescent="0.25">
      <c r="A5" s="23" t="s">
        <v>164</v>
      </c>
      <c r="B5" s="25" t="s">
        <v>165</v>
      </c>
    </row>
    <row r="7" spans="1:4" ht="15" customHeight="1" x14ac:dyDescent="0.35">
      <c r="A7" s="28"/>
      <c r="B7" s="30" t="s">
        <v>5</v>
      </c>
      <c r="C7" s="30" t="s">
        <v>108</v>
      </c>
      <c r="D7" s="30" t="s">
        <v>109</v>
      </c>
    </row>
    <row r="8" spans="1:4" ht="15" customHeight="1" thickBot="1" x14ac:dyDescent="0.4">
      <c r="A8" s="29" t="s">
        <v>166</v>
      </c>
      <c r="B8" s="31" t="s">
        <v>121</v>
      </c>
      <c r="C8" s="31" t="s">
        <v>121</v>
      </c>
      <c r="D8" s="31" t="s">
        <v>121</v>
      </c>
    </row>
    <row r="9" spans="1:4" ht="15" customHeight="1" thickTop="1" x14ac:dyDescent="0.35">
      <c r="A9" s="27" t="s">
        <v>167</v>
      </c>
      <c r="B9" s="33">
        <f>_xll.StatCount(ST_PlaceofService)</f>
        <v>497</v>
      </c>
      <c r="C9" s="33">
        <f>_xll.StatCount(ST_AverageMedicareAllowedAmount)</f>
        <v>497</v>
      </c>
      <c r="D9" s="33">
        <f>_xll.StatCount(ST_AverageMedicarePaymentAmount)</f>
        <v>497</v>
      </c>
    </row>
    <row r="10" spans="1:4" ht="15" customHeight="1" x14ac:dyDescent="0.35">
      <c r="A10" s="27" t="s">
        <v>168</v>
      </c>
      <c r="B10" s="34">
        <f>_xll.StatMean(ST_PlaceofService)</f>
        <v>1</v>
      </c>
      <c r="C10" s="37">
        <f>_xll.StatMean(ST_AverageMedicareAllowedAmount)</f>
        <v>1455.3416369858962</v>
      </c>
      <c r="D10" s="37">
        <f>_xll.StatMean(ST_AverageMedicarePaymentAmount)</f>
        <v>1135.8153876784586</v>
      </c>
    </row>
    <row r="11" spans="1:4" ht="15" customHeight="1" x14ac:dyDescent="0.35">
      <c r="A11" s="32" t="s">
        <v>169</v>
      </c>
      <c r="B11" s="35">
        <f>_xll.StatStdDev(ST_PlaceofService)</f>
        <v>0</v>
      </c>
      <c r="C11" s="38">
        <f>_xll.StatStdDev(ST_AverageMedicareAllowedAmount)</f>
        <v>537.68470943863815</v>
      </c>
      <c r="D11" s="38">
        <f>_xll.StatStdDev(ST_AverageMedicarePaymentAmount)</f>
        <v>419.01854114198903</v>
      </c>
    </row>
    <row r="12" spans="1:4" ht="15" customHeight="1" x14ac:dyDescent="0.35">
      <c r="A12" s="27" t="s">
        <v>170</v>
      </c>
      <c r="B12" s="36">
        <v>0.95</v>
      </c>
      <c r="C12" s="36">
        <v>0.95</v>
      </c>
      <c r="D12" s="36">
        <v>0.95</v>
      </c>
    </row>
    <row r="13" spans="1:4" ht="15" customHeight="1" x14ac:dyDescent="0.35">
      <c r="A13" s="27" t="s">
        <v>171</v>
      </c>
      <c r="B13" s="3">
        <f>B9 - 1</f>
        <v>496</v>
      </c>
      <c r="C13" s="3">
        <f>C9 - 1</f>
        <v>496</v>
      </c>
      <c r="D13" s="3">
        <f>D9 - 1</f>
        <v>496</v>
      </c>
    </row>
    <row r="14" spans="1:4" ht="15" customHeight="1" x14ac:dyDescent="0.35">
      <c r="A14" s="27" t="s">
        <v>172</v>
      </c>
      <c r="B14" s="34">
        <f>B10 - _xll.StatStudent(B13,"q to x", (1 - B12)/2) * (B11/SQRT(B9))</f>
        <v>1</v>
      </c>
      <c r="C14" s="37">
        <f>C10 - _xll.StatStudent(C13,"q to x", (1 - C12)/2) * (C11/SQRT(C9))</f>
        <v>1407.9547018782484</v>
      </c>
      <c r="D14" s="37">
        <f>D10 - _xll.StatStudent(D13,"q to x", (1 - D12)/2) * (D11/SQRT(D9))</f>
        <v>1098.8866744949889</v>
      </c>
    </row>
    <row r="15" spans="1:4" ht="15" customHeight="1" x14ac:dyDescent="0.35">
      <c r="A15" s="32" t="s">
        <v>173</v>
      </c>
      <c r="B15" s="35">
        <f>B10 + _xll.StatStudent(B13,"q to x", (1 - B12)/2) * (B11/SQRT(B9))</f>
        <v>1</v>
      </c>
      <c r="C15" s="38">
        <f>C10 + _xll.StatStudent(C13,"q to x", (1 - C12)/2) * (C11/SQRT(C9))</f>
        <v>1502.728572093544</v>
      </c>
      <c r="D15" s="38">
        <f>D10 + _xll.StatStudent(D13,"q to x", (1 - D12)/2) * (D11/SQRT(D9))</f>
        <v>1172.7441008619282</v>
      </c>
    </row>
    <row r="16" spans="1:4" ht="15" customHeight="1" x14ac:dyDescent="0.35">
      <c r="A16" s="27" t="s">
        <v>174</v>
      </c>
      <c r="B16" s="36">
        <v>0.95</v>
      </c>
      <c r="C16" s="36">
        <v>0.95</v>
      </c>
      <c r="D16" s="36">
        <v>0.95</v>
      </c>
    </row>
    <row r="17" spans="1:4" ht="15" customHeight="1" x14ac:dyDescent="0.35">
      <c r="A17" s="27" t="s">
        <v>171</v>
      </c>
      <c r="B17" s="3">
        <f>B9 - 1</f>
        <v>496</v>
      </c>
      <c r="C17" s="3">
        <f>C9 - 1</f>
        <v>496</v>
      </c>
      <c r="D17" s="3">
        <f>D9 - 1</f>
        <v>496</v>
      </c>
    </row>
    <row r="18" spans="1:4" ht="15" customHeight="1" x14ac:dyDescent="0.35">
      <c r="A18" s="27" t="s">
        <v>172</v>
      </c>
      <c r="B18" s="34">
        <f>B11 * SQRT(B17 / _xll.StatChisq(B17,"q to x",(1-B16)/2))</f>
        <v>0</v>
      </c>
      <c r="C18" s="37">
        <f>C11 * SQRT(C17 / _xll.StatChisq(C17,"q to x",(1-C16)/2))</f>
        <v>506.20741100301962</v>
      </c>
      <c r="D18" s="37">
        <f>D11 * SQRT(D17 / _xll.StatChisq(D17,"q to x",(1-D16)/2))</f>
        <v>394.4882328813091</v>
      </c>
    </row>
    <row r="19" spans="1:4" ht="15" customHeight="1" x14ac:dyDescent="0.35">
      <c r="A19" s="27" t="s">
        <v>173</v>
      </c>
      <c r="B19" s="34">
        <f>B11 * SQRT(B17 / _xll.StatChisq(B17,"p to x", (1-B16)/2))</f>
        <v>0</v>
      </c>
      <c r="C19" s="37">
        <f>C11 * SQRT(C17 / _xll.StatChisq(C17,"p to x", (1-C16)/2))</f>
        <v>573.36795259654866</v>
      </c>
      <c r="D19" s="37">
        <f>D11 * SQRT(D17 / _xll.StatChisq(D17,"p to x", (1-D16)/2))</f>
        <v>446.82654875085865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Sheet1</vt:lpstr>
      <vt:lpstr>_PalUtilTempWorksheet</vt:lpstr>
      <vt:lpstr>_STDS_DG12C19083</vt:lpstr>
      <vt:lpstr>Confidence Interval</vt:lpstr>
      <vt:lpstr>ST_AverageMedicareAllowedAmount</vt:lpstr>
      <vt:lpstr>ST_AverageMedicarePaymentAmount</vt:lpstr>
      <vt:lpstr>ST_NumberofServices</vt:lpstr>
      <vt:lpstr>ST_PlaceofService</vt:lpstr>
      <vt:lpstr>'Confidence Interval'!StatToolsHeader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Gouthami Koleti</dc:creator>
  <cp:lastModifiedBy>Gouthami Koleti</cp:lastModifiedBy>
  <dcterms:created xsi:type="dcterms:W3CDTF">2017-12-01T05:04:53Z</dcterms:created>
  <dcterms:modified xsi:type="dcterms:W3CDTF">2017-12-02T20:01:36Z</dcterms:modified>
</cp:coreProperties>
</file>