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dayakar/Desktop/OA/"/>
    </mc:Choice>
  </mc:AlternateContent>
  <bookViews>
    <workbookView xWindow="0" yWindow="0" windowWidth="28800" windowHeight="18000" tabRatio="500" activeTab="2"/>
  </bookViews>
  <sheets>
    <sheet name="Metformin" sheetId="1" r:id="rId1"/>
    <sheet name="Atorvastatin" sheetId="2" r:id="rId2"/>
    <sheet name="Metoprolol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5" i="3" l="1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4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4" i="3"/>
  <c r="E4" i="3"/>
  <c r="E3" i="3"/>
  <c r="J3" i="3"/>
  <c r="J4" i="3"/>
  <c r="J5" i="3"/>
  <c r="E5" i="3"/>
  <c r="Q5" i="3"/>
  <c r="X5" i="3"/>
  <c r="J6" i="3"/>
  <c r="E6" i="3"/>
  <c r="Q6" i="3"/>
  <c r="X6" i="3"/>
  <c r="J7" i="3"/>
  <c r="E7" i="3"/>
  <c r="Q7" i="3"/>
  <c r="X7" i="3"/>
  <c r="J8" i="3"/>
  <c r="E8" i="3"/>
  <c r="Q8" i="3"/>
  <c r="X8" i="3"/>
  <c r="J9" i="3"/>
  <c r="E9" i="3"/>
  <c r="Q9" i="3"/>
  <c r="X9" i="3"/>
  <c r="J10" i="3"/>
  <c r="E10" i="3"/>
  <c r="Q10" i="3"/>
  <c r="X10" i="3"/>
  <c r="J11" i="3"/>
  <c r="E11" i="3"/>
  <c r="Q11" i="3"/>
  <c r="X11" i="3"/>
  <c r="J12" i="3"/>
  <c r="E12" i="3"/>
  <c r="Q12" i="3"/>
  <c r="X12" i="3"/>
  <c r="J13" i="3"/>
  <c r="E13" i="3"/>
  <c r="Q13" i="3"/>
  <c r="X13" i="3"/>
  <c r="J14" i="3"/>
  <c r="E14" i="3"/>
  <c r="Q14" i="3"/>
  <c r="X14" i="3"/>
  <c r="J15" i="3"/>
  <c r="E15" i="3"/>
  <c r="Q15" i="3"/>
  <c r="X15" i="3"/>
  <c r="J16" i="3"/>
  <c r="E16" i="3"/>
  <c r="Q16" i="3"/>
  <c r="X16" i="3"/>
  <c r="J17" i="3"/>
  <c r="E17" i="3"/>
  <c r="Q17" i="3"/>
  <c r="X17" i="3"/>
  <c r="J18" i="3"/>
  <c r="E18" i="3"/>
  <c r="Q18" i="3"/>
  <c r="X18" i="3"/>
  <c r="J19" i="3"/>
  <c r="E19" i="3"/>
  <c r="Q19" i="3"/>
  <c r="X19" i="3"/>
  <c r="J20" i="3"/>
  <c r="E20" i="3"/>
  <c r="Q20" i="3"/>
  <c r="X20" i="3"/>
  <c r="J21" i="3"/>
  <c r="E21" i="3"/>
  <c r="Q21" i="3"/>
  <c r="X21" i="3"/>
  <c r="J22" i="3"/>
  <c r="E22" i="3"/>
  <c r="Q22" i="3"/>
  <c r="X22" i="3"/>
  <c r="J23" i="3"/>
  <c r="E23" i="3"/>
  <c r="Q23" i="3"/>
  <c r="X23" i="3"/>
  <c r="J24" i="3"/>
  <c r="E24" i="3"/>
  <c r="Q24" i="3"/>
  <c r="X24" i="3"/>
  <c r="J25" i="3"/>
  <c r="E25" i="3"/>
  <c r="Q25" i="3"/>
  <c r="X25" i="3"/>
  <c r="J26" i="3"/>
  <c r="E26" i="3"/>
  <c r="Q26" i="3"/>
  <c r="X26" i="3"/>
  <c r="J27" i="3"/>
  <c r="E27" i="3"/>
  <c r="Q27" i="3"/>
  <c r="X27" i="3"/>
  <c r="J28" i="3"/>
  <c r="E28" i="3"/>
  <c r="Q28" i="3"/>
  <c r="X28" i="3"/>
  <c r="J29" i="3"/>
  <c r="E29" i="3"/>
  <c r="Q29" i="3"/>
  <c r="X29" i="3"/>
  <c r="J30" i="3"/>
  <c r="E30" i="3"/>
  <c r="Q30" i="3"/>
  <c r="X30" i="3"/>
  <c r="J31" i="3"/>
  <c r="E31" i="3"/>
  <c r="Q31" i="3"/>
  <c r="X31" i="3"/>
  <c r="J32" i="3"/>
  <c r="E32" i="3"/>
  <c r="Q32" i="3"/>
  <c r="X32" i="3"/>
  <c r="J33" i="3"/>
  <c r="E33" i="3"/>
  <c r="Q33" i="3"/>
  <c r="X33" i="3"/>
  <c r="J34" i="3"/>
  <c r="E34" i="3"/>
  <c r="Q34" i="3"/>
  <c r="X34" i="3"/>
  <c r="J35" i="3"/>
  <c r="E35" i="3"/>
  <c r="Q35" i="3"/>
  <c r="X35" i="3"/>
  <c r="J36" i="3"/>
  <c r="E36" i="3"/>
  <c r="Q36" i="3"/>
  <c r="X36" i="3"/>
  <c r="J37" i="3"/>
  <c r="E37" i="3"/>
  <c r="Q37" i="3"/>
  <c r="X37" i="3"/>
  <c r="Q4" i="3"/>
  <c r="X4" i="3"/>
  <c r="I9" i="3"/>
  <c r="P9" i="3"/>
  <c r="W9" i="3"/>
  <c r="I10" i="3"/>
  <c r="P10" i="3"/>
  <c r="W10" i="3"/>
  <c r="I11" i="3"/>
  <c r="P11" i="3"/>
  <c r="W11" i="3"/>
  <c r="I12" i="3"/>
  <c r="P12" i="3"/>
  <c r="W12" i="3"/>
  <c r="I13" i="3"/>
  <c r="P13" i="3"/>
  <c r="W13" i="3"/>
  <c r="I14" i="3"/>
  <c r="P14" i="3"/>
  <c r="W14" i="3"/>
  <c r="I15" i="3"/>
  <c r="P15" i="3"/>
  <c r="W15" i="3"/>
  <c r="I16" i="3"/>
  <c r="P16" i="3"/>
  <c r="W16" i="3"/>
  <c r="I17" i="3"/>
  <c r="P17" i="3"/>
  <c r="W17" i="3"/>
  <c r="I18" i="3"/>
  <c r="P18" i="3"/>
  <c r="W18" i="3"/>
  <c r="I19" i="3"/>
  <c r="P19" i="3"/>
  <c r="W19" i="3"/>
  <c r="I20" i="3"/>
  <c r="P20" i="3"/>
  <c r="W20" i="3"/>
  <c r="I21" i="3"/>
  <c r="P21" i="3"/>
  <c r="W21" i="3"/>
  <c r="I22" i="3"/>
  <c r="P22" i="3"/>
  <c r="W22" i="3"/>
  <c r="I23" i="3"/>
  <c r="P23" i="3"/>
  <c r="W23" i="3"/>
  <c r="I24" i="3"/>
  <c r="P24" i="3"/>
  <c r="W24" i="3"/>
  <c r="I25" i="3"/>
  <c r="P25" i="3"/>
  <c r="W25" i="3"/>
  <c r="I26" i="3"/>
  <c r="P26" i="3"/>
  <c r="W26" i="3"/>
  <c r="I27" i="3"/>
  <c r="P27" i="3"/>
  <c r="W27" i="3"/>
  <c r="I28" i="3"/>
  <c r="P28" i="3"/>
  <c r="W28" i="3"/>
  <c r="I29" i="3"/>
  <c r="P29" i="3"/>
  <c r="W29" i="3"/>
  <c r="I30" i="3"/>
  <c r="P30" i="3"/>
  <c r="W30" i="3"/>
  <c r="I31" i="3"/>
  <c r="P31" i="3"/>
  <c r="W31" i="3"/>
  <c r="I32" i="3"/>
  <c r="P32" i="3"/>
  <c r="W32" i="3"/>
  <c r="I33" i="3"/>
  <c r="P33" i="3"/>
  <c r="W33" i="3"/>
  <c r="I34" i="3"/>
  <c r="P34" i="3"/>
  <c r="W34" i="3"/>
  <c r="I35" i="3"/>
  <c r="P35" i="3"/>
  <c r="W35" i="3"/>
  <c r="I36" i="3"/>
  <c r="P36" i="3"/>
  <c r="W36" i="3"/>
  <c r="I37" i="3"/>
  <c r="P37" i="3"/>
  <c r="W37" i="3"/>
  <c r="I8" i="3"/>
  <c r="P8" i="3"/>
  <c r="W8" i="3"/>
  <c r="H7" i="3"/>
  <c r="O7" i="3"/>
  <c r="V7" i="3"/>
  <c r="H8" i="3"/>
  <c r="O8" i="3"/>
  <c r="V8" i="3"/>
  <c r="H9" i="3"/>
  <c r="O9" i="3"/>
  <c r="V9" i="3"/>
  <c r="H10" i="3"/>
  <c r="O10" i="3"/>
  <c r="V10" i="3"/>
  <c r="H11" i="3"/>
  <c r="O11" i="3"/>
  <c r="V11" i="3"/>
  <c r="H12" i="3"/>
  <c r="O12" i="3"/>
  <c r="V12" i="3"/>
  <c r="H13" i="3"/>
  <c r="O13" i="3"/>
  <c r="V13" i="3"/>
  <c r="H14" i="3"/>
  <c r="O14" i="3"/>
  <c r="V14" i="3"/>
  <c r="H15" i="3"/>
  <c r="O15" i="3"/>
  <c r="V15" i="3"/>
  <c r="H16" i="3"/>
  <c r="O16" i="3"/>
  <c r="V16" i="3"/>
  <c r="H17" i="3"/>
  <c r="O17" i="3"/>
  <c r="V17" i="3"/>
  <c r="H18" i="3"/>
  <c r="O18" i="3"/>
  <c r="V18" i="3"/>
  <c r="H19" i="3"/>
  <c r="O19" i="3"/>
  <c r="V19" i="3"/>
  <c r="H20" i="3"/>
  <c r="O20" i="3"/>
  <c r="V20" i="3"/>
  <c r="H21" i="3"/>
  <c r="O21" i="3"/>
  <c r="V21" i="3"/>
  <c r="H22" i="3"/>
  <c r="O22" i="3"/>
  <c r="V22" i="3"/>
  <c r="H23" i="3"/>
  <c r="O23" i="3"/>
  <c r="V23" i="3"/>
  <c r="H24" i="3"/>
  <c r="O24" i="3"/>
  <c r="V24" i="3"/>
  <c r="H25" i="3"/>
  <c r="O25" i="3"/>
  <c r="V25" i="3"/>
  <c r="H26" i="3"/>
  <c r="O26" i="3"/>
  <c r="V26" i="3"/>
  <c r="H27" i="3"/>
  <c r="O27" i="3"/>
  <c r="V27" i="3"/>
  <c r="H28" i="3"/>
  <c r="O28" i="3"/>
  <c r="V28" i="3"/>
  <c r="H29" i="3"/>
  <c r="O29" i="3"/>
  <c r="V29" i="3"/>
  <c r="H30" i="3"/>
  <c r="O30" i="3"/>
  <c r="V30" i="3"/>
  <c r="H31" i="3"/>
  <c r="O31" i="3"/>
  <c r="V31" i="3"/>
  <c r="H32" i="3"/>
  <c r="O32" i="3"/>
  <c r="V32" i="3"/>
  <c r="H33" i="3"/>
  <c r="O33" i="3"/>
  <c r="V33" i="3"/>
  <c r="H34" i="3"/>
  <c r="O34" i="3"/>
  <c r="V34" i="3"/>
  <c r="H35" i="3"/>
  <c r="O35" i="3"/>
  <c r="V35" i="3"/>
  <c r="H36" i="3"/>
  <c r="O36" i="3"/>
  <c r="V36" i="3"/>
  <c r="H37" i="3"/>
  <c r="O37" i="3"/>
  <c r="V37" i="3"/>
  <c r="H6" i="3"/>
  <c r="O6" i="3"/>
  <c r="V6" i="3"/>
  <c r="G5" i="3"/>
  <c r="N5" i="3"/>
  <c r="U5" i="3"/>
  <c r="G6" i="3"/>
  <c r="N6" i="3"/>
  <c r="U6" i="3"/>
  <c r="G7" i="3"/>
  <c r="N7" i="3"/>
  <c r="U7" i="3"/>
  <c r="G8" i="3"/>
  <c r="N8" i="3"/>
  <c r="U8" i="3"/>
  <c r="G9" i="3"/>
  <c r="N9" i="3"/>
  <c r="U9" i="3"/>
  <c r="G10" i="3"/>
  <c r="N10" i="3"/>
  <c r="U10" i="3"/>
  <c r="G11" i="3"/>
  <c r="N11" i="3"/>
  <c r="U11" i="3"/>
  <c r="G12" i="3"/>
  <c r="N12" i="3"/>
  <c r="U12" i="3"/>
  <c r="G13" i="3"/>
  <c r="N13" i="3"/>
  <c r="U13" i="3"/>
  <c r="G14" i="3"/>
  <c r="N14" i="3"/>
  <c r="U14" i="3"/>
  <c r="G15" i="3"/>
  <c r="N15" i="3"/>
  <c r="U15" i="3"/>
  <c r="G16" i="3"/>
  <c r="N16" i="3"/>
  <c r="U16" i="3"/>
  <c r="G17" i="3"/>
  <c r="N17" i="3"/>
  <c r="U17" i="3"/>
  <c r="G18" i="3"/>
  <c r="N18" i="3"/>
  <c r="U18" i="3"/>
  <c r="G19" i="3"/>
  <c r="N19" i="3"/>
  <c r="U19" i="3"/>
  <c r="G20" i="3"/>
  <c r="N20" i="3"/>
  <c r="U20" i="3"/>
  <c r="G21" i="3"/>
  <c r="N21" i="3"/>
  <c r="U21" i="3"/>
  <c r="G22" i="3"/>
  <c r="N22" i="3"/>
  <c r="U22" i="3"/>
  <c r="G23" i="3"/>
  <c r="N23" i="3"/>
  <c r="U23" i="3"/>
  <c r="G24" i="3"/>
  <c r="N24" i="3"/>
  <c r="U24" i="3"/>
  <c r="G25" i="3"/>
  <c r="N25" i="3"/>
  <c r="U25" i="3"/>
  <c r="G26" i="3"/>
  <c r="N26" i="3"/>
  <c r="U26" i="3"/>
  <c r="G27" i="3"/>
  <c r="N27" i="3"/>
  <c r="U27" i="3"/>
  <c r="G28" i="3"/>
  <c r="N28" i="3"/>
  <c r="U28" i="3"/>
  <c r="G29" i="3"/>
  <c r="N29" i="3"/>
  <c r="U29" i="3"/>
  <c r="G30" i="3"/>
  <c r="N30" i="3"/>
  <c r="U30" i="3"/>
  <c r="G31" i="3"/>
  <c r="N31" i="3"/>
  <c r="U31" i="3"/>
  <c r="G32" i="3"/>
  <c r="N32" i="3"/>
  <c r="U32" i="3"/>
  <c r="G33" i="3"/>
  <c r="N33" i="3"/>
  <c r="U33" i="3"/>
  <c r="G34" i="3"/>
  <c r="N34" i="3"/>
  <c r="U34" i="3"/>
  <c r="G35" i="3"/>
  <c r="N35" i="3"/>
  <c r="U35" i="3"/>
  <c r="G36" i="3"/>
  <c r="N36" i="3"/>
  <c r="U36" i="3"/>
  <c r="G37" i="3"/>
  <c r="N37" i="3"/>
  <c r="U37" i="3"/>
  <c r="G4" i="3"/>
  <c r="N4" i="3"/>
  <c r="U4" i="3"/>
  <c r="F5" i="3"/>
  <c r="M5" i="3"/>
  <c r="T5" i="3"/>
  <c r="F6" i="3"/>
  <c r="M6" i="3"/>
  <c r="T6" i="3"/>
  <c r="F7" i="3"/>
  <c r="M7" i="3"/>
  <c r="T7" i="3"/>
  <c r="F8" i="3"/>
  <c r="M8" i="3"/>
  <c r="T8" i="3"/>
  <c r="F9" i="3"/>
  <c r="M9" i="3"/>
  <c r="T9" i="3"/>
  <c r="F10" i="3"/>
  <c r="M10" i="3"/>
  <c r="T10" i="3"/>
  <c r="F11" i="3"/>
  <c r="M11" i="3"/>
  <c r="T11" i="3"/>
  <c r="F12" i="3"/>
  <c r="M12" i="3"/>
  <c r="T12" i="3"/>
  <c r="F13" i="3"/>
  <c r="M13" i="3"/>
  <c r="T13" i="3"/>
  <c r="F14" i="3"/>
  <c r="M14" i="3"/>
  <c r="T14" i="3"/>
  <c r="F15" i="3"/>
  <c r="M15" i="3"/>
  <c r="T15" i="3"/>
  <c r="F16" i="3"/>
  <c r="M16" i="3"/>
  <c r="T16" i="3"/>
  <c r="F17" i="3"/>
  <c r="M17" i="3"/>
  <c r="T17" i="3"/>
  <c r="F18" i="3"/>
  <c r="M18" i="3"/>
  <c r="T18" i="3"/>
  <c r="F19" i="3"/>
  <c r="M19" i="3"/>
  <c r="T19" i="3"/>
  <c r="F20" i="3"/>
  <c r="M20" i="3"/>
  <c r="T20" i="3"/>
  <c r="F21" i="3"/>
  <c r="M21" i="3"/>
  <c r="T21" i="3"/>
  <c r="F22" i="3"/>
  <c r="M22" i="3"/>
  <c r="T22" i="3"/>
  <c r="F23" i="3"/>
  <c r="M23" i="3"/>
  <c r="T23" i="3"/>
  <c r="F24" i="3"/>
  <c r="M24" i="3"/>
  <c r="T24" i="3"/>
  <c r="F25" i="3"/>
  <c r="M25" i="3"/>
  <c r="T25" i="3"/>
  <c r="F26" i="3"/>
  <c r="M26" i="3"/>
  <c r="T26" i="3"/>
  <c r="F27" i="3"/>
  <c r="M27" i="3"/>
  <c r="T27" i="3"/>
  <c r="F28" i="3"/>
  <c r="M28" i="3"/>
  <c r="T28" i="3"/>
  <c r="F29" i="3"/>
  <c r="M29" i="3"/>
  <c r="T29" i="3"/>
  <c r="F30" i="3"/>
  <c r="M30" i="3"/>
  <c r="T30" i="3"/>
  <c r="F31" i="3"/>
  <c r="M31" i="3"/>
  <c r="T31" i="3"/>
  <c r="F32" i="3"/>
  <c r="M32" i="3"/>
  <c r="T32" i="3"/>
  <c r="F33" i="3"/>
  <c r="M33" i="3"/>
  <c r="T33" i="3"/>
  <c r="F34" i="3"/>
  <c r="M34" i="3"/>
  <c r="T34" i="3"/>
  <c r="F35" i="3"/>
  <c r="M35" i="3"/>
  <c r="T35" i="3"/>
  <c r="F36" i="3"/>
  <c r="M36" i="3"/>
  <c r="T36" i="3"/>
  <c r="F37" i="3"/>
  <c r="M37" i="3"/>
  <c r="T37" i="3"/>
  <c r="F4" i="3"/>
  <c r="M4" i="3"/>
  <c r="T4" i="3"/>
  <c r="L3" i="3"/>
  <c r="L4" i="3"/>
  <c r="S4" i="3"/>
  <c r="L5" i="3"/>
  <c r="S5" i="3"/>
  <c r="L6" i="3"/>
  <c r="S6" i="3"/>
  <c r="L7" i="3"/>
  <c r="S7" i="3"/>
  <c r="L8" i="3"/>
  <c r="S8" i="3"/>
  <c r="L9" i="3"/>
  <c r="S9" i="3"/>
  <c r="L10" i="3"/>
  <c r="S10" i="3"/>
  <c r="L11" i="3"/>
  <c r="S11" i="3"/>
  <c r="L12" i="3"/>
  <c r="S12" i="3"/>
  <c r="L13" i="3"/>
  <c r="S13" i="3"/>
  <c r="L14" i="3"/>
  <c r="S14" i="3"/>
  <c r="L15" i="3"/>
  <c r="S15" i="3"/>
  <c r="L16" i="3"/>
  <c r="S16" i="3"/>
  <c r="L17" i="3"/>
  <c r="S17" i="3"/>
  <c r="L18" i="3"/>
  <c r="S18" i="3"/>
  <c r="L19" i="3"/>
  <c r="S19" i="3"/>
  <c r="L20" i="3"/>
  <c r="S20" i="3"/>
  <c r="L21" i="3"/>
  <c r="S21" i="3"/>
  <c r="L22" i="3"/>
  <c r="S22" i="3"/>
  <c r="L23" i="3"/>
  <c r="S23" i="3"/>
  <c r="L24" i="3"/>
  <c r="S24" i="3"/>
  <c r="L25" i="3"/>
  <c r="S25" i="3"/>
  <c r="L26" i="3"/>
  <c r="S26" i="3"/>
  <c r="L27" i="3"/>
  <c r="S27" i="3"/>
  <c r="L28" i="3"/>
  <c r="S28" i="3"/>
  <c r="L29" i="3"/>
  <c r="S29" i="3"/>
  <c r="L30" i="3"/>
  <c r="S30" i="3"/>
  <c r="L31" i="3"/>
  <c r="S31" i="3"/>
  <c r="L32" i="3"/>
  <c r="S32" i="3"/>
  <c r="L33" i="3"/>
  <c r="S33" i="3"/>
  <c r="L34" i="3"/>
  <c r="S34" i="3"/>
  <c r="L35" i="3"/>
  <c r="S35" i="3"/>
  <c r="L36" i="3"/>
  <c r="S36" i="3"/>
  <c r="L37" i="3"/>
  <c r="S37" i="3"/>
  <c r="S3" i="3"/>
  <c r="K3" i="3"/>
  <c r="K4" i="3"/>
  <c r="R4" i="3"/>
  <c r="K5" i="3"/>
  <c r="R5" i="3"/>
  <c r="K6" i="3"/>
  <c r="R6" i="3"/>
  <c r="K7" i="3"/>
  <c r="R7" i="3"/>
  <c r="K8" i="3"/>
  <c r="R8" i="3"/>
  <c r="K9" i="3"/>
  <c r="R9" i="3"/>
  <c r="K10" i="3"/>
  <c r="R10" i="3"/>
  <c r="K11" i="3"/>
  <c r="R11" i="3"/>
  <c r="K12" i="3"/>
  <c r="R12" i="3"/>
  <c r="K13" i="3"/>
  <c r="R13" i="3"/>
  <c r="K14" i="3"/>
  <c r="R14" i="3"/>
  <c r="K15" i="3"/>
  <c r="R15" i="3"/>
  <c r="K16" i="3"/>
  <c r="R16" i="3"/>
  <c r="K17" i="3"/>
  <c r="R17" i="3"/>
  <c r="K18" i="3"/>
  <c r="R18" i="3"/>
  <c r="K19" i="3"/>
  <c r="R19" i="3"/>
  <c r="K20" i="3"/>
  <c r="R20" i="3"/>
  <c r="K21" i="3"/>
  <c r="R21" i="3"/>
  <c r="K22" i="3"/>
  <c r="R22" i="3"/>
  <c r="K23" i="3"/>
  <c r="R23" i="3"/>
  <c r="K24" i="3"/>
  <c r="R24" i="3"/>
  <c r="K25" i="3"/>
  <c r="R25" i="3"/>
  <c r="K26" i="3"/>
  <c r="R26" i="3"/>
  <c r="K27" i="3"/>
  <c r="R27" i="3"/>
  <c r="K28" i="3"/>
  <c r="R28" i="3"/>
  <c r="K29" i="3"/>
  <c r="R29" i="3"/>
  <c r="K30" i="3"/>
  <c r="R30" i="3"/>
  <c r="K31" i="3"/>
  <c r="R31" i="3"/>
  <c r="K32" i="3"/>
  <c r="R32" i="3"/>
  <c r="K33" i="3"/>
  <c r="R33" i="3"/>
  <c r="K34" i="3"/>
  <c r="R34" i="3"/>
  <c r="K35" i="3"/>
  <c r="R35" i="3"/>
  <c r="K36" i="3"/>
  <c r="R36" i="3"/>
  <c r="K37" i="3"/>
  <c r="R37" i="3"/>
  <c r="R3" i="3"/>
  <c r="Q3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" i="1"/>
</calcChain>
</file>

<file path=xl/sharedStrings.xml><?xml version="1.0" encoding="utf-8"?>
<sst xmlns="http://schemas.openxmlformats.org/spreadsheetml/2006/main" count="44" uniqueCount="33">
  <si>
    <t>US Population</t>
  </si>
  <si>
    <t xml:space="preserve">(reference) </t>
  </si>
  <si>
    <t>Percentage with Disease</t>
  </si>
  <si>
    <t>(https://www.cdc.gov/media/releases/2017/p0718-diabetes-report.html)</t>
  </si>
  <si>
    <t>Monthly Market Share</t>
  </si>
  <si>
    <t>Total</t>
  </si>
  <si>
    <t>(Input for forecast model)</t>
  </si>
  <si>
    <t>(https://www.cdc.gov/cholesterol/facts.htm)</t>
  </si>
  <si>
    <t>(https://www.heart.org/idc/groups/heart-public/@wcm/@sop/@smd/documents/downloadable/ucm_319587.pdf)</t>
  </si>
  <si>
    <t>(reference) in millions</t>
  </si>
  <si>
    <t>(Input for forecast model)in millions</t>
  </si>
  <si>
    <t>(Input for forecast model) IN millions</t>
  </si>
  <si>
    <t>(reference)  in millions</t>
  </si>
  <si>
    <t>Arithmetic Mean</t>
    <phoneticPr fontId="0" type="noConversion"/>
  </si>
  <si>
    <t>Last period</t>
    <phoneticPr fontId="0" type="noConversion"/>
  </si>
  <si>
    <t>Ma(3)</t>
    <phoneticPr fontId="0" type="noConversion"/>
  </si>
  <si>
    <t>MA (5)</t>
    <phoneticPr fontId="0" type="noConversion"/>
  </si>
  <si>
    <t>ES (0.1)</t>
  </si>
  <si>
    <t>ES (0.4)</t>
  </si>
  <si>
    <t>ES (0.9)</t>
  </si>
  <si>
    <t>Error Arithmetic Mean</t>
    <phoneticPr fontId="0" type="noConversion"/>
  </si>
  <si>
    <t>Last period</t>
    <phoneticPr fontId="0" type="noConversion"/>
  </si>
  <si>
    <t>Ma(3)</t>
    <phoneticPr fontId="0" type="noConversion"/>
  </si>
  <si>
    <t>MA (5)</t>
    <phoneticPr fontId="0" type="noConversion"/>
  </si>
  <si>
    <t>Error^2 Arithmetic Mean</t>
    <phoneticPr fontId="0" type="noConversion"/>
  </si>
  <si>
    <t>Last period^2</t>
    <phoneticPr fontId="0" type="noConversion"/>
  </si>
  <si>
    <t>Ma(3)^2</t>
    <phoneticPr fontId="0" type="noConversion"/>
  </si>
  <si>
    <t>MA (5)^2</t>
    <phoneticPr fontId="0" type="noConversion"/>
  </si>
  <si>
    <t>ES (0.1)^2</t>
    <phoneticPr fontId="0" type="noConversion"/>
  </si>
  <si>
    <t>ES (0.4)^2</t>
    <phoneticPr fontId="0" type="noConversion"/>
  </si>
  <si>
    <t>ES (0.9)^2</t>
    <phoneticPr fontId="0" type="noConversion"/>
  </si>
  <si>
    <t>MAD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</si>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</sst>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indexed="8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164" fontId="2" fillId="0" borderId="1" xfId="0" applyNumberFormat="1" applyFont="1" applyBorder="1" applyAlignment="1">
      <alignment horizontal="justify" vertical="top" wrapText="1"/>
    </xf>
    <xf numFmtId="164" fontId="2" fillId="0" borderId="2" xfId="0" applyNumberFormat="1" applyFont="1" applyBorder="1" applyAlignment="1">
      <alignment horizontal="justify" vertical="top" wrapText="1"/>
    </xf>
    <xf numFmtId="164" fontId="2" fillId="0" borderId="3" xfId="0" applyNumberFormat="1" applyFont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3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4" sqref="E14"/>
    </sheetView>
  </sheetViews>
  <sheetFormatPr baseColWidth="10" defaultRowHeight="16" x14ac:dyDescent="0.2"/>
  <cols>
    <col min="2" max="2" width="21.1640625" customWidth="1"/>
    <col min="3" max="3" width="21" customWidth="1"/>
    <col min="4" max="4" width="21.6640625" customWidth="1"/>
    <col min="5" max="5" width="25.33203125" customWidth="1"/>
  </cols>
  <sheetData>
    <row r="1" spans="1:5" x14ac:dyDescent="0.2">
      <c r="A1" s="12"/>
      <c r="B1" s="1" t="s">
        <v>0</v>
      </c>
      <c r="C1" s="1" t="s">
        <v>2</v>
      </c>
      <c r="D1" s="11" t="s">
        <v>4</v>
      </c>
      <c r="E1" s="1" t="s">
        <v>5</v>
      </c>
    </row>
    <row r="2" spans="1:5" x14ac:dyDescent="0.2">
      <c r="A2" s="12"/>
      <c r="B2" s="1" t="s">
        <v>9</v>
      </c>
      <c r="C2" s="1" t="s">
        <v>3</v>
      </c>
      <c r="D2" s="11"/>
      <c r="E2" s="1" t="s">
        <v>10</v>
      </c>
    </row>
    <row r="3" spans="1:5" x14ac:dyDescent="0.2">
      <c r="A3" s="2">
        <v>42005</v>
      </c>
      <c r="B3" s="1">
        <v>320.89999999999998</v>
      </c>
      <c r="C3" s="1">
        <v>9.4E-2</v>
      </c>
      <c r="D3" s="1">
        <v>0.104</v>
      </c>
      <c r="E3">
        <f>B3*C3*D3</f>
        <v>3.1371183999999994</v>
      </c>
    </row>
    <row r="4" spans="1:5" x14ac:dyDescent="0.2">
      <c r="A4" s="2">
        <v>42036</v>
      </c>
      <c r="B4" s="1">
        <v>320.89999999999998</v>
      </c>
      <c r="C4" s="1">
        <v>9.4E-2</v>
      </c>
      <c r="D4" s="1">
        <v>0.115</v>
      </c>
      <c r="E4">
        <f t="shared" ref="E4:E37" si="0">B4*C4*D4</f>
        <v>3.4689289999999997</v>
      </c>
    </row>
    <row r="5" spans="1:5" x14ac:dyDescent="0.2">
      <c r="A5" s="2">
        <v>42064</v>
      </c>
      <c r="B5" s="1">
        <v>320.89999999999998</v>
      </c>
      <c r="C5" s="1">
        <v>9.4E-2</v>
      </c>
      <c r="D5" s="1">
        <v>0.129</v>
      </c>
      <c r="E5">
        <f t="shared" si="0"/>
        <v>3.8912333999999995</v>
      </c>
    </row>
    <row r="6" spans="1:5" x14ac:dyDescent="0.2">
      <c r="A6" s="2">
        <v>42095</v>
      </c>
      <c r="B6" s="1">
        <v>320.89999999999998</v>
      </c>
      <c r="C6" s="1">
        <v>9.4E-2</v>
      </c>
      <c r="D6" s="1">
        <v>0.113</v>
      </c>
      <c r="E6">
        <f t="shared" si="0"/>
        <v>3.4085997999999997</v>
      </c>
    </row>
    <row r="7" spans="1:5" x14ac:dyDescent="0.2">
      <c r="A7" s="2">
        <v>42125</v>
      </c>
      <c r="B7" s="1">
        <v>320.89999999999998</v>
      </c>
      <c r="C7" s="1">
        <v>9.4E-2</v>
      </c>
      <c r="D7" s="1">
        <v>0.109</v>
      </c>
      <c r="E7">
        <f t="shared" si="0"/>
        <v>3.2879413999999998</v>
      </c>
    </row>
    <row r="8" spans="1:5" x14ac:dyDescent="0.2">
      <c r="A8" s="2">
        <v>42156</v>
      </c>
      <c r="B8" s="1">
        <v>320.89999999999998</v>
      </c>
      <c r="C8" s="1">
        <v>9.4E-2</v>
      </c>
      <c r="D8" s="1">
        <v>0.111</v>
      </c>
      <c r="E8">
        <f t="shared" si="0"/>
        <v>3.3482705999999998</v>
      </c>
    </row>
    <row r="9" spans="1:5" x14ac:dyDescent="0.2">
      <c r="A9" s="2">
        <v>42186</v>
      </c>
      <c r="B9" s="1">
        <v>320.89999999999998</v>
      </c>
      <c r="C9" s="1">
        <v>9.4E-2</v>
      </c>
      <c r="D9" s="1">
        <v>0.121</v>
      </c>
      <c r="E9">
        <f t="shared" si="0"/>
        <v>3.6499165999999996</v>
      </c>
    </row>
    <row r="10" spans="1:5" x14ac:dyDescent="0.2">
      <c r="A10" s="2">
        <v>42217</v>
      </c>
      <c r="B10" s="1">
        <v>320.89999999999998</v>
      </c>
      <c r="C10" s="1">
        <v>9.4E-2</v>
      </c>
      <c r="D10" s="1">
        <v>0.11600000000000001</v>
      </c>
      <c r="E10">
        <f t="shared" si="0"/>
        <v>3.4990935999999997</v>
      </c>
    </row>
    <row r="11" spans="1:5" x14ac:dyDescent="0.2">
      <c r="A11" s="2">
        <v>42248</v>
      </c>
      <c r="B11" s="1">
        <v>320.89999999999998</v>
      </c>
      <c r="C11" s="1">
        <v>9.4E-2</v>
      </c>
      <c r="D11" s="1">
        <v>0.10299999999999999</v>
      </c>
      <c r="E11">
        <f t="shared" si="0"/>
        <v>3.1069537999999994</v>
      </c>
    </row>
    <row r="12" spans="1:5" x14ac:dyDescent="0.2">
      <c r="A12" s="2">
        <v>42278</v>
      </c>
      <c r="B12" s="1">
        <v>320.89999999999998</v>
      </c>
      <c r="C12" s="1">
        <v>9.4E-2</v>
      </c>
      <c r="D12" s="1">
        <v>0.13900000000000001</v>
      </c>
      <c r="E12">
        <f t="shared" si="0"/>
        <v>4.1928793999999998</v>
      </c>
    </row>
    <row r="13" spans="1:5" x14ac:dyDescent="0.2">
      <c r="A13" s="2">
        <v>42309</v>
      </c>
      <c r="B13" s="1">
        <v>320.89999999999998</v>
      </c>
      <c r="C13" s="1">
        <v>9.4E-2</v>
      </c>
      <c r="D13" s="1">
        <v>0.16500000000000001</v>
      </c>
      <c r="E13">
        <f t="shared" si="0"/>
        <v>4.9771589999999994</v>
      </c>
    </row>
    <row r="14" spans="1:5" x14ac:dyDescent="0.2">
      <c r="A14" s="2">
        <v>42339</v>
      </c>
      <c r="B14" s="1">
        <v>320.89999999999998</v>
      </c>
      <c r="C14" s="1">
        <v>9.4E-2</v>
      </c>
      <c r="D14" s="1">
        <v>0.154</v>
      </c>
      <c r="E14">
        <f t="shared" si="0"/>
        <v>4.6453483999999996</v>
      </c>
    </row>
    <row r="15" spans="1:5" x14ac:dyDescent="0.2">
      <c r="A15" s="2">
        <v>42370</v>
      </c>
      <c r="B15" s="1">
        <v>323.10000000000002</v>
      </c>
      <c r="C15" s="1">
        <v>9.4E-2</v>
      </c>
      <c r="D15" s="1">
        <v>0.14399999999999999</v>
      </c>
      <c r="E15">
        <f t="shared" si="0"/>
        <v>4.3734815999999999</v>
      </c>
    </row>
    <row r="16" spans="1:5" x14ac:dyDescent="0.2">
      <c r="A16" s="2">
        <v>42401</v>
      </c>
      <c r="B16" s="1">
        <v>323.10000000000002</v>
      </c>
      <c r="C16" s="1">
        <v>9.4E-2</v>
      </c>
      <c r="D16" s="1">
        <v>0.17599999999999999</v>
      </c>
      <c r="E16">
        <f t="shared" si="0"/>
        <v>5.3453663999999996</v>
      </c>
    </row>
    <row r="17" spans="1:5" x14ac:dyDescent="0.2">
      <c r="A17" s="2">
        <v>42430</v>
      </c>
      <c r="B17" s="1">
        <v>323.10000000000002</v>
      </c>
      <c r="C17" s="1">
        <v>9.4E-2</v>
      </c>
      <c r="D17" s="1">
        <v>0.16400000000000001</v>
      </c>
      <c r="E17">
        <f t="shared" si="0"/>
        <v>4.9809096000000004</v>
      </c>
    </row>
    <row r="18" spans="1:5" x14ac:dyDescent="0.2">
      <c r="A18" s="2">
        <v>42461</v>
      </c>
      <c r="B18" s="1">
        <v>323.10000000000002</v>
      </c>
      <c r="C18" s="1">
        <v>9.4E-2</v>
      </c>
      <c r="D18" s="1">
        <v>0.182</v>
      </c>
      <c r="E18">
        <f t="shared" si="0"/>
        <v>5.5275948000000001</v>
      </c>
    </row>
    <row r="19" spans="1:5" x14ac:dyDescent="0.2">
      <c r="A19" s="2">
        <v>42491</v>
      </c>
      <c r="B19" s="1">
        <v>323.10000000000002</v>
      </c>
      <c r="C19" s="1">
        <v>9.4E-2</v>
      </c>
      <c r="D19" s="1">
        <v>0.127</v>
      </c>
      <c r="E19">
        <f t="shared" si="0"/>
        <v>3.8571678</v>
      </c>
    </row>
    <row r="20" spans="1:5" x14ac:dyDescent="0.2">
      <c r="A20" s="2">
        <v>42522</v>
      </c>
      <c r="B20" s="1">
        <v>323.10000000000002</v>
      </c>
      <c r="C20" s="1">
        <v>9.4E-2</v>
      </c>
      <c r="D20" s="1">
        <v>0.154</v>
      </c>
      <c r="E20">
        <f t="shared" si="0"/>
        <v>4.6771956000000001</v>
      </c>
    </row>
    <row r="21" spans="1:5" x14ac:dyDescent="0.2">
      <c r="A21" s="2">
        <v>42552</v>
      </c>
      <c r="B21" s="1">
        <v>323.10000000000002</v>
      </c>
      <c r="C21" s="1">
        <v>9.4E-2</v>
      </c>
      <c r="D21" s="1">
        <v>0.20100000000000001</v>
      </c>
      <c r="E21">
        <f t="shared" si="0"/>
        <v>6.1046514000000007</v>
      </c>
    </row>
    <row r="22" spans="1:5" x14ac:dyDescent="0.2">
      <c r="A22" s="2">
        <v>42583</v>
      </c>
      <c r="B22" s="1">
        <v>323.10000000000002</v>
      </c>
      <c r="C22" s="1">
        <v>9.4E-2</v>
      </c>
      <c r="D22" s="1">
        <v>0.19900000000000001</v>
      </c>
      <c r="E22">
        <f t="shared" si="0"/>
        <v>6.0439086000000009</v>
      </c>
    </row>
    <row r="23" spans="1:5" x14ac:dyDescent="0.2">
      <c r="A23" s="2">
        <v>42614</v>
      </c>
      <c r="B23" s="1">
        <v>323.10000000000002</v>
      </c>
      <c r="C23" s="1">
        <v>9.4E-2</v>
      </c>
      <c r="D23" s="1">
        <v>0.17499999999999999</v>
      </c>
      <c r="E23">
        <f t="shared" si="0"/>
        <v>5.3149949999999997</v>
      </c>
    </row>
    <row r="24" spans="1:5" x14ac:dyDescent="0.2">
      <c r="A24" s="2">
        <v>42644</v>
      </c>
      <c r="B24" s="1">
        <v>323.10000000000002</v>
      </c>
      <c r="C24" s="1">
        <v>9.4E-2</v>
      </c>
      <c r="D24" s="1">
        <v>0.124</v>
      </c>
      <c r="E24">
        <f t="shared" si="0"/>
        <v>3.7660536000000002</v>
      </c>
    </row>
    <row r="25" spans="1:5" x14ac:dyDescent="0.2">
      <c r="A25" s="2">
        <v>42675</v>
      </c>
      <c r="B25" s="1">
        <v>323.10000000000002</v>
      </c>
      <c r="C25" s="1">
        <v>9.4E-2</v>
      </c>
      <c r="D25" s="1">
        <v>0.13400000000000001</v>
      </c>
      <c r="E25">
        <f t="shared" si="0"/>
        <v>4.0697676000000005</v>
      </c>
    </row>
    <row r="26" spans="1:5" x14ac:dyDescent="0.2">
      <c r="A26" s="2">
        <v>42705</v>
      </c>
      <c r="B26" s="1">
        <v>323.10000000000002</v>
      </c>
      <c r="C26" s="1">
        <v>9.4E-2</v>
      </c>
      <c r="D26" s="1">
        <v>0.112</v>
      </c>
      <c r="E26">
        <f t="shared" si="0"/>
        <v>3.4015968000000001</v>
      </c>
    </row>
    <row r="27" spans="1:5" x14ac:dyDescent="0.2">
      <c r="A27" s="2">
        <v>42736</v>
      </c>
      <c r="B27" s="1">
        <v>325.39999999999998</v>
      </c>
      <c r="C27" s="1">
        <v>9.4E-2</v>
      </c>
      <c r="D27" s="1">
        <v>0.17499999999999999</v>
      </c>
      <c r="E27">
        <f t="shared" si="0"/>
        <v>5.3528299999999991</v>
      </c>
    </row>
    <row r="28" spans="1:5" x14ac:dyDescent="0.2">
      <c r="A28" s="2">
        <v>42767</v>
      </c>
      <c r="B28" s="1">
        <v>325.39999999999998</v>
      </c>
      <c r="C28" s="1">
        <v>9.4E-2</v>
      </c>
      <c r="D28" s="1">
        <v>0.13400000000000001</v>
      </c>
      <c r="E28">
        <f t="shared" si="0"/>
        <v>4.0987384000000002</v>
      </c>
    </row>
    <row r="29" spans="1:5" x14ac:dyDescent="0.2">
      <c r="A29" s="2">
        <v>42795</v>
      </c>
      <c r="B29" s="1">
        <v>325.39999999999998</v>
      </c>
      <c r="C29" s="1">
        <v>9.4E-2</v>
      </c>
      <c r="D29" s="1">
        <v>0.16500000000000001</v>
      </c>
      <c r="E29">
        <f t="shared" si="0"/>
        <v>5.0469540000000004</v>
      </c>
    </row>
    <row r="30" spans="1:5" x14ac:dyDescent="0.2">
      <c r="A30" s="2">
        <v>42826</v>
      </c>
      <c r="B30" s="1">
        <v>325.39999999999998</v>
      </c>
      <c r="C30" s="1">
        <v>9.4E-2</v>
      </c>
      <c r="D30" s="1">
        <v>0.19400000000000001</v>
      </c>
      <c r="E30">
        <f t="shared" si="0"/>
        <v>5.9339943999999996</v>
      </c>
    </row>
    <row r="31" spans="1:5" x14ac:dyDescent="0.2">
      <c r="A31" s="2">
        <v>42856</v>
      </c>
      <c r="B31" s="1">
        <v>325.39999999999998</v>
      </c>
      <c r="C31" s="1">
        <v>9.4E-2</v>
      </c>
      <c r="D31" s="1">
        <v>0.185</v>
      </c>
      <c r="E31">
        <f t="shared" si="0"/>
        <v>5.6587059999999996</v>
      </c>
    </row>
    <row r="32" spans="1:5" x14ac:dyDescent="0.2">
      <c r="A32" s="2">
        <v>42887</v>
      </c>
      <c r="B32" s="1">
        <v>325.39999999999998</v>
      </c>
      <c r="C32" s="1">
        <v>9.4E-2</v>
      </c>
      <c r="D32" s="1">
        <v>0.16600000000000001</v>
      </c>
      <c r="E32">
        <f t="shared" si="0"/>
        <v>5.0775416</v>
      </c>
    </row>
    <row r="33" spans="1:5" x14ac:dyDescent="0.2">
      <c r="A33" s="2">
        <v>42917</v>
      </c>
      <c r="B33" s="1">
        <v>325.39999999999998</v>
      </c>
      <c r="C33" s="1">
        <v>9.4E-2</v>
      </c>
      <c r="D33" s="1">
        <v>0.193</v>
      </c>
      <c r="E33">
        <f t="shared" si="0"/>
        <v>5.9034068</v>
      </c>
    </row>
    <row r="34" spans="1:5" x14ac:dyDescent="0.2">
      <c r="A34" s="2">
        <v>42948</v>
      </c>
      <c r="B34" s="1">
        <v>325.39999999999998</v>
      </c>
      <c r="C34" s="1">
        <v>9.4E-2</v>
      </c>
      <c r="D34" s="1">
        <v>0.157</v>
      </c>
      <c r="E34">
        <f t="shared" si="0"/>
        <v>4.8022532</v>
      </c>
    </row>
    <row r="35" spans="1:5" x14ac:dyDescent="0.2">
      <c r="A35" s="2">
        <v>42979</v>
      </c>
      <c r="B35" s="1">
        <v>325.39999999999998</v>
      </c>
      <c r="C35" s="1">
        <v>9.4E-2</v>
      </c>
      <c r="D35" s="1">
        <v>0.16900000000000001</v>
      </c>
      <c r="E35">
        <f t="shared" si="0"/>
        <v>5.1693043999999997</v>
      </c>
    </row>
    <row r="36" spans="1:5" x14ac:dyDescent="0.2">
      <c r="A36" s="2">
        <v>43009</v>
      </c>
      <c r="B36" s="1">
        <v>325.39999999999998</v>
      </c>
      <c r="C36" s="1">
        <v>9.4E-2</v>
      </c>
      <c r="D36" s="1">
        <v>0.219</v>
      </c>
      <c r="E36">
        <f t="shared" si="0"/>
        <v>6.6986843999999994</v>
      </c>
    </row>
    <row r="37" spans="1:5" x14ac:dyDescent="0.2">
      <c r="A37" s="2">
        <v>43040</v>
      </c>
      <c r="B37" s="1">
        <v>325.39999999999998</v>
      </c>
      <c r="C37" s="1">
        <v>9.4E-2</v>
      </c>
      <c r="D37" s="1">
        <v>0.22600000000000001</v>
      </c>
      <c r="E37">
        <f t="shared" si="0"/>
        <v>6.9127976000000002</v>
      </c>
    </row>
  </sheetData>
  <mergeCells count="2">
    <mergeCell ref="D1:D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9" sqref="C9"/>
    </sheetView>
  </sheetViews>
  <sheetFormatPr baseColWidth="10" defaultRowHeight="16" x14ac:dyDescent="0.2"/>
  <sheetData>
    <row r="1" spans="1:5" x14ac:dyDescent="0.2">
      <c r="A1" s="12"/>
      <c r="B1" s="1" t="s">
        <v>0</v>
      </c>
      <c r="C1" s="1" t="s">
        <v>2</v>
      </c>
      <c r="D1" s="11" t="s">
        <v>4</v>
      </c>
      <c r="E1" s="1" t="s">
        <v>5</v>
      </c>
    </row>
    <row r="2" spans="1:5" x14ac:dyDescent="0.2">
      <c r="A2" s="12"/>
      <c r="B2" s="1" t="s">
        <v>1</v>
      </c>
      <c r="C2" s="1" t="s">
        <v>7</v>
      </c>
      <c r="D2" s="11"/>
      <c r="E2" s="1" t="s">
        <v>6</v>
      </c>
    </row>
    <row r="3" spans="1:5" x14ac:dyDescent="0.2">
      <c r="A3" s="2">
        <v>42005</v>
      </c>
      <c r="B3" s="1">
        <v>320.89999999999998</v>
      </c>
      <c r="C3" s="1">
        <v>0.11</v>
      </c>
      <c r="D3" s="1">
        <v>0.34200000000000003</v>
      </c>
      <c r="E3">
        <f>B3*C3*D3</f>
        <v>12.072258000000001</v>
      </c>
    </row>
    <row r="4" spans="1:5" x14ac:dyDescent="0.2">
      <c r="A4" s="2">
        <v>42036</v>
      </c>
      <c r="B4" s="1">
        <v>320.89999999999998</v>
      </c>
      <c r="C4" s="1">
        <v>1.0999999999999999E-2</v>
      </c>
      <c r="D4" s="1">
        <v>0.442</v>
      </c>
      <c r="E4">
        <f t="shared" ref="E4:E37" si="0">B4*C4*D4</f>
        <v>1.5602157999999999</v>
      </c>
    </row>
    <row r="5" spans="1:5" x14ac:dyDescent="0.2">
      <c r="A5" s="2">
        <v>42064</v>
      </c>
      <c r="B5" s="1">
        <v>320.89999999999998</v>
      </c>
      <c r="C5" s="1">
        <v>1.0999999999999999E-2</v>
      </c>
      <c r="D5" s="1">
        <v>0.434</v>
      </c>
      <c r="E5">
        <f t="shared" si="0"/>
        <v>1.5319765999999999</v>
      </c>
    </row>
    <row r="6" spans="1:5" x14ac:dyDescent="0.2">
      <c r="A6" s="2">
        <v>42095</v>
      </c>
      <c r="B6" s="1">
        <v>320.89999999999998</v>
      </c>
      <c r="C6" s="1">
        <v>1.0999999999999999E-2</v>
      </c>
      <c r="D6" s="1">
        <v>0.39800000000000002</v>
      </c>
      <c r="E6">
        <f t="shared" si="0"/>
        <v>1.4049001999999999</v>
      </c>
    </row>
    <row r="7" spans="1:5" x14ac:dyDescent="0.2">
      <c r="A7" s="2">
        <v>42125</v>
      </c>
      <c r="B7" s="1">
        <v>320.89999999999998</v>
      </c>
      <c r="C7" s="1">
        <v>1.0999999999999999E-2</v>
      </c>
      <c r="D7" s="1">
        <v>0.376</v>
      </c>
      <c r="E7">
        <f t="shared" si="0"/>
        <v>1.3272423999999998</v>
      </c>
    </row>
    <row r="8" spans="1:5" x14ac:dyDescent="0.2">
      <c r="A8" s="2">
        <v>42156</v>
      </c>
      <c r="B8" s="1">
        <v>320.89999999999998</v>
      </c>
      <c r="C8" s="1">
        <v>1.0999999999999999E-2</v>
      </c>
      <c r="D8" s="1">
        <v>0.38800000000000001</v>
      </c>
      <c r="E8">
        <f t="shared" si="0"/>
        <v>1.3696012</v>
      </c>
    </row>
    <row r="9" spans="1:5" x14ac:dyDescent="0.2">
      <c r="A9" s="2">
        <v>42186</v>
      </c>
      <c r="B9" s="1">
        <v>320.89999999999998</v>
      </c>
      <c r="C9" s="1">
        <v>1.0999999999999999E-2</v>
      </c>
      <c r="D9" s="1">
        <v>0.372</v>
      </c>
      <c r="E9">
        <f t="shared" si="0"/>
        <v>1.3131227999999999</v>
      </c>
    </row>
    <row r="10" spans="1:5" x14ac:dyDescent="0.2">
      <c r="A10" s="2">
        <v>42217</v>
      </c>
      <c r="B10" s="1">
        <v>320.89999999999998</v>
      </c>
      <c r="C10" s="1">
        <v>1.0999999999999999E-2</v>
      </c>
      <c r="D10" s="1">
        <v>0.34699999999999998</v>
      </c>
      <c r="E10">
        <f t="shared" si="0"/>
        <v>1.2248752999999997</v>
      </c>
    </row>
    <row r="11" spans="1:5" x14ac:dyDescent="0.2">
      <c r="A11" s="2">
        <v>42248</v>
      </c>
      <c r="B11" s="1">
        <v>320.89999999999998</v>
      </c>
      <c r="C11" s="1">
        <v>1.0999999999999999E-2</v>
      </c>
      <c r="D11" s="1">
        <v>0.36499999999999999</v>
      </c>
      <c r="E11">
        <f t="shared" si="0"/>
        <v>1.2884134999999999</v>
      </c>
    </row>
    <row r="12" spans="1:5" x14ac:dyDescent="0.2">
      <c r="A12" s="2">
        <v>42278</v>
      </c>
      <c r="B12" s="1">
        <v>320.89999999999998</v>
      </c>
      <c r="C12" s="1">
        <v>1.0999999999999999E-2</v>
      </c>
      <c r="D12" s="1">
        <v>0.34699999999999998</v>
      </c>
      <c r="E12">
        <f t="shared" si="0"/>
        <v>1.2248752999999997</v>
      </c>
    </row>
    <row r="13" spans="1:5" x14ac:dyDescent="0.2">
      <c r="A13" s="2">
        <v>42309</v>
      </c>
      <c r="B13" s="1">
        <v>320.89999999999998</v>
      </c>
      <c r="C13" s="1">
        <v>1.0999999999999999E-2</v>
      </c>
      <c r="D13" s="1">
        <v>0.42199999999999999</v>
      </c>
      <c r="E13">
        <f t="shared" si="0"/>
        <v>1.4896177999999998</v>
      </c>
    </row>
    <row r="14" spans="1:5" x14ac:dyDescent="0.2">
      <c r="A14" s="2">
        <v>42339</v>
      </c>
      <c r="B14" s="1">
        <v>320.89999999999998</v>
      </c>
      <c r="C14" s="1">
        <v>1.0999999999999999E-2</v>
      </c>
      <c r="D14" s="1">
        <v>0.432</v>
      </c>
      <c r="E14">
        <f t="shared" si="0"/>
        <v>1.5249167999999997</v>
      </c>
    </row>
    <row r="15" spans="1:5" x14ac:dyDescent="0.2">
      <c r="A15" s="2">
        <v>42370</v>
      </c>
      <c r="B15" s="1">
        <v>323.10000000000002</v>
      </c>
      <c r="C15" s="1">
        <v>1.0999999999999999E-2</v>
      </c>
      <c r="D15" s="1">
        <v>0.39800000000000002</v>
      </c>
      <c r="E15">
        <f t="shared" si="0"/>
        <v>1.4145318</v>
      </c>
    </row>
    <row r="16" spans="1:5" x14ac:dyDescent="0.2">
      <c r="A16" s="2">
        <v>42401</v>
      </c>
      <c r="B16" s="1">
        <v>323.10000000000002</v>
      </c>
      <c r="C16" s="1">
        <v>1.0999999999999999E-2</v>
      </c>
      <c r="D16" s="1">
        <v>0.378</v>
      </c>
      <c r="E16">
        <f t="shared" si="0"/>
        <v>1.3434497999999999</v>
      </c>
    </row>
    <row r="17" spans="1:5" x14ac:dyDescent="0.2">
      <c r="A17" s="2">
        <v>42430</v>
      </c>
      <c r="B17" s="1">
        <v>323.10000000000002</v>
      </c>
      <c r="C17" s="1">
        <v>1.0999999999999999E-2</v>
      </c>
      <c r="D17" s="1">
        <v>0.35599999999999998</v>
      </c>
      <c r="E17">
        <f t="shared" si="0"/>
        <v>1.2652596</v>
      </c>
    </row>
    <row r="18" spans="1:5" x14ac:dyDescent="0.2">
      <c r="A18" s="2">
        <v>42461</v>
      </c>
      <c r="B18" s="1">
        <v>323.10000000000002</v>
      </c>
      <c r="C18" s="1">
        <v>1.0999999999999999E-2</v>
      </c>
      <c r="D18" s="1">
        <v>0.38600000000000001</v>
      </c>
      <c r="E18">
        <f t="shared" si="0"/>
        <v>1.3718826</v>
      </c>
    </row>
    <row r="19" spans="1:5" x14ac:dyDescent="0.2">
      <c r="A19" s="2">
        <v>42491</v>
      </c>
      <c r="B19" s="1">
        <v>323.10000000000002</v>
      </c>
      <c r="C19" s="1">
        <v>1.0999999999999999E-2</v>
      </c>
      <c r="D19" s="1">
        <v>0.34499999999999997</v>
      </c>
      <c r="E19">
        <f t="shared" si="0"/>
        <v>1.2261644999999999</v>
      </c>
    </row>
    <row r="20" spans="1:5" x14ac:dyDescent="0.2">
      <c r="A20" s="2">
        <v>42522</v>
      </c>
      <c r="B20" s="1">
        <v>323.10000000000002</v>
      </c>
      <c r="C20" s="1">
        <v>1.0999999999999999E-2</v>
      </c>
      <c r="D20" s="1">
        <v>0.36599999999999999</v>
      </c>
      <c r="E20">
        <f t="shared" si="0"/>
        <v>1.3008006000000001</v>
      </c>
    </row>
    <row r="21" spans="1:5" x14ac:dyDescent="0.2">
      <c r="A21" s="2">
        <v>42552</v>
      </c>
      <c r="B21" s="1">
        <v>323.10000000000002</v>
      </c>
      <c r="C21" s="1">
        <v>1.0999999999999999E-2</v>
      </c>
      <c r="D21" s="1">
        <v>0.35699999999999998</v>
      </c>
      <c r="E21">
        <f t="shared" si="0"/>
        <v>1.2688136999999999</v>
      </c>
    </row>
    <row r="22" spans="1:5" x14ac:dyDescent="0.2">
      <c r="A22" s="2">
        <v>42583</v>
      </c>
      <c r="B22" s="1">
        <v>323.10000000000002</v>
      </c>
      <c r="C22" s="1">
        <v>1.0999999999999999E-2</v>
      </c>
      <c r="D22" s="1">
        <v>0.39800000000000002</v>
      </c>
      <c r="E22">
        <f t="shared" si="0"/>
        <v>1.4145318</v>
      </c>
    </row>
    <row r="23" spans="1:5" x14ac:dyDescent="0.2">
      <c r="A23" s="2">
        <v>42614</v>
      </c>
      <c r="B23" s="1">
        <v>323.10000000000002</v>
      </c>
      <c r="C23" s="1">
        <v>1.0999999999999999E-2</v>
      </c>
      <c r="D23" s="1">
        <v>0.38500000000000001</v>
      </c>
      <c r="E23">
        <f t="shared" si="0"/>
        <v>1.3683285000000001</v>
      </c>
    </row>
    <row r="24" spans="1:5" x14ac:dyDescent="0.2">
      <c r="A24" s="2">
        <v>42644</v>
      </c>
      <c r="B24" s="1">
        <v>323.10000000000002</v>
      </c>
      <c r="C24" s="1">
        <v>1.0999999999999999E-2</v>
      </c>
      <c r="D24" s="1">
        <v>0.376</v>
      </c>
      <c r="E24">
        <f t="shared" si="0"/>
        <v>1.3363415999999999</v>
      </c>
    </row>
    <row r="25" spans="1:5" x14ac:dyDescent="0.2">
      <c r="A25" s="2">
        <v>42675</v>
      </c>
      <c r="B25" s="1">
        <v>323.10000000000002</v>
      </c>
      <c r="C25" s="1">
        <v>1.0999999999999999E-2</v>
      </c>
      <c r="D25" s="1">
        <v>0.39900000000000002</v>
      </c>
      <c r="E25">
        <f t="shared" si="0"/>
        <v>1.4180859000000001</v>
      </c>
    </row>
    <row r="26" spans="1:5" x14ac:dyDescent="0.2">
      <c r="A26" s="2">
        <v>42705</v>
      </c>
      <c r="B26" s="1">
        <v>323.10000000000002</v>
      </c>
      <c r="C26" s="1">
        <v>1.0999999999999999E-2</v>
      </c>
      <c r="D26" s="1">
        <v>0.42099999999999999</v>
      </c>
      <c r="E26">
        <f t="shared" si="0"/>
        <v>1.4962761</v>
      </c>
    </row>
    <row r="27" spans="1:5" x14ac:dyDescent="0.2">
      <c r="A27" s="2">
        <v>42736</v>
      </c>
      <c r="B27" s="1">
        <v>325.39999999999998</v>
      </c>
      <c r="C27" s="1">
        <v>1.0999999999999999E-2</v>
      </c>
      <c r="D27" s="1">
        <v>0.40300000000000002</v>
      </c>
      <c r="E27">
        <f t="shared" si="0"/>
        <v>1.4424982</v>
      </c>
    </row>
    <row r="28" spans="1:5" x14ac:dyDescent="0.2">
      <c r="A28" s="2">
        <v>42767</v>
      </c>
      <c r="B28" s="1">
        <v>325.39999999999998</v>
      </c>
      <c r="C28" s="1">
        <v>1.0999999999999999E-2</v>
      </c>
      <c r="D28" s="1">
        <v>0.39800000000000002</v>
      </c>
      <c r="E28">
        <f t="shared" si="0"/>
        <v>1.4246011999999999</v>
      </c>
    </row>
    <row r="29" spans="1:5" x14ac:dyDescent="0.2">
      <c r="A29" s="2">
        <v>42795</v>
      </c>
      <c r="B29" s="1">
        <v>325.39999999999998</v>
      </c>
      <c r="C29" s="1">
        <v>1.0999999999999999E-2</v>
      </c>
      <c r="D29" s="1">
        <v>0.40200000000000002</v>
      </c>
      <c r="E29">
        <f t="shared" si="0"/>
        <v>1.4389187999999999</v>
      </c>
    </row>
    <row r="30" spans="1:5" x14ac:dyDescent="0.2">
      <c r="A30" s="2">
        <v>42826</v>
      </c>
      <c r="B30" s="1">
        <v>325.39999999999998</v>
      </c>
      <c r="C30" s="1">
        <v>1.0999999999999999E-2</v>
      </c>
      <c r="D30" s="1">
        <v>0.39900000000000002</v>
      </c>
      <c r="E30">
        <f t="shared" si="0"/>
        <v>1.4281805999999999</v>
      </c>
    </row>
    <row r="31" spans="1:5" x14ac:dyDescent="0.2">
      <c r="A31" s="2">
        <v>42856</v>
      </c>
      <c r="B31" s="1">
        <v>325.39999999999998</v>
      </c>
      <c r="C31" s="1">
        <v>1.0999999999999999E-2</v>
      </c>
      <c r="D31" s="1">
        <v>0.41199999999999998</v>
      </c>
      <c r="E31">
        <f t="shared" si="0"/>
        <v>1.4747127999999998</v>
      </c>
    </row>
    <row r="32" spans="1:5" x14ac:dyDescent="0.2">
      <c r="A32" s="2">
        <v>42887</v>
      </c>
      <c r="B32" s="1">
        <v>325.39999999999998</v>
      </c>
      <c r="C32" s="1">
        <v>1.0999999999999999E-2</v>
      </c>
      <c r="D32" s="1">
        <v>0.40799999999999997</v>
      </c>
      <c r="E32">
        <f t="shared" si="0"/>
        <v>1.4603951999999998</v>
      </c>
    </row>
    <row r="33" spans="1:5" x14ac:dyDescent="0.2">
      <c r="A33" s="2">
        <v>42917</v>
      </c>
      <c r="B33" s="1">
        <v>325.39999999999998</v>
      </c>
      <c r="C33" s="1">
        <v>1.0999999999999999E-2</v>
      </c>
      <c r="D33" s="1">
        <v>0.39200000000000002</v>
      </c>
      <c r="E33">
        <f t="shared" si="0"/>
        <v>1.4031247999999998</v>
      </c>
    </row>
    <row r="34" spans="1:5" x14ac:dyDescent="0.2">
      <c r="A34" s="2">
        <v>42948</v>
      </c>
      <c r="B34" s="1">
        <v>325.39999999999998</v>
      </c>
      <c r="C34" s="1">
        <v>1.0999999999999999E-2</v>
      </c>
      <c r="D34" s="1">
        <v>0.377</v>
      </c>
      <c r="E34">
        <f t="shared" si="0"/>
        <v>1.3494337999999999</v>
      </c>
    </row>
    <row r="35" spans="1:5" x14ac:dyDescent="0.2">
      <c r="A35" s="2">
        <v>42979</v>
      </c>
      <c r="B35" s="1">
        <v>325.39999999999998</v>
      </c>
      <c r="C35" s="1">
        <v>1.0999999999999999E-2</v>
      </c>
      <c r="D35" s="1">
        <v>0.40100000000000002</v>
      </c>
      <c r="E35">
        <f t="shared" si="0"/>
        <v>1.4353393999999999</v>
      </c>
    </row>
    <row r="36" spans="1:5" x14ac:dyDescent="0.2">
      <c r="A36" s="2">
        <v>43009</v>
      </c>
      <c r="B36" s="1">
        <v>325.39999999999998</v>
      </c>
      <c r="C36" s="1">
        <v>1.0999999999999999E-2</v>
      </c>
      <c r="D36" s="1">
        <v>0.375</v>
      </c>
      <c r="E36">
        <f t="shared" si="0"/>
        <v>1.3422749999999999</v>
      </c>
    </row>
    <row r="37" spans="1:5" x14ac:dyDescent="0.2">
      <c r="A37" s="2">
        <v>43040</v>
      </c>
      <c r="B37" s="1">
        <v>325.39999999999998</v>
      </c>
      <c r="C37" s="1">
        <v>1.0999999999999999E-2</v>
      </c>
      <c r="D37" s="1">
        <v>0.36399999999999999</v>
      </c>
      <c r="E37">
        <f t="shared" si="0"/>
        <v>1.3029015999999998</v>
      </c>
    </row>
  </sheetData>
  <mergeCells count="2">
    <mergeCell ref="D1:D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zoomScale="84" workbookViewId="0">
      <selection activeCell="C37" sqref="C22:C37"/>
    </sheetView>
  </sheetViews>
  <sheetFormatPr baseColWidth="10" defaultRowHeight="16" x14ac:dyDescent="0.2"/>
  <sheetData>
    <row r="1" spans="1:26" x14ac:dyDescent="0.2">
      <c r="A1" s="12"/>
      <c r="B1" s="1" t="s">
        <v>0</v>
      </c>
      <c r="C1" s="1" t="s">
        <v>2</v>
      </c>
      <c r="D1" s="11" t="s">
        <v>4</v>
      </c>
      <c r="E1" s="1" t="s">
        <v>5</v>
      </c>
    </row>
    <row r="2" spans="1:26" ht="43" thickBot="1" x14ac:dyDescent="0.25">
      <c r="A2" s="12"/>
      <c r="B2" s="1" t="s">
        <v>12</v>
      </c>
      <c r="C2" s="1" t="s">
        <v>8</v>
      </c>
      <c r="D2" s="11"/>
      <c r="E2" s="1" t="s">
        <v>11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8" t="s">
        <v>20</v>
      </c>
      <c r="N2" s="8" t="s">
        <v>21</v>
      </c>
      <c r="O2" s="8" t="s">
        <v>22</v>
      </c>
      <c r="P2" s="8" t="s">
        <v>23</v>
      </c>
      <c r="Q2" s="8" t="s">
        <v>17</v>
      </c>
      <c r="R2" s="8" t="s">
        <v>18</v>
      </c>
      <c r="S2" s="9" t="s">
        <v>19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8" t="s">
        <v>29</v>
      </c>
      <c r="Z2" s="9" t="s">
        <v>30</v>
      </c>
    </row>
    <row r="3" spans="1:26" ht="17" thickBot="1" x14ac:dyDescent="0.25">
      <c r="A3" s="2">
        <v>42005</v>
      </c>
      <c r="B3" s="1">
        <v>320.89999999999998</v>
      </c>
      <c r="C3" s="1">
        <v>0.33</v>
      </c>
      <c r="D3" s="1">
        <v>0.34399999999999997</v>
      </c>
      <c r="E3">
        <f>B3*C3*D3</f>
        <v>36.428567999999991</v>
      </c>
      <c r="F3" s="4"/>
      <c r="G3" s="4"/>
      <c r="H3" s="4"/>
      <c r="I3" s="4"/>
      <c r="J3" s="4">
        <f>E3</f>
        <v>36.428567999999991</v>
      </c>
      <c r="K3" s="5">
        <f>E3</f>
        <v>36.428567999999991</v>
      </c>
      <c r="L3" s="5">
        <f>E3</f>
        <v>36.428567999999991</v>
      </c>
      <c r="Q3">
        <f>ABS(J3-E3)</f>
        <v>0</v>
      </c>
      <c r="R3">
        <f>ABS(K3-E3)</f>
        <v>0</v>
      </c>
      <c r="S3">
        <f>ABS(L3-E3)</f>
        <v>0</v>
      </c>
    </row>
    <row r="4" spans="1:26" ht="17" thickBot="1" x14ac:dyDescent="0.25">
      <c r="A4" s="2">
        <v>42036</v>
      </c>
      <c r="B4" s="1">
        <v>320.89999999999998</v>
      </c>
      <c r="C4" s="1">
        <v>0.33</v>
      </c>
      <c r="D4" s="1">
        <v>0.45600000000000002</v>
      </c>
      <c r="E4">
        <f t="shared" ref="E4:E37" si="0">B4*C4*D4</f>
        <v>48.289031999999999</v>
      </c>
      <c r="F4" s="4">
        <f>AVERAGE(E3)</f>
        <v>36.428567999999991</v>
      </c>
      <c r="G4" s="4">
        <f>E3</f>
        <v>36.428567999999991</v>
      </c>
      <c r="H4" s="4"/>
      <c r="I4" s="4"/>
      <c r="J4" s="4">
        <f t="shared" ref="J4:J37" si="1">0.1*E3+0.9*J3</f>
        <v>36.428567999999991</v>
      </c>
      <c r="K4" s="5">
        <f t="shared" ref="K4:K37" si="2">0.4*E3+0.6*K3</f>
        <v>36.428567999999991</v>
      </c>
      <c r="L4" s="5">
        <f t="shared" ref="L4:L37" si="3">0.9*E3+0.1*L3</f>
        <v>36.428567999999991</v>
      </c>
      <c r="M4">
        <f>ABS(E4-F4)</f>
        <v>11.860464000000007</v>
      </c>
      <c r="N4">
        <f>ABS(E4-G4)</f>
        <v>11.860464000000007</v>
      </c>
      <c r="Q4">
        <f t="shared" ref="Q4:Q37" si="4">ABS(J4-E4)</f>
        <v>11.860464000000007</v>
      </c>
      <c r="R4">
        <f t="shared" ref="R4:R37" si="5">ABS(K4-E4)</f>
        <v>11.860464000000007</v>
      </c>
      <c r="S4">
        <f t="shared" ref="S4:S37" si="6">ABS(L4-E4)</f>
        <v>11.860464000000007</v>
      </c>
      <c r="T4">
        <f>M4^2</f>
        <v>140.67060629529618</v>
      </c>
      <c r="U4">
        <f>N4^2</f>
        <v>140.67060629529618</v>
      </c>
      <c r="X4">
        <f>Q4^2</f>
        <v>140.67060629529618</v>
      </c>
      <c r="Y4">
        <f>R4^2</f>
        <v>140.67060629529618</v>
      </c>
      <c r="Z4">
        <f>S4^2</f>
        <v>140.67060629529618</v>
      </c>
    </row>
    <row r="5" spans="1:26" ht="17" thickBot="1" x14ac:dyDescent="0.25">
      <c r="A5" s="2">
        <v>42064</v>
      </c>
      <c r="B5" s="1">
        <v>320.89999999999998</v>
      </c>
      <c r="C5" s="1">
        <v>0.33</v>
      </c>
      <c r="D5" s="1">
        <v>0.39800000000000002</v>
      </c>
      <c r="E5">
        <f t="shared" si="0"/>
        <v>42.147005999999998</v>
      </c>
      <c r="F5" s="4">
        <f>AVERAGE(E3:E4)</f>
        <v>42.358799999999995</v>
      </c>
      <c r="G5" s="4">
        <f t="shared" ref="G5:G37" si="7">E4</f>
        <v>48.289031999999999</v>
      </c>
      <c r="H5" s="4"/>
      <c r="I5" s="4"/>
      <c r="J5" s="4">
        <f t="shared" si="1"/>
        <v>37.614614399999994</v>
      </c>
      <c r="K5" s="5">
        <f t="shared" si="2"/>
        <v>41.172753599999993</v>
      </c>
      <c r="L5" s="5">
        <f t="shared" si="3"/>
        <v>47.102985599999997</v>
      </c>
      <c r="M5">
        <f t="shared" ref="M5:M37" si="8">ABS(E5-F5)</f>
        <v>0.2117939999999976</v>
      </c>
      <c r="N5">
        <f t="shared" ref="N5:N37" si="9">ABS(E5-G5)</f>
        <v>6.1420260000000013</v>
      </c>
      <c r="Q5">
        <f t="shared" si="4"/>
        <v>4.532391600000004</v>
      </c>
      <c r="R5">
        <f t="shared" si="5"/>
        <v>0.97425240000000457</v>
      </c>
      <c r="S5">
        <f t="shared" si="6"/>
        <v>4.9559795999999992</v>
      </c>
      <c r="T5">
        <f t="shared" ref="T5:T37" si="10">M5^2</f>
        <v>4.485669843599898E-2</v>
      </c>
      <c r="U5">
        <f t="shared" ref="U5:U37" si="11">N5^2</f>
        <v>37.724483384676013</v>
      </c>
      <c r="X5">
        <f t="shared" ref="X5:X37" si="12">Q5^2</f>
        <v>20.542573615750594</v>
      </c>
      <c r="Y5">
        <f t="shared" ref="Y5:Y37" si="13">R5^2</f>
        <v>0.94916773890576889</v>
      </c>
      <c r="Z5" s="3">
        <f t="shared" ref="Z5:Z37" si="14">S5^2</f>
        <v>24.561733795616153</v>
      </c>
    </row>
    <row r="6" spans="1:26" ht="17" thickBot="1" x14ac:dyDescent="0.25">
      <c r="A6" s="2">
        <v>42095</v>
      </c>
      <c r="B6" s="1">
        <v>320.89999999999998</v>
      </c>
      <c r="C6" s="1">
        <v>0.33</v>
      </c>
      <c r="D6" s="1">
        <v>0.41199999999999998</v>
      </c>
      <c r="E6">
        <f t="shared" si="0"/>
        <v>43.629563999999995</v>
      </c>
      <c r="F6" s="4">
        <f>AVERAGE(E3:E5)</f>
        <v>42.288201999999991</v>
      </c>
      <c r="G6" s="4">
        <f t="shared" si="7"/>
        <v>42.147005999999998</v>
      </c>
      <c r="H6" s="4">
        <f t="shared" ref="H6:H37" si="15">AVERAGE(E3:E5)</f>
        <v>42.288201999999991</v>
      </c>
      <c r="I6" s="4"/>
      <c r="J6" s="4">
        <f t="shared" si="1"/>
        <v>38.067853559999996</v>
      </c>
      <c r="K6" s="5">
        <f t="shared" si="2"/>
        <v>41.562454559999992</v>
      </c>
      <c r="L6" s="5">
        <f t="shared" si="3"/>
        <v>42.642603959999995</v>
      </c>
      <c r="M6">
        <f t="shared" si="8"/>
        <v>1.3413620000000037</v>
      </c>
      <c r="N6">
        <f t="shared" si="9"/>
        <v>1.4825579999999974</v>
      </c>
      <c r="O6">
        <f>ABS(H6-E6)</f>
        <v>1.3413620000000037</v>
      </c>
      <c r="Q6">
        <f t="shared" si="4"/>
        <v>5.5617104399999988</v>
      </c>
      <c r="R6">
        <f t="shared" si="5"/>
        <v>2.067109440000003</v>
      </c>
      <c r="S6">
        <f t="shared" si="6"/>
        <v>0.98696003999999959</v>
      </c>
      <c r="T6">
        <f t="shared" si="10"/>
        <v>1.7992520150440099</v>
      </c>
      <c r="U6">
        <f t="shared" si="11"/>
        <v>2.1979782233639922</v>
      </c>
      <c r="V6">
        <f>O6^2</f>
        <v>1.7992520150440099</v>
      </c>
      <c r="X6">
        <f t="shared" si="12"/>
        <v>30.932623018404982</v>
      </c>
      <c r="Y6">
        <f t="shared" si="13"/>
        <v>4.2729414369371259</v>
      </c>
      <c r="Z6" s="3">
        <f t="shared" si="14"/>
        <v>0.97409012055680078</v>
      </c>
    </row>
    <row r="7" spans="1:26" ht="17" thickBot="1" x14ac:dyDescent="0.25">
      <c r="A7" s="2">
        <v>42125</v>
      </c>
      <c r="B7" s="1">
        <v>320.89999999999998</v>
      </c>
      <c r="C7" s="1">
        <v>0.33</v>
      </c>
      <c r="D7" s="1">
        <v>0.42299999999999999</v>
      </c>
      <c r="E7">
        <f t="shared" si="0"/>
        <v>44.794430999999996</v>
      </c>
      <c r="F7" s="4">
        <f>AVERAGE(E3:E6)</f>
        <v>42.623542499999992</v>
      </c>
      <c r="G7" s="4">
        <f t="shared" si="7"/>
        <v>43.629563999999995</v>
      </c>
      <c r="H7" s="5">
        <f t="shared" si="15"/>
        <v>44.688533999999997</v>
      </c>
      <c r="I7" s="5"/>
      <c r="J7" s="5">
        <f t="shared" si="1"/>
        <v>38.624024603999999</v>
      </c>
      <c r="K7" s="5">
        <f t="shared" si="2"/>
        <v>42.389298335999996</v>
      </c>
      <c r="L7" s="5">
        <f t="shared" si="3"/>
        <v>43.530867995999991</v>
      </c>
      <c r="M7">
        <f t="shared" si="8"/>
        <v>2.1708885000000038</v>
      </c>
      <c r="N7">
        <f t="shared" si="9"/>
        <v>1.164867000000001</v>
      </c>
      <c r="O7">
        <f t="shared" ref="O7:O37" si="16">ABS(H7-E7)</f>
        <v>0.1058969999999988</v>
      </c>
      <c r="Q7">
        <f t="shared" si="4"/>
        <v>6.1704063959999971</v>
      </c>
      <c r="R7">
        <f t="shared" si="5"/>
        <v>2.4051326639999999</v>
      </c>
      <c r="S7">
        <f t="shared" si="6"/>
        <v>1.2635630040000052</v>
      </c>
      <c r="T7">
        <f t="shared" si="10"/>
        <v>4.7127568794322663</v>
      </c>
      <c r="U7">
        <f t="shared" si="11"/>
        <v>1.3569151276890024</v>
      </c>
      <c r="V7">
        <f t="shared" ref="V7:V37" si="17">O7^2</f>
        <v>1.1214174608999745E-2</v>
      </c>
      <c r="X7">
        <f t="shared" si="12"/>
        <v>38.073915091797673</v>
      </c>
      <c r="Y7">
        <f t="shared" si="13"/>
        <v>5.7846631314397365</v>
      </c>
      <c r="Z7" s="3">
        <f t="shared" si="14"/>
        <v>1.5965914650775173</v>
      </c>
    </row>
    <row r="8" spans="1:26" ht="17" thickBot="1" x14ac:dyDescent="0.25">
      <c r="A8" s="2">
        <v>42156</v>
      </c>
      <c r="B8" s="1">
        <v>320.89999999999998</v>
      </c>
      <c r="C8" s="1">
        <v>0.33</v>
      </c>
      <c r="D8" s="1">
        <v>0.45200000000000001</v>
      </c>
      <c r="E8">
        <f t="shared" si="0"/>
        <v>47.865443999999997</v>
      </c>
      <c r="F8" s="4">
        <f>AVERAGE(E3:E7)</f>
        <v>43.057720199999991</v>
      </c>
      <c r="G8" s="4">
        <f t="shared" si="7"/>
        <v>44.794430999999996</v>
      </c>
      <c r="H8" s="5">
        <f t="shared" si="15"/>
        <v>43.523666999999996</v>
      </c>
      <c r="I8" s="5">
        <f>AVERAGE(E3:E7)</f>
        <v>43.057720199999991</v>
      </c>
      <c r="J8" s="5">
        <f t="shared" si="1"/>
        <v>39.241065243599998</v>
      </c>
      <c r="K8" s="5">
        <f t="shared" si="2"/>
        <v>43.351351401599999</v>
      </c>
      <c r="L8" s="5">
        <f t="shared" si="3"/>
        <v>44.668074699599998</v>
      </c>
      <c r="M8">
        <f t="shared" si="8"/>
        <v>4.8077238000000051</v>
      </c>
      <c r="N8">
        <f t="shared" si="9"/>
        <v>3.0710130000000007</v>
      </c>
      <c r="O8">
        <f t="shared" si="16"/>
        <v>4.3417770000000004</v>
      </c>
      <c r="P8">
        <f>ABS(I8-E8)</f>
        <v>4.8077238000000051</v>
      </c>
      <c r="Q8">
        <f t="shared" si="4"/>
        <v>8.6243787563999987</v>
      </c>
      <c r="R8">
        <f t="shared" si="5"/>
        <v>4.5140925983999978</v>
      </c>
      <c r="S8">
        <f t="shared" si="6"/>
        <v>3.1973693003999983</v>
      </c>
      <c r="T8">
        <f t="shared" si="10"/>
        <v>23.114208137086489</v>
      </c>
      <c r="U8">
        <f t="shared" si="11"/>
        <v>9.4311208461690033</v>
      </c>
      <c r="V8">
        <f t="shared" si="17"/>
        <v>18.851027517729005</v>
      </c>
      <c r="W8">
        <f>P8^2</f>
        <v>23.114208137086489</v>
      </c>
      <c r="X8">
        <f t="shared" si="12"/>
        <v>74.379908933843595</v>
      </c>
      <c r="Y8">
        <f t="shared" si="13"/>
        <v>20.377031986929644</v>
      </c>
      <c r="Z8" s="3">
        <f t="shared" si="14"/>
        <v>10.223170443140376</v>
      </c>
    </row>
    <row r="9" spans="1:26" ht="17" thickBot="1" x14ac:dyDescent="0.25">
      <c r="A9" s="2">
        <v>42186</v>
      </c>
      <c r="B9" s="1">
        <v>320.89999999999998</v>
      </c>
      <c r="C9" s="1">
        <v>0.33</v>
      </c>
      <c r="D9" s="1">
        <v>0.38900000000000001</v>
      </c>
      <c r="E9">
        <f t="shared" si="0"/>
        <v>41.193933000000001</v>
      </c>
      <c r="F9" s="4">
        <f>AVERAGE(E3:E8)</f>
        <v>43.859007499999997</v>
      </c>
      <c r="G9" s="4">
        <f t="shared" si="7"/>
        <v>47.865443999999997</v>
      </c>
      <c r="H9" s="5">
        <f t="shared" si="15"/>
        <v>45.429812999999996</v>
      </c>
      <c r="I9" s="5">
        <f>AVERAGE(E4:E8)</f>
        <v>45.345095399999998</v>
      </c>
      <c r="J9" s="5">
        <f t="shared" si="1"/>
        <v>40.103503119239996</v>
      </c>
      <c r="K9" s="5">
        <f t="shared" si="2"/>
        <v>45.156988440959992</v>
      </c>
      <c r="L9" s="5">
        <f t="shared" si="3"/>
        <v>47.545707069960002</v>
      </c>
      <c r="M9">
        <f t="shared" si="8"/>
        <v>2.6650744999999958</v>
      </c>
      <c r="N9">
        <f t="shared" si="9"/>
        <v>6.6715109999999953</v>
      </c>
      <c r="O9">
        <f t="shared" si="16"/>
        <v>4.2358799999999945</v>
      </c>
      <c r="P9">
        <f t="shared" ref="P9:P37" si="18">ABS(I9-E9)</f>
        <v>4.1511623999999969</v>
      </c>
      <c r="Q9">
        <f t="shared" si="4"/>
        <v>1.0904298807600057</v>
      </c>
      <c r="R9">
        <f t="shared" si="5"/>
        <v>3.963055440959991</v>
      </c>
      <c r="S9">
        <f t="shared" si="6"/>
        <v>6.3517740699600012</v>
      </c>
      <c r="T9">
        <f t="shared" si="10"/>
        <v>7.102622090550228</v>
      </c>
      <c r="U9">
        <f t="shared" si="11"/>
        <v>44.50905902312094</v>
      </c>
      <c r="V9">
        <f t="shared" si="17"/>
        <v>17.942679374399955</v>
      </c>
      <c r="W9">
        <f t="shared" ref="W9:W37" si="19">P9^2</f>
        <v>17.232149271173736</v>
      </c>
      <c r="X9">
        <f t="shared" si="12"/>
        <v>1.1890373248542803</v>
      </c>
      <c r="Y9">
        <f t="shared" si="13"/>
        <v>15.705808428122589</v>
      </c>
      <c r="Z9" s="3">
        <f t="shared" si="14"/>
        <v>40.345033835816238</v>
      </c>
    </row>
    <row r="10" spans="1:26" ht="17" thickBot="1" x14ac:dyDescent="0.25">
      <c r="A10" s="2">
        <v>42217</v>
      </c>
      <c r="B10" s="1">
        <v>320.89999999999998</v>
      </c>
      <c r="C10" s="1">
        <v>0.33</v>
      </c>
      <c r="D10" s="1">
        <v>0.42899999999999999</v>
      </c>
      <c r="E10">
        <f t="shared" si="0"/>
        <v>45.429812999999996</v>
      </c>
      <c r="F10" s="4">
        <f>AVERAGE(E3:E9)</f>
        <v>43.478282571428572</v>
      </c>
      <c r="G10" s="4">
        <f t="shared" si="7"/>
        <v>41.193933000000001</v>
      </c>
      <c r="H10" s="5">
        <f t="shared" si="15"/>
        <v>44.617936000000007</v>
      </c>
      <c r="I10" s="5">
        <f>AVERAGE(E5:E9)</f>
        <v>43.926075600000004</v>
      </c>
      <c r="J10" s="5">
        <f t="shared" si="1"/>
        <v>40.212546107315994</v>
      </c>
      <c r="K10" s="5">
        <f t="shared" si="2"/>
        <v>43.571766264575999</v>
      </c>
      <c r="L10" s="5">
        <f t="shared" si="3"/>
        <v>41.829110406996001</v>
      </c>
      <c r="M10">
        <f t="shared" si="8"/>
        <v>1.9515304285714237</v>
      </c>
      <c r="N10">
        <f t="shared" si="9"/>
        <v>4.2358799999999945</v>
      </c>
      <c r="O10">
        <f t="shared" si="16"/>
        <v>0.81187699999998841</v>
      </c>
      <c r="P10">
        <f t="shared" si="18"/>
        <v>1.5037373999999915</v>
      </c>
      <c r="Q10">
        <f t="shared" si="4"/>
        <v>5.2172668926840018</v>
      </c>
      <c r="R10">
        <f t="shared" si="5"/>
        <v>1.8580467354239971</v>
      </c>
      <c r="S10">
        <f t="shared" si="6"/>
        <v>3.6007025930039944</v>
      </c>
      <c r="T10">
        <f t="shared" si="10"/>
        <v>3.8084710136401645</v>
      </c>
      <c r="U10">
        <f t="shared" si="11"/>
        <v>17.942679374399955</v>
      </c>
      <c r="V10">
        <f t="shared" si="17"/>
        <v>0.65914426312898122</v>
      </c>
      <c r="W10">
        <f t="shared" si="19"/>
        <v>2.2612261681587342</v>
      </c>
      <c r="X10">
        <f t="shared" si="12"/>
        <v>27.219873829496578</v>
      </c>
      <c r="Y10">
        <f t="shared" si="13"/>
        <v>3.4523376710197731</v>
      </c>
      <c r="Z10" s="3">
        <f t="shared" si="14"/>
        <v>12.965059163265689</v>
      </c>
    </row>
    <row r="11" spans="1:26" ht="17" thickBot="1" x14ac:dyDescent="0.25">
      <c r="A11" s="2">
        <v>42248</v>
      </c>
      <c r="B11" s="1">
        <v>320.89999999999998</v>
      </c>
      <c r="C11" s="1">
        <v>0.33</v>
      </c>
      <c r="D11" s="1">
        <v>0.38700000000000001</v>
      </c>
      <c r="E11">
        <f t="shared" si="0"/>
        <v>40.982138999999997</v>
      </c>
      <c r="F11" s="4">
        <f>AVERAGE(E3:E10)</f>
        <v>43.722223874999997</v>
      </c>
      <c r="G11" s="4">
        <f t="shared" si="7"/>
        <v>45.429812999999996</v>
      </c>
      <c r="H11" s="5">
        <f t="shared" si="15"/>
        <v>44.829730000000005</v>
      </c>
      <c r="I11" s="5">
        <f>AVERAGE(E6:E10)</f>
        <v>44.582636999999991</v>
      </c>
      <c r="J11" s="5">
        <f t="shared" si="1"/>
        <v>40.734272796584399</v>
      </c>
      <c r="K11" s="5">
        <f t="shared" si="2"/>
        <v>44.314984958745598</v>
      </c>
      <c r="L11" s="5">
        <f t="shared" si="3"/>
        <v>45.069742740699596</v>
      </c>
      <c r="M11">
        <f t="shared" si="8"/>
        <v>2.7400848750000009</v>
      </c>
      <c r="N11">
        <f t="shared" si="9"/>
        <v>4.4476739999999992</v>
      </c>
      <c r="O11">
        <f t="shared" si="16"/>
        <v>3.8475910000000084</v>
      </c>
      <c r="P11">
        <f t="shared" si="18"/>
        <v>3.6004979999999946</v>
      </c>
      <c r="Q11">
        <f t="shared" si="4"/>
        <v>0.2478662034155974</v>
      </c>
      <c r="R11">
        <f t="shared" si="5"/>
        <v>3.332845958745601</v>
      </c>
      <c r="S11">
        <f t="shared" si="6"/>
        <v>4.0876037406995991</v>
      </c>
      <c r="T11">
        <f t="shared" si="10"/>
        <v>7.50806512220377</v>
      </c>
      <c r="U11">
        <f t="shared" si="11"/>
        <v>19.781804010275994</v>
      </c>
      <c r="V11">
        <f t="shared" si="17"/>
        <v>14.803956503281064</v>
      </c>
      <c r="W11">
        <f t="shared" si="19"/>
        <v>12.963585848003962</v>
      </c>
      <c r="X11">
        <f t="shared" si="12"/>
        <v>6.1437654795662308E-2</v>
      </c>
      <c r="Y11">
        <f t="shared" si="13"/>
        <v>11.107862184726883</v>
      </c>
      <c r="Z11" s="3">
        <f t="shared" si="14"/>
        <v>16.708504340981357</v>
      </c>
    </row>
    <row r="12" spans="1:26" ht="17" thickBot="1" x14ac:dyDescent="0.25">
      <c r="A12" s="2">
        <v>42278</v>
      </c>
      <c r="B12" s="1">
        <v>320.89999999999998</v>
      </c>
      <c r="C12" s="1">
        <v>0.33</v>
      </c>
      <c r="D12" s="1">
        <v>0.34699999999999998</v>
      </c>
      <c r="E12">
        <f t="shared" si="0"/>
        <v>36.746258999999995</v>
      </c>
      <c r="F12" s="4">
        <f>AVERAGE(E3:E11)</f>
        <v>43.417769999999997</v>
      </c>
      <c r="G12" s="4">
        <f t="shared" si="7"/>
        <v>40.982138999999997</v>
      </c>
      <c r="H12" s="5">
        <f t="shared" si="15"/>
        <v>42.535294999999998</v>
      </c>
      <c r="I12" s="5">
        <f>AVERAGE(E7:E11)</f>
        <v>44.053151999999997</v>
      </c>
      <c r="J12" s="6">
        <f t="shared" si="1"/>
        <v>40.759059416925957</v>
      </c>
      <c r="K12" s="7">
        <f t="shared" si="2"/>
        <v>42.98184657524736</v>
      </c>
      <c r="L12" s="7">
        <f t="shared" si="3"/>
        <v>41.39089937406996</v>
      </c>
      <c r="M12">
        <f t="shared" si="8"/>
        <v>6.6715110000000024</v>
      </c>
      <c r="N12">
        <f t="shared" si="9"/>
        <v>4.2358800000000016</v>
      </c>
      <c r="O12">
        <f t="shared" si="16"/>
        <v>5.789036000000003</v>
      </c>
      <c r="P12">
        <f t="shared" si="18"/>
        <v>7.3068930000000023</v>
      </c>
      <c r="Q12">
        <f t="shared" si="4"/>
        <v>4.0128004169259626</v>
      </c>
      <c r="R12">
        <f t="shared" si="5"/>
        <v>6.2355875752473651</v>
      </c>
      <c r="S12">
        <f t="shared" si="6"/>
        <v>4.6446403740699651</v>
      </c>
      <c r="T12">
        <f t="shared" si="10"/>
        <v>44.509059023121033</v>
      </c>
      <c r="U12">
        <f t="shared" si="11"/>
        <v>17.942679374400015</v>
      </c>
      <c r="V12">
        <f t="shared" si="17"/>
        <v>33.512937809296034</v>
      </c>
      <c r="W12">
        <f t="shared" si="19"/>
        <v>53.390685313449033</v>
      </c>
      <c r="X12">
        <f t="shared" si="12"/>
        <v>16.102567186081178</v>
      </c>
      <c r="Y12">
        <f t="shared" si="13"/>
        <v>38.882552408579315</v>
      </c>
      <c r="Z12" s="3">
        <f t="shared" si="14"/>
        <v>21.572684204440787</v>
      </c>
    </row>
    <row r="13" spans="1:26" ht="17" thickBot="1" x14ac:dyDescent="0.25">
      <c r="A13" s="2">
        <v>42309</v>
      </c>
      <c r="B13" s="1">
        <v>320.89999999999998</v>
      </c>
      <c r="C13" s="1">
        <v>0.33</v>
      </c>
      <c r="D13" s="1">
        <v>0.32300000000000001</v>
      </c>
      <c r="E13">
        <f t="shared" si="0"/>
        <v>34.204730999999995</v>
      </c>
      <c r="F13" s="4">
        <f t="shared" ref="F13:F37" si="20">AVERAGE(E4:E12)</f>
        <v>43.453068999999999</v>
      </c>
      <c r="G13" s="4">
        <f t="shared" si="7"/>
        <v>36.746258999999995</v>
      </c>
      <c r="H13" s="5">
        <f t="shared" si="15"/>
        <v>41.052736999999993</v>
      </c>
      <c r="I13" s="5">
        <f t="shared" ref="I13:I37" si="21">AVERAGE(E8:E12)</f>
        <v>42.443517599999993</v>
      </c>
      <c r="J13" s="6">
        <f t="shared" si="1"/>
        <v>40.357779375233363</v>
      </c>
      <c r="K13" s="7">
        <f t="shared" si="2"/>
        <v>40.487611545148411</v>
      </c>
      <c r="L13" s="7">
        <f t="shared" si="3"/>
        <v>37.210723037406993</v>
      </c>
      <c r="M13">
        <f t="shared" si="8"/>
        <v>9.2483380000000039</v>
      </c>
      <c r="N13">
        <f t="shared" si="9"/>
        <v>2.5415279999999996</v>
      </c>
      <c r="O13">
        <f t="shared" si="16"/>
        <v>6.848005999999998</v>
      </c>
      <c r="P13">
        <f t="shared" si="18"/>
        <v>8.2387865999999974</v>
      </c>
      <c r="Q13">
        <f t="shared" si="4"/>
        <v>6.153048375233368</v>
      </c>
      <c r="R13">
        <f t="shared" si="5"/>
        <v>6.2828805451484158</v>
      </c>
      <c r="S13">
        <f t="shared" si="6"/>
        <v>3.0059920374069975</v>
      </c>
      <c r="T13">
        <f t="shared" si="10"/>
        <v>85.531755762244075</v>
      </c>
      <c r="U13">
        <f t="shared" si="11"/>
        <v>6.4593645747839981</v>
      </c>
      <c r="V13">
        <f t="shared" si="17"/>
        <v>46.895186176035971</v>
      </c>
      <c r="W13">
        <f t="shared" si="19"/>
        <v>67.877604640339513</v>
      </c>
      <c r="X13">
        <f t="shared" si="12"/>
        <v>37.860004307961987</v>
      </c>
      <c r="Y13">
        <f t="shared" si="13"/>
        <v>39.474587944604451</v>
      </c>
      <c r="Z13" s="3">
        <f t="shared" si="14"/>
        <v>9.0359881289542727</v>
      </c>
    </row>
    <row r="14" spans="1:26" ht="17" thickBot="1" x14ac:dyDescent="0.25">
      <c r="A14" s="2">
        <v>42339</v>
      </c>
      <c r="B14" s="1">
        <v>320.89999999999998</v>
      </c>
      <c r="C14" s="1">
        <v>0.33</v>
      </c>
      <c r="D14" s="1">
        <v>0.314</v>
      </c>
      <c r="E14">
        <f t="shared" si="0"/>
        <v>33.251657999999999</v>
      </c>
      <c r="F14" s="4">
        <f t="shared" si="20"/>
        <v>41.888146666666671</v>
      </c>
      <c r="G14" s="4">
        <f t="shared" si="7"/>
        <v>34.204730999999995</v>
      </c>
      <c r="H14" s="5">
        <f t="shared" si="15"/>
        <v>37.311042999999998</v>
      </c>
      <c r="I14" s="5">
        <f t="shared" si="21"/>
        <v>39.711374999999997</v>
      </c>
      <c r="J14" s="6">
        <f t="shared" si="1"/>
        <v>39.742474537710031</v>
      </c>
      <c r="K14" s="7">
        <f t="shared" si="2"/>
        <v>37.974459327089043</v>
      </c>
      <c r="L14" s="7">
        <f t="shared" si="3"/>
        <v>34.505330203740698</v>
      </c>
      <c r="M14">
        <f t="shared" si="8"/>
        <v>8.636488666666672</v>
      </c>
      <c r="N14">
        <f t="shared" si="9"/>
        <v>0.95307299999999628</v>
      </c>
      <c r="O14">
        <f t="shared" si="16"/>
        <v>4.0593849999999989</v>
      </c>
      <c r="P14">
        <f t="shared" si="18"/>
        <v>6.4597169999999977</v>
      </c>
      <c r="Q14">
        <f t="shared" si="4"/>
        <v>6.4908165377100318</v>
      </c>
      <c r="R14">
        <f t="shared" si="5"/>
        <v>4.7228013270890443</v>
      </c>
      <c r="S14">
        <f t="shared" si="6"/>
        <v>1.2536722037406989</v>
      </c>
      <c r="T14">
        <f t="shared" si="10"/>
        <v>74.588936489461872</v>
      </c>
      <c r="U14">
        <f t="shared" si="11"/>
        <v>0.90834814332899294</v>
      </c>
      <c r="V14">
        <f t="shared" si="17"/>
        <v>16.478606578224991</v>
      </c>
      <c r="W14">
        <f t="shared" si="19"/>
        <v>41.727943720088973</v>
      </c>
      <c r="X14">
        <f t="shared" si="12"/>
        <v>42.130699326210042</v>
      </c>
      <c r="Y14">
        <f t="shared" si="13"/>
        <v>22.304852375154038</v>
      </c>
      <c r="Z14" s="3">
        <f t="shared" si="14"/>
        <v>1.5716939944320605</v>
      </c>
    </row>
    <row r="15" spans="1:26" ht="17" thickBot="1" x14ac:dyDescent="0.25">
      <c r="A15" s="2">
        <v>42370</v>
      </c>
      <c r="B15" s="1">
        <v>323.10000000000002</v>
      </c>
      <c r="C15" s="1">
        <v>0.33</v>
      </c>
      <c r="D15" s="1">
        <v>0.35399999999999998</v>
      </c>
      <c r="E15">
        <f t="shared" si="0"/>
        <v>37.744542000000003</v>
      </c>
      <c r="F15" s="4">
        <f t="shared" si="20"/>
        <v>40.899774666666666</v>
      </c>
      <c r="G15" s="4">
        <f t="shared" si="7"/>
        <v>33.251657999999999</v>
      </c>
      <c r="H15" s="5">
        <f t="shared" si="15"/>
        <v>34.734215999999996</v>
      </c>
      <c r="I15" s="5">
        <f t="shared" si="21"/>
        <v>38.122919999999993</v>
      </c>
      <c r="J15" s="6">
        <f t="shared" si="1"/>
        <v>39.093392883939032</v>
      </c>
      <c r="K15" s="7">
        <f t="shared" si="2"/>
        <v>36.085338796253424</v>
      </c>
      <c r="L15" s="7">
        <f t="shared" si="3"/>
        <v>33.377025220374065</v>
      </c>
      <c r="M15">
        <f t="shared" si="8"/>
        <v>3.155232666666663</v>
      </c>
      <c r="N15">
        <f t="shared" si="9"/>
        <v>4.4928840000000037</v>
      </c>
      <c r="O15">
        <f t="shared" si="16"/>
        <v>3.0103260000000063</v>
      </c>
      <c r="P15">
        <f t="shared" si="18"/>
        <v>0.37837799999999078</v>
      </c>
      <c r="Q15">
        <f t="shared" si="4"/>
        <v>1.3488508839390292</v>
      </c>
      <c r="R15">
        <f t="shared" si="5"/>
        <v>1.6592032037465785</v>
      </c>
      <c r="S15">
        <f t="shared" si="6"/>
        <v>4.3675167796259373</v>
      </c>
      <c r="T15">
        <f t="shared" si="10"/>
        <v>9.9554931808004206</v>
      </c>
      <c r="U15">
        <f t="shared" si="11"/>
        <v>20.186006637456032</v>
      </c>
      <c r="V15">
        <f t="shared" si="17"/>
        <v>9.0620626262760382</v>
      </c>
      <c r="W15">
        <f t="shared" si="19"/>
        <v>0.14316991088399303</v>
      </c>
      <c r="X15">
        <f t="shared" si="12"/>
        <v>1.8193987071031004</v>
      </c>
      <c r="Y15">
        <f t="shared" si="13"/>
        <v>2.75295527132291</v>
      </c>
      <c r="Z15" s="3">
        <f t="shared" si="14"/>
        <v>19.075202820314118</v>
      </c>
    </row>
    <row r="16" spans="1:26" ht="17" thickBot="1" x14ac:dyDescent="0.25">
      <c r="A16" s="2">
        <v>42401</v>
      </c>
      <c r="B16" s="1">
        <v>323.10000000000002</v>
      </c>
      <c r="C16" s="1">
        <v>0.33</v>
      </c>
      <c r="D16" s="1">
        <v>0.33400000000000002</v>
      </c>
      <c r="E16">
        <f t="shared" si="0"/>
        <v>35.612082000000008</v>
      </c>
      <c r="F16" s="4">
        <f t="shared" si="20"/>
        <v>40.245883333333339</v>
      </c>
      <c r="G16" s="4">
        <f t="shared" si="7"/>
        <v>37.744542000000003</v>
      </c>
      <c r="H16" s="5">
        <f t="shared" si="15"/>
        <v>35.066977000000001</v>
      </c>
      <c r="I16" s="5">
        <f t="shared" si="21"/>
        <v>36.585865800000001</v>
      </c>
      <c r="J16" s="6">
        <f t="shared" si="1"/>
        <v>38.958507795545131</v>
      </c>
      <c r="K16" s="7">
        <f t="shared" si="2"/>
        <v>36.749020077752057</v>
      </c>
      <c r="L16" s="7">
        <f t="shared" si="3"/>
        <v>37.307790322037405</v>
      </c>
      <c r="M16">
        <f t="shared" si="8"/>
        <v>4.6338013333333308</v>
      </c>
      <c r="N16">
        <f t="shared" si="9"/>
        <v>2.1324599999999947</v>
      </c>
      <c r="O16">
        <f t="shared" si="16"/>
        <v>0.54510500000000661</v>
      </c>
      <c r="P16">
        <f t="shared" si="18"/>
        <v>0.97378379999999254</v>
      </c>
      <c r="Q16">
        <f t="shared" si="4"/>
        <v>3.3464257955451231</v>
      </c>
      <c r="R16">
        <f t="shared" si="5"/>
        <v>1.136938077752049</v>
      </c>
      <c r="S16">
        <f t="shared" si="6"/>
        <v>1.6957083220373974</v>
      </c>
      <c r="T16">
        <f t="shared" si="10"/>
        <v>21.472114796801755</v>
      </c>
      <c r="U16">
        <f t="shared" si="11"/>
        <v>4.5473856515999778</v>
      </c>
      <c r="V16">
        <f t="shared" si="17"/>
        <v>0.29713946102500721</v>
      </c>
      <c r="W16">
        <f t="shared" si="19"/>
        <v>0.94825488914242551</v>
      </c>
      <c r="X16">
        <f t="shared" si="12"/>
        <v>11.19856560508981</v>
      </c>
      <c r="Y16">
        <f t="shared" si="13"/>
        <v>1.2926281926425243</v>
      </c>
      <c r="Z16" s="3">
        <f t="shared" si="14"/>
        <v>2.875426713426886</v>
      </c>
    </row>
    <row r="17" spans="1:26" ht="17" thickBot="1" x14ac:dyDescent="0.25">
      <c r="A17" s="2">
        <v>42430</v>
      </c>
      <c r="B17" s="1">
        <v>323.10000000000002</v>
      </c>
      <c r="C17" s="1">
        <v>0.33</v>
      </c>
      <c r="D17" s="1">
        <v>0.36699999999999999</v>
      </c>
      <c r="E17">
        <f t="shared" si="0"/>
        <v>39.130641000000004</v>
      </c>
      <c r="F17" s="4">
        <f t="shared" si="20"/>
        <v>39.225622333333334</v>
      </c>
      <c r="G17" s="4">
        <f t="shared" si="7"/>
        <v>35.612082000000008</v>
      </c>
      <c r="H17" s="5">
        <f t="shared" si="15"/>
        <v>35.536093999999999</v>
      </c>
      <c r="I17" s="5">
        <f t="shared" si="21"/>
        <v>35.511854399999997</v>
      </c>
      <c r="J17" s="6">
        <f t="shared" si="1"/>
        <v>38.62386521599062</v>
      </c>
      <c r="K17" s="7">
        <f t="shared" si="2"/>
        <v>36.294244846651239</v>
      </c>
      <c r="L17" s="7">
        <f t="shared" si="3"/>
        <v>35.781652832203747</v>
      </c>
      <c r="M17">
        <f t="shared" si="8"/>
        <v>9.4981333333329587E-2</v>
      </c>
      <c r="N17">
        <f t="shared" si="9"/>
        <v>3.5185589999999962</v>
      </c>
      <c r="O17">
        <f t="shared" si="16"/>
        <v>3.5945470000000057</v>
      </c>
      <c r="P17">
        <f t="shared" si="18"/>
        <v>3.6187866000000071</v>
      </c>
      <c r="Q17">
        <f t="shared" si="4"/>
        <v>0.50677578400938472</v>
      </c>
      <c r="R17">
        <f t="shared" si="5"/>
        <v>2.8363961533487654</v>
      </c>
      <c r="S17">
        <f t="shared" si="6"/>
        <v>3.3489881677962572</v>
      </c>
      <c r="T17">
        <f t="shared" si="10"/>
        <v>9.0214536817770658E-3</v>
      </c>
      <c r="U17">
        <f t="shared" si="11"/>
        <v>12.380257436480973</v>
      </c>
      <c r="V17">
        <f t="shared" si="17"/>
        <v>12.920768135209041</v>
      </c>
      <c r="W17">
        <f t="shared" si="19"/>
        <v>13.095616456339611</v>
      </c>
      <c r="X17">
        <f t="shared" si="12"/>
        <v>0.25682169525832654</v>
      </c>
      <c r="Y17">
        <f t="shared" si="13"/>
        <v>8.0451431387316727</v>
      </c>
      <c r="Z17" s="3">
        <f t="shared" si="14"/>
        <v>11.215721748039332</v>
      </c>
    </row>
    <row r="18" spans="1:26" ht="17" thickBot="1" x14ac:dyDescent="0.25">
      <c r="A18" s="2">
        <v>42461</v>
      </c>
      <c r="B18" s="1">
        <v>323.10000000000002</v>
      </c>
      <c r="C18" s="1">
        <v>0.33</v>
      </c>
      <c r="D18" s="1">
        <v>0.31900000000000001</v>
      </c>
      <c r="E18">
        <f t="shared" si="0"/>
        <v>34.012737000000008</v>
      </c>
      <c r="F18" s="4">
        <f t="shared" si="20"/>
        <v>38.255088666666666</v>
      </c>
      <c r="G18" s="4">
        <f t="shared" si="7"/>
        <v>39.130641000000004</v>
      </c>
      <c r="H18" s="5">
        <f t="shared" si="15"/>
        <v>37.495755000000003</v>
      </c>
      <c r="I18" s="5">
        <f t="shared" si="21"/>
        <v>35.988730799999999</v>
      </c>
      <c r="J18" s="6">
        <f t="shared" si="1"/>
        <v>38.674542794391556</v>
      </c>
      <c r="K18" s="7">
        <f t="shared" si="2"/>
        <v>37.428803307990748</v>
      </c>
      <c r="L18" s="7">
        <f t="shared" si="3"/>
        <v>38.795742183220376</v>
      </c>
      <c r="M18">
        <f t="shared" si="8"/>
        <v>4.2423516666666572</v>
      </c>
      <c r="N18">
        <f t="shared" si="9"/>
        <v>5.1179039999999958</v>
      </c>
      <c r="O18">
        <f t="shared" si="16"/>
        <v>3.4830179999999942</v>
      </c>
      <c r="P18">
        <f t="shared" si="18"/>
        <v>1.9759937999999906</v>
      </c>
      <c r="Q18">
        <f t="shared" si="4"/>
        <v>4.6618057943915474</v>
      </c>
      <c r="R18">
        <f t="shared" si="5"/>
        <v>3.4160663079907394</v>
      </c>
      <c r="S18">
        <f t="shared" si="6"/>
        <v>4.7830051832203679</v>
      </c>
      <c r="T18">
        <f t="shared" si="10"/>
        <v>17.997547663669366</v>
      </c>
      <c r="U18">
        <f t="shared" si="11"/>
        <v>26.192941353215957</v>
      </c>
      <c r="V18">
        <f t="shared" si="17"/>
        <v>12.131414388323959</v>
      </c>
      <c r="W18">
        <f t="shared" si="19"/>
        <v>3.9045514976384026</v>
      </c>
      <c r="X18">
        <f t="shared" si="12"/>
        <v>21.732433264622607</v>
      </c>
      <c r="Y18">
        <f t="shared" si="13"/>
        <v>11.669509020589482</v>
      </c>
      <c r="Z18" s="3">
        <f t="shared" si="14"/>
        <v>22.877138582712906</v>
      </c>
    </row>
    <row r="19" spans="1:26" ht="17" thickBot="1" x14ac:dyDescent="0.25">
      <c r="A19" s="2">
        <v>42491</v>
      </c>
      <c r="B19" s="1">
        <v>323.10000000000002</v>
      </c>
      <c r="C19" s="1">
        <v>0.33</v>
      </c>
      <c r="D19" s="1">
        <v>0.38300000000000001</v>
      </c>
      <c r="E19">
        <f t="shared" si="0"/>
        <v>40.83660900000001</v>
      </c>
      <c r="F19" s="4">
        <f t="shared" si="20"/>
        <v>37.457177999999999</v>
      </c>
      <c r="G19" s="4">
        <f t="shared" si="7"/>
        <v>34.012737000000008</v>
      </c>
      <c r="H19" s="5">
        <f t="shared" si="15"/>
        <v>36.251820000000009</v>
      </c>
      <c r="I19" s="5">
        <f t="shared" si="21"/>
        <v>35.950332000000003</v>
      </c>
      <c r="J19" s="6">
        <f t="shared" si="1"/>
        <v>38.208362214952402</v>
      </c>
      <c r="K19" s="7">
        <f t="shared" si="2"/>
        <v>36.062376784794452</v>
      </c>
      <c r="L19" s="7">
        <f t="shared" si="3"/>
        <v>34.491037518322045</v>
      </c>
      <c r="M19">
        <f t="shared" si="8"/>
        <v>3.379431000000011</v>
      </c>
      <c r="N19">
        <f t="shared" si="9"/>
        <v>6.8238720000000015</v>
      </c>
      <c r="O19">
        <f t="shared" si="16"/>
        <v>4.5847890000000007</v>
      </c>
      <c r="P19">
        <f t="shared" si="18"/>
        <v>4.8862770000000069</v>
      </c>
      <c r="Q19">
        <f t="shared" si="4"/>
        <v>2.6282467850476081</v>
      </c>
      <c r="R19">
        <f t="shared" si="5"/>
        <v>4.7742322152055578</v>
      </c>
      <c r="S19">
        <f t="shared" si="6"/>
        <v>6.3455714816779647</v>
      </c>
      <c r="T19">
        <f t="shared" si="10"/>
        <v>11.420553883761073</v>
      </c>
      <c r="U19">
        <f t="shared" si="11"/>
        <v>46.565229072384021</v>
      </c>
      <c r="V19">
        <f t="shared" si="17"/>
        <v>21.020290174521005</v>
      </c>
      <c r="W19">
        <f t="shared" si="19"/>
        <v>23.875702920729069</v>
      </c>
      <c r="X19">
        <f t="shared" si="12"/>
        <v>6.9076811631130877</v>
      </c>
      <c r="Y19">
        <f t="shared" si="13"/>
        <v>22.793293244706568</v>
      </c>
      <c r="Z19" s="3">
        <f t="shared" si="14"/>
        <v>40.266277429084681</v>
      </c>
    </row>
    <row r="20" spans="1:26" ht="17" thickBot="1" x14ac:dyDescent="0.25">
      <c r="A20" s="2">
        <v>42522</v>
      </c>
      <c r="B20" s="1">
        <v>323.10000000000002</v>
      </c>
      <c r="C20" s="1">
        <v>0.33</v>
      </c>
      <c r="D20" s="1">
        <v>0.35399999999999998</v>
      </c>
      <c r="E20">
        <f t="shared" si="0"/>
        <v>37.744542000000003</v>
      </c>
      <c r="F20" s="4">
        <f t="shared" si="20"/>
        <v>36.946822000000004</v>
      </c>
      <c r="G20" s="4">
        <f t="shared" si="7"/>
        <v>40.83660900000001</v>
      </c>
      <c r="H20" s="5">
        <f t="shared" si="15"/>
        <v>37.99332900000001</v>
      </c>
      <c r="I20" s="5">
        <f t="shared" si="21"/>
        <v>37.467322200000005</v>
      </c>
      <c r="J20" s="6">
        <f t="shared" si="1"/>
        <v>38.471186893457158</v>
      </c>
      <c r="K20" s="7">
        <f t="shared" si="2"/>
        <v>37.972069670876678</v>
      </c>
      <c r="L20" s="7">
        <f t="shared" si="3"/>
        <v>40.202051851832216</v>
      </c>
      <c r="M20">
        <f t="shared" si="8"/>
        <v>0.79771999999999821</v>
      </c>
      <c r="N20">
        <f t="shared" si="9"/>
        <v>3.0920670000000072</v>
      </c>
      <c r="O20">
        <f t="shared" si="16"/>
        <v>0.2487870000000072</v>
      </c>
      <c r="P20">
        <f t="shared" si="18"/>
        <v>0.27721979999999746</v>
      </c>
      <c r="Q20">
        <f t="shared" si="4"/>
        <v>0.72664489345715566</v>
      </c>
      <c r="R20">
        <f t="shared" si="5"/>
        <v>0.22752767087667536</v>
      </c>
      <c r="S20">
        <f t="shared" si="6"/>
        <v>2.4575098518322136</v>
      </c>
      <c r="T20">
        <f t="shared" si="10"/>
        <v>0.63635719839999716</v>
      </c>
      <c r="U20">
        <f t="shared" si="11"/>
        <v>9.560878332489045</v>
      </c>
      <c r="V20">
        <f t="shared" si="17"/>
        <v>6.1894971369003578E-2</v>
      </c>
      <c r="W20">
        <f t="shared" si="19"/>
        <v>7.6850817512038594E-2</v>
      </c>
      <c r="X20">
        <f t="shared" si="12"/>
        <v>0.52801280118736105</v>
      </c>
      <c r="Y20">
        <f t="shared" si="13"/>
        <v>5.1768841014564707E-2</v>
      </c>
      <c r="Z20" s="3">
        <f t="shared" si="14"/>
        <v>6.0393546718523883</v>
      </c>
    </row>
    <row r="21" spans="1:26" ht="17" thickBot="1" x14ac:dyDescent="0.25">
      <c r="A21" s="2">
        <v>42552</v>
      </c>
      <c r="B21" s="1">
        <v>323.10000000000002</v>
      </c>
      <c r="C21" s="1">
        <v>0.33</v>
      </c>
      <c r="D21" s="1">
        <v>0.33900000000000002</v>
      </c>
      <c r="E21">
        <f t="shared" si="0"/>
        <v>36.14519700000001</v>
      </c>
      <c r="F21" s="4">
        <f t="shared" si="20"/>
        <v>36.587089000000006</v>
      </c>
      <c r="G21" s="4">
        <f t="shared" si="7"/>
        <v>37.744542000000003</v>
      </c>
      <c r="H21" s="5">
        <f t="shared" si="15"/>
        <v>37.531296000000005</v>
      </c>
      <c r="I21" s="5">
        <f t="shared" si="21"/>
        <v>37.467322200000005</v>
      </c>
      <c r="J21" s="6">
        <f t="shared" si="1"/>
        <v>38.398522404111446</v>
      </c>
      <c r="K21" s="7">
        <f t="shared" si="2"/>
        <v>37.881058602526011</v>
      </c>
      <c r="L21" s="7">
        <f t="shared" si="3"/>
        <v>37.990292985183224</v>
      </c>
      <c r="M21">
        <f t="shared" si="8"/>
        <v>0.44189199999999573</v>
      </c>
      <c r="N21">
        <f t="shared" si="9"/>
        <v>1.5993449999999925</v>
      </c>
      <c r="O21">
        <f t="shared" si="16"/>
        <v>1.3860989999999944</v>
      </c>
      <c r="P21">
        <f t="shared" si="18"/>
        <v>1.322125199999995</v>
      </c>
      <c r="Q21">
        <f t="shared" si="4"/>
        <v>2.2533254041114361</v>
      </c>
      <c r="R21">
        <f t="shared" si="5"/>
        <v>1.7358616025260005</v>
      </c>
      <c r="S21">
        <f t="shared" si="6"/>
        <v>1.8450959851832138</v>
      </c>
      <c r="T21">
        <f t="shared" si="10"/>
        <v>0.19526853966399624</v>
      </c>
      <c r="U21">
        <f t="shared" si="11"/>
        <v>2.5579044290249757</v>
      </c>
      <c r="V21">
        <f t="shared" si="17"/>
        <v>1.9212704378009846</v>
      </c>
      <c r="W21">
        <f t="shared" si="19"/>
        <v>1.7480150444750269</v>
      </c>
      <c r="X21">
        <f t="shared" si="12"/>
        <v>5.0774753768139664</v>
      </c>
      <c r="Y21">
        <f t="shared" si="13"/>
        <v>3.0132155031241346</v>
      </c>
      <c r="Z21" s="3">
        <f t="shared" si="14"/>
        <v>3.4043791945392146</v>
      </c>
    </row>
    <row r="22" spans="1:26" ht="17" thickBot="1" x14ac:dyDescent="0.25">
      <c r="A22" s="2">
        <v>42583</v>
      </c>
      <c r="B22" s="1">
        <v>323.10000000000002</v>
      </c>
      <c r="C22" s="1">
        <v>0.33</v>
      </c>
      <c r="D22" s="1">
        <v>0.36499999999999999</v>
      </c>
      <c r="E22">
        <f t="shared" si="0"/>
        <v>38.917395000000006</v>
      </c>
      <c r="F22" s="4">
        <f t="shared" si="20"/>
        <v>36.520304333333335</v>
      </c>
      <c r="G22" s="4">
        <f t="shared" si="7"/>
        <v>36.14519700000001</v>
      </c>
      <c r="H22" s="5">
        <f t="shared" si="15"/>
        <v>38.242116000000003</v>
      </c>
      <c r="I22" s="5">
        <f t="shared" si="21"/>
        <v>37.573945200000004</v>
      </c>
      <c r="J22" s="6">
        <f t="shared" si="1"/>
        <v>38.173189863700308</v>
      </c>
      <c r="K22" s="7">
        <f t="shared" si="2"/>
        <v>37.186713961515608</v>
      </c>
      <c r="L22" s="7">
        <f t="shared" si="3"/>
        <v>36.329706598518328</v>
      </c>
      <c r="M22">
        <f t="shared" si="8"/>
        <v>2.3970906666666707</v>
      </c>
      <c r="N22">
        <f t="shared" si="9"/>
        <v>2.7721979999999959</v>
      </c>
      <c r="O22">
        <f t="shared" si="16"/>
        <v>0.67527900000000329</v>
      </c>
      <c r="P22">
        <f t="shared" si="18"/>
        <v>1.3434498000000019</v>
      </c>
      <c r="Q22">
        <f t="shared" si="4"/>
        <v>0.74420513629969776</v>
      </c>
      <c r="R22">
        <f t="shared" si="5"/>
        <v>1.7306810384843985</v>
      </c>
      <c r="S22">
        <f t="shared" si="6"/>
        <v>2.5876884014816781</v>
      </c>
      <c r="T22">
        <f t="shared" si="10"/>
        <v>5.7460436642204638</v>
      </c>
      <c r="U22">
        <f t="shared" si="11"/>
        <v>7.6850817512039775</v>
      </c>
      <c r="V22">
        <f t="shared" si="17"/>
        <v>0.45600172784100446</v>
      </c>
      <c r="W22">
        <f t="shared" si="19"/>
        <v>1.8048573651200452</v>
      </c>
      <c r="X22">
        <f t="shared" si="12"/>
        <v>0.55384128489485174</v>
      </c>
      <c r="Y22">
        <f t="shared" si="13"/>
        <v>2.9952568569694358</v>
      </c>
      <c r="Z22" s="3">
        <f t="shared" si="14"/>
        <v>6.6961312631628029</v>
      </c>
    </row>
    <row r="23" spans="1:26" ht="17" thickBot="1" x14ac:dyDescent="0.25">
      <c r="A23" s="2">
        <v>42614</v>
      </c>
      <c r="B23" s="1">
        <v>323.10000000000002</v>
      </c>
      <c r="C23" s="1">
        <v>0.33</v>
      </c>
      <c r="D23" s="1">
        <v>0.32200000000000001</v>
      </c>
      <c r="E23">
        <f t="shared" si="0"/>
        <v>34.332606000000006</v>
      </c>
      <c r="F23" s="4">
        <f t="shared" si="20"/>
        <v>37.043933666666675</v>
      </c>
      <c r="G23" s="4">
        <f t="shared" si="7"/>
        <v>38.917395000000006</v>
      </c>
      <c r="H23" s="5">
        <f t="shared" si="15"/>
        <v>37.602378000000009</v>
      </c>
      <c r="I23" s="5">
        <f t="shared" si="21"/>
        <v>37.531296000000012</v>
      </c>
      <c r="J23" s="6">
        <f t="shared" si="1"/>
        <v>38.247610377330275</v>
      </c>
      <c r="K23" s="7">
        <f t="shared" si="2"/>
        <v>37.878986376909367</v>
      </c>
      <c r="L23" s="7">
        <f t="shared" si="3"/>
        <v>38.658626159851842</v>
      </c>
      <c r="M23">
        <f t="shared" si="8"/>
        <v>2.7113276666666692</v>
      </c>
      <c r="N23">
        <f t="shared" si="9"/>
        <v>4.5847890000000007</v>
      </c>
      <c r="O23">
        <f t="shared" si="16"/>
        <v>3.2697720000000032</v>
      </c>
      <c r="P23">
        <f t="shared" si="18"/>
        <v>3.1986900000000063</v>
      </c>
      <c r="Q23">
        <f t="shared" si="4"/>
        <v>3.9150043773302698</v>
      </c>
      <c r="R23">
        <f t="shared" si="5"/>
        <v>3.5463803769093616</v>
      </c>
      <c r="S23">
        <f t="shared" si="6"/>
        <v>4.3260201598518364</v>
      </c>
      <c r="T23">
        <f t="shared" si="10"/>
        <v>7.3512977160321249</v>
      </c>
      <c r="U23">
        <f t="shared" si="11"/>
        <v>21.020290174521005</v>
      </c>
      <c r="V23">
        <f t="shared" si="17"/>
        <v>10.691408931984022</v>
      </c>
      <c r="W23">
        <f t="shared" si="19"/>
        <v>10.23161771610004</v>
      </c>
      <c r="X23">
        <f t="shared" si="12"/>
        <v>15.327259274515175</v>
      </c>
      <c r="Y23">
        <f t="shared" si="13"/>
        <v>12.576813777727786</v>
      </c>
      <c r="Z23" s="3">
        <f t="shared" si="14"/>
        <v>18.714450423444507</v>
      </c>
    </row>
    <row r="24" spans="1:26" ht="17" thickBot="1" x14ac:dyDescent="0.25">
      <c r="A24" s="2">
        <v>42644</v>
      </c>
      <c r="B24" s="1">
        <v>323.10000000000002</v>
      </c>
      <c r="C24" s="1">
        <v>0.33</v>
      </c>
      <c r="D24" s="1">
        <v>0.309</v>
      </c>
      <c r="E24">
        <f t="shared" si="0"/>
        <v>32.946507000000004</v>
      </c>
      <c r="F24" s="4">
        <f t="shared" si="20"/>
        <v>37.164039000000002</v>
      </c>
      <c r="G24" s="4">
        <f t="shared" si="7"/>
        <v>34.332606000000006</v>
      </c>
      <c r="H24" s="5">
        <f t="shared" si="15"/>
        <v>36.465066000000007</v>
      </c>
      <c r="I24" s="5">
        <f t="shared" si="21"/>
        <v>37.595269800000004</v>
      </c>
      <c r="J24" s="6">
        <f t="shared" si="1"/>
        <v>37.856109939597246</v>
      </c>
      <c r="K24" s="7">
        <f t="shared" si="2"/>
        <v>36.460434226145622</v>
      </c>
      <c r="L24" s="7">
        <f t="shared" si="3"/>
        <v>34.765208015985188</v>
      </c>
      <c r="M24">
        <f t="shared" si="8"/>
        <v>4.2175319999999985</v>
      </c>
      <c r="N24">
        <f t="shared" si="9"/>
        <v>1.3860990000000015</v>
      </c>
      <c r="O24">
        <f t="shared" si="16"/>
        <v>3.5185590000000033</v>
      </c>
      <c r="P24">
        <f t="shared" si="18"/>
        <v>4.6487628000000001</v>
      </c>
      <c r="Q24">
        <f t="shared" si="4"/>
        <v>4.9096029395972423</v>
      </c>
      <c r="R24">
        <f t="shared" si="5"/>
        <v>3.5139272261456185</v>
      </c>
      <c r="S24">
        <f t="shared" si="6"/>
        <v>1.8187010159851837</v>
      </c>
      <c r="T24">
        <f t="shared" si="10"/>
        <v>17.787576171023986</v>
      </c>
      <c r="U24">
        <f t="shared" si="11"/>
        <v>1.9212704378010041</v>
      </c>
      <c r="V24">
        <f t="shared" si="17"/>
        <v>12.380257436481024</v>
      </c>
      <c r="W24">
        <f t="shared" si="19"/>
        <v>21.610995570663842</v>
      </c>
      <c r="X24">
        <f t="shared" si="12"/>
        <v>24.104201024501883</v>
      </c>
      <c r="Y24">
        <f t="shared" si="13"/>
        <v>12.34768455064744</v>
      </c>
      <c r="Z24" s="3">
        <f t="shared" si="14"/>
        <v>3.3076733855455394</v>
      </c>
    </row>
    <row r="25" spans="1:26" ht="17" thickBot="1" x14ac:dyDescent="0.25">
      <c r="A25" s="2">
        <v>42675</v>
      </c>
      <c r="B25" s="1">
        <v>323.10000000000002</v>
      </c>
      <c r="C25" s="1">
        <v>0.33</v>
      </c>
      <c r="D25" s="1">
        <v>0.38600000000000001</v>
      </c>
      <c r="E25">
        <f t="shared" si="0"/>
        <v>41.156478000000007</v>
      </c>
      <c r="F25" s="4">
        <f t="shared" si="20"/>
        <v>36.630924000000007</v>
      </c>
      <c r="G25" s="4">
        <f t="shared" si="7"/>
        <v>32.946507000000004</v>
      </c>
      <c r="H25" s="5">
        <f t="shared" si="15"/>
        <v>35.39883600000001</v>
      </c>
      <c r="I25" s="5">
        <f t="shared" si="21"/>
        <v>36.017249400000004</v>
      </c>
      <c r="J25" s="6">
        <f t="shared" si="1"/>
        <v>37.365149645637523</v>
      </c>
      <c r="K25" s="7">
        <f t="shared" si="2"/>
        <v>35.054863335687372</v>
      </c>
      <c r="L25" s="7">
        <f t="shared" si="3"/>
        <v>33.128377101598524</v>
      </c>
      <c r="M25">
        <f t="shared" si="8"/>
        <v>4.5255539999999996</v>
      </c>
      <c r="N25">
        <f t="shared" si="9"/>
        <v>8.209971000000003</v>
      </c>
      <c r="O25">
        <f t="shared" si="16"/>
        <v>5.757641999999997</v>
      </c>
      <c r="P25">
        <f t="shared" si="18"/>
        <v>5.1392286000000027</v>
      </c>
      <c r="Q25">
        <f t="shared" si="4"/>
        <v>3.7913283543624843</v>
      </c>
      <c r="R25">
        <f t="shared" si="5"/>
        <v>6.1016146643126348</v>
      </c>
      <c r="S25">
        <f t="shared" si="6"/>
        <v>8.0281008984014832</v>
      </c>
      <c r="T25">
        <f t="shared" si="10"/>
        <v>20.480639006915997</v>
      </c>
      <c r="U25">
        <f t="shared" si="11"/>
        <v>67.403623820841048</v>
      </c>
      <c r="V25">
        <f t="shared" si="17"/>
        <v>33.150441400163963</v>
      </c>
      <c r="W25">
        <f t="shared" si="19"/>
        <v>26.411670603057988</v>
      </c>
      <c r="X25">
        <f t="shared" si="12"/>
        <v>14.374170690592942</v>
      </c>
      <c r="Y25">
        <f t="shared" si="13"/>
        <v>37.229701511754989</v>
      </c>
      <c r="Z25" s="3">
        <f t="shared" si="14"/>
        <v>64.450404034914698</v>
      </c>
    </row>
    <row r="26" spans="1:26" ht="17" thickBot="1" x14ac:dyDescent="0.25">
      <c r="A26" s="2">
        <v>42705</v>
      </c>
      <c r="B26" s="1">
        <v>323.10000000000002</v>
      </c>
      <c r="C26" s="1">
        <v>0.33</v>
      </c>
      <c r="D26" s="1">
        <v>0.35599999999999998</v>
      </c>
      <c r="E26">
        <f t="shared" si="0"/>
        <v>37.957788000000008</v>
      </c>
      <c r="F26" s="4">
        <f t="shared" si="20"/>
        <v>37.246968000000003</v>
      </c>
      <c r="G26" s="4">
        <f t="shared" si="7"/>
        <v>41.156478000000007</v>
      </c>
      <c r="H26" s="5">
        <f t="shared" si="15"/>
        <v>36.145197000000003</v>
      </c>
      <c r="I26" s="5">
        <f t="shared" si="21"/>
        <v>36.699636600000005</v>
      </c>
      <c r="J26" s="6">
        <f t="shared" si="1"/>
        <v>37.744282481073768</v>
      </c>
      <c r="K26" s="7">
        <f t="shared" si="2"/>
        <v>37.495509201412425</v>
      </c>
      <c r="L26" s="7">
        <f t="shared" si="3"/>
        <v>40.353667910159864</v>
      </c>
      <c r="M26">
        <f t="shared" si="8"/>
        <v>0.71082000000000534</v>
      </c>
      <c r="N26">
        <f t="shared" si="9"/>
        <v>3.1986899999999991</v>
      </c>
      <c r="O26">
        <f t="shared" si="16"/>
        <v>1.8125910000000047</v>
      </c>
      <c r="P26">
        <f t="shared" si="18"/>
        <v>1.2581514000000027</v>
      </c>
      <c r="Q26">
        <f t="shared" si="4"/>
        <v>0.21350551892624026</v>
      </c>
      <c r="R26">
        <f t="shared" si="5"/>
        <v>0.46227879858758314</v>
      </c>
      <c r="S26">
        <f t="shared" si="6"/>
        <v>2.3958799101598558</v>
      </c>
      <c r="T26">
        <f t="shared" si="10"/>
        <v>0.50526507240000762</v>
      </c>
      <c r="U26">
        <f t="shared" si="11"/>
        <v>10.231617716099995</v>
      </c>
      <c r="V26">
        <f t="shared" si="17"/>
        <v>3.285486133281017</v>
      </c>
      <c r="W26">
        <f t="shared" si="19"/>
        <v>1.5829449453219668</v>
      </c>
      <c r="X26">
        <f t="shared" si="12"/>
        <v>4.558460661196314E-2</v>
      </c>
      <c r="Y26">
        <f t="shared" si="13"/>
        <v>0.21370168762357927</v>
      </c>
      <c r="Z26" s="3">
        <f t="shared" si="14"/>
        <v>5.740240543907599</v>
      </c>
    </row>
    <row r="27" spans="1:26" ht="17" thickBot="1" x14ac:dyDescent="0.25">
      <c r="A27" s="2">
        <v>42736</v>
      </c>
      <c r="B27" s="1">
        <v>325.39999999999998</v>
      </c>
      <c r="C27" s="1">
        <v>0.33</v>
      </c>
      <c r="D27" s="1">
        <v>0.33400000000000002</v>
      </c>
      <c r="E27">
        <f t="shared" si="0"/>
        <v>35.865588000000002</v>
      </c>
      <c r="F27" s="4">
        <f t="shared" si="20"/>
        <v>37.116651000000005</v>
      </c>
      <c r="G27" s="4">
        <f t="shared" si="7"/>
        <v>37.957788000000008</v>
      </c>
      <c r="H27" s="5">
        <f t="shared" si="15"/>
        <v>37.353591000000009</v>
      </c>
      <c r="I27" s="5">
        <f t="shared" si="21"/>
        <v>37.062154800000009</v>
      </c>
      <c r="J27" s="6">
        <f t="shared" si="1"/>
        <v>37.765633032966392</v>
      </c>
      <c r="K27" s="7">
        <f t="shared" si="2"/>
        <v>37.680420720847458</v>
      </c>
      <c r="L27" s="7">
        <f t="shared" si="3"/>
        <v>38.197375991015996</v>
      </c>
      <c r="M27">
        <f t="shared" si="8"/>
        <v>1.251063000000002</v>
      </c>
      <c r="N27">
        <f t="shared" si="9"/>
        <v>2.0922000000000054</v>
      </c>
      <c r="O27">
        <f t="shared" si="16"/>
        <v>1.4880030000000062</v>
      </c>
      <c r="P27">
        <f t="shared" si="18"/>
        <v>1.1965668000000065</v>
      </c>
      <c r="Q27">
        <f t="shared" si="4"/>
        <v>1.9000450329663892</v>
      </c>
      <c r="R27">
        <f t="shared" si="5"/>
        <v>1.8148327208474555</v>
      </c>
      <c r="S27">
        <f t="shared" si="6"/>
        <v>2.3317879910159931</v>
      </c>
      <c r="T27">
        <f t="shared" si="10"/>
        <v>1.565158629969005</v>
      </c>
      <c r="U27">
        <f t="shared" si="11"/>
        <v>4.3773008400000224</v>
      </c>
      <c r="V27">
        <f t="shared" si="17"/>
        <v>2.2141529280090184</v>
      </c>
      <c r="W27">
        <f t="shared" si="19"/>
        <v>1.4317721068622555</v>
      </c>
      <c r="X27">
        <f t="shared" si="12"/>
        <v>3.610171127300247</v>
      </c>
      <c r="Y27">
        <f t="shared" si="13"/>
        <v>3.2936178046585782</v>
      </c>
      <c r="Z27" s="3">
        <f t="shared" si="14"/>
        <v>5.4372352350464013</v>
      </c>
    </row>
    <row r="28" spans="1:26" ht="17" thickBot="1" x14ac:dyDescent="0.25">
      <c r="A28" s="2">
        <v>42767</v>
      </c>
      <c r="B28" s="1">
        <v>325.39999999999998</v>
      </c>
      <c r="C28" s="1">
        <v>0.33</v>
      </c>
      <c r="D28" s="1">
        <v>0.38900000000000001</v>
      </c>
      <c r="E28">
        <f t="shared" si="0"/>
        <v>41.771597999999997</v>
      </c>
      <c r="F28" s="4">
        <f t="shared" si="20"/>
        <v>37.322523333333336</v>
      </c>
      <c r="G28" s="4">
        <f t="shared" si="7"/>
        <v>35.865588000000002</v>
      </c>
      <c r="H28" s="5">
        <f t="shared" si="15"/>
        <v>38.326618000000003</v>
      </c>
      <c r="I28" s="5">
        <f t="shared" si="21"/>
        <v>36.451793400000007</v>
      </c>
      <c r="J28" s="6">
        <f t="shared" si="1"/>
        <v>37.57562852966975</v>
      </c>
      <c r="K28" s="7">
        <f t="shared" si="2"/>
        <v>36.954487632508474</v>
      </c>
      <c r="L28" s="7">
        <f t="shared" si="3"/>
        <v>36.098766799101604</v>
      </c>
      <c r="M28">
        <f t="shared" si="8"/>
        <v>4.449074666666661</v>
      </c>
      <c r="N28">
        <f t="shared" si="9"/>
        <v>5.9060099999999949</v>
      </c>
      <c r="O28">
        <f t="shared" si="16"/>
        <v>3.4449799999999939</v>
      </c>
      <c r="P28">
        <f t="shared" si="18"/>
        <v>5.3198045999999906</v>
      </c>
      <c r="Q28">
        <f t="shared" si="4"/>
        <v>4.1959694703302475</v>
      </c>
      <c r="R28">
        <f t="shared" si="5"/>
        <v>4.817110367491523</v>
      </c>
      <c r="S28">
        <f t="shared" si="6"/>
        <v>5.6728312008983934</v>
      </c>
      <c r="T28">
        <f t="shared" si="10"/>
        <v>19.79426538957506</v>
      </c>
      <c r="U28">
        <f t="shared" si="11"/>
        <v>34.880954120099936</v>
      </c>
      <c r="V28">
        <f t="shared" si="17"/>
        <v>11.867887200399958</v>
      </c>
      <c r="W28">
        <f t="shared" si="19"/>
        <v>28.300320982181059</v>
      </c>
      <c r="X28">
        <f t="shared" si="12"/>
        <v>17.606159795943498</v>
      </c>
      <c r="Y28">
        <f t="shared" si="13"/>
        <v>23.204552292594315</v>
      </c>
      <c r="Z28" s="3">
        <f t="shared" si="14"/>
        <v>32.181013833886311</v>
      </c>
    </row>
    <row r="29" spans="1:26" ht="17" thickBot="1" x14ac:dyDescent="0.25">
      <c r="A29" s="2">
        <v>42795</v>
      </c>
      <c r="B29" s="1">
        <v>325.39999999999998</v>
      </c>
      <c r="C29" s="1">
        <v>0.33</v>
      </c>
      <c r="D29" s="1">
        <v>0.33400000000000002</v>
      </c>
      <c r="E29">
        <f t="shared" si="0"/>
        <v>35.865588000000002</v>
      </c>
      <c r="F29" s="4">
        <f t="shared" si="20"/>
        <v>37.426411000000002</v>
      </c>
      <c r="G29" s="4">
        <f t="shared" si="7"/>
        <v>41.771597999999997</v>
      </c>
      <c r="H29" s="5">
        <f t="shared" si="15"/>
        <v>38.531658</v>
      </c>
      <c r="I29" s="5">
        <f t="shared" si="21"/>
        <v>37.939591800000002</v>
      </c>
      <c r="J29" s="6">
        <f t="shared" si="1"/>
        <v>37.995225476702771</v>
      </c>
      <c r="K29" s="7">
        <f t="shared" si="2"/>
        <v>38.881331779505089</v>
      </c>
      <c r="L29" s="7">
        <f t="shared" si="3"/>
        <v>41.204314879910157</v>
      </c>
      <c r="M29">
        <f t="shared" si="8"/>
        <v>1.5608229999999992</v>
      </c>
      <c r="N29">
        <f t="shared" si="9"/>
        <v>5.9060099999999949</v>
      </c>
      <c r="O29">
        <f t="shared" si="16"/>
        <v>2.6660699999999977</v>
      </c>
      <c r="P29">
        <f t="shared" si="18"/>
        <v>2.0740037999999998</v>
      </c>
      <c r="Q29">
        <f t="shared" si="4"/>
        <v>2.1296374767027686</v>
      </c>
      <c r="R29">
        <f t="shared" si="5"/>
        <v>3.0157437795050868</v>
      </c>
      <c r="S29">
        <f t="shared" si="6"/>
        <v>5.3387268799101548</v>
      </c>
      <c r="T29">
        <f t="shared" si="10"/>
        <v>2.4361684373289973</v>
      </c>
      <c r="U29">
        <f t="shared" si="11"/>
        <v>34.880954120099936</v>
      </c>
      <c r="V29">
        <f t="shared" si="17"/>
        <v>7.1079292448999878</v>
      </c>
      <c r="W29">
        <f t="shared" si="19"/>
        <v>4.3014917624144395</v>
      </c>
      <c r="X29">
        <f t="shared" si="12"/>
        <v>4.5353557821769357</v>
      </c>
      <c r="Y29">
        <f t="shared" si="13"/>
        <v>9.0947105436236253</v>
      </c>
      <c r="Z29" s="3">
        <f t="shared" si="14"/>
        <v>28.502004698275218</v>
      </c>
    </row>
    <row r="30" spans="1:26" ht="17" thickBot="1" x14ac:dyDescent="0.25">
      <c r="A30" s="2">
        <v>42826</v>
      </c>
      <c r="B30" s="1">
        <v>325.39999999999998</v>
      </c>
      <c r="C30" s="1">
        <v>0.33</v>
      </c>
      <c r="D30" s="1">
        <v>0.35699999999999998</v>
      </c>
      <c r="E30">
        <f t="shared" si="0"/>
        <v>38.335373999999995</v>
      </c>
      <c r="F30" s="4">
        <f t="shared" si="20"/>
        <v>37.217638333333333</v>
      </c>
      <c r="G30" s="4">
        <f t="shared" si="7"/>
        <v>35.865588000000002</v>
      </c>
      <c r="H30" s="5">
        <f t="shared" si="15"/>
        <v>37.834257999999998</v>
      </c>
      <c r="I30" s="5">
        <f t="shared" si="21"/>
        <v>38.523408000000003</v>
      </c>
      <c r="J30" s="6">
        <f t="shared" si="1"/>
        <v>37.782261729032491</v>
      </c>
      <c r="K30" s="7">
        <f t="shared" si="2"/>
        <v>37.675034267703055</v>
      </c>
      <c r="L30" s="7">
        <f t="shared" si="3"/>
        <v>36.399460687991017</v>
      </c>
      <c r="M30">
        <f t="shared" si="8"/>
        <v>1.1177356666666611</v>
      </c>
      <c r="N30">
        <f t="shared" si="9"/>
        <v>2.469785999999992</v>
      </c>
      <c r="O30">
        <f t="shared" si="16"/>
        <v>0.50111599999999612</v>
      </c>
      <c r="P30">
        <f t="shared" si="18"/>
        <v>0.18803400000000892</v>
      </c>
      <c r="Q30">
        <f t="shared" si="4"/>
        <v>0.55311227096750315</v>
      </c>
      <c r="R30">
        <f t="shared" si="5"/>
        <v>0.66033973229693999</v>
      </c>
      <c r="S30">
        <f t="shared" si="6"/>
        <v>1.935913312008978</v>
      </c>
      <c r="T30">
        <f t="shared" si="10"/>
        <v>1.2493330205387654</v>
      </c>
      <c r="U30">
        <f t="shared" si="11"/>
        <v>6.0998428857959608</v>
      </c>
      <c r="V30">
        <f t="shared" si="17"/>
        <v>0.25111724545599612</v>
      </c>
      <c r="W30">
        <f t="shared" si="19"/>
        <v>3.5356785156003351E-2</v>
      </c>
      <c r="X30">
        <f t="shared" si="12"/>
        <v>0.30593318429482863</v>
      </c>
      <c r="Y30">
        <f t="shared" si="13"/>
        <v>0.43604856204999437</v>
      </c>
      <c r="Z30" s="3">
        <f t="shared" si="14"/>
        <v>3.7477603516135707</v>
      </c>
    </row>
    <row r="31" spans="1:26" ht="17" thickBot="1" x14ac:dyDescent="0.25">
      <c r="A31" s="2">
        <v>42856</v>
      </c>
      <c r="B31" s="1">
        <v>325.39999999999998</v>
      </c>
      <c r="C31" s="1">
        <v>0.33</v>
      </c>
      <c r="D31" s="1">
        <v>0.32100000000000001</v>
      </c>
      <c r="E31">
        <f t="shared" si="0"/>
        <v>34.469622000000001</v>
      </c>
      <c r="F31" s="4">
        <f t="shared" si="20"/>
        <v>37.46099133333334</v>
      </c>
      <c r="G31" s="4">
        <f t="shared" si="7"/>
        <v>38.335373999999995</v>
      </c>
      <c r="H31" s="5">
        <f t="shared" si="15"/>
        <v>38.657519999999998</v>
      </c>
      <c r="I31" s="5">
        <f t="shared" si="21"/>
        <v>37.959187200000002</v>
      </c>
      <c r="J31" s="6">
        <f t="shared" si="1"/>
        <v>37.837572956129243</v>
      </c>
      <c r="K31" s="7">
        <f t="shared" si="2"/>
        <v>37.939170160621828</v>
      </c>
      <c r="L31" s="7">
        <f t="shared" si="3"/>
        <v>38.141782668799095</v>
      </c>
      <c r="M31">
        <f t="shared" si="8"/>
        <v>2.9913693333333384</v>
      </c>
      <c r="N31">
        <f t="shared" si="9"/>
        <v>3.8657519999999934</v>
      </c>
      <c r="O31">
        <f t="shared" si="16"/>
        <v>4.187897999999997</v>
      </c>
      <c r="P31">
        <f t="shared" si="18"/>
        <v>3.4895652000000013</v>
      </c>
      <c r="Q31">
        <f t="shared" si="4"/>
        <v>3.367950956129242</v>
      </c>
      <c r="R31">
        <f t="shared" si="5"/>
        <v>3.4695481606218266</v>
      </c>
      <c r="S31">
        <f t="shared" si="6"/>
        <v>3.6721606687990942</v>
      </c>
      <c r="T31">
        <f t="shared" si="10"/>
        <v>8.9482904884071424</v>
      </c>
      <c r="U31">
        <f t="shared" si="11"/>
        <v>14.944038525503949</v>
      </c>
      <c r="V31">
        <f t="shared" si="17"/>
        <v>17.538489658403975</v>
      </c>
      <c r="W31">
        <f t="shared" si="19"/>
        <v>12.177065285051048</v>
      </c>
      <c r="X31">
        <f t="shared" si="12"/>
        <v>11.343093642891874</v>
      </c>
      <c r="Y31">
        <f t="shared" si="13"/>
        <v>12.0377644388743</v>
      </c>
      <c r="Z31" s="3">
        <f t="shared" si="14"/>
        <v>13.48476397747501</v>
      </c>
    </row>
    <row r="32" spans="1:26" ht="17" thickBot="1" x14ac:dyDescent="0.25">
      <c r="A32" s="2">
        <v>42887</v>
      </c>
      <c r="B32" s="1">
        <v>325.39999999999998</v>
      </c>
      <c r="C32" s="1">
        <v>0.33</v>
      </c>
      <c r="D32" s="1">
        <v>0.41199999999999998</v>
      </c>
      <c r="E32">
        <f t="shared" si="0"/>
        <v>44.241383999999996</v>
      </c>
      <c r="F32" s="4">
        <f t="shared" si="20"/>
        <v>36.96679433333334</v>
      </c>
      <c r="G32" s="4">
        <f t="shared" si="7"/>
        <v>34.469622000000001</v>
      </c>
      <c r="H32" s="5">
        <f t="shared" si="15"/>
        <v>36.223528000000002</v>
      </c>
      <c r="I32" s="5">
        <f t="shared" si="21"/>
        <v>37.261554000000004</v>
      </c>
      <c r="J32" s="6">
        <f t="shared" si="1"/>
        <v>37.500777860516322</v>
      </c>
      <c r="K32" s="7">
        <f t="shared" si="2"/>
        <v>36.551350896373094</v>
      </c>
      <c r="L32" s="7">
        <f t="shared" si="3"/>
        <v>34.836838066879913</v>
      </c>
      <c r="M32">
        <f t="shared" si="8"/>
        <v>7.2745896666666567</v>
      </c>
      <c r="N32">
        <f t="shared" si="9"/>
        <v>9.7717619999999954</v>
      </c>
      <c r="O32">
        <f t="shared" si="16"/>
        <v>8.0178559999999948</v>
      </c>
      <c r="P32">
        <f t="shared" si="18"/>
        <v>6.9798299999999927</v>
      </c>
      <c r="Q32">
        <f t="shared" si="4"/>
        <v>6.740606139483674</v>
      </c>
      <c r="R32">
        <f t="shared" si="5"/>
        <v>7.6900331036269023</v>
      </c>
      <c r="S32">
        <f t="shared" si="6"/>
        <v>9.4045459331200831</v>
      </c>
      <c r="T32">
        <f t="shared" si="10"/>
        <v>52.919654818373303</v>
      </c>
      <c r="U32">
        <f t="shared" si="11"/>
        <v>95.487332584643909</v>
      </c>
      <c r="V32">
        <f t="shared" si="17"/>
        <v>64.286014836735916</v>
      </c>
      <c r="W32">
        <f t="shared" si="19"/>
        <v>48.718026828899895</v>
      </c>
      <c r="X32">
        <f t="shared" si="12"/>
        <v>45.435771127644998</v>
      </c>
      <c r="Y32">
        <f t="shared" si="13"/>
        <v>59.13660913487761</v>
      </c>
      <c r="Z32" s="3">
        <f t="shared" si="14"/>
        <v>88.445484208165496</v>
      </c>
    </row>
    <row r="33" spans="1:26" ht="17" thickBot="1" x14ac:dyDescent="0.25">
      <c r="A33" s="2">
        <v>42917</v>
      </c>
      <c r="B33" s="1">
        <v>325.39999999999998</v>
      </c>
      <c r="C33" s="1">
        <v>0.33</v>
      </c>
      <c r="D33" s="1">
        <v>0.437</v>
      </c>
      <c r="E33">
        <f t="shared" si="0"/>
        <v>46.925933999999998</v>
      </c>
      <c r="F33" s="4">
        <f t="shared" si="20"/>
        <v>38.067769666666671</v>
      </c>
      <c r="G33" s="4">
        <f t="shared" si="7"/>
        <v>44.241383999999996</v>
      </c>
      <c r="H33" s="5">
        <f t="shared" si="15"/>
        <v>39.015459999999997</v>
      </c>
      <c r="I33" s="5">
        <f t="shared" si="21"/>
        <v>38.9367132</v>
      </c>
      <c r="J33" s="6">
        <f t="shared" si="1"/>
        <v>38.174838474464686</v>
      </c>
      <c r="K33" s="7">
        <f t="shared" si="2"/>
        <v>39.627364137823854</v>
      </c>
      <c r="L33" s="7">
        <f t="shared" si="3"/>
        <v>43.300929406687992</v>
      </c>
      <c r="M33">
        <f t="shared" si="8"/>
        <v>8.8581643333333275</v>
      </c>
      <c r="N33">
        <f t="shared" si="9"/>
        <v>2.6845500000000015</v>
      </c>
      <c r="O33">
        <f t="shared" si="16"/>
        <v>7.9104740000000007</v>
      </c>
      <c r="P33">
        <f t="shared" si="18"/>
        <v>7.9892207999999982</v>
      </c>
      <c r="Q33">
        <f t="shared" si="4"/>
        <v>8.7510955255353124</v>
      </c>
      <c r="R33">
        <f t="shared" si="5"/>
        <v>7.2985698621761443</v>
      </c>
      <c r="S33">
        <f t="shared" si="6"/>
        <v>3.6250045933120063</v>
      </c>
      <c r="T33">
        <f t="shared" si="10"/>
        <v>78.467075356338668</v>
      </c>
      <c r="U33">
        <f t="shared" si="11"/>
        <v>7.206808702500008</v>
      </c>
      <c r="V33">
        <f t="shared" si="17"/>
        <v>62.575598904676013</v>
      </c>
      <c r="W33">
        <f t="shared" si="19"/>
        <v>63.827648991152614</v>
      </c>
      <c r="X33">
        <f t="shared" si="12"/>
        <v>76.581672897044172</v>
      </c>
      <c r="Y33">
        <f t="shared" si="13"/>
        <v>53.269122033065905</v>
      </c>
      <c r="Z33" s="3">
        <f t="shared" si="14"/>
        <v>13.140658301533144</v>
      </c>
    </row>
    <row r="34" spans="1:26" ht="17" thickBot="1" x14ac:dyDescent="0.25">
      <c r="A34" s="2">
        <v>42948</v>
      </c>
      <c r="B34" s="1">
        <v>325.39999999999998</v>
      </c>
      <c r="C34" s="1">
        <v>0.33</v>
      </c>
      <c r="D34" s="1">
        <v>0.38400000000000001</v>
      </c>
      <c r="E34">
        <f t="shared" si="0"/>
        <v>41.234687999999998</v>
      </c>
      <c r="F34" s="4">
        <f t="shared" si="20"/>
        <v>39.621039333333336</v>
      </c>
      <c r="G34" s="4">
        <f t="shared" si="7"/>
        <v>46.925933999999998</v>
      </c>
      <c r="H34" s="5">
        <f t="shared" si="15"/>
        <v>41.878979999999999</v>
      </c>
      <c r="I34" s="5">
        <f t="shared" si="21"/>
        <v>39.967580399999996</v>
      </c>
      <c r="J34" s="6">
        <f t="shared" si="1"/>
        <v>39.049948027018218</v>
      </c>
      <c r="K34" s="7">
        <f t="shared" si="2"/>
        <v>42.54679208269431</v>
      </c>
      <c r="L34" s="7">
        <f t="shared" si="3"/>
        <v>46.563433540668797</v>
      </c>
      <c r="M34">
        <f t="shared" si="8"/>
        <v>1.6136486666666627</v>
      </c>
      <c r="N34">
        <f t="shared" si="9"/>
        <v>5.6912459999999996</v>
      </c>
      <c r="O34">
        <f t="shared" si="16"/>
        <v>0.64429200000000009</v>
      </c>
      <c r="P34">
        <f t="shared" si="18"/>
        <v>1.2671076000000028</v>
      </c>
      <c r="Q34">
        <f t="shared" si="4"/>
        <v>2.1847399729817809</v>
      </c>
      <c r="R34">
        <f t="shared" si="5"/>
        <v>1.3121040826943116</v>
      </c>
      <c r="S34">
        <f t="shared" si="6"/>
        <v>5.3287455406687982</v>
      </c>
      <c r="T34">
        <f t="shared" si="10"/>
        <v>2.6038620194350983</v>
      </c>
      <c r="U34">
        <f t="shared" si="11"/>
        <v>32.390281032515993</v>
      </c>
      <c r="V34">
        <f t="shared" si="17"/>
        <v>0.41511218126400012</v>
      </c>
      <c r="W34">
        <f t="shared" si="19"/>
        <v>1.6055616699777671</v>
      </c>
      <c r="X34">
        <f t="shared" si="12"/>
        <v>4.7730887495444332</v>
      </c>
      <c r="Y34">
        <f t="shared" si="13"/>
        <v>1.7216171238230809</v>
      </c>
      <c r="Z34" s="3">
        <f t="shared" si="14"/>
        <v>28.395529037197601</v>
      </c>
    </row>
    <row r="35" spans="1:26" ht="17" thickBot="1" x14ac:dyDescent="0.25">
      <c r="A35" s="2">
        <v>42979</v>
      </c>
      <c r="B35" s="1">
        <v>325.39999999999998</v>
      </c>
      <c r="C35" s="1">
        <v>0.33</v>
      </c>
      <c r="D35" s="1">
        <v>0.33200000000000002</v>
      </c>
      <c r="E35">
        <f t="shared" si="0"/>
        <v>35.650824</v>
      </c>
      <c r="F35" s="4">
        <f t="shared" si="20"/>
        <v>39.62972933333333</v>
      </c>
      <c r="G35" s="4">
        <f t="shared" si="7"/>
        <v>41.234687999999998</v>
      </c>
      <c r="H35" s="5">
        <f t="shared" si="15"/>
        <v>44.134002000000002</v>
      </c>
      <c r="I35" s="5">
        <f t="shared" si="21"/>
        <v>41.041400400000001</v>
      </c>
      <c r="J35" s="6">
        <f t="shared" si="1"/>
        <v>39.268422024316394</v>
      </c>
      <c r="K35" s="7">
        <f t="shared" si="2"/>
        <v>42.021950449616583</v>
      </c>
      <c r="L35" s="7">
        <f t="shared" si="3"/>
        <v>41.767562554066878</v>
      </c>
      <c r="M35">
        <f t="shared" si="8"/>
        <v>3.97890533333333</v>
      </c>
      <c r="N35">
        <f t="shared" si="9"/>
        <v>5.5838639999999984</v>
      </c>
      <c r="O35">
        <f t="shared" si="16"/>
        <v>8.4831780000000023</v>
      </c>
      <c r="P35">
        <f t="shared" si="18"/>
        <v>5.3905764000000005</v>
      </c>
      <c r="Q35">
        <f t="shared" si="4"/>
        <v>3.6175980243163934</v>
      </c>
      <c r="R35">
        <f t="shared" si="5"/>
        <v>6.3711264496165825</v>
      </c>
      <c r="S35">
        <f t="shared" si="6"/>
        <v>6.1167385540668775</v>
      </c>
      <c r="T35">
        <f t="shared" si="10"/>
        <v>15.831687651628418</v>
      </c>
      <c r="U35">
        <f t="shared" si="11"/>
        <v>31.179537170495983</v>
      </c>
      <c r="V35">
        <f t="shared" si="17"/>
        <v>71.964308979684034</v>
      </c>
      <c r="W35">
        <f t="shared" si="19"/>
        <v>29.058313924236966</v>
      </c>
      <c r="X35">
        <f t="shared" si="12"/>
        <v>13.087015465537872</v>
      </c>
      <c r="Y35">
        <f t="shared" si="13"/>
        <v>40.591252237003999</v>
      </c>
      <c r="Z35" s="3">
        <f t="shared" si="14"/>
        <v>37.414490538808153</v>
      </c>
    </row>
    <row r="36" spans="1:26" ht="17" thickBot="1" x14ac:dyDescent="0.25">
      <c r="A36" s="2">
        <v>43009</v>
      </c>
      <c r="B36" s="1">
        <v>325.39999999999998</v>
      </c>
      <c r="C36" s="1">
        <v>0.33</v>
      </c>
      <c r="D36" s="1">
        <v>0.41199999999999998</v>
      </c>
      <c r="E36">
        <f t="shared" si="0"/>
        <v>44.241383999999996</v>
      </c>
      <c r="F36" s="4">
        <f t="shared" si="20"/>
        <v>39.373399999999997</v>
      </c>
      <c r="G36" s="4">
        <f t="shared" si="7"/>
        <v>35.650824</v>
      </c>
      <c r="H36" s="5">
        <f t="shared" si="15"/>
        <v>41.270481999999994</v>
      </c>
      <c r="I36" s="5">
        <f t="shared" si="21"/>
        <v>40.504490399999995</v>
      </c>
      <c r="J36" s="6">
        <f t="shared" si="1"/>
        <v>38.906662221884758</v>
      </c>
      <c r="K36" s="7">
        <f t="shared" si="2"/>
        <v>39.473499869769952</v>
      </c>
      <c r="L36" s="7">
        <f t="shared" si="3"/>
        <v>36.262497855406686</v>
      </c>
      <c r="M36">
        <f t="shared" si="8"/>
        <v>4.8679839999999999</v>
      </c>
      <c r="N36">
        <f t="shared" si="9"/>
        <v>8.5905599999999964</v>
      </c>
      <c r="O36">
        <f t="shared" si="16"/>
        <v>2.9709020000000024</v>
      </c>
      <c r="P36">
        <f t="shared" si="18"/>
        <v>3.7368936000000019</v>
      </c>
      <c r="Q36">
        <f t="shared" si="4"/>
        <v>5.3347217781152381</v>
      </c>
      <c r="R36">
        <f t="shared" si="5"/>
        <v>4.7678841302300441</v>
      </c>
      <c r="S36">
        <f t="shared" si="6"/>
        <v>7.9788861445933108</v>
      </c>
      <c r="T36">
        <f t="shared" si="10"/>
        <v>23.697268224256</v>
      </c>
      <c r="U36">
        <f t="shared" si="11"/>
        <v>73.797721113599934</v>
      </c>
      <c r="V36">
        <f t="shared" si="17"/>
        <v>8.8262586936040144</v>
      </c>
      <c r="W36">
        <f t="shared" si="19"/>
        <v>13.964373777720974</v>
      </c>
      <c r="X36">
        <f t="shared" si="12"/>
        <v>28.459256449897008</v>
      </c>
      <c r="Y36">
        <f t="shared" si="13"/>
        <v>22.732719079299503</v>
      </c>
      <c r="Z36" s="3">
        <f t="shared" si="14"/>
        <v>63.662624108383106</v>
      </c>
    </row>
    <row r="37" spans="1:26" ht="17" thickBot="1" x14ac:dyDescent="0.25">
      <c r="A37" s="2">
        <v>43040</v>
      </c>
      <c r="B37" s="1">
        <v>325.39999999999998</v>
      </c>
      <c r="C37" s="1">
        <v>0.33</v>
      </c>
      <c r="D37" s="1">
        <v>0.46600000000000003</v>
      </c>
      <c r="E37">
        <f t="shared" si="0"/>
        <v>50.040011999999997</v>
      </c>
      <c r="F37" s="4">
        <f t="shared" si="20"/>
        <v>40.304043999999998</v>
      </c>
      <c r="G37" s="4">
        <f t="shared" si="7"/>
        <v>44.241383999999996</v>
      </c>
      <c r="H37" s="5">
        <f t="shared" si="15"/>
        <v>40.375632000000003</v>
      </c>
      <c r="I37" s="5">
        <f t="shared" si="21"/>
        <v>42.458842799999999</v>
      </c>
      <c r="J37" s="6">
        <f t="shared" si="1"/>
        <v>39.440134399696284</v>
      </c>
      <c r="K37" s="7">
        <f t="shared" si="2"/>
        <v>41.380653521861973</v>
      </c>
      <c r="L37" s="7">
        <f t="shared" si="3"/>
        <v>43.443495385540672</v>
      </c>
      <c r="M37">
        <f t="shared" si="8"/>
        <v>9.7359679999999997</v>
      </c>
      <c r="N37">
        <f t="shared" si="9"/>
        <v>5.7986280000000008</v>
      </c>
      <c r="O37">
        <f t="shared" si="16"/>
        <v>9.6643799999999942</v>
      </c>
      <c r="P37">
        <f t="shared" si="18"/>
        <v>7.5811691999999979</v>
      </c>
      <c r="Q37">
        <f t="shared" si="4"/>
        <v>10.599877600303714</v>
      </c>
      <c r="R37">
        <f t="shared" si="5"/>
        <v>8.6593584781380244</v>
      </c>
      <c r="S37">
        <f t="shared" si="6"/>
        <v>6.5965166144593255</v>
      </c>
      <c r="T37">
        <f t="shared" si="10"/>
        <v>94.789072897023999</v>
      </c>
      <c r="U37">
        <f t="shared" si="11"/>
        <v>33.624086682384011</v>
      </c>
      <c r="V37">
        <f t="shared" si="17"/>
        <v>93.400240784399884</v>
      </c>
      <c r="W37">
        <f t="shared" si="19"/>
        <v>57.474126439028609</v>
      </c>
      <c r="X37">
        <f t="shared" si="12"/>
        <v>112.35740514142041</v>
      </c>
      <c r="Y37">
        <f t="shared" si="13"/>
        <v>74.984489252900886</v>
      </c>
      <c r="Z37" s="3">
        <f t="shared" si="14"/>
        <v>43.514031444837919</v>
      </c>
    </row>
    <row r="40" spans="1:26" x14ac:dyDescent="0.2">
      <c r="M40">
        <f>AVERAGE(M4:M37)</f>
        <v>3.8621270520658264</v>
      </c>
      <c r="N40">
        <f>AVERAGE(N4:N37)</f>
        <v>4.4734023529411751</v>
      </c>
      <c r="O40" s="10">
        <f>AVERAGE(O6:O37)</f>
        <v>3.5389523124999993</v>
      </c>
      <c r="P40">
        <f>AVERAGE(P8:P37)</f>
        <v>3.6767378999999996</v>
      </c>
      <c r="Q40">
        <f>AVERAGE(Q3:Q37)</f>
        <v>3.9537901546850986</v>
      </c>
      <c r="R40">
        <f>AVERAGE(R3:R37)</f>
        <v>3.6924007682327198</v>
      </c>
      <c r="S40">
        <f>AVERAGE(S3:S37)</f>
        <v>4.2060104158110754</v>
      </c>
      <c r="T40">
        <f>AVERAGE(T4:T37)</f>
        <v>23.801458964904754</v>
      </c>
      <c r="U40">
        <f>AVERAGE(U4:U37)</f>
        <v>26.413128910831222</v>
      </c>
      <c r="V40" s="10">
        <f>AVERAGE(V6:V37)</f>
        <v>19.024360965423682</v>
      </c>
      <c r="W40">
        <f>AVERAGE(W8:W37)</f>
        <v>19.496523646265551</v>
      </c>
      <c r="X40">
        <f>AVERAGE(X4:X37)</f>
        <v>24.975988689485121</v>
      </c>
      <c r="Y40">
        <f>AVERAGE(Y4:Y37)</f>
        <v>21.131370167686537</v>
      </c>
      <c r="Z40">
        <f>AVERAGE(Z4:Z37)</f>
        <v>24.788622127463054</v>
      </c>
    </row>
    <row r="41" spans="1:26" x14ac:dyDescent="0.2">
      <c r="O41" s="10" t="s">
        <v>31</v>
      </c>
      <c r="V41" s="10" t="s">
        <v>32</v>
      </c>
    </row>
  </sheetData>
  <mergeCells count="2"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Metformin</vt:lpstr>
      <vt:lpstr>Atorvastatin</vt:lpstr>
      <vt:lpstr>Metoprolol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2017-12-07T22:46:44Z</dcterms:created>
  <dcterms:modified xsi:type="dcterms:W3CDTF">2017-12-08T21:48:01Z</dcterms:modified>
</cp:coreProperties>
</file>