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models and inference\operation research\"/>
    </mc:Choice>
  </mc:AlternateContent>
  <xr:revisionPtr revIDLastSave="0" documentId="8_{B0A7985A-368F-0B4F-8538-BACB6AA538FB}" xr6:coauthVersionLast="47" xr6:coauthVersionMax="47" xr10:uidLastSave="{00000000-0000-0000-0000-000000000000}"/>
  <bookViews>
    <workbookView xWindow="0" yWindow="0" windowWidth="20490" windowHeight="6420" firstSheet="3" activeTab="4" xr2:uid="{00000000-000D-0000-FFFF-FFFF00000000}"/>
  </bookViews>
  <sheets>
    <sheet name="anova by excel" sheetId="2" r:id="rId1"/>
    <sheet name="anova manual" sheetId="1" r:id="rId2"/>
    <sheet name="Sheet2" sheetId="4" r:id="rId3"/>
    <sheet name="Sheet3" sheetId="5" r:id="rId4"/>
    <sheet name="Sheet1" sheetId="6"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1" i="5" l="1"/>
  <c r="D26" i="5"/>
  <c r="F62" i="4"/>
  <c r="G62" i="4"/>
  <c r="F61" i="4"/>
  <c r="G61" i="4"/>
  <c r="F60" i="4"/>
  <c r="G60" i="4"/>
  <c r="F59" i="4"/>
  <c r="D62" i="4"/>
  <c r="E62" i="4"/>
  <c r="D61" i="4"/>
  <c r="E61" i="4"/>
  <c r="D60" i="4"/>
  <c r="E60" i="4"/>
  <c r="D59" i="4"/>
  <c r="B62" i="4"/>
  <c r="C62" i="4"/>
  <c r="B61" i="4"/>
  <c r="C61" i="4"/>
  <c r="B60" i="4"/>
  <c r="C60" i="4"/>
  <c r="B59" i="4"/>
  <c r="F47" i="4"/>
  <c r="G47" i="4"/>
  <c r="F48" i="4"/>
  <c r="G48" i="4"/>
  <c r="F49" i="4"/>
  <c r="G49" i="4"/>
  <c r="F46" i="4"/>
  <c r="G46" i="4"/>
  <c r="G50" i="4"/>
  <c r="D47" i="4"/>
  <c r="E47" i="4"/>
  <c r="D48" i="4"/>
  <c r="E48" i="4"/>
  <c r="D49" i="4"/>
  <c r="E49" i="4"/>
  <c r="D46" i="4"/>
  <c r="E46" i="4"/>
  <c r="E50" i="4"/>
  <c r="B47" i="4"/>
  <c r="C47" i="4"/>
  <c r="B48" i="4"/>
  <c r="C48" i="4"/>
  <c r="B49" i="4"/>
  <c r="C49" i="4"/>
  <c r="B46" i="4"/>
  <c r="C46" i="4"/>
  <c r="C50" i="4"/>
  <c r="H50" i="4"/>
  <c r="D40" i="4"/>
  <c r="E29" i="4"/>
  <c r="D29" i="4"/>
  <c r="C29" i="4"/>
  <c r="D67" i="1"/>
  <c r="D70" i="1"/>
  <c r="D54" i="1"/>
  <c r="F46" i="1"/>
  <c r="E46" i="1"/>
  <c r="D46" i="1"/>
  <c r="B63" i="4"/>
  <c r="C59" i="4"/>
  <c r="C63" i="4"/>
  <c r="D63" i="4"/>
  <c r="E59" i="4"/>
  <c r="E63" i="4"/>
  <c r="F63" i="4"/>
  <c r="G59" i="4"/>
  <c r="G63" i="4"/>
  <c r="H63" i="4"/>
</calcChain>
</file>

<file path=xl/sharedStrings.xml><?xml version="1.0" encoding="utf-8"?>
<sst xmlns="http://schemas.openxmlformats.org/spreadsheetml/2006/main" count="205" uniqueCount="160">
  <si>
    <t>Anova: Single Factor</t>
  </si>
  <si>
    <t>SUMMARY</t>
  </si>
  <si>
    <t>Groups</t>
  </si>
  <si>
    <t>Count</t>
  </si>
  <si>
    <t>Sum</t>
  </si>
  <si>
    <t>Average</t>
  </si>
  <si>
    <t>Variance</t>
  </si>
  <si>
    <t>Right eye</t>
  </si>
  <si>
    <t xml:space="preserve">Note : If MS factor is significantly larger than MS(error) then we can reject null hpothesis </t>
  </si>
  <si>
    <t>left eye</t>
  </si>
  <si>
    <t>that is means are not equal and vice versa . That is if MS(error) is larger than MS(factor),</t>
  </si>
  <si>
    <t>both eyes</t>
  </si>
  <si>
    <t>we can accept null hypothesis …..</t>
  </si>
  <si>
    <t>ANOVA</t>
  </si>
  <si>
    <t>Source of Variation</t>
  </si>
  <si>
    <t>SS</t>
  </si>
  <si>
    <t>df</t>
  </si>
  <si>
    <t>MS</t>
  </si>
  <si>
    <t>F</t>
  </si>
  <si>
    <t>P-value</t>
  </si>
  <si>
    <t>F crit</t>
  </si>
  <si>
    <t>Between Groups</t>
  </si>
  <si>
    <t>Within Groups</t>
  </si>
  <si>
    <t>Total</t>
  </si>
  <si>
    <t>Assignment#01                ONE WAY ANOVA</t>
  </si>
  <si>
    <t>Method of Sighting</t>
  </si>
  <si>
    <t>at the 0.05 level of significance, is there sufficient evidence to reject the claim</t>
  </si>
  <si>
    <t>that these methods of sighting are equally effective?</t>
  </si>
  <si>
    <t>Solution:</t>
  </si>
  <si>
    <t>Step# 01:</t>
  </si>
  <si>
    <t>Factor levels: method of sighting</t>
  </si>
  <si>
    <t>Replicates</t>
  </si>
  <si>
    <t>k=1</t>
  </si>
  <si>
    <t>k=2</t>
  </si>
  <si>
    <t>k=3</t>
  </si>
  <si>
    <t>k=4</t>
  </si>
  <si>
    <t>k=5</t>
  </si>
  <si>
    <t>k=6</t>
  </si>
  <si>
    <t>Totals</t>
  </si>
  <si>
    <t>CR</t>
  </si>
  <si>
    <t>CL</t>
  </si>
  <si>
    <t>CB</t>
  </si>
  <si>
    <t>Calculation of Σx and Σx² :</t>
  </si>
  <si>
    <t>summation x = 12+ 10+…21 =</t>
  </si>
  <si>
    <t>summation x^2 = 12^2+ 10^2..=</t>
  </si>
  <si>
    <t xml:space="preserve">SS(total) = </t>
  </si>
  <si>
    <t xml:space="preserve">SS(total)= </t>
  </si>
  <si>
    <t>SS(method) =</t>
  </si>
  <si>
    <t xml:space="preserve">SS(method) = </t>
  </si>
  <si>
    <t>3255.87-3226.67 =</t>
  </si>
  <si>
    <t>SS(error)=</t>
  </si>
  <si>
    <t>3392-3255.87      =</t>
  </si>
  <si>
    <t>we can check the sum of squares:</t>
  </si>
  <si>
    <t>SS(method) +SS(error) = SS(total)</t>
  </si>
  <si>
    <t xml:space="preserve">29.20    +  </t>
  </si>
  <si>
    <t>136.13  =</t>
  </si>
  <si>
    <t xml:space="preserve">MS(method) = </t>
  </si>
  <si>
    <t>SS(method)/ df(method)</t>
  </si>
  <si>
    <t>29.20/2    =</t>
  </si>
  <si>
    <t xml:space="preserve">MS(error) =       SS(error)/df(error) </t>
  </si>
  <si>
    <t xml:space="preserve">MS(error) =                   </t>
  </si>
  <si>
    <t>136.13/12</t>
  </si>
  <si>
    <t>the calculated values of the test statistic is :</t>
  </si>
  <si>
    <t>F =</t>
  </si>
  <si>
    <t xml:space="preserve">the F-tabulated value </t>
  </si>
  <si>
    <t>ANOVA TABLE</t>
  </si>
  <si>
    <t>Source</t>
  </si>
  <si>
    <t>Method</t>
  </si>
  <si>
    <t>Error</t>
  </si>
  <si>
    <t>Step# 04:</t>
  </si>
  <si>
    <t>Since calculated value is less than tabulated value</t>
  </si>
  <si>
    <t xml:space="preserve">we, therefore accept null hypothesis and conclude that the </t>
  </si>
  <si>
    <t>three methods are equally effective.</t>
  </si>
  <si>
    <t>ONE WAY ANOVA</t>
  </si>
  <si>
    <t>factor levels</t>
  </si>
  <si>
    <t>Level F</t>
  </si>
  <si>
    <t>Level G</t>
  </si>
  <si>
    <t>Level H</t>
  </si>
  <si>
    <t>Uf = 12/4    =</t>
  </si>
  <si>
    <t>Uh =30/4 =</t>
  </si>
  <si>
    <t xml:space="preserve">Ug = 21/4   = </t>
  </si>
  <si>
    <t xml:space="preserve">U"    =     Uf + Ug + Ug/3       = </t>
  </si>
  <si>
    <t>Uf-U"</t>
  </si>
  <si>
    <t>(Uf-U")²</t>
  </si>
  <si>
    <t>Ug-U"</t>
  </si>
  <si>
    <t>(Ug-U")²</t>
  </si>
  <si>
    <t>Uh-U"</t>
  </si>
  <si>
    <t>(Uh-U")²</t>
  </si>
  <si>
    <t>Step # 03</t>
  </si>
  <si>
    <t>Lf-Uf</t>
  </si>
  <si>
    <t>(Lf-Uf)²</t>
  </si>
  <si>
    <t>Step #04:</t>
  </si>
  <si>
    <t>Calculate the value of F-ratio:</t>
  </si>
  <si>
    <t>Name of variation</t>
  </si>
  <si>
    <t>MSS</t>
  </si>
  <si>
    <t>F-test</t>
  </si>
  <si>
    <t>b/w the samples</t>
  </si>
  <si>
    <t>c-1 =3-1=2</t>
  </si>
  <si>
    <t>20.25/0.41667</t>
  </si>
  <si>
    <t>within the samples</t>
  </si>
  <si>
    <t>n-c=12-3=9</t>
  </si>
  <si>
    <t>f=48.6</t>
  </si>
  <si>
    <r>
      <rPr>
        <b/>
        <sz val="12"/>
        <color rgb="FF000000"/>
        <rFont val="Calibri"/>
      </rPr>
      <t>F</t>
    </r>
    <r>
      <rPr>
        <sz val="11"/>
        <color rgb="FF000000"/>
        <rFont val="Calibri"/>
      </rPr>
      <t>(calculated) = 48.6</t>
    </r>
  </si>
  <si>
    <r>
      <rPr>
        <b/>
        <sz val="14"/>
        <color rgb="FF000000"/>
        <rFont val="Calibri"/>
      </rPr>
      <t>F</t>
    </r>
    <r>
      <rPr>
        <sz val="14"/>
        <color rgb="FF000000"/>
        <rFont val="Calibri"/>
      </rPr>
      <t xml:space="preserve">(tabulated) = </t>
    </r>
  </si>
  <si>
    <r>
      <rPr>
        <b/>
        <sz val="14"/>
        <color rgb="FF000000"/>
        <rFont val="Calibri"/>
      </rPr>
      <t>F</t>
    </r>
    <r>
      <rPr>
        <sz val="14"/>
        <color rgb="FF000000"/>
        <rFont val="Calibri"/>
      </rPr>
      <t>(0.01,(n=c),(c-1))=</t>
    </r>
  </si>
  <si>
    <r>
      <rPr>
        <b/>
        <sz val="14"/>
        <color rgb="FF000000"/>
        <rFont val="Calibri"/>
      </rPr>
      <t>F</t>
    </r>
    <r>
      <rPr>
        <sz val="14"/>
        <color rgb="FF000000"/>
        <rFont val="Calibri"/>
      </rPr>
      <t>(0.01,9,2)=8.0215</t>
    </r>
  </si>
  <si>
    <r>
      <rPr>
        <b/>
        <sz val="14"/>
        <color rgb="FF000000"/>
        <rFont val="Calibri"/>
      </rPr>
      <t>F</t>
    </r>
    <r>
      <rPr>
        <sz val="14"/>
        <color rgb="FF000000"/>
        <rFont val="Calibri"/>
      </rPr>
      <t xml:space="preserve">cal  &gt; </t>
    </r>
    <r>
      <rPr>
        <b/>
        <sz val="14"/>
        <color rgb="FF000000"/>
        <rFont val="Calibri"/>
      </rPr>
      <t>F</t>
    </r>
    <r>
      <rPr>
        <sz val="14"/>
        <color rgb="FF000000"/>
        <rFont val="Calibri"/>
      </rPr>
      <t>tab</t>
    </r>
  </si>
  <si>
    <t>Step# 05:</t>
  </si>
  <si>
    <t>Since calculated value is greater than tabulated value</t>
  </si>
  <si>
    <t xml:space="preserve">we, therefore reject the null hypothesis and conclude that the </t>
  </si>
  <si>
    <t>three populations are not equal.</t>
  </si>
  <si>
    <t>TWO WAY ANOVA</t>
  </si>
  <si>
    <t>Given:</t>
  </si>
  <si>
    <t>Medical field</t>
  </si>
  <si>
    <t>Pain Killer 1</t>
  </si>
  <si>
    <t>Pain Killer 2</t>
  </si>
  <si>
    <t>Pain Killer 3</t>
  </si>
  <si>
    <t>Medience</t>
  </si>
  <si>
    <t>R1=98</t>
  </si>
  <si>
    <t>Surgry</t>
  </si>
  <si>
    <t>R2=120</t>
  </si>
  <si>
    <t>P1 = 90</t>
  </si>
  <si>
    <t>P2= 88</t>
  </si>
  <si>
    <t>P3 = 40</t>
  </si>
  <si>
    <t>Step#01</t>
  </si>
  <si>
    <t>Correction Term :</t>
  </si>
  <si>
    <t>(Σx)²/N</t>
  </si>
  <si>
    <t>Σx²     =</t>
  </si>
  <si>
    <t>10^2 + 7^2 +10^2..</t>
  </si>
  <si>
    <r>
      <rPr>
        <sz val="11"/>
        <color rgb="FF000000"/>
        <rFont val="Calibri"/>
      </rPr>
      <t xml:space="preserve"> =    </t>
    </r>
    <r>
      <rPr>
        <b/>
        <sz val="11"/>
        <color rgb="FF000000"/>
        <rFont val="Calibri"/>
      </rPr>
      <t>2254</t>
    </r>
  </si>
  <si>
    <r>
      <rPr>
        <b/>
        <sz val="12"/>
        <color rgb="FF000000"/>
        <rFont val="Calibri"/>
      </rPr>
      <t>Σx</t>
    </r>
    <r>
      <rPr>
        <sz val="11"/>
        <color rgb="FF000000"/>
        <rFont val="Calibri"/>
      </rPr>
      <t xml:space="preserve">       =</t>
    </r>
  </si>
  <si>
    <t>10 +7+10+....</t>
  </si>
  <si>
    <r>
      <rPr>
        <sz val="11"/>
        <color rgb="FF000000"/>
        <rFont val="Calibri"/>
      </rPr>
      <t xml:space="preserve">  =     </t>
    </r>
    <r>
      <rPr>
        <b/>
        <sz val="11"/>
        <color rgb="FF000000"/>
        <rFont val="Calibri"/>
      </rPr>
      <t xml:space="preserve"> 218</t>
    </r>
  </si>
  <si>
    <t>SST       =</t>
  </si>
  <si>
    <t>Σx²- Σx²/N</t>
  </si>
  <si>
    <t>SSC     =</t>
  </si>
  <si>
    <t>90²/8 +88²/8 + 40²/8 -1980</t>
  </si>
  <si>
    <r>
      <rPr>
        <sz val="11"/>
        <color rgb="FF000000"/>
        <rFont val="Calibri"/>
      </rPr>
      <t xml:space="preserve">   =         </t>
    </r>
    <r>
      <rPr>
        <b/>
        <sz val="11"/>
        <color rgb="FF000000"/>
        <rFont val="Calibri"/>
      </rPr>
      <t>200</t>
    </r>
  </si>
  <si>
    <t>SSR     =</t>
  </si>
  <si>
    <t>R1²/Rn1 + R2²/Rn2</t>
  </si>
  <si>
    <t xml:space="preserve">  = 98²/12 + 120²/12</t>
  </si>
  <si>
    <r>
      <rPr>
        <sz val="11"/>
        <color rgb="FF000000"/>
        <rFont val="Calibri"/>
      </rPr>
      <t xml:space="preserve">    =  </t>
    </r>
    <r>
      <rPr>
        <b/>
        <sz val="11"/>
        <color rgb="FF000000"/>
        <rFont val="Calibri"/>
      </rPr>
      <t>20</t>
    </r>
  </si>
  <si>
    <t>SSG     =</t>
  </si>
  <si>
    <t>ΣΣ(AB)²/r</t>
  </si>
  <si>
    <t xml:space="preserve">  =     Cx - SSC -SSR</t>
  </si>
  <si>
    <t xml:space="preserve"> 1980 - 200-20     =  17</t>
  </si>
  <si>
    <t>SSE     =</t>
  </si>
  <si>
    <t>SST - ( SSC+SSR+SSG)</t>
  </si>
  <si>
    <r>
      <rPr>
        <sz val="11"/>
        <color rgb="FF000000"/>
        <rFont val="Calibri"/>
      </rPr>
      <t xml:space="preserve">   =  </t>
    </r>
    <r>
      <rPr>
        <b/>
        <sz val="12"/>
        <color rgb="FF000000"/>
        <rFont val="Calibri"/>
      </rPr>
      <t xml:space="preserve"> 37</t>
    </r>
  </si>
  <si>
    <t>F- Ratio</t>
  </si>
  <si>
    <r>
      <rPr>
        <b/>
        <sz val="14"/>
        <color rgb="FF0D0D0D"/>
        <rFont val="Calibri"/>
      </rPr>
      <t xml:space="preserve">F - critical </t>
    </r>
    <r>
      <rPr>
        <sz val="11"/>
        <color rgb="FF0D0D0D"/>
        <rFont val="Calibri"/>
      </rPr>
      <t>alpha= 0.05</t>
    </r>
  </si>
  <si>
    <t>Pain KIller</t>
  </si>
  <si>
    <t>C - 1 =3 -1=2</t>
  </si>
  <si>
    <t>F(2,18) =3.55</t>
  </si>
  <si>
    <t>R - 1 = 2-1 = 1</t>
  </si>
  <si>
    <t>F(1,18) =4.41</t>
  </si>
  <si>
    <t>Interaction</t>
  </si>
  <si>
    <t>(C-1)(R-1)=2</t>
  </si>
  <si>
    <t>Residual</t>
  </si>
  <si>
    <t>N - 1 =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</si>
</sst>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Calibri"/>
      <family val="2"/>
      <scheme val="minor"/>
    </font>
    <font>
      <sz val="11"/>
      <color rgb="FFFF0000"/>
      <name val="Calibri"/>
      <family val="2"/>
      <scheme val="minor"/>
    </font>
    <font>
      <i/>
      <sz val="11"/>
      <color theme="1"/>
      <name val="Calibri"/>
      <family val="2"/>
      <scheme val="minor"/>
    </font>
    <font>
      <b/>
      <sz val="11"/>
      <color rgb="FFFF0000"/>
      <name val="Calibri"/>
      <family val="2"/>
      <scheme val="minor"/>
    </font>
    <font>
      <sz val="11"/>
      <color rgb="FF0070C0"/>
      <name val="Calibri"/>
      <family val="2"/>
      <scheme val="minor"/>
    </font>
    <font>
      <b/>
      <u/>
      <sz val="14"/>
      <color theme="1"/>
      <name val="Calibri"/>
      <family val="2"/>
      <scheme val="minor"/>
    </font>
    <font>
      <sz val="11"/>
      <color rgb="FF000000"/>
      <name val="Calibri"/>
      <family val="2"/>
      <scheme val="minor"/>
    </font>
    <font>
      <sz val="11"/>
      <color rgb="FFFF0000"/>
      <name val="Calibri"/>
    </font>
    <font>
      <b/>
      <sz val="12"/>
      <color rgb="FF000000"/>
      <name val="Calibri"/>
      <family val="2"/>
      <scheme val="minor"/>
    </font>
    <font>
      <sz val="12"/>
      <color theme="1"/>
      <name val="Calibri"/>
      <family val="2"/>
      <scheme val="minor"/>
    </font>
    <font>
      <b/>
      <sz val="12"/>
      <color theme="1"/>
      <name val="Calibri"/>
      <family val="2"/>
      <scheme val="minor"/>
    </font>
    <font>
      <u/>
      <sz val="11"/>
      <color theme="1"/>
      <name val="Calibri"/>
      <family val="2"/>
      <scheme val="minor"/>
    </font>
    <font>
      <sz val="12"/>
      <color rgb="FFFF0000"/>
      <name val="Calibri"/>
      <charset val="1"/>
    </font>
    <font>
      <sz val="12"/>
      <color rgb="FFFF0000"/>
      <name val="Calibri"/>
      <family val="2"/>
      <scheme val="minor"/>
    </font>
    <font>
      <sz val="14"/>
      <color theme="1"/>
      <name val="Calibri"/>
      <family val="2"/>
      <scheme val="minor"/>
    </font>
    <font>
      <sz val="12"/>
      <color rgb="FF0070C0"/>
      <name val="Calibri"/>
      <family val="2"/>
      <scheme val="minor"/>
    </font>
    <font>
      <b/>
      <u val="double"/>
      <sz val="16"/>
      <color theme="1"/>
      <name val="Calibri"/>
      <family val="2"/>
      <scheme val="minor"/>
    </font>
    <font>
      <b/>
      <sz val="11"/>
      <color theme="1"/>
      <name val="Calibri"/>
      <family val="2"/>
      <scheme val="minor"/>
    </font>
    <font>
      <b/>
      <u val="double"/>
      <sz val="12"/>
      <color theme="1"/>
      <name val="Calibri"/>
      <family val="2"/>
      <scheme val="minor"/>
    </font>
    <font>
      <sz val="11"/>
      <color rgb="FF0D0D0D"/>
      <name val="Calibri"/>
      <family val="2"/>
      <scheme val="minor"/>
    </font>
    <font>
      <b/>
      <sz val="14"/>
      <color theme="1"/>
      <name val="Calibri"/>
      <family val="2"/>
      <scheme val="minor"/>
    </font>
    <font>
      <b/>
      <u val="double"/>
      <sz val="14"/>
      <color theme="1"/>
      <name val="Calibri"/>
      <family val="2"/>
      <scheme val="minor"/>
    </font>
    <font>
      <b/>
      <sz val="11"/>
      <color rgb="FF0070C0"/>
      <name val="Calibri"/>
      <family val="2"/>
      <scheme val="minor"/>
    </font>
    <font>
      <b/>
      <sz val="12"/>
      <color rgb="FF0070C0"/>
      <name val="Calibri"/>
      <family val="2"/>
      <scheme val="minor"/>
    </font>
    <font>
      <b/>
      <sz val="12"/>
      <color rgb="FF000000"/>
      <name val="Calibri"/>
    </font>
    <font>
      <sz val="11"/>
      <color rgb="FF000000"/>
      <name val="Calibri"/>
    </font>
    <font>
      <sz val="14"/>
      <color rgb="FF000000"/>
      <name val="Calibri"/>
    </font>
    <font>
      <b/>
      <sz val="14"/>
      <color rgb="FF000000"/>
      <name val="Calibri"/>
    </font>
    <font>
      <b/>
      <sz val="11"/>
      <color rgb="FF000000"/>
      <name val="Calibri"/>
    </font>
    <font>
      <b/>
      <sz val="14"/>
      <color rgb="FF0D0D0D"/>
      <name val="Calibri"/>
      <family val="2"/>
      <scheme val="minor"/>
    </font>
    <font>
      <b/>
      <sz val="14"/>
      <color rgb="FF0D0D0D"/>
      <name val="Calibri"/>
    </font>
    <font>
      <sz val="11"/>
      <color rgb="FF0D0D0D"/>
      <name val="Calibri"/>
    </font>
  </fonts>
  <fills count="3">
    <fill>
      <patternFill patternType="none"/>
    </fill>
    <fill>
      <patternFill patternType="gray125"/>
    </fill>
    <fill>
      <patternFill patternType="solid">
        <fgColor rgb="FFFFFF00"/>
        <bgColor indexed="64"/>
      </patternFill>
    </fill>
  </fills>
  <borders count="70">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style="medium">
        <color rgb="FF000000"/>
      </bottom>
      <diagonal/>
    </border>
    <border>
      <left/>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thin">
        <color rgb="FF000000"/>
      </left>
      <right/>
      <top style="medium">
        <color rgb="FF000000"/>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bottom style="thin">
        <color rgb="FF000000"/>
      </bottom>
      <diagonal/>
    </border>
  </borders>
  <cellStyleXfs count="1">
    <xf numFmtId="0" fontId="0" fillId="0" borderId="0"/>
  </cellStyleXfs>
  <cellXfs count="166">
    <xf numFmtId="0" fontId="0" fillId="0" borderId="0" xfId="0"/>
    <xf numFmtId="0" fontId="0" fillId="0" borderId="0" xfId="0" applyAlignment="1">
      <alignment horizontal="center"/>
    </xf>
    <xf numFmtId="0" fontId="1" fillId="0" borderId="0" xfId="0" applyFont="1"/>
    <xf numFmtId="0" fontId="0" fillId="0" borderId="9" xfId="0" applyBorder="1"/>
    <xf numFmtId="0" fontId="2" fillId="0" borderId="10" xfId="0" applyFont="1" applyBorder="1" applyAlignment="1">
      <alignment horizontal="center"/>
    </xf>
    <xf numFmtId="0" fontId="3" fillId="2" borderId="0" xfId="0" applyFont="1" applyFill="1"/>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5"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vertical="center" wrapText="1"/>
    </xf>
    <xf numFmtId="0" fontId="9" fillId="0" borderId="14" xfId="0" applyFont="1" applyBorder="1" applyAlignment="1">
      <alignment horizontal="center" vertical="center"/>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9" fillId="0" borderId="18" xfId="0" applyFont="1" applyBorder="1" applyAlignment="1">
      <alignment horizontal="center" vertical="center"/>
    </xf>
    <xf numFmtId="0" fontId="9" fillId="0" borderId="29" xfId="0" applyFont="1" applyBorder="1" applyAlignment="1">
      <alignment horizontal="center"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32" xfId="0" applyFont="1" applyBorder="1" applyAlignment="1">
      <alignment horizontal="center" vertical="center"/>
    </xf>
    <xf numFmtId="0" fontId="9" fillId="0" borderId="33" xfId="0" applyFont="1" applyBorder="1" applyAlignment="1">
      <alignment horizontal="center" vertical="center"/>
    </xf>
    <xf numFmtId="0" fontId="9" fillId="0" borderId="34" xfId="0" applyFont="1" applyBorder="1" applyAlignment="1">
      <alignment horizontal="center" vertical="center"/>
    </xf>
    <xf numFmtId="0" fontId="10" fillId="0" borderId="27" xfId="0" applyFont="1" applyBorder="1" applyAlignment="1">
      <alignment horizontal="center" vertical="center"/>
    </xf>
    <xf numFmtId="0" fontId="10" fillId="0" borderId="26" xfId="0" applyFont="1" applyBorder="1" applyAlignment="1">
      <alignment horizontal="center" vertical="center"/>
    </xf>
    <xf numFmtId="0" fontId="10" fillId="0" borderId="28" xfId="0" applyFont="1" applyBorder="1" applyAlignment="1">
      <alignment horizontal="center" vertical="center"/>
    </xf>
    <xf numFmtId="0" fontId="10" fillId="0" borderId="19" xfId="0" applyFont="1" applyBorder="1" applyAlignment="1">
      <alignment horizontal="center" vertical="center"/>
    </xf>
    <xf numFmtId="0" fontId="10" fillId="0" borderId="0" xfId="0" applyFont="1"/>
    <xf numFmtId="0" fontId="1" fillId="0" borderId="0" xfId="0" applyFont="1" applyAlignment="1">
      <alignment horizontal="left"/>
    </xf>
    <xf numFmtId="0" fontId="1" fillId="2" borderId="0" xfId="0" applyFont="1" applyFill="1" applyAlignment="1">
      <alignment horizontal="left"/>
    </xf>
    <xf numFmtId="0" fontId="1" fillId="0" borderId="0" xfId="0" applyFont="1" applyAlignment="1">
      <alignment horizontal="right"/>
    </xf>
    <xf numFmtId="2" fontId="1" fillId="0" borderId="0" xfId="0" applyNumberFormat="1" applyFont="1" applyAlignment="1">
      <alignment horizontal="left"/>
    </xf>
    <xf numFmtId="0" fontId="11" fillId="0" borderId="0" xfId="0" applyFont="1"/>
    <xf numFmtId="0" fontId="9" fillId="0" borderId="0" xfId="0" applyFont="1"/>
    <xf numFmtId="0" fontId="12" fillId="0" borderId="0" xfId="0" applyFont="1" applyAlignment="1">
      <alignment horizontal="left"/>
    </xf>
    <xf numFmtId="0" fontId="13" fillId="0" borderId="0" xfId="0" applyFont="1" applyAlignment="1">
      <alignment horizontal="left"/>
    </xf>
    <xf numFmtId="0" fontId="4" fillId="0" borderId="0" xfId="0" applyFont="1"/>
    <xf numFmtId="0" fontId="14" fillId="0" borderId="0" xfId="0" applyFont="1"/>
    <xf numFmtId="0" fontId="4" fillId="0" borderId="2" xfId="0" applyFont="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horizontal="center" vertical="center"/>
    </xf>
    <xf numFmtId="0" fontId="15" fillId="0" borderId="2" xfId="0" applyFont="1" applyBorder="1" applyAlignment="1">
      <alignment horizontal="center" vertical="center"/>
    </xf>
    <xf numFmtId="0" fontId="4" fillId="0" borderId="3"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13" fillId="0" borderId="0" xfId="0" applyFont="1"/>
    <xf numFmtId="0" fontId="16" fillId="0" borderId="0" xfId="0" applyFont="1"/>
    <xf numFmtId="0" fontId="10" fillId="0" borderId="11" xfId="0" applyFont="1" applyBorder="1" applyAlignment="1">
      <alignment horizontal="center"/>
    </xf>
    <xf numFmtId="0" fontId="10" fillId="0" borderId="12" xfId="0" applyFont="1" applyBorder="1" applyAlignment="1">
      <alignment horizontal="center"/>
    </xf>
    <xf numFmtId="0" fontId="10" fillId="0" borderId="13" xfId="0" applyFont="1" applyBorder="1" applyAlignment="1">
      <alignment horizontal="center"/>
    </xf>
    <xf numFmtId="0" fontId="9" fillId="0" borderId="15" xfId="0" applyFont="1" applyBorder="1" applyAlignment="1">
      <alignment horizontal="center"/>
    </xf>
    <xf numFmtId="0" fontId="9" fillId="0" borderId="16" xfId="0" applyFont="1" applyBorder="1" applyAlignment="1">
      <alignment horizontal="center"/>
    </xf>
    <xf numFmtId="0" fontId="9" fillId="0" borderId="17" xfId="0" applyFont="1" applyBorder="1" applyAlignment="1">
      <alignment horizontal="center"/>
    </xf>
    <xf numFmtId="0" fontId="9" fillId="0" borderId="29" xfId="0" applyFont="1" applyBorder="1" applyAlignment="1">
      <alignment horizontal="center"/>
    </xf>
    <xf numFmtId="0" fontId="9" fillId="0" borderId="18" xfId="0" applyFont="1" applyBorder="1" applyAlignment="1">
      <alignment horizontal="center"/>
    </xf>
    <xf numFmtId="0" fontId="9" fillId="0" borderId="30" xfId="0" applyFont="1" applyBorder="1" applyAlignment="1">
      <alignment horizontal="center"/>
    </xf>
    <xf numFmtId="0" fontId="9" fillId="0" borderId="31" xfId="0" applyFont="1" applyBorder="1" applyAlignment="1">
      <alignment horizontal="center"/>
    </xf>
    <xf numFmtId="0" fontId="9" fillId="0" borderId="14" xfId="0" applyFont="1" applyBorder="1" applyAlignment="1">
      <alignment horizontal="center"/>
    </xf>
    <xf numFmtId="0" fontId="9" fillId="0" borderId="32" xfId="0" applyFont="1" applyBorder="1" applyAlignment="1">
      <alignment horizontal="center"/>
    </xf>
    <xf numFmtId="0" fontId="9" fillId="0" borderId="22" xfId="0" applyFont="1" applyBorder="1" applyAlignment="1">
      <alignment horizontal="center"/>
    </xf>
    <xf numFmtId="0" fontId="9" fillId="0" borderId="23" xfId="0" applyFont="1" applyBorder="1" applyAlignment="1">
      <alignment horizontal="center"/>
    </xf>
    <xf numFmtId="0" fontId="9" fillId="0" borderId="24" xfId="0" applyFont="1" applyBorder="1" applyAlignment="1">
      <alignment horizont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0" fillId="0" borderId="35" xfId="0" applyBorder="1"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center" vertical="center"/>
    </xf>
    <xf numFmtId="0" fontId="10" fillId="0" borderId="36" xfId="0" applyFont="1" applyBorder="1" applyAlignment="1">
      <alignment horizontal="center" vertical="center"/>
    </xf>
    <xf numFmtId="0" fontId="10" fillId="0" borderId="43" xfId="0" applyFont="1" applyBorder="1" applyAlignment="1">
      <alignment horizontal="center" vertical="center"/>
    </xf>
    <xf numFmtId="0" fontId="10" fillId="0" borderId="44" xfId="0" applyFont="1" applyBorder="1" applyAlignment="1">
      <alignment horizontal="center" vertical="center"/>
    </xf>
    <xf numFmtId="0" fontId="10" fillId="0" borderId="45" xfId="0" applyFont="1"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25" xfId="0" applyBorder="1" applyAlignment="1">
      <alignment horizontal="center" vertical="center"/>
    </xf>
    <xf numFmtId="0" fontId="0" fillId="0" borderId="34" xfId="0" applyBorder="1" applyAlignment="1">
      <alignment horizontal="center" vertical="center"/>
    </xf>
    <xf numFmtId="0" fontId="17" fillId="0" borderId="15" xfId="0" applyFont="1" applyBorder="1" applyAlignment="1">
      <alignment horizontal="center" vertical="center"/>
    </xf>
    <xf numFmtId="0" fontId="17" fillId="0" borderId="16" xfId="0" applyFont="1" applyBorder="1" applyAlignment="1">
      <alignment horizontal="center" vertical="center"/>
    </xf>
    <xf numFmtId="0" fontId="17" fillId="0" borderId="46" xfId="0" applyFont="1" applyBorder="1" applyAlignment="1">
      <alignment horizontal="center" vertical="center"/>
    </xf>
    <xf numFmtId="0" fontId="17" fillId="0" borderId="26" xfId="0" applyFont="1" applyBorder="1" applyAlignment="1">
      <alignment horizontal="center"/>
    </xf>
    <xf numFmtId="0" fontId="18" fillId="0" borderId="0" xfId="0" applyFont="1"/>
    <xf numFmtId="0" fontId="1" fillId="0" borderId="0" xfId="0" applyFont="1" applyAlignment="1">
      <alignment horizontal="center" vertical="center"/>
    </xf>
    <xf numFmtId="0" fontId="10" fillId="0" borderId="49" xfId="0" applyFont="1" applyBorder="1" applyAlignment="1">
      <alignment horizontal="center" vertical="center"/>
    </xf>
    <xf numFmtId="0" fontId="10" fillId="0" borderId="50" xfId="0" applyFont="1" applyBorder="1" applyAlignment="1">
      <alignment horizontal="center" vertical="center"/>
    </xf>
    <xf numFmtId="0" fontId="10" fillId="0" borderId="51" xfId="0" applyFont="1" applyBorder="1" applyAlignment="1">
      <alignment horizontal="center" vertical="center"/>
    </xf>
    <xf numFmtId="0" fontId="19" fillId="0" borderId="52" xfId="0" applyFont="1"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19" fillId="0" borderId="56" xfId="0" applyFont="1" applyBorder="1" applyAlignment="1">
      <alignment horizontal="center" vertical="center"/>
    </xf>
    <xf numFmtId="0" fontId="0" fillId="0" borderId="57" xfId="0" applyBorder="1" applyAlignment="1">
      <alignment horizontal="center" vertical="center"/>
    </xf>
    <xf numFmtId="0" fontId="0" fillId="0" borderId="58" xfId="0" applyBorder="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0" fillId="0" borderId="13" xfId="0" applyBorder="1"/>
    <xf numFmtId="0" fontId="4" fillId="0" borderId="0" xfId="0" applyFont="1" applyBorder="1" applyAlignment="1">
      <alignment horizontal="center"/>
    </xf>
    <xf numFmtId="0" fontId="0" fillId="0" borderId="0" xfId="0" applyBorder="1"/>
    <xf numFmtId="0" fontId="4" fillId="0" borderId="14" xfId="0" applyFont="1" applyBorder="1" applyAlignment="1">
      <alignment horizontal="center"/>
    </xf>
    <xf numFmtId="0" fontId="4" fillId="0" borderId="23" xfId="0" applyFont="1" applyBorder="1" applyAlignment="1">
      <alignment horizontal="center"/>
    </xf>
    <xf numFmtId="0" fontId="4" fillId="0" borderId="12" xfId="0" applyFont="1" applyBorder="1" applyAlignment="1">
      <alignment horizontal="center" vertical="center"/>
    </xf>
    <xf numFmtId="0" fontId="4" fillId="0" borderId="43" xfId="0" applyFont="1" applyBorder="1" applyAlignment="1">
      <alignment horizontal="center" vertical="center"/>
    </xf>
    <xf numFmtId="0" fontId="22" fillId="0" borderId="49" xfId="0" applyFont="1" applyBorder="1" applyAlignment="1">
      <alignment horizontal="center"/>
    </xf>
    <xf numFmtId="0" fontId="23" fillId="0" borderId="12" xfId="0" applyFont="1" applyBorder="1" applyAlignment="1">
      <alignment horizontal="center" vertical="center"/>
    </xf>
    <xf numFmtId="0" fontId="22" fillId="0" borderId="44" xfId="0" applyFont="1" applyBorder="1" applyAlignment="1">
      <alignment horizontal="center"/>
    </xf>
    <xf numFmtId="0" fontId="4" fillId="0" borderId="47" xfId="0" applyFont="1" applyBorder="1" applyAlignment="1">
      <alignment horizontal="center"/>
    </xf>
    <xf numFmtId="0" fontId="22" fillId="0" borderId="26" xfId="0" applyFont="1" applyBorder="1" applyAlignment="1">
      <alignment horizontal="center"/>
    </xf>
    <xf numFmtId="0" fontId="22" fillId="0" borderId="52" xfId="0" applyFont="1" applyBorder="1" applyAlignment="1">
      <alignment horizontal="center"/>
    </xf>
    <xf numFmtId="0" fontId="22" fillId="0" borderId="43" xfId="0" applyFont="1" applyBorder="1" applyAlignment="1">
      <alignment horizontal="center"/>
    </xf>
    <xf numFmtId="0" fontId="22" fillId="0" borderId="65" xfId="0" applyFont="1" applyBorder="1" applyAlignment="1">
      <alignment horizontal="center"/>
    </xf>
    <xf numFmtId="0" fontId="22" fillId="0" borderId="0" xfId="0" applyFont="1" applyBorder="1" applyAlignment="1">
      <alignment horizontal="center"/>
    </xf>
    <xf numFmtId="0" fontId="22" fillId="0" borderId="55" xfId="0" applyFont="1" applyBorder="1" applyAlignment="1">
      <alignment horizontal="center"/>
    </xf>
    <xf numFmtId="0" fontId="4" fillId="0" borderId="48" xfId="0" applyFont="1" applyBorder="1" applyAlignment="1">
      <alignment horizontal="center"/>
    </xf>
    <xf numFmtId="0" fontId="25" fillId="0" borderId="0" xfId="0" applyFont="1"/>
    <xf numFmtId="0" fontId="26" fillId="0" borderId="0" xfId="0" applyFont="1"/>
    <xf numFmtId="0" fontId="21" fillId="0" borderId="0" xfId="0" applyFont="1"/>
    <xf numFmtId="0" fontId="0" fillId="0" borderId="42" xfId="0" applyBorder="1" applyAlignment="1">
      <alignment horizontal="center" vertical="center"/>
    </xf>
    <xf numFmtId="0" fontId="0" fillId="0" borderId="41" xfId="0" applyBorder="1" applyAlignment="1">
      <alignment horizontal="center" vertical="center"/>
    </xf>
    <xf numFmtId="0" fontId="0" fillId="0" borderId="38" xfId="0" applyBorder="1" applyAlignment="1">
      <alignment horizontal="center" vertical="center"/>
    </xf>
    <xf numFmtId="0" fontId="0" fillId="0" borderId="37" xfId="0" applyBorder="1" applyAlignment="1">
      <alignment horizontal="center" vertical="center"/>
    </xf>
    <xf numFmtId="0" fontId="0" fillId="0" borderId="62" xfId="0" applyBorder="1" applyAlignment="1">
      <alignment horizontal="center" vertical="center"/>
    </xf>
    <xf numFmtId="0" fontId="0" fillId="0" borderId="63" xfId="0" applyBorder="1" applyAlignment="1">
      <alignment horizontal="center" vertical="center"/>
    </xf>
    <xf numFmtId="0" fontId="0" fillId="0" borderId="64" xfId="0" applyBorder="1" applyAlignment="1">
      <alignment horizontal="center" vertical="center"/>
    </xf>
    <xf numFmtId="0" fontId="0" fillId="0" borderId="66" xfId="0" applyBorder="1" applyAlignment="1">
      <alignment horizontal="center" vertical="center"/>
    </xf>
    <xf numFmtId="0" fontId="0" fillId="0" borderId="39" xfId="0" applyBorder="1" applyAlignment="1">
      <alignment horizontal="center" vertical="center"/>
    </xf>
    <xf numFmtId="0" fontId="10" fillId="0" borderId="0" xfId="0" applyFont="1" applyBorder="1" applyAlignment="1">
      <alignment horizontal="center" vertical="center"/>
    </xf>
    <xf numFmtId="0" fontId="10" fillId="0" borderId="63" xfId="0" applyFont="1" applyBorder="1" applyAlignment="1">
      <alignment horizontal="center" vertical="center"/>
    </xf>
    <xf numFmtId="0" fontId="0" fillId="0" borderId="40" xfId="0" applyBorder="1" applyAlignment="1">
      <alignment horizontal="center" vertical="center"/>
    </xf>
    <xf numFmtId="0" fontId="0" fillId="0" borderId="67" xfId="0" applyBorder="1" applyAlignment="1">
      <alignment horizontal="center" vertical="center"/>
    </xf>
    <xf numFmtId="0" fontId="20" fillId="0" borderId="13" xfId="0" applyFont="1" applyBorder="1" applyAlignment="1">
      <alignment horizontal="center" vertical="center"/>
    </xf>
    <xf numFmtId="0" fontId="17" fillId="0" borderId="68" xfId="0" applyFont="1" applyBorder="1" applyAlignment="1">
      <alignment horizontal="center" vertical="center"/>
    </xf>
    <xf numFmtId="0" fontId="17" fillId="0" borderId="63" xfId="0" applyFont="1" applyBorder="1" applyAlignment="1">
      <alignment horizontal="center" vertical="center"/>
    </xf>
    <xf numFmtId="0" fontId="0" fillId="0" borderId="61" xfId="0" applyBorder="1" applyAlignment="1">
      <alignment horizontal="center" vertical="center"/>
    </xf>
    <xf numFmtId="0" fontId="24" fillId="0" borderId="0" xfId="0" applyFont="1" applyAlignment="1">
      <alignment horizontal="center"/>
    </xf>
    <xf numFmtId="0" fontId="10" fillId="0" borderId="0" xfId="0" applyFont="1" applyAlignment="1">
      <alignment horizontal="right"/>
    </xf>
    <xf numFmtId="0" fontId="25" fillId="0" borderId="0" xfId="0" applyFont="1" applyAlignment="1">
      <alignment horizontal="left" vertical="center"/>
    </xf>
    <xf numFmtId="0" fontId="20" fillId="0" borderId="0" xfId="0" applyFont="1" applyAlignment="1">
      <alignment horizontal="right" vertical="center"/>
    </xf>
    <xf numFmtId="0" fontId="9" fillId="0" borderId="0" xfId="0" applyFont="1" applyAlignment="1">
      <alignment horizontal="left" vertical="center"/>
    </xf>
    <xf numFmtId="0" fontId="25" fillId="0" borderId="0" xfId="0" applyFont="1" applyAlignment="1">
      <alignment horizontal="right"/>
    </xf>
    <xf numFmtId="0" fontId="27" fillId="0" borderId="0" xfId="0" applyFont="1"/>
    <xf numFmtId="0" fontId="29" fillId="0" borderId="26" xfId="0" applyFont="1" applyBorder="1" applyAlignment="1">
      <alignment horizontal="center"/>
    </xf>
    <xf numFmtId="0" fontId="29" fillId="0" borderId="68" xfId="0" applyFont="1" applyBorder="1" applyAlignment="1">
      <alignment horizontal="center"/>
    </xf>
    <xf numFmtId="0" fontId="29" fillId="0" borderId="16" xfId="0" applyFont="1" applyBorder="1" applyAlignment="1">
      <alignment horizontal="center"/>
    </xf>
    <xf numFmtId="0" fontId="30" fillId="0" borderId="17" xfId="0" applyFont="1" applyBorder="1" applyAlignment="1">
      <alignment horizontal="center"/>
    </xf>
    <xf numFmtId="0" fontId="9" fillId="0" borderId="37" xfId="0" applyFont="1" applyBorder="1" applyAlignment="1">
      <alignment horizontal="center" vertical="center"/>
    </xf>
    <xf numFmtId="0" fontId="9" fillId="0" borderId="39" xfId="0" applyFont="1" applyBorder="1" applyAlignment="1">
      <alignment horizontal="center" vertical="center"/>
    </xf>
    <xf numFmtId="0" fontId="9" fillId="0" borderId="32" xfId="0" applyFont="1" applyBorder="1"/>
    <xf numFmtId="0" fontId="9" fillId="0" borderId="35" xfId="0" applyFont="1" applyBorder="1" applyAlignment="1">
      <alignment horizontal="center" vertical="center"/>
    </xf>
    <xf numFmtId="0" fontId="10" fillId="0" borderId="69" xfId="0" applyFont="1" applyBorder="1" applyAlignment="1">
      <alignment horizontal="center" vertical="center"/>
    </xf>
    <xf numFmtId="0" fontId="10" fillId="0" borderId="59" xfId="0" applyFont="1" applyBorder="1" applyAlignment="1">
      <alignment horizontal="center" vertical="center"/>
    </xf>
    <xf numFmtId="0" fontId="10" fillId="0" borderId="60" xfId="0" applyFon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worksheet" Target="worksheets/sheet3.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openxmlformats.org/officeDocument/2006/relationships/worksheet" Target="worksheets/sheet5.xml" /><Relationship Id="rId4" Type="http://schemas.openxmlformats.org/officeDocument/2006/relationships/worksheet" Target="worksheets/sheet4.xml" /><Relationship Id="rId9" Type="http://schemas.openxmlformats.org/officeDocument/2006/relationships/calcChain" Target="calcChain.xml" /></Relationships>
</file>

<file path=xl/drawings/drawing1.xml><?xml version="1.0" encoding="utf-8"?>
<xdr:wsDr xmlns:xdr="http://schemas.openxmlformats.org/drawingml/2006/spreadsheetDrawing" xmlns:a="http://schemas.openxmlformats.org/drawingml/2006/main">
  <xdr:twoCellAnchor>
    <xdr:from>
      <xdr:col>0</xdr:col>
      <xdr:colOff>66675</xdr:colOff>
      <xdr:row>3</xdr:row>
      <xdr:rowOff>85725</xdr:rowOff>
    </xdr:from>
    <xdr:to>
      <xdr:col>10</xdr:col>
      <xdr:colOff>171450</xdr:colOff>
      <xdr:row>9</xdr:row>
      <xdr:rowOff>123825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6675" y="85725"/>
          <a:ext cx="6343650"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a:t>
          </a:r>
          <a:r>
            <a:rPr lang="en-US" sz="1100" baseline="0"/>
            <a:t> rifle club performed an experiment on a randomly selected group of first time shooters. The purpose of the experiment was to determine whether shooting accuracy is affecting by the </a:t>
          </a:r>
          <a:r>
            <a:rPr lang="en-US" sz="1100" baseline="0">
              <a:solidFill>
                <a:srgbClr val="FF0000"/>
              </a:solidFill>
            </a:rPr>
            <a:t>method of sighting used</a:t>
          </a:r>
          <a:r>
            <a:rPr lang="en-US" sz="1100" baseline="0"/>
            <a:t>: only the right eye open, only the left eye open, or both eyes open. Fifteen begining shooters were selected and split into three groups. Each group experienced the same tarining and practising procedures with one exception; the </a:t>
          </a:r>
          <a:r>
            <a:rPr lang="en-US" sz="1100" baseline="0">
              <a:solidFill>
                <a:schemeClr val="dk1"/>
              </a:solidFill>
              <a:effectLst/>
              <a:latin typeface="+mn-lt"/>
              <a:ea typeface="+mn-ea"/>
              <a:cs typeface="+mn-cs"/>
            </a:rPr>
            <a:t>method of sighting used. After completing training, each student was given the same number of rounds and asked to shoot at a target. Their scores appear in the table below: </a:t>
          </a:r>
          <a:endParaRPr lang="en-US" sz="1100"/>
        </a:p>
      </xdr:txBody>
    </xdr:sp>
    <xdr:clientData/>
  </xdr:twoCellAnchor>
  <xdr:oneCellAnchor>
    <xdr:from>
      <xdr:col>5</xdr:col>
      <xdr:colOff>733425</xdr:colOff>
      <xdr:row>45</xdr:row>
      <xdr:rowOff>171450</xdr:rowOff>
    </xdr:from>
    <xdr:ext cx="723900" cy="180975"/>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100-000004000000}"/>
                </a:ext>
                <a:ext uri="{147F2762-F138-4A5C-976F-8EAC2B608ADB}">
                  <a16:predDERef xmlns:a16="http://schemas.microsoft.com/office/drawing/2014/main" pred="{00000000-0008-0000-0100-000003000000}"/>
                </a:ext>
              </a:extLst>
            </xdr:cNvPr>
            <xdr:cNvSpPr txBox="1"/>
          </xdr:nvSpPr>
          <xdr:spPr>
            <a:xfrm>
              <a:off x="4724400" y="7715250"/>
              <a:ext cx="723900" cy="1809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endParaRPr lang="en-US" sz="1100"/>
            </a:p>
          </xdr:txBody>
        </xdr:sp>
      </mc:Choice>
      <mc:Fallback xmlns="">
        <xdr:sp macro="" textlink="">
          <xdr:nvSpPr>
            <xdr:cNvPr id="4" name="TextBox 3"/>
            <xdr:cNvSpPr txBox="1"/>
          </xdr:nvSpPr>
          <xdr:spPr>
            <a:xfrm>
              <a:off x="2051418" y="5872494"/>
              <a:ext cx="459998" cy="1862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500" i="0">
                  <a:latin typeface="Cambria Math" panose="02040503050406030204" pitchFamily="18" charset="0"/>
                </a:rPr>
                <a:t>∑▒〖</a:t>
              </a:r>
              <a:r>
                <a:rPr lang="en-US" sz="500" b="0" i="0">
                  <a:latin typeface="Cambria Math" panose="02040503050406030204" pitchFamily="18" charset="0"/>
                </a:rPr>
                <a:t>𝑥 𝑎𝑛𝑑 ∑▒𝑥^2 〗</a:t>
              </a:r>
              <a:endParaRPr lang="en-US" sz="1100"/>
            </a:p>
          </xdr:txBody>
        </xdr:sp>
      </mc:Fallback>
    </mc:AlternateContent>
    <xdr:clientData/>
  </xdr:oneCellAnchor>
  <xdr:oneCellAnchor>
    <xdr:from>
      <xdr:col>3</xdr:col>
      <xdr:colOff>52276</xdr:colOff>
      <xdr:row>50</xdr:row>
      <xdr:rowOff>19050</xdr:rowOff>
    </xdr:from>
    <xdr:ext cx="1370935" cy="443391"/>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879747" y="6620097"/>
              <a:ext cx="1370935" cy="443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i="1">
                            <a:latin typeface="Cambria Math" panose="02040503050406030204" pitchFamily="18" charset="0"/>
                          </a:rPr>
                        </m:ctrlPr>
                      </m:sSupPr>
                      <m:e>
                        <m:nary>
                          <m:naryPr>
                            <m:chr m:val="∑"/>
                            <m:subHide m:val="on"/>
                            <m:supHide m:val="on"/>
                            <m:ctrlPr>
                              <a:rPr lang="en-US" sz="1100" i="1">
                                <a:latin typeface="Cambria Math" panose="02040503050406030204" pitchFamily="18" charset="0"/>
                              </a:rPr>
                            </m:ctrlPr>
                          </m:naryPr>
                          <m:sub/>
                          <m:sup/>
                          <m:e>
                            <m:r>
                              <a:rPr lang="en-US" sz="1100" b="0" i="1">
                                <a:latin typeface="Cambria Math" panose="02040503050406030204" pitchFamily="18" charset="0"/>
                              </a:rPr>
                              <m:t>𝑥</m:t>
                            </m:r>
                          </m:e>
                        </m:nary>
                      </m:e>
                      <m:sup>
                        <m:r>
                          <a:rPr lang="en-US" sz="1100" b="0" i="1">
                            <a:latin typeface="Cambria Math" panose="02040503050406030204" pitchFamily="18" charset="0"/>
                          </a:rPr>
                          <m:t>2</m:t>
                        </m:r>
                      </m:sup>
                    </m:sSup>
                    <m:r>
                      <a:rPr lang="en-US" sz="1100" b="0" i="1">
                        <a:latin typeface="Cambria Math" panose="02040503050406030204" pitchFamily="18" charset="0"/>
                      </a:rPr>
                      <m:t>−</m:t>
                    </m:r>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sSup>
                              <m:sSupPr>
                                <m:ctrlPr>
                                  <a:rPr lang="en-US" sz="1100" b="0" i="1">
                                    <a:latin typeface="Cambria Math" panose="02040503050406030204" pitchFamily="18" charset="0"/>
                                  </a:rPr>
                                </m:ctrlPr>
                              </m:sSupPr>
                              <m:e>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e>
                              <m:sup>
                                <m:r>
                                  <a:rPr lang="en-US" sz="1100" b="0" i="1">
                                    <a:latin typeface="Cambria Math" panose="02040503050406030204" pitchFamily="18" charset="0"/>
                                  </a:rPr>
                                  <m:t>2</m:t>
                                </m:r>
                              </m:sup>
                            </m:sSup>
                          </m:e>
                        </m:nary>
                      </m:num>
                      <m:den>
                        <m:r>
                          <a:rPr lang="en-US" sz="1100" b="0" i="1">
                            <a:latin typeface="Cambria Math" panose="02040503050406030204" pitchFamily="18" charset="0"/>
                          </a:rPr>
                          <m:t>𝑛</m:t>
                        </m:r>
                      </m:den>
                    </m:f>
                  </m:oMath>
                </m:oMathPara>
              </a14:m>
              <a:endParaRPr lang="en-US" sz="1100"/>
            </a:p>
          </xdr:txBody>
        </xdr:sp>
      </mc:Choice>
      <mc:Fallback xmlns="">
        <xdr:sp macro="" textlink="">
          <xdr:nvSpPr>
            <xdr:cNvPr id="5" name="TextBox 4"/>
            <xdr:cNvSpPr txBox="1"/>
          </xdr:nvSpPr>
          <xdr:spPr>
            <a:xfrm>
              <a:off x="1879747" y="6620097"/>
              <a:ext cx="1370935" cy="4433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𝑥^2−(∑▒〖(𝑥)〗^2 )/𝑛</a:t>
              </a:r>
              <a:endParaRPr lang="en-US" sz="1100"/>
            </a:p>
          </xdr:txBody>
        </xdr:sp>
      </mc:Fallback>
    </mc:AlternateContent>
    <xdr:clientData/>
  </xdr:oneCellAnchor>
  <xdr:oneCellAnchor>
    <xdr:from>
      <xdr:col>3</xdr:col>
      <xdr:colOff>290401</xdr:colOff>
      <xdr:row>54</xdr:row>
      <xdr:rowOff>7974</xdr:rowOff>
    </xdr:from>
    <xdr:ext cx="1591526" cy="26391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2117872" y="7362160"/>
              <a:ext cx="1591526" cy="2639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14:m>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1</m:t>
                      </m:r>
                    </m:num>
                    <m:den>
                      <m:r>
                        <a:rPr lang="en-US" sz="1100" b="0" i="1">
                          <a:latin typeface="Cambria Math" panose="02040503050406030204" pitchFamily="18" charset="0"/>
                        </a:rPr>
                        <m:t>𝑘</m:t>
                      </m:r>
                      <m:r>
                        <a:rPr lang="en-US" sz="1100" b="0" i="1">
                          <a:latin typeface="Cambria Math" panose="02040503050406030204" pitchFamily="18" charset="0"/>
                        </a:rPr>
                        <m:t>1</m:t>
                      </m:r>
                    </m:den>
                  </m:f>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2</m:t>
                      </m:r>
                    </m:num>
                    <m:den>
                      <m:r>
                        <a:rPr lang="en-US" sz="1100" b="0" i="1">
                          <a:latin typeface="Cambria Math" panose="02040503050406030204" pitchFamily="18" charset="0"/>
                        </a:rPr>
                        <m:t>𝑘</m:t>
                      </m:r>
                      <m:r>
                        <a:rPr lang="en-US" sz="1100" b="0" i="1">
                          <a:latin typeface="Cambria Math" panose="02040503050406030204" pitchFamily="18" charset="0"/>
                        </a:rPr>
                        <m:t>2</m:t>
                      </m:r>
                    </m:den>
                  </m:f>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3</m:t>
                      </m:r>
                    </m:num>
                    <m:den>
                      <m:r>
                        <a:rPr lang="en-US" sz="1100" b="0" i="1">
                          <a:latin typeface="Cambria Math" panose="02040503050406030204" pitchFamily="18" charset="0"/>
                        </a:rPr>
                        <m:t>𝑘</m:t>
                      </m:r>
                      <m:r>
                        <a:rPr lang="en-US" sz="1100" b="0" i="1">
                          <a:latin typeface="Cambria Math" panose="02040503050406030204" pitchFamily="18" charset="0"/>
                        </a:rPr>
                        <m:t>3</m:t>
                      </m:r>
                    </m:den>
                  </m:f>
                  <m:r>
                    <a:rPr lang="en-US" sz="1100" b="0" i="1">
                      <a:latin typeface="Cambria Math" panose="02040503050406030204" pitchFamily="18" charset="0"/>
                    </a:rPr>
                    <m:t>+…)− </m:t>
                  </m:r>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sSup>
                            <m:sSupPr>
                              <m:ctrlPr>
                                <a:rPr lang="en-US" sz="1100" b="0" i="1">
                                  <a:latin typeface="Cambria Math" panose="02040503050406030204" pitchFamily="18" charset="0"/>
                                </a:rPr>
                              </m:ctrlPr>
                            </m:sSupPr>
                            <m:e>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e>
                            <m:sup>
                              <m:r>
                                <a:rPr lang="en-US" sz="1100" b="0" i="1">
                                  <a:latin typeface="Cambria Math" panose="02040503050406030204" pitchFamily="18" charset="0"/>
                                </a:rPr>
                                <m:t>2</m:t>
                              </m:r>
                            </m:sup>
                          </m:sSup>
                        </m:e>
                      </m:nary>
                    </m:num>
                    <m:den>
                      <m:r>
                        <a:rPr lang="en-US" sz="1100" b="0" i="1">
                          <a:latin typeface="Cambria Math" panose="02040503050406030204" pitchFamily="18" charset="0"/>
                        </a:rPr>
                        <m:t>𝑛</m:t>
                      </m:r>
                    </m:den>
                  </m:f>
                </m:oMath>
              </a14:m>
              <a:endParaRPr lang="en-US" sz="1100"/>
            </a:p>
          </xdr:txBody>
        </xdr:sp>
      </mc:Choice>
      <mc:Fallback xmlns="">
        <xdr:sp macro="" textlink="">
          <xdr:nvSpPr>
            <xdr:cNvPr id="6" name="TextBox 5"/>
            <xdr:cNvSpPr txBox="1"/>
          </xdr:nvSpPr>
          <xdr:spPr>
            <a:xfrm>
              <a:off x="2117872" y="7362160"/>
              <a:ext cx="1591526" cy="2639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a:t>(</a:t>
              </a:r>
              <a:r>
                <a:rPr lang="en-US" sz="1100" b="0" i="0">
                  <a:latin typeface="Cambria Math" panose="02040503050406030204" pitchFamily="18" charset="0"/>
                </a:rPr>
                <a:t>𝑐1/𝑘1+𝑐2/𝑘2+𝑐3/𝑘3+…)−  (∑▒〖(𝑥)〗^2 )/𝑛</a:t>
              </a:r>
              <a:endParaRPr lang="en-US" sz="1100"/>
            </a:p>
          </xdr:txBody>
        </xdr:sp>
      </mc:Fallback>
    </mc:AlternateContent>
    <xdr:clientData/>
  </xdr:oneCellAnchor>
  <xdr:oneCellAnchor>
    <xdr:from>
      <xdr:col>3</xdr:col>
      <xdr:colOff>0</xdr:colOff>
      <xdr:row>58</xdr:row>
      <xdr:rowOff>0</xdr:rowOff>
    </xdr:from>
    <xdr:ext cx="1528624" cy="240322"/>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1827471" y="8107326"/>
              <a:ext cx="1528624" cy="24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100" b="0" i="1">
                      <a:solidFill>
                        <a:schemeClr val="tx1"/>
                      </a:solidFill>
                      <a:effectLst/>
                      <a:latin typeface="Cambria Math" panose="02040503050406030204" pitchFamily="18" charset="0"/>
                      <a:ea typeface="+mn-ea"/>
                      <a:cs typeface="+mn-cs"/>
                    </a:rPr>
                    <m:t> </m:t>
                  </m:r>
                  <m:nary>
                    <m:naryPr>
                      <m:chr m:val="∑"/>
                      <m:subHide m:val="on"/>
                      <m:supHide m:val="on"/>
                      <m:ctrlPr>
                        <a:rPr lang="en-US" sz="1100" b="0" i="1">
                          <a:solidFill>
                            <a:schemeClr val="tx1"/>
                          </a:solidFill>
                          <a:effectLst/>
                          <a:latin typeface="Cambria Math" panose="02040503050406030204" pitchFamily="18" charset="0"/>
                          <a:ea typeface="+mn-ea"/>
                          <a:cs typeface="+mn-cs"/>
                        </a:rPr>
                      </m:ctrlPr>
                    </m:naryPr>
                    <m:sub/>
                    <m:sup/>
                    <m:e>
                      <m:sSup>
                        <m:sSupPr>
                          <m:ctrlPr>
                            <a:rPr lang="en-US" sz="1100" b="0" i="1">
                              <a:solidFill>
                                <a:schemeClr val="tx1"/>
                              </a:solidFill>
                              <a:effectLst/>
                              <a:latin typeface="Cambria Math" panose="02040503050406030204" pitchFamily="18" charset="0"/>
                              <a:ea typeface="+mn-ea"/>
                              <a:cs typeface="+mn-cs"/>
                            </a:rPr>
                          </m:ctrlPr>
                        </m:sSupPr>
                        <m:e>
                          <m:r>
                            <a:rPr lang="en-US" sz="1100" b="0" i="1">
                              <a:solidFill>
                                <a:schemeClr val="tx1"/>
                              </a:solidFill>
                              <a:effectLst/>
                              <a:latin typeface="Cambria Math" panose="02040503050406030204" pitchFamily="18" charset="0"/>
                              <a:ea typeface="+mn-ea"/>
                              <a:cs typeface="+mn-cs"/>
                            </a:rPr>
                            <m:t>𝑥</m:t>
                          </m:r>
                        </m:e>
                        <m:sup>
                          <m:r>
                            <a:rPr lang="en-US" sz="1100" b="0" i="1">
                              <a:solidFill>
                                <a:schemeClr val="tx1"/>
                              </a:solidFill>
                              <a:effectLst/>
                              <a:latin typeface="Cambria Math" panose="02040503050406030204" pitchFamily="18" charset="0"/>
                              <a:ea typeface="+mn-ea"/>
                              <a:cs typeface="+mn-cs"/>
                            </a:rPr>
                            <m:t>2</m:t>
                          </m:r>
                        </m:sup>
                      </m:sSup>
                    </m:e>
                  </m:nary>
                </m:oMath>
              </a14:m>
              <a:r>
                <a:rPr lang="en-US" sz="1100"/>
                <a:t>- (</a:t>
              </a:r>
              <a14:m>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1</m:t>
                      </m:r>
                    </m:num>
                    <m:den>
                      <m:r>
                        <a:rPr lang="en-US" sz="1100" b="0" i="1">
                          <a:latin typeface="Cambria Math" panose="02040503050406030204" pitchFamily="18" charset="0"/>
                        </a:rPr>
                        <m:t>𝑘</m:t>
                      </m:r>
                      <m:r>
                        <a:rPr lang="en-US" sz="1100" b="0" i="1">
                          <a:latin typeface="Cambria Math" panose="02040503050406030204" pitchFamily="18" charset="0"/>
                        </a:rPr>
                        <m:t>1</m:t>
                      </m:r>
                    </m:den>
                  </m:f>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2</m:t>
                      </m:r>
                    </m:num>
                    <m:den>
                      <m:r>
                        <a:rPr lang="en-US" sz="1100" b="0" i="1">
                          <a:latin typeface="Cambria Math" panose="02040503050406030204" pitchFamily="18" charset="0"/>
                        </a:rPr>
                        <m:t>𝑘</m:t>
                      </m:r>
                      <m:r>
                        <a:rPr lang="en-US" sz="1100" b="0" i="1">
                          <a:latin typeface="Cambria Math" panose="02040503050406030204" pitchFamily="18" charset="0"/>
                        </a:rPr>
                        <m:t>2</m:t>
                      </m:r>
                    </m:den>
                  </m:f>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3</m:t>
                      </m:r>
                    </m:num>
                    <m:den>
                      <m:r>
                        <a:rPr lang="en-US" sz="1100" b="0" i="1">
                          <a:latin typeface="Cambria Math" panose="02040503050406030204" pitchFamily="18" charset="0"/>
                        </a:rPr>
                        <m:t>𝑘</m:t>
                      </m:r>
                      <m:r>
                        <a:rPr lang="en-US" sz="1100" b="0" i="1">
                          <a:latin typeface="Cambria Math" panose="02040503050406030204" pitchFamily="18" charset="0"/>
                        </a:rPr>
                        <m:t>3</m:t>
                      </m:r>
                    </m:den>
                  </m:f>
                  <m:r>
                    <a:rPr lang="en-US" sz="1100" b="0" i="1">
                      <a:latin typeface="Cambria Math" panose="02040503050406030204" pitchFamily="18" charset="0"/>
                    </a:rPr>
                    <m:t>+…)</m:t>
                  </m:r>
                </m:oMath>
              </a14:m>
              <a:endParaRPr lang="en-US" sz="1100"/>
            </a:p>
          </xdr:txBody>
        </xdr:sp>
      </mc:Choice>
      <mc:Fallback xmlns="">
        <xdr:sp macro="" textlink="">
          <xdr:nvSpPr>
            <xdr:cNvPr id="7" name="TextBox 6"/>
            <xdr:cNvSpPr txBox="1"/>
          </xdr:nvSpPr>
          <xdr:spPr>
            <a:xfrm>
              <a:off x="1827471" y="8107326"/>
              <a:ext cx="1528624" cy="24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solidFill>
                    <a:schemeClr val="tx1"/>
                  </a:solidFill>
                  <a:effectLst/>
                  <a:latin typeface="+mn-lt"/>
                  <a:ea typeface="+mn-ea"/>
                  <a:cs typeface="+mn-cs"/>
                </a:rPr>
                <a:t> </a:t>
              </a:r>
              <a:r>
                <a:rPr lang="en-US" sz="1100" b="0" i="0">
                  <a:solidFill>
                    <a:schemeClr val="tx1"/>
                  </a:solidFill>
                  <a:effectLst/>
                  <a:latin typeface="Cambria Math" panose="02040503050406030204" pitchFamily="18" charset="0"/>
                  <a:ea typeface="+mn-ea"/>
                  <a:cs typeface="+mn-cs"/>
                </a:rPr>
                <a:t>∑▒𝑥^2 </a:t>
              </a:r>
              <a:r>
                <a:rPr lang="en-US" sz="1100"/>
                <a:t>- (</a:t>
              </a:r>
              <a:r>
                <a:rPr lang="en-US" sz="1100" b="0" i="0">
                  <a:latin typeface="Cambria Math" panose="02040503050406030204" pitchFamily="18" charset="0"/>
                </a:rPr>
                <a:t>𝑐1/𝑘1+𝑐2/𝑘2+𝑐3/𝑘3+…)</a:t>
              </a:r>
              <a:endParaRPr lang="en-US" sz="1100"/>
            </a:p>
          </xdr:txBody>
        </xdr:sp>
      </mc:Fallback>
    </mc:AlternateContent>
    <xdr:clientData/>
  </xdr:oneCellAnchor>
  <xdr:twoCellAnchor>
    <xdr:from>
      <xdr:col>0</xdr:col>
      <xdr:colOff>597196</xdr:colOff>
      <xdr:row>70</xdr:row>
      <xdr:rowOff>22815</xdr:rowOff>
    </xdr:from>
    <xdr:to>
      <xdr:col>4</xdr:col>
      <xdr:colOff>64682</xdr:colOff>
      <xdr:row>76</xdr:row>
      <xdr:rowOff>67118</xdr:rowOff>
    </xdr:to>
    <xdr:sp macro="" textlink="">
      <xdr:nvSpPr>
        <xdr:cNvPr id="38" name="TextBox 7">
          <a:extLst>
            <a:ext uri="{FF2B5EF4-FFF2-40B4-BE49-F238E27FC236}">
              <a16:creationId xmlns:a16="http://schemas.microsoft.com/office/drawing/2014/main" id="{00000000-0008-0000-0100-000008000000}"/>
            </a:ext>
            <a:ext uri="{147F2762-F138-4A5C-976F-8EAC2B608ADB}">
              <a16:predDERef xmlns:a16="http://schemas.microsoft.com/office/drawing/2014/main" pred="{00000000-0008-0000-0100-000007000000}"/>
            </a:ext>
          </a:extLst>
        </xdr:cNvPr>
        <xdr:cNvSpPr txBox="1"/>
      </xdr:nvSpPr>
      <xdr:spPr>
        <a:xfrm>
          <a:off x="597196" y="13834065"/>
          <a:ext cx="2886961" cy="1187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number of degrees of freedom:</a:t>
          </a:r>
        </a:p>
        <a:p>
          <a:r>
            <a:rPr lang="en-US" sz="1100" baseline="0"/>
            <a:t>df(method) =c-1 = 3-1  = 2</a:t>
          </a:r>
        </a:p>
        <a:p>
          <a:r>
            <a:rPr lang="en-US" sz="1100" baseline="0"/>
            <a:t>df(total) = n-1 = 15-1 =   14</a:t>
          </a:r>
        </a:p>
        <a:p>
          <a:r>
            <a:rPr lang="en-US" sz="1100" baseline="0"/>
            <a:t>df( error) = n-c = 15-3 =  12</a:t>
          </a:r>
          <a:endParaRPr lang="en-US" sz="1100"/>
        </a:p>
      </xdr:txBody>
    </xdr:sp>
    <xdr:clientData/>
  </xdr:twoCellAnchor>
  <xdr:oneCellAnchor>
    <xdr:from>
      <xdr:col>1</xdr:col>
      <xdr:colOff>229487</xdr:colOff>
      <xdr:row>78</xdr:row>
      <xdr:rowOff>13512</xdr:rowOff>
    </xdr:from>
    <xdr:ext cx="2864182" cy="352469"/>
    <mc:AlternateContent xmlns:mc="http://schemas.openxmlformats.org/markup-compatibility/2006" xmlns:a14="http://schemas.microsoft.com/office/drawing/2010/main">
      <mc:Choice Requires="a14">
        <xdr:sp macro="" textlink="">
          <xdr:nvSpPr>
            <xdr:cNvPr id="41" name="TextBox 8">
              <a:extLst>
                <a:ext uri="{FF2B5EF4-FFF2-40B4-BE49-F238E27FC236}">
                  <a16:creationId xmlns:a16="http://schemas.microsoft.com/office/drawing/2014/main" id="{00000000-0008-0000-0100-000009000000}"/>
                </a:ext>
                <a:ext uri="{147F2762-F138-4A5C-976F-8EAC2B608ADB}">
                  <a16:predDERef xmlns:a16="http://schemas.microsoft.com/office/drawing/2014/main" pred="{00000000-0008-0000-0100-000008000000}"/>
                </a:ext>
              </a:extLst>
            </xdr:cNvPr>
            <xdr:cNvSpPr txBox="1"/>
          </xdr:nvSpPr>
          <xdr:spPr>
            <a:xfrm>
              <a:off x="4028411" y="10956186"/>
              <a:ext cx="2864182"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𝑀𝑆</m:t>
                        </m:r>
                        <m:r>
                          <a:rPr lang="en-US" sz="1100" b="0" i="1">
                            <a:latin typeface="Cambria Math" panose="02040503050406030204" pitchFamily="18" charset="0"/>
                          </a:rPr>
                          <m:t>(</m:t>
                        </m:r>
                        <m:r>
                          <a:rPr lang="en-US" sz="1100" b="0" i="1">
                            <a:latin typeface="Cambria Math" panose="02040503050406030204" pitchFamily="18" charset="0"/>
                          </a:rPr>
                          <m:t>𝑓𝑎𝑐𝑡𝑜𝑟</m:t>
                        </m:r>
                        <m:r>
                          <a:rPr lang="en-US" sz="1100" b="0" i="1">
                            <a:latin typeface="Cambria Math" panose="02040503050406030204" pitchFamily="18" charset="0"/>
                          </a:rPr>
                          <m:t>)</m:t>
                        </m:r>
                      </m:num>
                      <m:den>
                        <m:r>
                          <a:rPr lang="en-US" sz="1100" b="0" i="1">
                            <a:latin typeface="Cambria Math" panose="02040503050406030204" pitchFamily="18" charset="0"/>
                          </a:rPr>
                          <m:t>𝑀𝑆</m:t>
                        </m:r>
                        <m:r>
                          <a:rPr lang="en-US" sz="1100" b="0" i="1">
                            <a:latin typeface="Cambria Math" panose="02040503050406030204" pitchFamily="18" charset="0"/>
                          </a:rPr>
                          <m:t>(</m:t>
                        </m:r>
                        <m:r>
                          <a:rPr lang="en-US" sz="1100" b="0" i="1">
                            <a:latin typeface="Cambria Math" panose="02040503050406030204" pitchFamily="18" charset="0"/>
                          </a:rPr>
                          <m:t>𝐸𝑟𝑟𝑜𝑟</m:t>
                        </m:r>
                        <m:r>
                          <a:rPr lang="en-US" sz="1100" b="0" i="1">
                            <a:latin typeface="Cambria Math" panose="02040503050406030204" pitchFamily="18" charset="0"/>
                          </a:rPr>
                          <m:t>)</m:t>
                        </m:r>
                      </m:den>
                    </m:f>
                    <m:r>
                      <a:rPr lang="en-US" sz="1100" b="0" i="1">
                        <a:latin typeface="Cambria Math" panose="02040503050406030204" pitchFamily="18" charset="0"/>
                      </a:rPr>
                      <m:t>= </m:t>
                    </m:r>
                    <m:f>
                      <m:fPr>
                        <m:ctrlPr>
                          <a:rPr lang="en-US" sz="1100" b="0" i="1">
                            <a:latin typeface="Cambria Math" panose="02040503050406030204" pitchFamily="18" charset="0"/>
                          </a:rPr>
                        </m:ctrlPr>
                      </m:fPr>
                      <m:num>
                        <m:r>
                          <a:rPr lang="en-US" sz="1100" b="0" i="1">
                            <a:latin typeface="Cambria Math" panose="02040503050406030204" pitchFamily="18" charset="0"/>
                          </a:rPr>
                          <m:t>𝑀𝑆</m:t>
                        </m:r>
                        <m:r>
                          <a:rPr lang="en-US" sz="1100" b="0" i="1">
                            <a:latin typeface="Cambria Math" panose="02040503050406030204" pitchFamily="18" charset="0"/>
                          </a:rPr>
                          <m:t>(</m:t>
                        </m:r>
                        <m:r>
                          <a:rPr lang="en-US" sz="1100" b="0" i="1">
                            <a:latin typeface="Cambria Math" panose="02040503050406030204" pitchFamily="18" charset="0"/>
                          </a:rPr>
                          <m:t>𝑀𝑒𝑡h𝑜𝑑</m:t>
                        </m:r>
                        <m:r>
                          <a:rPr lang="en-US" sz="1100" b="0" i="1">
                            <a:latin typeface="Cambria Math" panose="02040503050406030204" pitchFamily="18" charset="0"/>
                          </a:rPr>
                          <m:t>)</m:t>
                        </m:r>
                      </m:num>
                      <m:den>
                        <m:r>
                          <a:rPr lang="en-US" sz="1100" b="0" i="1">
                            <a:latin typeface="Cambria Math" panose="02040503050406030204" pitchFamily="18" charset="0"/>
                          </a:rPr>
                          <m:t>𝑀𝑆</m:t>
                        </m:r>
                        <m:r>
                          <a:rPr lang="en-US" sz="1100" b="0" i="1">
                            <a:latin typeface="Cambria Math" panose="02040503050406030204" pitchFamily="18" charset="0"/>
                          </a:rPr>
                          <m:t>(</m:t>
                        </m:r>
                        <m:r>
                          <a:rPr lang="en-US" sz="1100" b="0" i="1">
                            <a:latin typeface="Cambria Math" panose="02040503050406030204" pitchFamily="18" charset="0"/>
                          </a:rPr>
                          <m:t>𝐸𝑟𝑟𝑜𝑟</m:t>
                        </m:r>
                        <m:r>
                          <a:rPr lang="en-US" sz="1100" b="0" i="1">
                            <a:latin typeface="Cambria Math" panose="02040503050406030204" pitchFamily="18" charset="0"/>
                          </a:rPr>
                          <m:t>)</m:t>
                        </m:r>
                      </m:den>
                    </m:f>
                    <m:r>
                      <a:rPr lang="en-US" sz="1100" b="0" i="1">
                        <a:latin typeface="Cambria Math" panose="02040503050406030204" pitchFamily="18" charset="0"/>
                      </a:rPr>
                      <m:t>= </m:t>
                    </m:r>
                    <m:f>
                      <m:fPr>
                        <m:ctrlPr>
                          <a:rPr lang="en-US" sz="1100" b="0" i="1">
                            <a:latin typeface="Cambria Math" panose="02040503050406030204" pitchFamily="18" charset="0"/>
                          </a:rPr>
                        </m:ctrlPr>
                      </m:fPr>
                      <m:num>
                        <m:r>
                          <a:rPr lang="en-US" sz="1100" b="0" i="1">
                            <a:latin typeface="Cambria Math" panose="02040503050406030204" pitchFamily="18" charset="0"/>
                          </a:rPr>
                          <m:t>14.60</m:t>
                        </m:r>
                      </m:num>
                      <m:den>
                        <m:r>
                          <a:rPr lang="en-US" sz="1100" b="0" i="1">
                            <a:latin typeface="Cambria Math" panose="02040503050406030204" pitchFamily="18" charset="0"/>
                          </a:rPr>
                          <m:t>11.34</m:t>
                        </m:r>
                      </m:den>
                    </m:f>
                    <m:r>
                      <a:rPr lang="en-US" sz="1100" b="0" i="1">
                        <a:latin typeface="Cambria Math" panose="02040503050406030204" pitchFamily="18" charset="0"/>
                      </a:rPr>
                      <m:t>=1.287</m:t>
                    </m:r>
                  </m:oMath>
                </m:oMathPara>
              </a14:m>
              <a:endParaRPr lang="en-US" sz="1100"/>
            </a:p>
          </xdr:txBody>
        </xdr:sp>
      </mc:Choice>
      <mc:Fallback xmlns="">
        <xdr:sp macro="" textlink="">
          <xdr:nvSpPr>
            <xdr:cNvPr id="9" name="TextBox 8"/>
            <xdr:cNvSpPr txBox="1"/>
          </xdr:nvSpPr>
          <xdr:spPr>
            <a:xfrm>
              <a:off x="4028411" y="10956186"/>
              <a:ext cx="2864182"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i="0">
                  <a:latin typeface="Cambria Math" panose="02040503050406030204" pitchFamily="18" charset="0"/>
                </a:rPr>
                <a:t>(</a:t>
              </a:r>
              <a:r>
                <a:rPr lang="en-US" sz="1100" b="0" i="0">
                  <a:latin typeface="Cambria Math" panose="02040503050406030204" pitchFamily="18" charset="0"/>
                </a:rPr>
                <a:t>𝑀𝑆(𝑓𝑎𝑐𝑡𝑜𝑟))/(𝑀𝑆(𝐸𝑟𝑟𝑜𝑟))=  (𝑀𝑆(𝑀𝑒𝑡ℎ𝑜𝑑))/(𝑀𝑆(𝐸𝑟𝑟𝑜𝑟))=  14.60/11.34=1.287</a:t>
              </a:r>
              <a:endParaRPr lang="en-US" sz="1100"/>
            </a:p>
          </xdr:txBody>
        </xdr:sp>
      </mc:Fallback>
    </mc:AlternateContent>
    <xdr:clientData/>
  </xdr:oneCellAnchor>
  <xdr:oneCellAnchor>
    <xdr:from>
      <xdr:col>3</xdr:col>
      <xdr:colOff>68890</xdr:colOff>
      <xdr:row>81</xdr:row>
      <xdr:rowOff>7975</xdr:rowOff>
    </xdr:from>
    <xdr:ext cx="1061637" cy="185885"/>
    <mc:AlternateContent xmlns:mc="http://schemas.openxmlformats.org/markup-compatibility/2006" xmlns:a14="http://schemas.microsoft.com/office/drawing/2010/main">
      <mc:Choice Requires="a14">
        <xdr:sp macro="" textlink="">
          <xdr:nvSpPr>
            <xdr:cNvPr id="42" name="TextBox 9">
              <a:extLst>
                <a:ext uri="{FF2B5EF4-FFF2-40B4-BE49-F238E27FC236}">
                  <a16:creationId xmlns:a16="http://schemas.microsoft.com/office/drawing/2014/main" id="{00000000-0008-0000-0100-00000A000000}"/>
                </a:ext>
                <a:ext uri="{147F2762-F138-4A5C-976F-8EAC2B608ADB}">
                  <a16:predDERef xmlns:a16="http://schemas.microsoft.com/office/drawing/2014/main" pred="{00000000-0008-0000-0100-000009000000}"/>
                </a:ext>
              </a:extLst>
            </xdr:cNvPr>
            <xdr:cNvSpPr txBox="1"/>
          </xdr:nvSpPr>
          <xdr:spPr>
            <a:xfrm>
              <a:off x="2505518" y="11515504"/>
              <a:ext cx="1061637" cy="18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i="1">
                            <a:latin typeface="Cambria Math" panose="02040503050406030204" pitchFamily="18" charset="0"/>
                          </a:rPr>
                        </m:ctrlPr>
                      </m:sSubPr>
                      <m:e>
                        <m:r>
                          <a:rPr lang="en-US" sz="1100" b="0" i="1">
                            <a:latin typeface="Cambria Math" panose="02040503050406030204" pitchFamily="18" charset="0"/>
                          </a:rPr>
                          <m:t>𝐹</m:t>
                        </m:r>
                      </m:e>
                      <m:sub>
                        <m:r>
                          <a:rPr lang="en-US" sz="1100" b="0" i="1">
                            <a:latin typeface="Cambria Math" panose="02040503050406030204" pitchFamily="18" charset="0"/>
                          </a:rPr>
                          <m:t>(2,12,0.05)</m:t>
                        </m:r>
                      </m:sub>
                    </m:sSub>
                    <m:r>
                      <a:rPr lang="en-US" sz="1100" b="0" i="1">
                        <a:latin typeface="Cambria Math" panose="02040503050406030204" pitchFamily="18" charset="0"/>
                      </a:rPr>
                      <m:t>=3.89</m:t>
                    </m:r>
                  </m:oMath>
                </m:oMathPara>
              </a14:m>
              <a:endParaRPr lang="en-US" sz="1100"/>
            </a:p>
          </xdr:txBody>
        </xdr:sp>
      </mc:Choice>
      <mc:Fallback xmlns="">
        <xdr:sp macro="" textlink="">
          <xdr:nvSpPr>
            <xdr:cNvPr id="10" name="TextBox 9"/>
            <xdr:cNvSpPr txBox="1"/>
          </xdr:nvSpPr>
          <xdr:spPr>
            <a:xfrm>
              <a:off x="2505518" y="11515504"/>
              <a:ext cx="1061637" cy="1858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rPr>
                <a:t>𝐹_((2,12,0.05))=3.89</a:t>
              </a:r>
              <a:endParaRPr lang="en-US" sz="1100"/>
            </a:p>
          </xdr:txBody>
        </xdr:sp>
      </mc:Fallback>
    </mc:AlternateContent>
    <xdr:clientData/>
  </xdr:oneCellAnchor>
  <xdr:twoCellAnchor>
    <xdr:from>
      <xdr:col>0</xdr:col>
      <xdr:colOff>590550</xdr:colOff>
      <xdr:row>23</xdr:row>
      <xdr:rowOff>47625</xdr:rowOff>
    </xdr:from>
    <xdr:to>
      <xdr:col>8</xdr:col>
      <xdr:colOff>600075</xdr:colOff>
      <xdr:row>36</xdr:row>
      <xdr:rowOff>9525</xdr:rowOff>
    </xdr:to>
    <xdr:sp macro="" textlink="">
      <xdr:nvSpPr>
        <xdr:cNvPr id="44" name="TextBox 10">
          <a:extLst>
            <a:ext uri="{FF2B5EF4-FFF2-40B4-BE49-F238E27FC236}">
              <a16:creationId xmlns:a16="http://schemas.microsoft.com/office/drawing/2014/main" id="{C193A7B0-3027-B6AD-A4D6-0E071CE52590}"/>
            </a:ext>
            <a:ext uri="{147F2762-F138-4A5C-976F-8EAC2B608ADB}">
              <a16:predDERef xmlns:a16="http://schemas.microsoft.com/office/drawing/2014/main" pred="{00000000-0008-0000-0100-00000A000000}"/>
            </a:ext>
          </a:extLst>
        </xdr:cNvPr>
        <xdr:cNvSpPr txBox="1"/>
      </xdr:nvSpPr>
      <xdr:spPr>
        <a:xfrm>
          <a:off x="590550" y="3924300"/>
          <a:ext cx="6248400" cy="2867025"/>
        </a:xfrm>
        <a:prstGeom prst="rect">
          <a:avLst/>
        </a:prstGeom>
        <a:solidFill>
          <a:schemeClr val="lt1"/>
        </a:solidFill>
        <a:ln w="9525" cmpd="sng">
          <a:noFill/>
        </a:ln>
      </xdr:spPr>
      <xdr:txBody>
        <a:bodyPr vertOverflow="clip" horzOverflow="clip" wrap="square" lIns="91440" tIns="45720" rIns="91440" bIns="45720" rtlCol="0" anchor="t">
          <a:noAutofit/>
        </a:bodyPr>
        <a:lstStyle/>
        <a:p>
          <a:pPr marL="0" indent="0" algn="l"/>
          <a:r>
            <a:rPr lang="en-US" sz="1100" b="1">
              <a:latin typeface="+mn-lt"/>
              <a:ea typeface="+mn-lt"/>
              <a:cs typeface="+mn-lt"/>
            </a:rPr>
            <a:t>a)</a:t>
          </a:r>
          <a:r>
            <a:rPr lang="en-US" sz="1100">
              <a:latin typeface="+mn-lt"/>
              <a:ea typeface="+mn-lt"/>
              <a:cs typeface="+mn-lt"/>
            </a:rPr>
            <a:t> describe the population parameter of interest.                       </a:t>
          </a:r>
        </a:p>
        <a:p>
          <a:pPr marL="0" indent="0" algn="l"/>
          <a:r>
            <a:rPr lang="en-US" sz="1100">
              <a:latin typeface="+mn-lt"/>
              <a:ea typeface="+mn-lt"/>
              <a:cs typeface="+mn-lt"/>
            </a:rPr>
            <a:t>     the "mean" at each level of the test factor is of interest; the mean score using   the rigt   eye ur , the mean score using left eye uL , and the mean scores  using both eyes uB. The factor being tested, " method of sighting" has three levels ;  right , left, or both.   </a:t>
          </a:r>
          <a:endParaRPr lang="en-US" sz="1100" b="1">
            <a:latin typeface="+mn-lt"/>
            <a:ea typeface="+mn-lt"/>
            <a:cs typeface="+mn-lt"/>
          </a:endParaRPr>
        </a:p>
        <a:p>
          <a:pPr marL="0" indent="0" algn="l"/>
          <a:r>
            <a:rPr lang="en-US" sz="1100" b="1">
              <a:latin typeface="+mn-lt"/>
              <a:ea typeface="+mn-lt"/>
              <a:cs typeface="+mn-lt"/>
            </a:rPr>
            <a:t>b)</a:t>
          </a:r>
          <a:r>
            <a:rPr lang="en-US" sz="1100">
              <a:latin typeface="+mn-lt"/>
              <a:ea typeface="+mn-lt"/>
              <a:cs typeface="+mn-lt"/>
            </a:rPr>
            <a:t> state the null and alaternative hypothesis:                                                                          </a:t>
          </a:r>
        </a:p>
        <a:p>
          <a:pPr marL="0" indent="0" algn="l"/>
          <a:r>
            <a:rPr lang="en-US" sz="1100">
              <a:latin typeface="+mn-lt"/>
              <a:ea typeface="+mn-lt"/>
              <a:cs typeface="+mn-lt"/>
            </a:rPr>
            <a:t> Ho : ur=uL=uB</a:t>
          </a:r>
        </a:p>
        <a:p>
          <a:pPr marL="0" indent="0" algn="l"/>
          <a:r>
            <a:rPr lang="en-US" sz="1100">
              <a:latin typeface="+mn-lt"/>
              <a:ea typeface="+mn-lt"/>
              <a:cs typeface="+mn-lt"/>
            </a:rPr>
            <a:t>     Ha: the means are not equal.     </a:t>
          </a:r>
        </a:p>
        <a:p>
          <a:pPr marL="0" indent="0" algn="l"/>
          <a:r>
            <a:rPr lang="en-US" sz="1100">
              <a:latin typeface="+mn-lt"/>
              <a:ea typeface="+mn-lt"/>
              <a:cs typeface="+mn-lt"/>
            </a:rPr>
            <a:t> 2) the hypohesis test criteria:</a:t>
          </a:r>
          <a:endParaRPr lang="en-US" sz="1100" b="1">
            <a:latin typeface="+mn-lt"/>
            <a:ea typeface="+mn-lt"/>
            <a:cs typeface="+mn-lt"/>
          </a:endParaRPr>
        </a:p>
        <a:p>
          <a:pPr marL="0" indent="0" algn="l"/>
          <a:r>
            <a:rPr lang="en-US" sz="1100" b="1">
              <a:latin typeface="+mn-lt"/>
              <a:ea typeface="+mn-lt"/>
              <a:cs typeface="+mn-lt"/>
            </a:rPr>
            <a:t>a) </a:t>
          </a:r>
          <a:r>
            <a:rPr lang="en-US" sz="1100">
              <a:latin typeface="+mn-lt"/>
              <a:ea typeface="+mn-lt"/>
              <a:cs typeface="+mn-lt"/>
            </a:rPr>
            <a:t>check the assumptions</a:t>
          </a:r>
          <a:endParaRPr lang="en-US" sz="1100" b="1">
            <a:latin typeface="+mn-lt"/>
            <a:ea typeface="+mn-lt"/>
            <a:cs typeface="+mn-lt"/>
          </a:endParaRPr>
        </a:p>
        <a:p>
          <a:pPr marL="0" indent="0" algn="l"/>
          <a:r>
            <a:rPr lang="en-US" sz="1100" b="1">
              <a:latin typeface="+mn-lt"/>
              <a:ea typeface="+mn-lt"/>
              <a:cs typeface="+mn-lt"/>
            </a:rPr>
            <a:t>b)</a:t>
          </a:r>
          <a:r>
            <a:rPr lang="en-US" sz="1100">
              <a:latin typeface="+mn-lt"/>
              <a:ea typeface="+mn-lt"/>
              <a:cs typeface="+mn-lt"/>
            </a:rPr>
            <a:t> identify the probability distribution and the test statistic to be used .</a:t>
          </a:r>
          <a:endParaRPr lang="en-US" sz="1100" b="1">
            <a:latin typeface="+mn-lt"/>
            <a:ea typeface="+mn-lt"/>
            <a:cs typeface="+mn-lt"/>
          </a:endParaRPr>
        </a:p>
        <a:p>
          <a:pPr marL="0" indent="0" algn="l"/>
          <a:r>
            <a:rPr lang="en-US" sz="1100" b="1">
              <a:latin typeface="+mn-lt"/>
              <a:ea typeface="+mn-lt"/>
              <a:cs typeface="+mn-lt"/>
            </a:rPr>
            <a:t>c)</a:t>
          </a:r>
          <a:r>
            <a:rPr lang="en-US" sz="1100">
              <a:latin typeface="+mn-lt"/>
              <a:ea typeface="+mn-lt"/>
              <a:cs typeface="+mn-lt"/>
            </a:rPr>
            <a:t> determine the level of significance alpha, alpha = 0.05.                                                                      </a:t>
          </a:r>
        </a:p>
        <a:p>
          <a:pPr marL="0" indent="0" algn="l"/>
          <a:r>
            <a:rPr lang="en-US" sz="1100">
              <a:latin typeface="+mn-lt"/>
              <a:ea typeface="+mn-lt"/>
              <a:cs typeface="+mn-lt"/>
            </a:rPr>
            <a:t>    step 3</a:t>
          </a:r>
        </a:p>
        <a:p>
          <a:pPr marL="0" indent="0" algn="l"/>
          <a:r>
            <a:rPr lang="en-US" sz="1100">
              <a:latin typeface="+mn-lt"/>
              <a:ea typeface="+mn-lt"/>
              <a:cs typeface="+mn-lt"/>
            </a:rPr>
            <a:t>the sample evidence:</a:t>
          </a:r>
        </a:p>
        <a:p>
          <a:pPr marL="0" indent="0" algn="l"/>
          <a:r>
            <a:rPr lang="en-US" sz="1100">
              <a:latin typeface="+mn-lt"/>
              <a:ea typeface="+mn-lt"/>
              <a:cs typeface="+mn-lt"/>
            </a:rPr>
            <a:t>a) collect the sample information.</a:t>
          </a:r>
        </a:p>
        <a:p>
          <a:pPr marL="0" indent="0" algn="l"/>
          <a:r>
            <a:rPr lang="en-US" sz="1100">
              <a:latin typeface="+mn-lt"/>
              <a:ea typeface="+mn-lt"/>
              <a:cs typeface="+mn-lt"/>
            </a:rPr>
            <a:t>b) calculate the value of test statistic</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476250</xdr:colOff>
      <xdr:row>4</xdr:row>
      <xdr:rowOff>0</xdr:rowOff>
    </xdr:from>
    <xdr:to>
      <xdr:col>9</xdr:col>
      <xdr:colOff>600075</xdr:colOff>
      <xdr:row>6</xdr:row>
      <xdr:rowOff>161925</xdr:rowOff>
    </xdr:to>
    <xdr:sp macro="" textlink="">
      <xdr:nvSpPr>
        <xdr:cNvPr id="2" name="TextBox 1">
          <a:extLst>
            <a:ext uri="{FF2B5EF4-FFF2-40B4-BE49-F238E27FC236}">
              <a16:creationId xmlns:a16="http://schemas.microsoft.com/office/drawing/2014/main" id="{E80DEDDD-5B91-48F7-85BC-41F376557C97}"/>
            </a:ext>
          </a:extLst>
        </xdr:cNvPr>
        <xdr:cNvSpPr txBox="1"/>
      </xdr:nvSpPr>
      <xdr:spPr>
        <a:xfrm>
          <a:off x="476250" y="762000"/>
          <a:ext cx="5610225"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r>
            <a:rPr lang="en-US" sz="1200">
              <a:solidFill>
                <a:schemeClr val="dk1"/>
              </a:solidFill>
              <a:latin typeface="+mn-lt"/>
              <a:ea typeface="+mn-lt"/>
              <a:cs typeface="+mn-lt"/>
            </a:rPr>
            <a:t>Show the sufficient eveidence that there is a difference in the three population  means: uf,ug,uh?</a:t>
          </a:r>
        </a:p>
      </xdr:txBody>
    </xdr:sp>
    <xdr:clientData/>
  </xdr:twoCellAnchor>
  <xdr:twoCellAnchor>
    <xdr:from>
      <xdr:col>1</xdr:col>
      <xdr:colOff>0</xdr:colOff>
      <xdr:row>17</xdr:row>
      <xdr:rowOff>19050</xdr:rowOff>
    </xdr:from>
    <xdr:to>
      <xdr:col>4</xdr:col>
      <xdr:colOff>581025</xdr:colOff>
      <xdr:row>20</xdr:row>
      <xdr:rowOff>180975</xdr:rowOff>
    </xdr:to>
    <xdr:sp macro="" textlink="">
      <xdr:nvSpPr>
        <xdr:cNvPr id="3" name="TextBox 2">
          <a:extLst>
            <a:ext uri="{FF2B5EF4-FFF2-40B4-BE49-F238E27FC236}">
              <a16:creationId xmlns:a16="http://schemas.microsoft.com/office/drawing/2014/main" id="{7C14D344-C7B3-402E-988D-9B149CB4F9B4}"/>
            </a:ext>
            <a:ext uri="{147F2762-F138-4A5C-976F-8EAC2B608ADB}">
              <a16:predDERef xmlns:a16="http://schemas.microsoft.com/office/drawing/2014/main" pred="{E80DEDDD-5B91-48F7-85BC-41F376557C97}"/>
            </a:ext>
          </a:extLst>
        </xdr:cNvPr>
        <xdr:cNvSpPr txBox="1"/>
      </xdr:nvSpPr>
      <xdr:spPr>
        <a:xfrm>
          <a:off x="609600" y="3962400"/>
          <a:ext cx="3009900" cy="733425"/>
        </a:xfrm>
        <a:prstGeom prst="rect">
          <a:avLst/>
        </a:prstGeom>
        <a:solidFill>
          <a:schemeClr val="lt1"/>
        </a:solid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latin typeface="+mn-lt"/>
              <a:ea typeface="+mn-lt"/>
              <a:cs typeface="+mn-lt"/>
            </a:rPr>
            <a:t>a)</a:t>
          </a:r>
          <a:r>
            <a:rPr lang="en-US" sz="1100">
              <a:latin typeface="+mn-lt"/>
              <a:ea typeface="+mn-lt"/>
              <a:cs typeface="+mn-lt"/>
            </a:rPr>
            <a:t> state the null and alaternative hypothesis:                                                                          </a:t>
          </a:r>
        </a:p>
        <a:p>
          <a:pPr marL="0" indent="0" algn="l"/>
          <a:r>
            <a:rPr lang="en-US" sz="1100">
              <a:latin typeface="+mn-lt"/>
              <a:ea typeface="+mn-lt"/>
              <a:cs typeface="+mn-lt"/>
            </a:rPr>
            <a:t> Ho : uf=ug=uh</a:t>
          </a:r>
        </a:p>
        <a:p>
          <a:pPr marL="0" indent="0" algn="l"/>
          <a:r>
            <a:rPr lang="en-US" sz="1100">
              <a:latin typeface="+mn-lt"/>
              <a:ea typeface="+mn-lt"/>
              <a:cs typeface="+mn-lt"/>
            </a:rPr>
            <a:t>     Ha: the means are not equal.           </a:t>
          </a:r>
        </a:p>
      </xdr:txBody>
    </xdr:sp>
    <xdr:clientData/>
  </xdr:twoCellAnchor>
  <xdr:twoCellAnchor>
    <xdr:from>
      <xdr:col>0</xdr:col>
      <xdr:colOff>600075</xdr:colOff>
      <xdr:row>30</xdr:row>
      <xdr:rowOff>28575</xdr:rowOff>
    </xdr:from>
    <xdr:to>
      <xdr:col>5</xdr:col>
      <xdr:colOff>590550</xdr:colOff>
      <xdr:row>33</xdr:row>
      <xdr:rowOff>9525</xdr:rowOff>
    </xdr:to>
    <xdr:sp macro="" textlink="">
      <xdr:nvSpPr>
        <xdr:cNvPr id="10" name="TextBox 9">
          <a:extLst>
            <a:ext uri="{FF2B5EF4-FFF2-40B4-BE49-F238E27FC236}">
              <a16:creationId xmlns:a16="http://schemas.microsoft.com/office/drawing/2014/main" id="{A2031BFB-FA65-10E1-75D2-4519CC6797E6}"/>
            </a:ext>
            <a:ext uri="{147F2762-F138-4A5C-976F-8EAC2B608ADB}">
              <a16:predDERef xmlns:a16="http://schemas.microsoft.com/office/drawing/2014/main" pred="{43B291FD-71EE-4E97-A212-FBC2AC71330D}"/>
            </a:ext>
          </a:extLst>
        </xdr:cNvPr>
        <xdr:cNvSpPr txBox="1"/>
      </xdr:nvSpPr>
      <xdr:spPr>
        <a:xfrm>
          <a:off x="600075" y="6515100"/>
          <a:ext cx="3638550" cy="55245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200" b="1">
              <a:latin typeface="+mn-lt"/>
              <a:ea typeface="+mn-lt"/>
              <a:cs typeface="+mn-lt"/>
            </a:rPr>
            <a:t>2) </a:t>
          </a:r>
          <a:r>
            <a:rPr lang="en-US" sz="1200" b="0">
              <a:latin typeface="+mn-lt"/>
              <a:ea typeface="+mn-lt"/>
              <a:cs typeface="+mn-lt"/>
            </a:rPr>
            <a:t>Calculate the variance between the sample </a:t>
          </a:r>
        </a:p>
        <a:p>
          <a:pPr marL="0" indent="0" algn="l"/>
          <a:r>
            <a:rPr lang="en-US" sz="1200" b="0">
              <a:latin typeface="+mn-lt"/>
              <a:ea typeface="+mn-lt"/>
              <a:cs typeface="+mn-lt"/>
            </a:rPr>
            <a:t>a) Calculate mean for each sample.</a:t>
          </a:r>
        </a:p>
        <a:p>
          <a:pPr marL="0" indent="0" algn="l"/>
          <a:endParaRPr lang="en-US" sz="1200" b="0">
            <a:latin typeface="+mn-lt"/>
            <a:ea typeface="+mn-lt"/>
            <a:cs typeface="+mn-lt"/>
          </a:endParaRPr>
        </a:p>
      </xdr:txBody>
    </xdr:sp>
    <xdr:clientData/>
  </xdr:twoCellAnchor>
  <xdr:twoCellAnchor>
    <xdr:from>
      <xdr:col>1</xdr:col>
      <xdr:colOff>0</xdr:colOff>
      <xdr:row>36</xdr:row>
      <xdr:rowOff>114300</xdr:rowOff>
    </xdr:from>
    <xdr:to>
      <xdr:col>3</xdr:col>
      <xdr:colOff>695325</xdr:colOff>
      <xdr:row>38</xdr:row>
      <xdr:rowOff>85725</xdr:rowOff>
    </xdr:to>
    <xdr:sp macro="" textlink="">
      <xdr:nvSpPr>
        <xdr:cNvPr id="11" name="TextBox 10">
          <a:extLst>
            <a:ext uri="{FF2B5EF4-FFF2-40B4-BE49-F238E27FC236}">
              <a16:creationId xmlns:a16="http://schemas.microsoft.com/office/drawing/2014/main" id="{55551B29-D11C-4B4C-8A04-44FEDB61F77B}"/>
            </a:ext>
            <a:ext uri="{147F2762-F138-4A5C-976F-8EAC2B608ADB}">
              <a16:predDERef xmlns:a16="http://schemas.microsoft.com/office/drawing/2014/main" pred="{A2031BFB-FA65-10E1-75D2-4519CC6797E6}"/>
            </a:ext>
          </a:extLst>
        </xdr:cNvPr>
        <xdr:cNvSpPr txBox="1"/>
      </xdr:nvSpPr>
      <xdr:spPr>
        <a:xfrm>
          <a:off x="609600" y="7743825"/>
          <a:ext cx="2514600" cy="352425"/>
        </a:xfrm>
        <a:prstGeom prst="rect">
          <a:avLst/>
        </a:prstGeom>
        <a:noFill/>
        <a:ln w="9525" cmpd="sng">
          <a:solidFill>
            <a:schemeClr val="lt1">
              <a:shade val="50000"/>
            </a:schemeClr>
          </a:solidFill>
        </a:ln>
      </xdr:spPr>
      <xdr:txBody>
        <a:bodyPr rot="0" spcFirstLastPara="0" vert="horz" wrap="square" lIns="91440" tIns="45720" rIns="91440" bIns="45720" numCol="1" spcCol="0" rtlCol="0" fromWordArt="0" anchor="t"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200" b="1">
              <a:solidFill>
                <a:srgbClr val="0D0D0D"/>
              </a:solidFill>
              <a:latin typeface="+mn-lt"/>
              <a:ea typeface="+mn-lt"/>
              <a:cs typeface="+mn-lt"/>
            </a:rPr>
            <a:t>b) </a:t>
          </a:r>
          <a:r>
            <a:rPr lang="en-US" sz="1200" b="0">
              <a:solidFill>
                <a:srgbClr val="0D0D0D"/>
              </a:solidFill>
              <a:latin typeface="+mn-lt"/>
              <a:ea typeface="+mn-lt"/>
              <a:cs typeface="+mn-lt"/>
            </a:rPr>
            <a:t>Calculate the grand mean.</a:t>
          </a:r>
        </a:p>
        <a:p>
          <a:pPr marL="0" indent="0" algn="l"/>
          <a:endParaRPr lang="en-US" sz="1200" b="0">
            <a:latin typeface="+mn-lt"/>
            <a:ea typeface="+mn-lt"/>
            <a:cs typeface="+mn-lt"/>
          </a:endParaRPr>
        </a:p>
      </xdr:txBody>
    </xdr:sp>
    <xdr:clientData/>
  </xdr:twoCellAnchor>
  <xdr:twoCellAnchor>
    <xdr:from>
      <xdr:col>0</xdr:col>
      <xdr:colOff>476250</xdr:colOff>
      <xdr:row>40</xdr:row>
      <xdr:rowOff>142875</xdr:rowOff>
    </xdr:from>
    <xdr:to>
      <xdr:col>8</xdr:col>
      <xdr:colOff>485775</xdr:colOff>
      <xdr:row>43</xdr:row>
      <xdr:rowOff>0</xdr:rowOff>
    </xdr:to>
    <xdr:sp macro="" textlink="">
      <xdr:nvSpPr>
        <xdr:cNvPr id="13" name="TextBox 12">
          <a:extLst>
            <a:ext uri="{FF2B5EF4-FFF2-40B4-BE49-F238E27FC236}">
              <a16:creationId xmlns:a16="http://schemas.microsoft.com/office/drawing/2014/main" id="{C530C57E-E2E9-4912-BAA4-1C3DABC4D6F6}"/>
            </a:ext>
            <a:ext uri="{147F2762-F138-4A5C-976F-8EAC2B608ADB}">
              <a16:predDERef xmlns:a16="http://schemas.microsoft.com/office/drawing/2014/main" pred="{55551B29-D11C-4B4C-8A04-44FEDB61F77B}"/>
            </a:ext>
          </a:extLst>
        </xdr:cNvPr>
        <xdr:cNvSpPr txBox="1"/>
      </xdr:nvSpPr>
      <xdr:spPr>
        <a:xfrm>
          <a:off x="476250" y="8534400"/>
          <a:ext cx="5581650" cy="428625"/>
        </a:xfrm>
        <a:prstGeom prst="rect">
          <a:avLst/>
        </a:prstGeom>
        <a:solidFill>
          <a:schemeClr val="lt1"/>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200" b="1">
              <a:latin typeface="+mn-lt"/>
              <a:ea typeface="+mn-lt"/>
              <a:cs typeface="+mn-lt"/>
            </a:rPr>
            <a:t>c) </a:t>
          </a:r>
          <a:r>
            <a:rPr lang="en-US" sz="1200" b="0">
              <a:latin typeface="+mn-lt"/>
              <a:ea typeface="+mn-lt"/>
              <a:cs typeface="+mn-lt"/>
            </a:rPr>
            <a:t>Calculate the difference between the means of variance  sample and grand mean.</a:t>
          </a:r>
        </a:p>
        <a:p>
          <a:pPr marL="0" indent="0" algn="l"/>
          <a:endParaRPr lang="en-US" sz="1200" b="0">
            <a:latin typeface="+mn-lt"/>
            <a:ea typeface="+mn-lt"/>
            <a:cs typeface="+mn-lt"/>
          </a:endParaRPr>
        </a:p>
      </xdr:txBody>
    </xdr:sp>
    <xdr:clientData/>
  </xdr:twoCellAnchor>
  <xdr:twoCellAnchor>
    <xdr:from>
      <xdr:col>1</xdr:col>
      <xdr:colOff>0</xdr:colOff>
      <xdr:row>52</xdr:row>
      <xdr:rowOff>38100</xdr:rowOff>
    </xdr:from>
    <xdr:to>
      <xdr:col>8</xdr:col>
      <xdr:colOff>190500</xdr:colOff>
      <xdr:row>56</xdr:row>
      <xdr:rowOff>66675</xdr:rowOff>
    </xdr:to>
    <xdr:sp macro="" textlink="">
      <xdr:nvSpPr>
        <xdr:cNvPr id="14" name="TextBox 13">
          <a:extLst>
            <a:ext uri="{FF2B5EF4-FFF2-40B4-BE49-F238E27FC236}">
              <a16:creationId xmlns:a16="http://schemas.microsoft.com/office/drawing/2014/main" id="{3BC78D69-D72A-041D-CBC4-16FECBA89262}"/>
            </a:ext>
            <a:ext uri="{147F2762-F138-4A5C-976F-8EAC2B608ADB}">
              <a16:predDERef xmlns:a16="http://schemas.microsoft.com/office/drawing/2014/main" pred="{C530C57E-E2E9-4912-BAA4-1C3DABC4D6F6}"/>
            </a:ext>
          </a:extLst>
        </xdr:cNvPr>
        <xdr:cNvSpPr txBox="1"/>
      </xdr:nvSpPr>
      <xdr:spPr>
        <a:xfrm>
          <a:off x="609600" y="10734675"/>
          <a:ext cx="6343650" cy="847725"/>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Calculate the variance within the sample.</a:t>
          </a:r>
        </a:p>
        <a:p>
          <a:pPr marL="0" indent="0" algn="l"/>
          <a:r>
            <a:rPr lang="en-US" sz="1100">
              <a:latin typeface="+mn-lt"/>
              <a:ea typeface="+mn-lt"/>
              <a:cs typeface="+mn-lt"/>
            </a:rPr>
            <a:t>a) Calculate the mean of each sample. Already Calculated</a:t>
          </a:r>
        </a:p>
        <a:p>
          <a:pPr marL="0" indent="0" algn="l"/>
          <a:r>
            <a:rPr lang="en-US" sz="1100">
              <a:latin typeface="+mn-lt"/>
              <a:ea typeface="+mn-lt"/>
              <a:cs typeface="+mn-lt"/>
            </a:rPr>
            <a:t>b) Take the deviation from vaias items in a sample  from the mean values of the respective sample and square it.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17</xdr:row>
      <xdr:rowOff>0</xdr:rowOff>
    </xdr:from>
    <xdr:to>
      <xdr:col>4</xdr:col>
      <xdr:colOff>723900</xdr:colOff>
      <xdr:row>23</xdr:row>
      <xdr:rowOff>76200</xdr:rowOff>
    </xdr:to>
    <xdr:sp macro="" textlink="">
      <xdr:nvSpPr>
        <xdr:cNvPr id="2" name="TextBox 1">
          <a:extLst>
            <a:ext uri="{FF2B5EF4-FFF2-40B4-BE49-F238E27FC236}">
              <a16:creationId xmlns:a16="http://schemas.microsoft.com/office/drawing/2014/main" id="{6C0124C1-64E7-4AA7-BC6D-D531C61A5077}"/>
            </a:ext>
            <a:ext uri="{147F2762-F138-4A5C-976F-8EAC2B608ADB}">
              <a16:predDERef xmlns:a16="http://schemas.microsoft.com/office/drawing/2014/main" pred="{E80DEDDD-5B91-48F7-85BC-41F376557C97}"/>
            </a:ext>
          </a:extLst>
        </xdr:cNvPr>
        <xdr:cNvSpPr txBox="1"/>
      </xdr:nvSpPr>
      <xdr:spPr>
        <a:xfrm>
          <a:off x="609600" y="3524250"/>
          <a:ext cx="4124325" cy="1219200"/>
        </a:xfrm>
        <a:prstGeom prst="rect">
          <a:avLst/>
        </a:prstGeom>
        <a:solidFill>
          <a:schemeClr val="lt1"/>
        </a:solidFill>
        <a:ln w="9525" cmpd="sng">
          <a:no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100" b="1">
              <a:latin typeface="+mn-lt"/>
              <a:ea typeface="+mn-lt"/>
              <a:cs typeface="+mn-lt"/>
            </a:rPr>
            <a:t>a)</a:t>
          </a:r>
          <a:r>
            <a:rPr lang="en-US" sz="1100">
              <a:latin typeface="+mn-lt"/>
              <a:ea typeface="+mn-lt"/>
              <a:cs typeface="+mn-lt"/>
            </a:rPr>
            <a:t> state the null and alaternative hypothesis:                                                                          </a:t>
          </a:r>
        </a:p>
        <a:p>
          <a:pPr marL="0" marR="0" indent="0" algn="l">
            <a:lnSpc>
              <a:spcPct val="100000"/>
            </a:lnSpc>
            <a:spcBef>
              <a:spcPts val="0"/>
            </a:spcBef>
            <a:spcAft>
              <a:spcPts val="0"/>
            </a:spcAft>
          </a:pPr>
          <a:r>
            <a:rPr lang="en-US" sz="1100">
              <a:latin typeface="+mn-lt"/>
              <a:ea typeface="+mn-lt"/>
              <a:cs typeface="+mn-lt"/>
            </a:rPr>
            <a:t> Ho : Up1=</a:t>
          </a:r>
          <a:r>
            <a:rPr lang="en-US" sz="1100" b="0" i="0" u="none" strike="noStrike">
              <a:solidFill>
                <a:srgbClr val="000000"/>
              </a:solidFill>
              <a:latin typeface="Calibri" panose="020F0502020204030204" pitchFamily="34" charset="0"/>
              <a:cs typeface="Calibri" panose="020F0502020204030204" pitchFamily="34" charset="0"/>
            </a:rPr>
            <a:t>Up2=Up3</a:t>
          </a:r>
          <a:endParaRPr lang="en-US" sz="1100">
            <a:latin typeface="+mn-lt"/>
            <a:ea typeface="+mn-lt"/>
            <a:cs typeface="+mn-lt"/>
          </a:endParaRPr>
        </a:p>
        <a:p>
          <a:pPr marL="0" marR="0" indent="0" algn="l">
            <a:lnSpc>
              <a:spcPct val="100000"/>
            </a:lnSpc>
            <a:spcBef>
              <a:spcPts val="0"/>
            </a:spcBef>
            <a:spcAft>
              <a:spcPts val="0"/>
            </a:spcAft>
          </a:pPr>
          <a:r>
            <a:rPr lang="en-US" sz="1100">
              <a:latin typeface="+mn-lt"/>
              <a:ea typeface="+mn-lt"/>
              <a:cs typeface="+mn-lt"/>
            </a:rPr>
            <a:t>     Ha: the means are not equal.                                                  </a:t>
          </a:r>
        </a:p>
        <a:p>
          <a:pPr marL="0" marR="0" indent="0" algn="l">
            <a:lnSpc>
              <a:spcPct val="100000"/>
            </a:lnSpc>
            <a:spcBef>
              <a:spcPts val="0"/>
            </a:spcBef>
            <a:spcAft>
              <a:spcPts val="0"/>
            </a:spcAft>
          </a:pPr>
          <a:r>
            <a:rPr lang="en-US" sz="1100">
              <a:latin typeface="+mn-lt"/>
              <a:ea typeface="+mn-lt"/>
              <a:cs typeface="+mn-lt"/>
            </a:rPr>
            <a:t> Ho' : Mp1=Mp2=Mp3                                                           </a:t>
          </a:r>
        </a:p>
        <a:p>
          <a:pPr marL="0" marR="0" indent="0" algn="l">
            <a:lnSpc>
              <a:spcPct val="100000"/>
            </a:lnSpc>
            <a:spcBef>
              <a:spcPts val="0"/>
            </a:spcBef>
            <a:spcAft>
              <a:spcPts val="0"/>
            </a:spcAft>
          </a:pPr>
          <a:r>
            <a:rPr lang="en-US" sz="1100">
              <a:latin typeface="+mn-lt"/>
              <a:ea typeface="+mn-lt"/>
              <a:cs typeface="+mn-lt"/>
            </a:rPr>
            <a:t> Ha' : the means are not equal.      </a:t>
          </a:r>
        </a:p>
      </xdr:txBody>
    </xdr:sp>
    <xdr:clientData/>
  </xdr:twoCellAnchor>
  <xdr:twoCellAnchor>
    <xdr:from>
      <xdr:col>2</xdr:col>
      <xdr:colOff>0</xdr:colOff>
      <xdr:row>31</xdr:row>
      <xdr:rowOff>0</xdr:rowOff>
    </xdr:from>
    <xdr:to>
      <xdr:col>3</xdr:col>
      <xdr:colOff>1123950</xdr:colOff>
      <xdr:row>32</xdr:row>
      <xdr:rowOff>133350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FFFCCA5-508E-4C7A-9624-1BA4A73F442F}"/>
                </a:ext>
                <a:ext uri="{147F2762-F138-4A5C-976F-8EAC2B608ADB}">
                  <a16:predDERef xmlns:a16="http://schemas.microsoft.com/office/drawing/2014/main" pred="{6C0124C1-64E7-4AA7-BC6D-D531C61A5077}"/>
                </a:ext>
              </a:extLst>
            </xdr:cNvPr>
            <xdr:cNvSpPr txBox="1"/>
          </xdr:nvSpPr>
          <xdr:spPr>
            <a:xfrm>
              <a:off x="1943100" y="6353175"/>
              <a:ext cx="2352675" cy="371475"/>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no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US" sz="1100"/>
                <a:t>(</a:t>
              </a:r>
              <a14:m>
                <m:oMath xmlns:m="http://schemas.openxmlformats.org/officeDocument/2006/math">
                  <m:f>
                    <m:fPr>
                      <m:ctrlPr>
                        <a:rPr lang="en-US" sz="110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1</m:t>
                      </m:r>
                    </m:num>
                    <m:den>
                      <m:r>
                        <a:rPr lang="en-US" sz="1100" b="0" i="1">
                          <a:latin typeface="Cambria Math" panose="02040503050406030204" pitchFamily="18" charset="0"/>
                        </a:rPr>
                        <m:t>𝑘</m:t>
                      </m:r>
                      <m:r>
                        <a:rPr lang="en-US" sz="1100" b="0" i="1">
                          <a:latin typeface="Cambria Math" panose="02040503050406030204" pitchFamily="18" charset="0"/>
                        </a:rPr>
                        <m:t>1</m:t>
                      </m:r>
                    </m:den>
                  </m:f>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2</m:t>
                      </m:r>
                    </m:num>
                    <m:den>
                      <m:r>
                        <a:rPr lang="en-US" sz="1100" b="0" i="1">
                          <a:latin typeface="Cambria Math" panose="02040503050406030204" pitchFamily="18" charset="0"/>
                        </a:rPr>
                        <m:t>𝑘</m:t>
                      </m:r>
                      <m:r>
                        <a:rPr lang="en-US" sz="1100" b="0" i="1">
                          <a:latin typeface="Cambria Math" panose="02040503050406030204" pitchFamily="18" charset="0"/>
                        </a:rPr>
                        <m:t>2</m:t>
                      </m:r>
                    </m:den>
                  </m:f>
                  <m:r>
                    <a:rPr lang="en-US" sz="1100" b="0" i="1">
                      <a:latin typeface="Cambria Math" panose="02040503050406030204" pitchFamily="18" charset="0"/>
                    </a:rPr>
                    <m:t>+</m:t>
                  </m:r>
                  <m:f>
                    <m:fPr>
                      <m:ctrlPr>
                        <a:rPr lang="en-US" sz="1100" b="0" i="1">
                          <a:latin typeface="Cambria Math" panose="02040503050406030204" pitchFamily="18" charset="0"/>
                        </a:rPr>
                      </m:ctrlPr>
                    </m:fPr>
                    <m:num>
                      <m:r>
                        <a:rPr lang="en-US" sz="1100" b="0" i="1">
                          <a:latin typeface="Cambria Math" panose="02040503050406030204" pitchFamily="18" charset="0"/>
                        </a:rPr>
                        <m:t>𝑐</m:t>
                      </m:r>
                      <m:r>
                        <a:rPr lang="en-US" sz="1100" b="0" i="1">
                          <a:latin typeface="Cambria Math" panose="02040503050406030204" pitchFamily="18" charset="0"/>
                        </a:rPr>
                        <m:t>3</m:t>
                      </m:r>
                    </m:num>
                    <m:den>
                      <m:r>
                        <a:rPr lang="en-US" sz="1100" b="0" i="1">
                          <a:latin typeface="Cambria Math" panose="02040503050406030204" pitchFamily="18" charset="0"/>
                        </a:rPr>
                        <m:t>𝑘</m:t>
                      </m:r>
                      <m:r>
                        <a:rPr lang="en-US" sz="1100" b="0" i="1">
                          <a:latin typeface="Cambria Math" panose="02040503050406030204" pitchFamily="18" charset="0"/>
                        </a:rPr>
                        <m:t>3</m:t>
                      </m:r>
                    </m:den>
                  </m:f>
                  <m:r>
                    <a:rPr lang="en-US" sz="1100" b="0" i="1">
                      <a:latin typeface="Cambria Math" panose="02040503050406030204" pitchFamily="18" charset="0"/>
                    </a:rPr>
                    <m:t>+…)− </m:t>
                  </m:r>
                  <m:f>
                    <m:fPr>
                      <m:ctrlPr>
                        <a:rPr lang="en-US" sz="1100" b="0" i="1">
                          <a:latin typeface="Cambria Math" panose="02040503050406030204" pitchFamily="18" charset="0"/>
                        </a:rPr>
                      </m:ctrlPr>
                    </m:fPr>
                    <m:num>
                      <m:nary>
                        <m:naryPr>
                          <m:chr m:val="∑"/>
                          <m:subHide m:val="on"/>
                          <m:supHide m:val="on"/>
                          <m:ctrlPr>
                            <a:rPr lang="en-US" sz="1100" b="0" i="1">
                              <a:latin typeface="Cambria Math" panose="02040503050406030204" pitchFamily="18" charset="0"/>
                            </a:rPr>
                          </m:ctrlPr>
                        </m:naryPr>
                        <m:sub/>
                        <m:sup/>
                        <m:e>
                          <m:sSup>
                            <m:sSupPr>
                              <m:ctrlPr>
                                <a:rPr lang="en-US" sz="1100" b="0" i="1">
                                  <a:latin typeface="Cambria Math" panose="02040503050406030204" pitchFamily="18" charset="0"/>
                                </a:rPr>
                              </m:ctrlPr>
                            </m:sSupPr>
                            <m:e>
                              <m:r>
                                <a:rPr lang="en-US" sz="1100" b="0" i="1">
                                  <a:latin typeface="Cambria Math" panose="02040503050406030204" pitchFamily="18" charset="0"/>
                                </a:rPr>
                                <m:t>(</m:t>
                              </m:r>
                              <m:r>
                                <a:rPr lang="en-US" sz="1100" b="0" i="1">
                                  <a:latin typeface="Cambria Math" panose="02040503050406030204" pitchFamily="18" charset="0"/>
                                </a:rPr>
                                <m:t>𝑥</m:t>
                              </m:r>
                              <m:r>
                                <a:rPr lang="en-US" sz="1100" b="0" i="1">
                                  <a:latin typeface="Cambria Math" panose="02040503050406030204" pitchFamily="18" charset="0"/>
                                </a:rPr>
                                <m:t>)</m:t>
                              </m:r>
                            </m:e>
                            <m:sup>
                              <m:r>
                                <a:rPr lang="en-US" sz="1100" b="0" i="1">
                                  <a:latin typeface="Cambria Math" panose="02040503050406030204" pitchFamily="18" charset="0"/>
                                </a:rPr>
                                <m:t>2</m:t>
                              </m:r>
                            </m:sup>
                          </m:sSup>
                        </m:e>
                      </m:nary>
                    </m:num>
                    <m:den>
                      <m:r>
                        <a:rPr lang="en-US" sz="1100" b="0" i="1">
                          <a:latin typeface="Cambria Math" panose="02040503050406030204" pitchFamily="18" charset="0"/>
                        </a:rPr>
                        <m:t>𝑛</m:t>
                      </m:r>
                    </m:den>
                  </m:f>
                </m:oMath>
              </a14:m>
              <a:endParaRPr lang="en-US" sz="1100"/>
            </a:p>
          </xdr:txBody>
        </xdr:sp>
      </mc:Choice>
      <mc:Fallback xmlns="">
        <xdr:sp macro="" textlink="">
          <xdr:nvSpPr>
            <xdr:cNvPr id="3" name="TextBox 5">
              <a:extLst>
                <a:ext uri="{FF2B5EF4-FFF2-40B4-BE49-F238E27FC236}">
                  <a16:creationId xmlns:a16="http://schemas.microsoft.com/office/drawing/2014/main" id="{CFFFCCA5-508E-4C7A-9624-1BA4A73F442F}"/>
                </a:ext>
              </a:extLst>
            </xdr:cNvPr>
            <xdr:cNvSpPr txBox="1"/>
          </xdr:nvSpPr>
          <xdr:spPr>
            <a:xfrm>
              <a:off x="0" y="0"/>
              <a:ext cx="1591526" cy="263918"/>
            </a:xfrm>
            <a:prstGeom prst="rect">
              <a:avLst/>
            </a:prstGeom>
            <a:noFill/>
          </xdr:spPr>
          <xdr:style>
            <a:lnRef idx="0">
              <a:scrgbClr r="0" g="0" b="0"/>
            </a:lnRef>
            <a:fillRef idx="0">
              <a:scrgbClr r="0" g="0" b="0"/>
            </a:fillRef>
            <a:effectRef idx="0">
              <a:scrgbClr r="0" g="0" b="0"/>
            </a:effectRef>
            <a:fontRef idx="minor">
              <a:schemeClr val="tx1"/>
            </a:fontRef>
          </xdr:style>
          <xdr:txBody>
            <a:bodyPr wrap="none" lIns="0" tIns="0" rIns="0" bIns="0" rtlCol="0" anchor="t">
              <a:spAutoFit/>
            </a:bodyPr>
            <a:lstStyle>
              <a:lvl1pPr marL="0" indent="0">
                <a:defRPr sz="1100">
                  <a:solidFill>
                    <a:schemeClr val="tx1"/>
                  </a:solidFill>
                  <a:latin typeface="+mn-lt"/>
                  <a:ea typeface="+mn-ea"/>
                  <a:cs typeface="+mn-cs"/>
                </a:defRPr>
              </a:lvl1pPr>
              <a:lvl2pPr marL="457200" indent="0">
                <a:defRPr sz="1100">
                  <a:solidFill>
                    <a:schemeClr val="tx1"/>
                  </a:solidFill>
                  <a:latin typeface="+mn-lt"/>
                  <a:ea typeface="+mn-ea"/>
                  <a:cs typeface="+mn-cs"/>
                </a:defRPr>
              </a:lvl2pPr>
              <a:lvl3pPr marL="914400" indent="0">
                <a:defRPr sz="1100">
                  <a:solidFill>
                    <a:schemeClr val="tx1"/>
                  </a:solidFill>
                  <a:latin typeface="+mn-lt"/>
                  <a:ea typeface="+mn-ea"/>
                  <a:cs typeface="+mn-cs"/>
                </a:defRPr>
              </a:lvl3pPr>
              <a:lvl4pPr marL="1371600" indent="0">
                <a:defRPr sz="1100">
                  <a:solidFill>
                    <a:schemeClr val="tx1"/>
                  </a:solidFill>
                  <a:latin typeface="+mn-lt"/>
                  <a:ea typeface="+mn-ea"/>
                  <a:cs typeface="+mn-cs"/>
                </a:defRPr>
              </a:lvl4pPr>
              <a:lvl5pPr marL="1828800" indent="0">
                <a:defRPr sz="1100">
                  <a:solidFill>
                    <a:schemeClr val="tx1"/>
                  </a:solidFill>
                  <a:latin typeface="+mn-lt"/>
                  <a:ea typeface="+mn-ea"/>
                  <a:cs typeface="+mn-cs"/>
                </a:defRPr>
              </a:lvl5pPr>
              <a:lvl6pPr marL="2286000" indent="0">
                <a:defRPr sz="1100">
                  <a:solidFill>
                    <a:schemeClr val="tx1"/>
                  </a:solidFill>
                  <a:latin typeface="+mn-lt"/>
                  <a:ea typeface="+mn-ea"/>
                  <a:cs typeface="+mn-cs"/>
                </a:defRPr>
              </a:lvl6pPr>
              <a:lvl7pPr marL="2743200" indent="0">
                <a:defRPr sz="1100">
                  <a:solidFill>
                    <a:schemeClr val="tx1"/>
                  </a:solidFill>
                  <a:latin typeface="+mn-lt"/>
                  <a:ea typeface="+mn-ea"/>
                  <a:cs typeface="+mn-cs"/>
                </a:defRPr>
              </a:lvl7pPr>
              <a:lvl8pPr marL="3200400" indent="0">
                <a:defRPr sz="1100">
                  <a:solidFill>
                    <a:schemeClr val="tx1"/>
                  </a:solidFill>
                  <a:latin typeface="+mn-lt"/>
                  <a:ea typeface="+mn-ea"/>
                  <a:cs typeface="+mn-cs"/>
                </a:defRPr>
              </a:lvl8pPr>
              <a:lvl9pPr marL="3657600" indent="0">
                <a:defRPr sz="1100">
                  <a:solidFill>
                    <a:schemeClr val="tx1"/>
                  </a:solidFill>
                  <a:latin typeface="+mn-lt"/>
                  <a:ea typeface="+mn-ea"/>
                  <a:cs typeface="+mn-cs"/>
                </a:defRPr>
              </a:lvl9pPr>
            </a:lstStyle>
            <a:p>
              <a:r>
                <a:rPr lang="en-US" sz="1100"/>
                <a:t>(</a:t>
              </a:r>
              <a:r>
                <a:rPr lang="en-US" sz="1100" b="0" i="0">
                  <a:latin typeface="Cambria Math" panose="02040503050406030204" pitchFamily="18" charset="0"/>
                </a:rPr>
                <a:t>𝑐1/𝑘1+𝑐2/𝑘2+𝑐3/𝑘3+…)−  (∑▒〖(𝑥)〗^2 )/𝑛</a:t>
              </a:r>
              <a:endParaRPr lang="en-US" sz="1100"/>
            </a:p>
          </xdr:txBody>
        </xdr:sp>
      </mc:Fallback>
    </mc:AlternateContent>
    <xdr:clientData/>
  </xdr:twoCellAnchor>
  <xdr:twoCellAnchor>
    <xdr:from>
      <xdr:col>1</xdr:col>
      <xdr:colOff>247650</xdr:colOff>
      <xdr:row>40</xdr:row>
      <xdr:rowOff>161925</xdr:rowOff>
    </xdr:from>
    <xdr:to>
      <xdr:col>3</xdr:col>
      <xdr:colOff>533400</xdr:colOff>
      <xdr:row>43</xdr:row>
      <xdr:rowOff>9525</xdr:rowOff>
    </xdr:to>
    <xdr:sp macro="" textlink="">
      <xdr:nvSpPr>
        <xdr:cNvPr id="4" name="TextBox 3">
          <a:extLst>
            <a:ext uri="{FF2B5EF4-FFF2-40B4-BE49-F238E27FC236}">
              <a16:creationId xmlns:a16="http://schemas.microsoft.com/office/drawing/2014/main" id="{E68E75F9-77D4-758F-C505-D70F268DA4F2}"/>
            </a:ext>
            <a:ext uri="{147F2762-F138-4A5C-976F-8EAC2B608ADB}">
              <a16:predDERef xmlns:a16="http://schemas.microsoft.com/office/drawing/2014/main" pred="{CFFFCCA5-508E-4C7A-9624-1BA4A73F442F}"/>
            </a:ext>
          </a:extLst>
        </xdr:cNvPr>
        <xdr:cNvSpPr txBox="1"/>
      </xdr:nvSpPr>
      <xdr:spPr>
        <a:xfrm>
          <a:off x="857250" y="8677275"/>
          <a:ext cx="3267075" cy="419100"/>
        </a:xfrm>
        <a:prstGeom prst="rect">
          <a:avLst/>
        </a:prstGeom>
        <a:solidFill>
          <a:schemeClr val="lt1"/>
        </a:solidFill>
        <a:ln w="9525" cmpd="sng">
          <a:solidFill>
            <a:schemeClr val="lt1">
              <a:shade val="50000"/>
            </a:schemeClr>
          </a:solidFill>
        </a:ln>
      </xdr:spPr>
      <xdr:txBody>
        <a:bodyPr vertOverflow="clip" horzOverflow="clip" wrap="square" lIns="91440" tIns="45720" rIns="91440" bIns="45720" rtlCol="0" anchor="ctr">
          <a:noAutofit/>
        </a:bodyPr>
        <a:lstStyle/>
        <a:p>
          <a:pPr marL="0" indent="0" algn="ctr"/>
          <a:r>
            <a:rPr lang="en-US" sz="1800" b="1">
              <a:latin typeface="+mn-lt"/>
              <a:ea typeface="+mn-lt"/>
              <a:cs typeface="+mn-lt"/>
            </a:rPr>
            <a:t>Two way Anova Table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 /></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 /></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
  <sheetViews>
    <sheetView topLeftCell="A2" workbookViewId="0">
      <selection activeCell="E19" sqref="E19"/>
    </sheetView>
  </sheetViews>
  <sheetFormatPr defaultRowHeight="15" x14ac:dyDescent="0.2"/>
  <cols>
    <col min="1" max="1" width="32.6875" customWidth="1"/>
  </cols>
  <sheetData>
    <row r="1" spans="1:17" x14ac:dyDescent="0.2">
      <c r="A1" t="s">
        <v>0</v>
      </c>
    </row>
    <row r="3" spans="1:17" ht="15.75" thickBot="1" x14ac:dyDescent="0.25">
      <c r="A3" t="s">
        <v>1</v>
      </c>
    </row>
    <row r="4" spans="1:17" x14ac:dyDescent="0.2">
      <c r="A4" s="4" t="s">
        <v>2</v>
      </c>
      <c r="B4" s="4" t="s">
        <v>3</v>
      </c>
      <c r="C4" s="4" t="s">
        <v>4</v>
      </c>
      <c r="D4" s="4" t="s">
        <v>5</v>
      </c>
      <c r="E4" s="4" t="s">
        <v>6</v>
      </c>
    </row>
    <row r="5" spans="1:17" x14ac:dyDescent="0.2">
      <c r="A5" t="s">
        <v>7</v>
      </c>
      <c r="B5">
        <v>5</v>
      </c>
      <c r="C5">
        <v>66</v>
      </c>
      <c r="D5">
        <v>13.2</v>
      </c>
      <c r="E5">
        <v>9.1999999999999886</v>
      </c>
      <c r="I5" s="5" t="s">
        <v>8</v>
      </c>
      <c r="J5" s="5"/>
      <c r="K5" s="5"/>
      <c r="L5" s="5"/>
      <c r="M5" s="5"/>
      <c r="N5" s="5"/>
      <c r="O5" s="5"/>
      <c r="P5" s="5"/>
      <c r="Q5" s="5"/>
    </row>
    <row r="6" spans="1:17" x14ac:dyDescent="0.2">
      <c r="A6" t="s">
        <v>9</v>
      </c>
      <c r="B6">
        <v>4</v>
      </c>
      <c r="C6">
        <v>56</v>
      </c>
      <c r="D6">
        <v>14</v>
      </c>
      <c r="E6">
        <v>10</v>
      </c>
      <c r="I6" s="5" t="s">
        <v>10</v>
      </c>
      <c r="J6" s="5"/>
      <c r="K6" s="5"/>
      <c r="L6" s="5"/>
      <c r="M6" s="5"/>
      <c r="N6" s="5"/>
      <c r="O6" s="5"/>
      <c r="P6" s="5"/>
      <c r="Q6" s="5"/>
    </row>
    <row r="7" spans="1:17" ht="15.75" thickBot="1" x14ac:dyDescent="0.25">
      <c r="A7" s="3" t="s">
        <v>11</v>
      </c>
      <c r="B7" s="3">
        <v>6</v>
      </c>
      <c r="C7" s="3">
        <v>98</v>
      </c>
      <c r="D7" s="3">
        <v>16.333333333333332</v>
      </c>
      <c r="E7" s="3">
        <v>13.866666666666651</v>
      </c>
      <c r="I7" s="5" t="s">
        <v>12</v>
      </c>
      <c r="J7" s="5"/>
      <c r="K7" s="5"/>
      <c r="L7" s="5"/>
      <c r="M7" s="5"/>
      <c r="N7" s="5"/>
      <c r="O7" s="5"/>
      <c r="P7" s="5"/>
      <c r="Q7" s="5"/>
    </row>
    <row r="8" spans="1:17" x14ac:dyDescent="0.2">
      <c r="I8" s="5"/>
      <c r="J8" s="5"/>
      <c r="K8" s="5"/>
      <c r="L8" s="5"/>
      <c r="M8" s="5"/>
      <c r="N8" s="5"/>
      <c r="O8" s="5"/>
      <c r="P8" s="5"/>
      <c r="Q8" s="5"/>
    </row>
    <row r="10" spans="1:17" ht="15.75" thickBot="1" x14ac:dyDescent="0.25">
      <c r="A10" t="s">
        <v>13</v>
      </c>
    </row>
    <row r="11" spans="1:17" x14ac:dyDescent="0.2">
      <c r="A11" s="4" t="s">
        <v>14</v>
      </c>
      <c r="B11" s="4" t="s">
        <v>15</v>
      </c>
      <c r="C11" s="4" t="s">
        <v>16</v>
      </c>
      <c r="D11" s="4" t="s">
        <v>17</v>
      </c>
      <c r="E11" s="4" t="s">
        <v>18</v>
      </c>
      <c r="F11" s="4" t="s">
        <v>19</v>
      </c>
      <c r="G11" s="4" t="s">
        <v>20</v>
      </c>
    </row>
    <row r="12" spans="1:17" x14ac:dyDescent="0.2">
      <c r="A12" t="s">
        <v>21</v>
      </c>
      <c r="B12">
        <v>29.200000000000017</v>
      </c>
      <c r="C12">
        <v>2</v>
      </c>
      <c r="D12">
        <v>14.600000000000009</v>
      </c>
      <c r="E12">
        <v>1.2869735553379049</v>
      </c>
      <c r="F12">
        <v>0.31161929561071805</v>
      </c>
      <c r="G12">
        <v>3.8852938346523942</v>
      </c>
    </row>
    <row r="13" spans="1:17" x14ac:dyDescent="0.2">
      <c r="A13" t="s">
        <v>22</v>
      </c>
      <c r="B13">
        <v>136.13333333333333</v>
      </c>
      <c r="C13">
        <v>12</v>
      </c>
      <c r="D13">
        <v>11.344444444444443</v>
      </c>
    </row>
    <row r="15" spans="1:17" ht="15.75" thickBot="1" x14ac:dyDescent="0.25">
      <c r="A15" s="3" t="s">
        <v>23</v>
      </c>
      <c r="B15" s="3">
        <v>165.33333333333334</v>
      </c>
      <c r="C15" s="3">
        <v>14</v>
      </c>
      <c r="D15" s="3"/>
      <c r="E15" s="3"/>
      <c r="F15" s="3"/>
      <c r="G1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97"/>
  <sheetViews>
    <sheetView topLeftCell="A75" zoomScale="180" zoomScaleNormal="180" workbookViewId="0">
      <selection activeCell="B84" sqref="B84:E84"/>
    </sheetView>
  </sheetViews>
  <sheetFormatPr defaultRowHeight="15" x14ac:dyDescent="0.2"/>
  <cols>
    <col min="2" max="2" width="12.5078125" customWidth="1"/>
    <col min="3" max="3" width="13.5859375" customWidth="1"/>
    <col min="4" max="4" width="17.484375" bestFit="1" customWidth="1"/>
    <col min="5" max="6" width="11.296875" customWidth="1"/>
    <col min="12" max="12" width="34.4375" bestFit="1" customWidth="1"/>
    <col min="15" max="15" width="14.125" customWidth="1"/>
  </cols>
  <sheetData>
    <row r="2" spans="3:5" ht="21" x14ac:dyDescent="0.3">
      <c r="C2" s="55" t="s">
        <v>24</v>
      </c>
    </row>
    <row r="11" spans="3:5" x14ac:dyDescent="0.2">
      <c r="C11" s="162" t="s">
        <v>25</v>
      </c>
      <c r="D11" s="163"/>
      <c r="E11" s="164"/>
    </row>
    <row r="12" spans="3:5" x14ac:dyDescent="0.2">
      <c r="C12" s="7" t="s">
        <v>7</v>
      </c>
      <c r="D12" s="8" t="s">
        <v>9</v>
      </c>
      <c r="E12" s="9" t="s">
        <v>11</v>
      </c>
    </row>
    <row r="13" spans="3:5" x14ac:dyDescent="0.2">
      <c r="C13" s="10">
        <v>12</v>
      </c>
      <c r="D13" s="10">
        <v>10</v>
      </c>
      <c r="E13" s="10">
        <v>16</v>
      </c>
    </row>
    <row r="14" spans="3:5" x14ac:dyDescent="0.2">
      <c r="C14" s="6">
        <v>10</v>
      </c>
      <c r="D14" s="6">
        <v>17</v>
      </c>
      <c r="E14" s="6">
        <v>14</v>
      </c>
    </row>
    <row r="15" spans="3:5" x14ac:dyDescent="0.2">
      <c r="C15" s="6">
        <v>18</v>
      </c>
      <c r="D15" s="6">
        <v>16</v>
      </c>
      <c r="E15" s="6">
        <v>16</v>
      </c>
    </row>
    <row r="16" spans="3:5" x14ac:dyDescent="0.2">
      <c r="C16" s="6">
        <v>12</v>
      </c>
      <c r="D16" s="6">
        <v>13</v>
      </c>
      <c r="E16" s="6">
        <v>11</v>
      </c>
    </row>
    <row r="17" spans="2:15" x14ac:dyDescent="0.2">
      <c r="C17" s="6">
        <v>14</v>
      </c>
      <c r="D17" s="6"/>
      <c r="E17" s="6">
        <v>20</v>
      </c>
    </row>
    <row r="18" spans="2:15" x14ac:dyDescent="0.2">
      <c r="C18" s="6"/>
      <c r="D18" s="6"/>
      <c r="E18" s="6">
        <v>21</v>
      </c>
    </row>
    <row r="19" spans="2:15" x14ac:dyDescent="0.2">
      <c r="B19" t="s">
        <v>26</v>
      </c>
    </row>
    <row r="20" spans="2:15" x14ac:dyDescent="0.2">
      <c r="B20" s="2" t="s">
        <v>27</v>
      </c>
      <c r="C20" s="2"/>
      <c r="D20" s="2"/>
      <c r="E20" s="2"/>
      <c r="F20" s="2"/>
    </row>
    <row r="22" spans="2:15" ht="18.75" x14ac:dyDescent="0.25">
      <c r="B22" s="11" t="s">
        <v>28</v>
      </c>
    </row>
    <row r="23" spans="2:15" x14ac:dyDescent="0.2">
      <c r="B23" s="14" t="s">
        <v>29</v>
      </c>
    </row>
    <row r="24" spans="2:15" ht="18.75" x14ac:dyDescent="0.25">
      <c r="B24" s="11"/>
      <c r="C24" s="12"/>
    </row>
    <row r="26" spans="2:15" x14ac:dyDescent="0.2">
      <c r="O26" s="12"/>
    </row>
    <row r="27" spans="2:15" ht="18" customHeight="1" x14ac:dyDescent="0.2">
      <c r="D27" s="165" t="s">
        <v>30</v>
      </c>
      <c r="E27" s="165"/>
      <c r="F27" s="165"/>
      <c r="G27" s="165"/>
      <c r="O27" s="12"/>
    </row>
    <row r="28" spans="2:15" ht="18" customHeight="1" x14ac:dyDescent="0.2">
      <c r="D28" s="1"/>
      <c r="E28" s="1"/>
      <c r="F28" s="1"/>
      <c r="G28" s="1"/>
      <c r="O28" s="12"/>
    </row>
    <row r="29" spans="2:15" ht="18" customHeight="1" x14ac:dyDescent="0.2">
      <c r="D29" s="1"/>
      <c r="E29" s="1"/>
      <c r="F29" s="1"/>
      <c r="G29" s="1"/>
      <c r="O29" s="12"/>
    </row>
    <row r="30" spans="2:15" ht="18" customHeight="1" x14ac:dyDescent="0.2">
      <c r="D30" s="1"/>
      <c r="E30" s="1"/>
      <c r="F30" s="1"/>
      <c r="G30" s="1"/>
      <c r="O30" s="12"/>
    </row>
    <row r="31" spans="2:15" ht="18" customHeight="1" x14ac:dyDescent="0.2">
      <c r="D31" s="1"/>
      <c r="E31" s="1"/>
      <c r="F31" s="1"/>
      <c r="G31" s="1"/>
      <c r="O31" s="12"/>
    </row>
    <row r="32" spans="2:15" ht="18" customHeight="1" x14ac:dyDescent="0.2">
      <c r="D32" s="1"/>
      <c r="E32" s="1"/>
      <c r="F32" s="1"/>
      <c r="G32" s="1"/>
      <c r="O32" s="12"/>
    </row>
    <row r="33" spans="2:15" ht="18" customHeight="1" x14ac:dyDescent="0.2">
      <c r="D33" s="1"/>
      <c r="E33" s="1"/>
      <c r="F33" s="1"/>
      <c r="G33" s="1"/>
      <c r="O33" s="12"/>
    </row>
    <row r="34" spans="2:15" ht="18" customHeight="1" x14ac:dyDescent="0.2">
      <c r="D34" s="1"/>
      <c r="E34" s="1"/>
      <c r="F34" s="1"/>
      <c r="G34" s="1"/>
      <c r="O34" s="12"/>
    </row>
    <row r="35" spans="2:15" ht="18" customHeight="1" x14ac:dyDescent="0.2">
      <c r="D35" s="1"/>
      <c r="E35" s="1"/>
      <c r="F35" s="1"/>
      <c r="G35" s="1"/>
      <c r="O35" s="12"/>
    </row>
    <row r="36" spans="2:15" ht="18" customHeight="1" x14ac:dyDescent="0.2">
      <c r="D36" s="1"/>
      <c r="E36" s="1"/>
      <c r="F36" s="1"/>
      <c r="G36" s="1"/>
      <c r="O36" s="12"/>
    </row>
    <row r="37" spans="2:15" ht="18" customHeight="1" x14ac:dyDescent="0.2">
      <c r="D37" s="1"/>
      <c r="E37" s="1"/>
      <c r="F37" s="1"/>
      <c r="G37" s="1"/>
      <c r="O37" s="12"/>
    </row>
    <row r="38" spans="2:15" x14ac:dyDescent="0.2">
      <c r="C38" s="29" t="s">
        <v>31</v>
      </c>
      <c r="D38" s="29" t="s">
        <v>7</v>
      </c>
      <c r="E38" s="30" t="s">
        <v>9</v>
      </c>
      <c r="F38" s="31" t="s">
        <v>11</v>
      </c>
      <c r="O38" s="12"/>
    </row>
    <row r="39" spans="2:15" ht="26.25" customHeight="1" x14ac:dyDescent="0.2">
      <c r="C39" s="23" t="s">
        <v>32</v>
      </c>
      <c r="D39" s="22">
        <v>12</v>
      </c>
      <c r="E39" s="22">
        <v>10</v>
      </c>
      <c r="F39" s="24">
        <v>16</v>
      </c>
      <c r="O39" s="13"/>
    </row>
    <row r="40" spans="2:15" x14ac:dyDescent="0.2">
      <c r="C40" s="25" t="s">
        <v>33</v>
      </c>
      <c r="D40" s="15">
        <v>10</v>
      </c>
      <c r="E40" s="15">
        <v>17</v>
      </c>
      <c r="F40" s="26">
        <v>14</v>
      </c>
      <c r="O40" s="12"/>
    </row>
    <row r="41" spans="2:15" ht="23.25" customHeight="1" x14ac:dyDescent="0.2">
      <c r="C41" s="25" t="s">
        <v>34</v>
      </c>
      <c r="D41" s="15">
        <v>18</v>
      </c>
      <c r="E41" s="15">
        <v>16</v>
      </c>
      <c r="F41" s="26">
        <v>16</v>
      </c>
      <c r="O41" s="12"/>
    </row>
    <row r="42" spans="2:15" ht="21.75" customHeight="1" x14ac:dyDescent="0.2">
      <c r="C42" s="25" t="s">
        <v>35</v>
      </c>
      <c r="D42" s="15">
        <v>12</v>
      </c>
      <c r="E42" s="15">
        <v>13</v>
      </c>
      <c r="F42" s="26">
        <v>11</v>
      </c>
      <c r="O42" s="12"/>
    </row>
    <row r="43" spans="2:15" x14ac:dyDescent="0.2">
      <c r="C43" s="25" t="s">
        <v>36</v>
      </c>
      <c r="D43" s="15">
        <v>14</v>
      </c>
      <c r="E43" s="15"/>
      <c r="F43" s="26">
        <v>20</v>
      </c>
    </row>
    <row r="44" spans="2:15" x14ac:dyDescent="0.2">
      <c r="C44" s="27" t="s">
        <v>37</v>
      </c>
      <c r="D44" s="21"/>
      <c r="E44" s="21"/>
      <c r="F44" s="28">
        <v>21</v>
      </c>
      <c r="L44" s="12"/>
    </row>
    <row r="45" spans="2:15" x14ac:dyDescent="0.2">
      <c r="C45" s="32" t="s">
        <v>38</v>
      </c>
      <c r="D45" s="16" t="s">
        <v>39</v>
      </c>
      <c r="E45" s="16" t="s">
        <v>40</v>
      </c>
      <c r="F45" s="17" t="s">
        <v>41</v>
      </c>
      <c r="L45" s="12"/>
    </row>
    <row r="46" spans="2:15" x14ac:dyDescent="0.2">
      <c r="C46" s="18"/>
      <c r="D46" s="19">
        <f>SUM(D39:D43)</f>
        <v>66</v>
      </c>
      <c r="E46" s="19">
        <f t="shared" ref="E46" si="0">SUM(E39:E43)</f>
        <v>56</v>
      </c>
      <c r="F46" s="20">
        <f>SUM(F39:F44)</f>
        <v>98</v>
      </c>
      <c r="L46" s="12"/>
    </row>
    <row r="47" spans="2:15" ht="18.75" x14ac:dyDescent="0.25">
      <c r="B47" s="11" t="s">
        <v>42</v>
      </c>
      <c r="C47" s="11"/>
      <c r="D47" s="38"/>
      <c r="L47" s="12"/>
    </row>
    <row r="48" spans="2:15" x14ac:dyDescent="0.2">
      <c r="L48" s="12"/>
    </row>
    <row r="49" spans="2:12" x14ac:dyDescent="0.2">
      <c r="C49" s="39" t="s">
        <v>43</v>
      </c>
      <c r="D49" s="39"/>
      <c r="E49" s="40">
        <v>220</v>
      </c>
      <c r="F49" s="2"/>
      <c r="L49" s="12"/>
    </row>
    <row r="50" spans="2:12" x14ac:dyDescent="0.2">
      <c r="C50" s="39" t="s">
        <v>44</v>
      </c>
      <c r="D50" s="39"/>
      <c r="E50" s="41">
        <v>3392</v>
      </c>
      <c r="L50" s="12"/>
    </row>
    <row r="51" spans="2:12" ht="19.5" customHeight="1" x14ac:dyDescent="0.2">
      <c r="C51" s="33" t="s">
        <v>45</v>
      </c>
      <c r="L51" s="12"/>
    </row>
    <row r="52" spans="2:12" x14ac:dyDescent="0.2">
      <c r="L52" s="12"/>
    </row>
    <row r="54" spans="2:12" x14ac:dyDescent="0.2">
      <c r="C54" s="2" t="s">
        <v>46</v>
      </c>
      <c r="D54" s="34">
        <f>E50-(F49^2/15)</f>
        <v>3392</v>
      </c>
    </row>
    <row r="55" spans="2:12" x14ac:dyDescent="0.2">
      <c r="C55" t="s">
        <v>47</v>
      </c>
    </row>
    <row r="57" spans="2:12" x14ac:dyDescent="0.2">
      <c r="C57" s="2" t="s">
        <v>48</v>
      </c>
      <c r="D57" s="34" t="s">
        <v>49</v>
      </c>
      <c r="E57" s="35">
        <v>29.2</v>
      </c>
      <c r="F57" s="2"/>
    </row>
    <row r="59" spans="2:12" x14ac:dyDescent="0.2">
      <c r="C59" t="s">
        <v>50</v>
      </c>
    </row>
    <row r="61" spans="2:12" x14ac:dyDescent="0.2">
      <c r="C61" s="2" t="s">
        <v>50</v>
      </c>
      <c r="D61" s="2" t="s">
        <v>51</v>
      </c>
      <c r="E61" s="35">
        <v>136.13</v>
      </c>
    </row>
    <row r="62" spans="2:12" x14ac:dyDescent="0.2">
      <c r="B62" t="s">
        <v>52</v>
      </c>
    </row>
    <row r="63" spans="2:12" x14ac:dyDescent="0.2">
      <c r="C63" t="s">
        <v>53</v>
      </c>
    </row>
    <row r="64" spans="2:12" x14ac:dyDescent="0.2">
      <c r="C64" s="36" t="s">
        <v>54</v>
      </c>
      <c r="D64" s="34" t="s">
        <v>55</v>
      </c>
      <c r="E64" s="34">
        <v>165.33</v>
      </c>
    </row>
    <row r="66" spans="2:11" x14ac:dyDescent="0.2">
      <c r="B66" t="s">
        <v>56</v>
      </c>
      <c r="C66" t="s">
        <v>57</v>
      </c>
    </row>
    <row r="67" spans="2:11" x14ac:dyDescent="0.2">
      <c r="B67" s="2" t="s">
        <v>56</v>
      </c>
      <c r="C67" s="2" t="s">
        <v>58</v>
      </c>
      <c r="D67" s="34">
        <f>29.2/2</f>
        <v>14.6</v>
      </c>
    </row>
    <row r="68" spans="2:11" x14ac:dyDescent="0.2">
      <c r="D68" s="2"/>
    </row>
    <row r="69" spans="2:11" x14ac:dyDescent="0.2">
      <c r="B69" t="s">
        <v>59</v>
      </c>
    </row>
    <row r="70" spans="2:11" x14ac:dyDescent="0.2">
      <c r="B70" s="2" t="s">
        <v>60</v>
      </c>
      <c r="C70" s="2" t="s">
        <v>61</v>
      </c>
      <c r="D70" s="37">
        <f>136.13/12</f>
        <v>11.344166666666666</v>
      </c>
    </row>
    <row r="71" spans="2:11" x14ac:dyDescent="0.2">
      <c r="D71" s="2"/>
    </row>
    <row r="72" spans="2:11" x14ac:dyDescent="0.2">
      <c r="D72" s="2"/>
      <c r="H72" s="42"/>
      <c r="I72" s="42"/>
      <c r="J72" s="42"/>
      <c r="K72" s="42"/>
    </row>
    <row r="73" spans="2:11" x14ac:dyDescent="0.2">
      <c r="D73" s="2"/>
      <c r="H73" s="42"/>
      <c r="I73" s="42"/>
      <c r="J73" s="42"/>
      <c r="K73" s="42"/>
    </row>
    <row r="74" spans="2:11" x14ac:dyDescent="0.2">
      <c r="D74" s="2"/>
      <c r="H74" s="42"/>
      <c r="I74" s="42"/>
      <c r="J74" s="42"/>
      <c r="K74" s="42"/>
    </row>
    <row r="75" spans="2:11" x14ac:dyDescent="0.2">
      <c r="D75" s="2"/>
      <c r="H75" s="42"/>
      <c r="I75" s="42"/>
      <c r="J75" s="42"/>
      <c r="K75" s="42"/>
    </row>
    <row r="76" spans="2:11" x14ac:dyDescent="0.2">
      <c r="D76" s="2"/>
      <c r="H76" s="42"/>
      <c r="I76" s="42"/>
      <c r="J76" s="42"/>
      <c r="K76" s="42"/>
    </row>
    <row r="77" spans="2:11" x14ac:dyDescent="0.2">
      <c r="D77" s="2"/>
      <c r="H77" s="42"/>
      <c r="I77" s="42"/>
      <c r="J77" s="42"/>
      <c r="K77" s="42"/>
    </row>
    <row r="78" spans="2:11" ht="18.75" x14ac:dyDescent="0.25">
      <c r="B78" s="43" t="s">
        <v>62</v>
      </c>
      <c r="C78" s="43"/>
      <c r="D78" s="43"/>
    </row>
    <row r="79" spans="2:11" x14ac:dyDescent="0.2">
      <c r="B79" s="2" t="s">
        <v>63</v>
      </c>
      <c r="C79" s="2"/>
      <c r="D79" s="2"/>
      <c r="E79" s="2"/>
      <c r="F79" s="2"/>
    </row>
    <row r="80" spans="2:11" x14ac:dyDescent="0.2">
      <c r="B80" s="2"/>
      <c r="C80" s="2"/>
      <c r="D80" s="2"/>
      <c r="E80" s="2"/>
      <c r="F80" s="2"/>
    </row>
    <row r="82" spans="2:15" ht="18.75" x14ac:dyDescent="0.25">
      <c r="B82" s="43" t="s">
        <v>64</v>
      </c>
      <c r="C82" s="43"/>
      <c r="D82" s="43"/>
      <c r="E82" s="39"/>
    </row>
    <row r="83" spans="2:15" x14ac:dyDescent="0.2">
      <c r="B83" s="44"/>
      <c r="C83" s="47" t="s">
        <v>65</v>
      </c>
      <c r="D83" s="45"/>
      <c r="E83" s="46"/>
    </row>
    <row r="84" spans="2:15" x14ac:dyDescent="0.2">
      <c r="B84" s="48" t="s">
        <v>66</v>
      </c>
      <c r="C84" s="49" t="s">
        <v>16</v>
      </c>
      <c r="D84" s="49" t="s">
        <v>15</v>
      </c>
      <c r="E84" s="50" t="s">
        <v>17</v>
      </c>
    </row>
    <row r="85" spans="2:15" x14ac:dyDescent="0.2">
      <c r="B85" s="48" t="s">
        <v>67</v>
      </c>
      <c r="C85" s="49">
        <v>2</v>
      </c>
      <c r="D85" s="49">
        <v>29.2</v>
      </c>
      <c r="E85" s="50">
        <v>14.6</v>
      </c>
    </row>
    <row r="86" spans="2:15" x14ac:dyDescent="0.2">
      <c r="B86" s="48" t="s">
        <v>68</v>
      </c>
      <c r="C86" s="49">
        <v>12</v>
      </c>
      <c r="D86" s="49">
        <v>136.13</v>
      </c>
      <c r="E86" s="50">
        <v>11.34</v>
      </c>
    </row>
    <row r="87" spans="2:15" x14ac:dyDescent="0.2">
      <c r="B87" s="51" t="s">
        <v>23</v>
      </c>
      <c r="C87" s="52">
        <v>14</v>
      </c>
      <c r="D87" s="52">
        <v>165.33</v>
      </c>
      <c r="E87" s="53"/>
    </row>
    <row r="88" spans="2:15" ht="18.75" x14ac:dyDescent="0.25">
      <c r="B88" s="43"/>
      <c r="C88" s="43"/>
      <c r="D88" s="43"/>
      <c r="E88" s="39"/>
    </row>
    <row r="89" spans="2:15" x14ac:dyDescent="0.2">
      <c r="B89" s="14" t="s">
        <v>69</v>
      </c>
    </row>
    <row r="90" spans="2:15" x14ac:dyDescent="0.2">
      <c r="B90" s="54" t="s">
        <v>70</v>
      </c>
      <c r="C90" s="54"/>
      <c r="D90" s="54"/>
      <c r="E90" s="39"/>
    </row>
    <row r="91" spans="2:15" x14ac:dyDescent="0.2">
      <c r="B91" s="54" t="s">
        <v>71</v>
      </c>
      <c r="C91" s="54"/>
      <c r="D91" s="54"/>
      <c r="E91" s="39"/>
      <c r="G91" s="2"/>
      <c r="H91" s="2"/>
    </row>
    <row r="92" spans="2:15" x14ac:dyDescent="0.2">
      <c r="B92" s="54" t="s">
        <v>72</v>
      </c>
      <c r="C92" s="54"/>
      <c r="D92" s="54"/>
      <c r="E92" s="39"/>
      <c r="G92" s="2"/>
      <c r="H92" s="2"/>
    </row>
    <row r="93" spans="2:15" x14ac:dyDescent="0.2">
      <c r="G93" s="2"/>
      <c r="H93" s="2"/>
    </row>
    <row r="95" spans="2:15" x14ac:dyDescent="0.2">
      <c r="O95" s="2"/>
    </row>
    <row r="96" spans="2:15" x14ac:dyDescent="0.2">
      <c r="O96" s="2"/>
    </row>
    <row r="97" spans="15:15" x14ac:dyDescent="0.2">
      <c r="O97" s="2"/>
    </row>
  </sheetData>
  <mergeCells count="2">
    <mergeCell ref="C11:E11"/>
    <mergeCell ref="D27:G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FE39-4BCE-48F5-9344-6D7FFF52D29A}">
  <dimension ref="A2:H95"/>
  <sheetViews>
    <sheetView workbookViewId="0">
      <selection activeCell="C2" sqref="C2"/>
    </sheetView>
  </sheetViews>
  <sheetFormatPr defaultRowHeight="15" x14ac:dyDescent="0.2"/>
  <cols>
    <col min="2" max="2" width="17.484375" customWidth="1"/>
    <col min="3" max="3" width="21.7890625" customWidth="1"/>
    <col min="4" max="7" width="13.85546875" customWidth="1"/>
  </cols>
  <sheetData>
    <row r="2" spans="2:6" ht="18.75" x14ac:dyDescent="0.25">
      <c r="C2" s="126" t="s">
        <v>73</v>
      </c>
    </row>
    <row r="9" spans="2:6" x14ac:dyDescent="0.2">
      <c r="B9" s="56"/>
      <c r="C9" s="57" t="s">
        <v>74</v>
      </c>
      <c r="D9" s="58"/>
    </row>
    <row r="10" spans="2:6" x14ac:dyDescent="0.2">
      <c r="B10" s="59" t="s">
        <v>75</v>
      </c>
      <c r="C10" s="60" t="s">
        <v>76</v>
      </c>
      <c r="D10" s="61" t="s">
        <v>77</v>
      </c>
    </row>
    <row r="11" spans="2:6" x14ac:dyDescent="0.2">
      <c r="B11" s="62">
        <v>3</v>
      </c>
      <c r="C11" s="63">
        <v>5</v>
      </c>
      <c r="D11" s="64">
        <v>8</v>
      </c>
    </row>
    <row r="12" spans="2:6" x14ac:dyDescent="0.2">
      <c r="B12" s="65">
        <v>2</v>
      </c>
      <c r="C12" s="66">
        <v>6</v>
      </c>
      <c r="D12" s="67">
        <v>7</v>
      </c>
    </row>
    <row r="13" spans="2:6" x14ac:dyDescent="0.2">
      <c r="B13" s="65">
        <v>3</v>
      </c>
      <c r="C13" s="66">
        <v>5</v>
      </c>
      <c r="D13" s="67">
        <v>7</v>
      </c>
    </row>
    <row r="14" spans="2:6" x14ac:dyDescent="0.2">
      <c r="B14" s="68">
        <v>4</v>
      </c>
      <c r="C14" s="69">
        <v>5</v>
      </c>
      <c r="D14" s="70">
        <v>8</v>
      </c>
    </row>
    <row r="15" spans="2:6" x14ac:dyDescent="0.2">
      <c r="B15" s="2"/>
      <c r="C15" s="2"/>
      <c r="D15" s="2"/>
      <c r="E15" s="2"/>
      <c r="F15" s="2"/>
    </row>
    <row r="16" spans="2:6" ht="18.75" x14ac:dyDescent="0.25">
      <c r="B16" s="11" t="s">
        <v>28</v>
      </c>
    </row>
    <row r="17" spans="2:5" x14ac:dyDescent="0.2">
      <c r="B17" s="14" t="s">
        <v>29</v>
      </c>
    </row>
    <row r="23" spans="2:5" x14ac:dyDescent="0.2">
      <c r="B23" s="29" t="s">
        <v>31</v>
      </c>
      <c r="C23" s="59" t="s">
        <v>75</v>
      </c>
      <c r="D23" s="60" t="s">
        <v>76</v>
      </c>
      <c r="E23" s="61" t="s">
        <v>77</v>
      </c>
    </row>
    <row r="24" spans="2:5" x14ac:dyDescent="0.2">
      <c r="B24" s="23" t="s">
        <v>32</v>
      </c>
      <c r="C24" s="62">
        <v>3</v>
      </c>
      <c r="D24" s="63">
        <v>5</v>
      </c>
      <c r="E24" s="64">
        <v>8</v>
      </c>
    </row>
    <row r="25" spans="2:5" x14ac:dyDescent="0.2">
      <c r="B25" s="25" t="s">
        <v>33</v>
      </c>
      <c r="C25" s="65">
        <v>2</v>
      </c>
      <c r="D25" s="66">
        <v>6</v>
      </c>
      <c r="E25" s="67">
        <v>7</v>
      </c>
    </row>
    <row r="26" spans="2:5" x14ac:dyDescent="0.2">
      <c r="B26" s="25" t="s">
        <v>34</v>
      </c>
      <c r="C26" s="65">
        <v>3</v>
      </c>
      <c r="D26" s="66">
        <v>5</v>
      </c>
      <c r="E26" s="67">
        <v>7</v>
      </c>
    </row>
    <row r="27" spans="2:5" x14ac:dyDescent="0.2">
      <c r="B27" s="25" t="s">
        <v>35</v>
      </c>
      <c r="C27" s="68">
        <v>4</v>
      </c>
      <c r="D27" s="69">
        <v>5</v>
      </c>
      <c r="E27" s="70">
        <v>8</v>
      </c>
    </row>
    <row r="28" spans="2:5" x14ac:dyDescent="0.2">
      <c r="B28" s="32" t="s">
        <v>38</v>
      </c>
      <c r="C28" s="71" t="s">
        <v>39</v>
      </c>
      <c r="D28" s="71" t="s">
        <v>40</v>
      </c>
      <c r="E28" s="72" t="s">
        <v>41</v>
      </c>
    </row>
    <row r="29" spans="2:5" x14ac:dyDescent="0.2">
      <c r="B29" s="18"/>
      <c r="C29" s="73">
        <f>SUM(C24:C27)</f>
        <v>12</v>
      </c>
      <c r="D29" s="73">
        <f>SUM(D24:D27)</f>
        <v>21</v>
      </c>
      <c r="E29" s="73">
        <f>SUM(E24:E27)</f>
        <v>30</v>
      </c>
    </row>
    <row r="35" spans="2:7" x14ac:dyDescent="0.2">
      <c r="B35" t="s">
        <v>78</v>
      </c>
      <c r="C35" s="74">
        <v>3</v>
      </c>
      <c r="D35" t="s">
        <v>79</v>
      </c>
      <c r="E35" s="74">
        <v>7.5</v>
      </c>
    </row>
    <row r="36" spans="2:7" x14ac:dyDescent="0.2">
      <c r="B36" t="s">
        <v>80</v>
      </c>
      <c r="C36" s="74">
        <v>5.25</v>
      </c>
    </row>
    <row r="40" spans="2:7" x14ac:dyDescent="0.2">
      <c r="B40" s="75" t="s">
        <v>81</v>
      </c>
      <c r="C40" s="75"/>
      <c r="D40" s="74">
        <f>(C35+E35+C36)/3</f>
        <v>5.25</v>
      </c>
    </row>
    <row r="45" spans="2:7" x14ac:dyDescent="0.2">
      <c r="B45" s="78" t="s">
        <v>82</v>
      </c>
      <c r="C45" s="79" t="s">
        <v>83</v>
      </c>
      <c r="D45" s="79" t="s">
        <v>84</v>
      </c>
      <c r="E45" s="79" t="s">
        <v>85</v>
      </c>
      <c r="F45" s="79" t="s">
        <v>86</v>
      </c>
      <c r="G45" s="80" t="s">
        <v>87</v>
      </c>
    </row>
    <row r="46" spans="2:7" x14ac:dyDescent="0.2">
      <c r="B46" s="81">
        <f>3-5.25</f>
        <v>-2.25</v>
      </c>
      <c r="C46" s="82">
        <f>POWER(B46,2)</f>
        <v>5.0625</v>
      </c>
      <c r="D46" s="82">
        <f>5.25-5.25</f>
        <v>0</v>
      </c>
      <c r="E46" s="82">
        <f>POWER(D46,2)</f>
        <v>0</v>
      </c>
      <c r="F46" s="82">
        <f>7.5-5.25</f>
        <v>2.25</v>
      </c>
      <c r="G46" s="83">
        <f>POWER(F46,2)</f>
        <v>5.0625</v>
      </c>
    </row>
    <row r="47" spans="2:7" x14ac:dyDescent="0.2">
      <c r="B47" s="84">
        <f t="shared" ref="B47:B49" si="0">3-5.25</f>
        <v>-2.25</v>
      </c>
      <c r="C47" s="6">
        <f t="shared" ref="C47:C49" si="1">POWER(B47,2)</f>
        <v>5.0625</v>
      </c>
      <c r="D47" s="6">
        <f t="shared" ref="D47:D49" si="2">5.25-5.25</f>
        <v>0</v>
      </c>
      <c r="E47" s="6">
        <f t="shared" ref="E47:E49" si="3">POWER(D47,2)</f>
        <v>0</v>
      </c>
      <c r="F47" s="6">
        <f t="shared" ref="F47:F49" si="4">7.5-5.25</f>
        <v>2.25</v>
      </c>
      <c r="G47" s="85">
        <f t="shared" ref="G47:G49" si="5">POWER(F47,2)</f>
        <v>5.0625</v>
      </c>
    </row>
    <row r="48" spans="2:7" x14ac:dyDescent="0.2">
      <c r="B48" s="84">
        <f t="shared" si="0"/>
        <v>-2.25</v>
      </c>
      <c r="C48" s="6">
        <f t="shared" si="1"/>
        <v>5.0625</v>
      </c>
      <c r="D48" s="6">
        <f t="shared" si="2"/>
        <v>0</v>
      </c>
      <c r="E48" s="6">
        <f t="shared" si="3"/>
        <v>0</v>
      </c>
      <c r="F48" s="6">
        <f t="shared" si="4"/>
        <v>2.25</v>
      </c>
      <c r="G48" s="85">
        <f t="shared" si="5"/>
        <v>5.0625</v>
      </c>
    </row>
    <row r="49" spans="1:8" x14ac:dyDescent="0.2">
      <c r="B49" s="86">
        <f t="shared" si="0"/>
        <v>-2.25</v>
      </c>
      <c r="C49" s="87">
        <f t="shared" si="1"/>
        <v>5.0625</v>
      </c>
      <c r="D49" s="87">
        <f t="shared" si="2"/>
        <v>0</v>
      </c>
      <c r="E49" s="87">
        <f t="shared" si="3"/>
        <v>0</v>
      </c>
      <c r="F49" s="87">
        <f t="shared" si="4"/>
        <v>2.25</v>
      </c>
      <c r="G49" s="88">
        <f t="shared" si="5"/>
        <v>5.0625</v>
      </c>
    </row>
    <row r="50" spans="1:8" x14ac:dyDescent="0.2">
      <c r="B50" s="89" t="s">
        <v>23</v>
      </c>
      <c r="C50" s="90">
        <f>SUM(C46:C49)</f>
        <v>20.25</v>
      </c>
      <c r="D50" s="90"/>
      <c r="E50" s="90">
        <f t="shared" ref="D50:G50" si="6">SUM(E46:E49)</f>
        <v>0</v>
      </c>
      <c r="F50" s="90"/>
      <c r="G50" s="91">
        <f t="shared" si="6"/>
        <v>20.25</v>
      </c>
      <c r="H50" s="92">
        <f>SUM(C50,G50)</f>
        <v>40.5</v>
      </c>
    </row>
    <row r="52" spans="1:8" x14ac:dyDescent="0.2">
      <c r="B52" s="93" t="s">
        <v>88</v>
      </c>
    </row>
    <row r="54" spans="1:8" ht="18.75" x14ac:dyDescent="0.25">
      <c r="B54" s="11"/>
      <c r="C54" s="11"/>
      <c r="D54" s="38"/>
    </row>
    <row r="56" spans="1:8" x14ac:dyDescent="0.2">
      <c r="B56" s="39"/>
      <c r="C56" s="39"/>
      <c r="D56" s="39"/>
      <c r="E56" s="40"/>
    </row>
    <row r="57" spans="1:8" x14ac:dyDescent="0.2">
      <c r="B57" s="39"/>
      <c r="C57" s="39"/>
      <c r="D57" s="39"/>
      <c r="E57" s="41"/>
      <c r="G57" s="33"/>
    </row>
    <row r="58" spans="1:8" x14ac:dyDescent="0.2">
      <c r="B58" s="95" t="s">
        <v>89</v>
      </c>
      <c r="C58" s="96" t="s">
        <v>90</v>
      </c>
      <c r="D58" s="96" t="s">
        <v>89</v>
      </c>
      <c r="E58" s="96" t="s">
        <v>90</v>
      </c>
      <c r="F58" s="96" t="s">
        <v>89</v>
      </c>
      <c r="G58" s="97" t="s">
        <v>90</v>
      </c>
    </row>
    <row r="59" spans="1:8" x14ac:dyDescent="0.2">
      <c r="B59" s="98">
        <f>3-3</f>
        <v>0</v>
      </c>
      <c r="C59" s="99">
        <f>POWER(B59,2)</f>
        <v>0</v>
      </c>
      <c r="D59" s="99">
        <f>5-5.25</f>
        <v>-0.25</v>
      </c>
      <c r="E59" s="99">
        <f>POWER(D59,2)</f>
        <v>6.25E-2</v>
      </c>
      <c r="F59" s="99">
        <f>8-7.5</f>
        <v>0.5</v>
      </c>
      <c r="G59" s="100">
        <f>POWER(F59,2)</f>
        <v>0.25</v>
      </c>
    </row>
    <row r="60" spans="1:8" x14ac:dyDescent="0.2">
      <c r="B60" s="98">
        <f>2-3</f>
        <v>-1</v>
      </c>
      <c r="C60" s="99">
        <f t="shared" ref="C60:C62" si="7">POWER(B60,2)</f>
        <v>1</v>
      </c>
      <c r="D60" s="99">
        <f>6-5.25</f>
        <v>0.75</v>
      </c>
      <c r="E60" s="99">
        <f t="shared" ref="E60:E62" si="8">POWER(D60,2)</f>
        <v>0.5625</v>
      </c>
      <c r="F60" s="99">
        <f>7-7.5</f>
        <v>-0.5</v>
      </c>
      <c r="G60" s="100">
        <f t="shared" ref="G60:G62" si="9">POWER(F60,2)</f>
        <v>0.25</v>
      </c>
    </row>
    <row r="61" spans="1:8" x14ac:dyDescent="0.2">
      <c r="B61" s="98">
        <f>3-3</f>
        <v>0</v>
      </c>
      <c r="C61" s="99">
        <f t="shared" si="7"/>
        <v>0</v>
      </c>
      <c r="D61" s="99">
        <f>5-5.25</f>
        <v>-0.25</v>
      </c>
      <c r="E61" s="99">
        <f t="shared" si="8"/>
        <v>6.25E-2</v>
      </c>
      <c r="F61" s="99">
        <f>7-7.5</f>
        <v>-0.5</v>
      </c>
      <c r="G61" s="100">
        <f t="shared" si="9"/>
        <v>0.25</v>
      </c>
    </row>
    <row r="62" spans="1:8" x14ac:dyDescent="0.2">
      <c r="B62" s="101">
        <f>4-3</f>
        <v>1</v>
      </c>
      <c r="C62" s="102">
        <f t="shared" si="7"/>
        <v>1</v>
      </c>
      <c r="D62" s="102">
        <f>5-5.25</f>
        <v>-0.25</v>
      </c>
      <c r="E62" s="102">
        <f t="shared" si="8"/>
        <v>6.25E-2</v>
      </c>
      <c r="F62" s="102">
        <f>8-7.5</f>
        <v>0.5</v>
      </c>
      <c r="G62" s="103">
        <f t="shared" si="9"/>
        <v>0.25</v>
      </c>
    </row>
    <row r="63" spans="1:8" x14ac:dyDescent="0.2">
      <c r="A63" s="29" t="s">
        <v>23</v>
      </c>
      <c r="B63" s="29">
        <f>SUM(B59:B62)</f>
        <v>0</v>
      </c>
      <c r="C63" s="77">
        <f t="shared" ref="C63:G63" si="10">SUM(C59:C62)</f>
        <v>2</v>
      </c>
      <c r="D63" s="77">
        <f t="shared" si="10"/>
        <v>0</v>
      </c>
      <c r="E63" s="77">
        <f t="shared" si="10"/>
        <v>0.75</v>
      </c>
      <c r="F63" s="77">
        <f t="shared" si="10"/>
        <v>0</v>
      </c>
      <c r="G63" s="31">
        <f t="shared" si="10"/>
        <v>1</v>
      </c>
      <c r="H63" s="31">
        <f>SUM(B63:G63)</f>
        <v>3.75</v>
      </c>
    </row>
    <row r="64" spans="1:8" x14ac:dyDescent="0.2">
      <c r="B64" s="94"/>
      <c r="C64" s="94"/>
      <c r="D64" s="94"/>
      <c r="E64" s="76"/>
      <c r="F64" s="76"/>
      <c r="G64" s="76"/>
    </row>
    <row r="65" spans="2:7" ht="18.75" x14ac:dyDescent="0.2">
      <c r="B65" s="105" t="s">
        <v>91</v>
      </c>
      <c r="C65" s="76"/>
      <c r="D65" s="76"/>
      <c r="E65" s="76"/>
      <c r="F65" s="76"/>
      <c r="G65" s="76"/>
    </row>
    <row r="66" spans="2:7" x14ac:dyDescent="0.2">
      <c r="B66" s="39" t="s">
        <v>92</v>
      </c>
      <c r="C66" s="39"/>
    </row>
    <row r="67" spans="2:7" ht="20.25" customHeight="1" x14ac:dyDescent="0.2">
      <c r="B67" s="112"/>
      <c r="C67" s="114" t="s">
        <v>65</v>
      </c>
      <c r="D67" s="111"/>
      <c r="E67" s="111"/>
      <c r="F67" s="106"/>
    </row>
    <row r="68" spans="2:7" ht="22.5" customHeight="1" x14ac:dyDescent="0.2">
      <c r="B68" s="113" t="s">
        <v>93</v>
      </c>
      <c r="C68" s="119" t="s">
        <v>16</v>
      </c>
      <c r="D68" s="115" t="s">
        <v>15</v>
      </c>
      <c r="E68" s="120" t="s">
        <v>94</v>
      </c>
      <c r="F68" s="117" t="s">
        <v>95</v>
      </c>
    </row>
    <row r="69" spans="2:7" ht="24" customHeight="1" x14ac:dyDescent="0.2">
      <c r="B69" s="118" t="s">
        <v>96</v>
      </c>
      <c r="C69" s="109" t="s">
        <v>97</v>
      </c>
      <c r="D69" s="109">
        <v>40.5</v>
      </c>
      <c r="E69" s="109">
        <v>20.25</v>
      </c>
      <c r="F69" s="116" t="s">
        <v>98</v>
      </c>
    </row>
    <row r="70" spans="2:7" ht="25.5" customHeight="1" x14ac:dyDescent="0.2">
      <c r="B70" s="122" t="s">
        <v>99</v>
      </c>
      <c r="C70" s="110" t="s">
        <v>100</v>
      </c>
      <c r="D70" s="110">
        <v>3.75</v>
      </c>
      <c r="E70" s="110">
        <v>0.41666999999999998</v>
      </c>
      <c r="F70" s="123" t="s">
        <v>101</v>
      </c>
    </row>
    <row r="71" spans="2:7" x14ac:dyDescent="0.2">
      <c r="B71" s="121"/>
      <c r="C71" s="107"/>
      <c r="D71" s="107"/>
      <c r="E71" s="107"/>
      <c r="F71" s="108"/>
    </row>
    <row r="72" spans="2:7" x14ac:dyDescent="0.2">
      <c r="B72" s="124" t="s">
        <v>102</v>
      </c>
    </row>
    <row r="74" spans="2:7" ht="18.75" x14ac:dyDescent="0.25">
      <c r="B74" s="125" t="s">
        <v>103</v>
      </c>
      <c r="C74" s="125" t="s">
        <v>104</v>
      </c>
      <c r="D74" s="125" t="s">
        <v>105</v>
      </c>
      <c r="E74" s="125"/>
    </row>
    <row r="75" spans="2:7" x14ac:dyDescent="0.2">
      <c r="D75" s="2"/>
    </row>
    <row r="76" spans="2:7" ht="18.75" x14ac:dyDescent="0.25">
      <c r="B76" s="125" t="s">
        <v>106</v>
      </c>
    </row>
    <row r="77" spans="2:7" x14ac:dyDescent="0.2">
      <c r="B77" s="2"/>
      <c r="C77" s="2"/>
      <c r="D77" s="37"/>
    </row>
    <row r="78" spans="2:7" x14ac:dyDescent="0.2">
      <c r="B78" s="14" t="s">
        <v>107</v>
      </c>
    </row>
    <row r="79" spans="2:7" x14ac:dyDescent="0.2">
      <c r="B79" s="54" t="s">
        <v>108</v>
      </c>
      <c r="C79" s="54"/>
      <c r="D79" s="54"/>
      <c r="E79" s="39"/>
    </row>
    <row r="80" spans="2:7" x14ac:dyDescent="0.2">
      <c r="B80" s="54" t="s">
        <v>109</v>
      </c>
      <c r="C80" s="54"/>
      <c r="D80" s="54"/>
      <c r="E80" s="39"/>
    </row>
    <row r="81" spans="2:5" x14ac:dyDescent="0.2">
      <c r="B81" s="54" t="s">
        <v>110</v>
      </c>
      <c r="C81" s="54"/>
      <c r="D81" s="54"/>
      <c r="E81" s="39"/>
    </row>
    <row r="82" spans="2:5" x14ac:dyDescent="0.2">
      <c r="D82" s="2"/>
    </row>
    <row r="83" spans="2:5" x14ac:dyDescent="0.2">
      <c r="D83" s="2"/>
    </row>
    <row r="84" spans="2:5" x14ac:dyDescent="0.2">
      <c r="D84" s="2"/>
    </row>
    <row r="85" spans="2:5" ht="18.75" x14ac:dyDescent="0.25">
      <c r="B85" s="43"/>
      <c r="C85" s="43"/>
      <c r="D85" s="43"/>
    </row>
    <row r="86" spans="2:5" x14ac:dyDescent="0.2">
      <c r="B86" s="2"/>
      <c r="C86" s="2"/>
      <c r="D86" s="2"/>
      <c r="E86" s="2"/>
    </row>
    <row r="87" spans="2:5" x14ac:dyDescent="0.2">
      <c r="B87" s="2"/>
      <c r="C87" s="2"/>
      <c r="D87" s="2"/>
      <c r="E87" s="2"/>
    </row>
    <row r="89" spans="2:5" ht="18.75" x14ac:dyDescent="0.25">
      <c r="B89" s="43"/>
      <c r="C89" s="43"/>
      <c r="D89" s="43"/>
      <c r="E89" s="39"/>
    </row>
    <row r="95" spans="2:5" ht="18.75" x14ac:dyDescent="0.25">
      <c r="B95" s="43"/>
      <c r="C95" s="43"/>
      <c r="D95" s="43"/>
      <c r="E95" s="3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69D21-F555-48D8-9AB7-1EB2353B30A6}">
  <dimension ref="B2:G50"/>
  <sheetViews>
    <sheetView topLeftCell="A32" workbookViewId="0">
      <selection activeCell="G50" sqref="G50"/>
    </sheetView>
  </sheetViews>
  <sheetFormatPr defaultRowHeight="15" x14ac:dyDescent="0.2"/>
  <cols>
    <col min="2" max="2" width="20.04296875" style="76" customWidth="1"/>
    <col min="3" max="3" width="24.75" style="76" customWidth="1"/>
    <col min="4" max="4" width="18.29296875" style="76" customWidth="1"/>
    <col min="5" max="5" width="22.328125" style="76" customWidth="1"/>
    <col min="6" max="7" width="16.94921875" style="76" customWidth="1"/>
  </cols>
  <sheetData>
    <row r="2" spans="2:6" ht="18.75" x14ac:dyDescent="0.2">
      <c r="C2" s="105" t="s">
        <v>111</v>
      </c>
    </row>
    <row r="4" spans="2:6" ht="26.25" customHeight="1" x14ac:dyDescent="0.2">
      <c r="B4" s="104" t="s">
        <v>112</v>
      </c>
    </row>
    <row r="6" spans="2:6" ht="18.75" x14ac:dyDescent="0.2">
      <c r="B6" s="29" t="s">
        <v>113</v>
      </c>
      <c r="C6" s="77" t="s">
        <v>114</v>
      </c>
      <c r="D6" s="77" t="s">
        <v>115</v>
      </c>
      <c r="E6" s="77" t="s">
        <v>116</v>
      </c>
      <c r="F6" s="140" t="s">
        <v>23</v>
      </c>
    </row>
    <row r="7" spans="2:6" x14ac:dyDescent="0.2">
      <c r="B7" s="132"/>
      <c r="C7" s="130">
        <v>10</v>
      </c>
      <c r="D7" s="10">
        <v>7</v>
      </c>
      <c r="E7" s="129">
        <v>4</v>
      </c>
      <c r="F7" s="131"/>
    </row>
    <row r="8" spans="2:6" x14ac:dyDescent="0.2">
      <c r="B8" s="137" t="s">
        <v>117</v>
      </c>
      <c r="C8" s="135">
        <v>12</v>
      </c>
      <c r="D8" s="6">
        <v>9</v>
      </c>
      <c r="E8" s="138">
        <v>5</v>
      </c>
      <c r="F8" s="142" t="s">
        <v>118</v>
      </c>
    </row>
    <row r="9" spans="2:6" x14ac:dyDescent="0.2">
      <c r="B9" s="132"/>
      <c r="C9" s="135">
        <v>11</v>
      </c>
      <c r="D9" s="6">
        <v>8</v>
      </c>
      <c r="E9" s="138">
        <v>6</v>
      </c>
      <c r="F9" s="132"/>
    </row>
    <row r="10" spans="2:6" x14ac:dyDescent="0.2">
      <c r="B10" s="132"/>
      <c r="C10" s="128">
        <v>9</v>
      </c>
      <c r="D10" s="87">
        <v>12</v>
      </c>
      <c r="E10" s="127">
        <v>5</v>
      </c>
      <c r="F10" s="132"/>
    </row>
    <row r="11" spans="2:6" x14ac:dyDescent="0.2">
      <c r="B11" s="131"/>
      <c r="C11" s="134">
        <v>12</v>
      </c>
      <c r="D11" s="82">
        <v>13</v>
      </c>
      <c r="E11" s="139">
        <v>6</v>
      </c>
      <c r="F11" s="131"/>
    </row>
    <row r="12" spans="2:6" x14ac:dyDescent="0.2">
      <c r="B12" s="137" t="s">
        <v>119</v>
      </c>
      <c r="C12" s="135">
        <v>13</v>
      </c>
      <c r="D12" s="6">
        <v>15</v>
      </c>
      <c r="E12" s="138">
        <v>6</v>
      </c>
      <c r="F12" s="142" t="s">
        <v>120</v>
      </c>
    </row>
    <row r="13" spans="2:6" x14ac:dyDescent="0.2">
      <c r="B13" s="132"/>
      <c r="C13" s="135">
        <v>10</v>
      </c>
      <c r="D13" s="6">
        <v>12</v>
      </c>
      <c r="E13" s="138">
        <v>4</v>
      </c>
      <c r="F13" s="132"/>
    </row>
    <row r="14" spans="2:6" x14ac:dyDescent="0.2">
      <c r="B14" s="137"/>
      <c r="C14" s="128">
        <v>13</v>
      </c>
      <c r="D14" s="87">
        <v>12</v>
      </c>
      <c r="E14" s="127">
        <v>4</v>
      </c>
      <c r="F14" s="133"/>
    </row>
    <row r="15" spans="2:6" x14ac:dyDescent="0.2">
      <c r="B15" s="30" t="s">
        <v>23</v>
      </c>
      <c r="C15" s="141" t="s">
        <v>121</v>
      </c>
      <c r="D15" s="90" t="s">
        <v>122</v>
      </c>
      <c r="E15" s="90" t="s">
        <v>123</v>
      </c>
      <c r="F15" s="143"/>
    </row>
    <row r="17" spans="2:4" x14ac:dyDescent="0.2">
      <c r="B17" s="136" t="s">
        <v>124</v>
      </c>
    </row>
    <row r="26" spans="2:4" ht="18.75" x14ac:dyDescent="0.2">
      <c r="B26" s="104" t="s">
        <v>125</v>
      </c>
      <c r="C26" s="144" t="s">
        <v>126</v>
      </c>
      <c r="D26" s="76">
        <f>47524/24</f>
        <v>1980.1666666666667</v>
      </c>
    </row>
    <row r="28" spans="2:4" x14ac:dyDescent="0.2">
      <c r="B28" s="145" t="s">
        <v>127</v>
      </c>
      <c r="C28" s="76" t="s">
        <v>128</v>
      </c>
      <c r="D28" s="146" t="s">
        <v>129</v>
      </c>
    </row>
    <row r="29" spans="2:4" x14ac:dyDescent="0.2">
      <c r="B29" s="149" t="s">
        <v>130</v>
      </c>
      <c r="C29" s="76" t="s">
        <v>131</v>
      </c>
      <c r="D29" s="146" t="s">
        <v>132</v>
      </c>
    </row>
    <row r="30" spans="2:4" ht="18.75" x14ac:dyDescent="0.2">
      <c r="B30" s="147" t="s">
        <v>133</v>
      </c>
      <c r="C30" s="148" t="s">
        <v>134</v>
      </c>
    </row>
    <row r="31" spans="2:4" ht="24" customHeight="1" x14ac:dyDescent="0.2">
      <c r="B31" s="147" t="s">
        <v>133</v>
      </c>
      <c r="C31" s="76">
        <f>2254-1980</f>
        <v>274</v>
      </c>
    </row>
    <row r="32" spans="2:4" ht="26.25" customHeight="1" x14ac:dyDescent="0.2">
      <c r="B32" s="147" t="s">
        <v>135</v>
      </c>
    </row>
    <row r="34" spans="2:5" ht="18.75" x14ac:dyDescent="0.2">
      <c r="B34" s="147" t="s">
        <v>135</v>
      </c>
      <c r="C34" s="76" t="s">
        <v>136</v>
      </c>
      <c r="D34" s="146" t="s">
        <v>137</v>
      </c>
    </row>
    <row r="35" spans="2:5" ht="18.75" x14ac:dyDescent="0.2">
      <c r="B35" s="147" t="s">
        <v>138</v>
      </c>
      <c r="C35" s="76" t="s">
        <v>139</v>
      </c>
      <c r="D35" s="76" t="s">
        <v>140</v>
      </c>
      <c r="E35" s="146" t="s">
        <v>141</v>
      </c>
    </row>
    <row r="37" spans="2:5" ht="18.75" x14ac:dyDescent="0.25">
      <c r="B37" s="147" t="s">
        <v>142</v>
      </c>
      <c r="C37" s="150" t="s">
        <v>143</v>
      </c>
      <c r="D37" s="148" t="s">
        <v>144</v>
      </c>
    </row>
    <row r="38" spans="2:5" ht="18.75" x14ac:dyDescent="0.2">
      <c r="B38" s="147" t="s">
        <v>142</v>
      </c>
      <c r="C38" s="74" t="s">
        <v>145</v>
      </c>
      <c r="D38" s="74"/>
    </row>
    <row r="40" spans="2:5" ht="18.75" x14ac:dyDescent="0.2">
      <c r="B40" s="147" t="s">
        <v>146</v>
      </c>
      <c r="C40" s="74" t="s">
        <v>147</v>
      </c>
      <c r="D40" s="146" t="s">
        <v>148</v>
      </c>
    </row>
    <row r="45" spans="2:5" ht="18.75" x14ac:dyDescent="0.25">
      <c r="B45" s="151" t="s">
        <v>66</v>
      </c>
      <c r="C45" s="152" t="s">
        <v>16</v>
      </c>
      <c r="D45" s="153" t="s">
        <v>149</v>
      </c>
      <c r="E45" s="154" t="s">
        <v>150</v>
      </c>
    </row>
    <row r="46" spans="2:5" x14ac:dyDescent="0.2">
      <c r="B46" s="159" t="s">
        <v>151</v>
      </c>
      <c r="C46" s="155" t="s">
        <v>152</v>
      </c>
      <c r="D46" s="22">
        <v>48.73</v>
      </c>
      <c r="E46" s="24" t="s">
        <v>153</v>
      </c>
    </row>
    <row r="47" spans="2:5" x14ac:dyDescent="0.2">
      <c r="B47" s="160" t="s">
        <v>113</v>
      </c>
      <c r="C47" s="156" t="s">
        <v>154</v>
      </c>
      <c r="D47" s="15">
        <v>9.81</v>
      </c>
      <c r="E47" s="157" t="s">
        <v>155</v>
      </c>
    </row>
    <row r="48" spans="2:5" x14ac:dyDescent="0.2">
      <c r="B48" s="160" t="s">
        <v>156</v>
      </c>
      <c r="C48" s="156" t="s">
        <v>157</v>
      </c>
      <c r="D48" s="15">
        <v>3.97</v>
      </c>
      <c r="E48" s="157" t="s">
        <v>153</v>
      </c>
    </row>
    <row r="49" spans="2:5" x14ac:dyDescent="0.2">
      <c r="B49" s="160" t="s">
        <v>158</v>
      </c>
      <c r="C49" s="156">
        <v>18</v>
      </c>
      <c r="D49" s="15"/>
      <c r="E49" s="26"/>
    </row>
    <row r="50" spans="2:5" x14ac:dyDescent="0.2">
      <c r="B50" s="161" t="s">
        <v>23</v>
      </c>
      <c r="C50" s="158" t="s">
        <v>159</v>
      </c>
      <c r="D50" s="19"/>
      <c r="E50" s="2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FF4D-3A0F-42F4-AF8A-EC572619361B}">
  <dimension ref="A1"/>
  <sheetViews>
    <sheetView tabSelected="1" workbookViewId="0"/>
  </sheetViews>
  <sheetFormatPr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5</vt:i4>
      </vt:variant>
    </vt:vector>
  </HeadingPairs>
  <TitlesOfParts>
    <vt:vector size="5" baseType="lpstr">
      <vt:lpstr>anova by excel</vt:lpstr>
      <vt:lpstr>anova manual</vt:lpstr>
      <vt:lpstr>Sheet2</vt:lpstr>
      <vt:lpstr>Sheet3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Shaista</dc:creator>
  <cp:keywords/>
  <dc:description/>
  <cp:lastModifiedBy>sehrish sehr</cp:lastModifiedBy>
  <cp:revision/>
  <dcterms:created xsi:type="dcterms:W3CDTF">2022-03-07T19:50:18Z</dcterms:created>
  <dcterms:modified xsi:type="dcterms:W3CDTF">2022-05-09T21:08:54Z</dcterms:modified>
  <cp:category/>
  <cp:contentStatus/>
</cp:coreProperties>
</file>