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eenrenji/Stevens/CS513/midterm/"/>
    </mc:Choice>
  </mc:AlternateContent>
  <xr:revisionPtr revIDLastSave="0" documentId="13_ncr:1_{31F8770C-DEDD-8A4F-9C86-F31EED3F7114}" xr6:coauthVersionLast="47" xr6:coauthVersionMax="47" xr10:uidLastSave="{00000000-0000-0000-0000-000000000000}"/>
  <bookViews>
    <workbookView xWindow="0" yWindow="740" windowWidth="29400" windowHeight="17360" xr2:uid="{9F9922E5-686B-AB4D-8D11-10BC459922E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2" l="1"/>
  <c r="G55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10" i="2"/>
  <c r="F10" i="2"/>
  <c r="F20" i="2"/>
  <c r="F26" i="2"/>
  <c r="F24" i="2"/>
  <c r="F28" i="2"/>
  <c r="F12" i="2"/>
  <c r="F31" i="2"/>
  <c r="F15" i="2"/>
  <c r="F25" i="2"/>
  <c r="F39" i="2"/>
  <c r="F33" i="2"/>
  <c r="F21" i="2"/>
  <c r="F30" i="2"/>
  <c r="F19" i="2"/>
  <c r="F27" i="2"/>
  <c r="F36" i="2"/>
  <c r="F29" i="2"/>
  <c r="F11" i="2"/>
  <c r="F37" i="2"/>
  <c r="F22" i="2"/>
  <c r="F14" i="2"/>
  <c r="F34" i="2"/>
  <c r="F18" i="2"/>
  <c r="F16" i="2"/>
  <c r="F38" i="2"/>
  <c r="F13" i="2"/>
  <c r="F32" i="2"/>
  <c r="F17" i="2"/>
  <c r="M36" i="2" l="1"/>
  <c r="N36" i="2" s="1"/>
  <c r="M28" i="2"/>
  <c r="N28" i="2" s="1"/>
  <c r="M25" i="2"/>
  <c r="N25" i="2" s="1"/>
  <c r="M20" i="2"/>
  <c r="N20" i="2" s="1"/>
  <c r="M10" i="2"/>
  <c r="N10" i="2" s="1"/>
  <c r="M35" i="2"/>
  <c r="N35" i="2" s="1"/>
  <c r="M33" i="2"/>
  <c r="N33" i="2" s="1"/>
  <c r="M12" i="2"/>
  <c r="N12" i="2" s="1"/>
  <c r="M18" i="2"/>
  <c r="N18" i="2" s="1"/>
  <c r="M24" i="2"/>
  <c r="N24" i="2" s="1"/>
  <c r="M17" i="2"/>
  <c r="N17" i="2" s="1"/>
  <c r="M16" i="2"/>
  <c r="N16" i="2" s="1"/>
  <c r="M26" i="2"/>
  <c r="N26" i="2" s="1"/>
  <c r="M39" i="2"/>
  <c r="N39" i="2" s="1"/>
  <c r="M31" i="2"/>
  <c r="N31" i="2" s="1"/>
  <c r="M23" i="2"/>
  <c r="N23" i="2" s="1"/>
  <c r="M15" i="2"/>
  <c r="N15" i="2" s="1"/>
  <c r="M13" i="2"/>
  <c r="N13" i="2" s="1"/>
  <c r="M32" i="2"/>
  <c r="N32" i="2" s="1"/>
  <c r="M34" i="2"/>
  <c r="N34" i="2" s="1"/>
  <c r="M19" i="2"/>
  <c r="N19" i="2" s="1"/>
  <c r="M38" i="2"/>
  <c r="N38" i="2" s="1"/>
  <c r="M30" i="2"/>
  <c r="N30" i="2" s="1"/>
  <c r="M22" i="2"/>
  <c r="N22" i="2" s="1"/>
  <c r="M14" i="2"/>
  <c r="N14" i="2" s="1"/>
  <c r="M37" i="2"/>
  <c r="N37" i="2" s="1"/>
  <c r="M29" i="2"/>
  <c r="N29" i="2" s="1"/>
  <c r="M21" i="2"/>
  <c r="N21" i="2" s="1"/>
  <c r="M11" i="2"/>
  <c r="N11" i="2" s="1"/>
  <c r="M27" i="2"/>
  <c r="N27" i="2" s="1"/>
</calcChain>
</file>

<file path=xl/sharedStrings.xml><?xml version="1.0" encoding="utf-8"?>
<sst xmlns="http://schemas.openxmlformats.org/spreadsheetml/2006/main" count="145" uniqueCount="23">
  <si>
    <t>Customer ID</t>
  </si>
  <si>
    <t>Age</t>
  </si>
  <si>
    <t>Gender</t>
  </si>
  <si>
    <t>Distance</t>
  </si>
  <si>
    <t>Income</t>
  </si>
  <si>
    <t>Purchase</t>
  </si>
  <si>
    <t>Imputed Income</t>
  </si>
  <si>
    <t>F</t>
  </si>
  <si>
    <t>No</t>
  </si>
  <si>
    <t>Yes</t>
  </si>
  <si>
    <t>M</t>
  </si>
  <si>
    <t xml:space="preserve">Minimum Income = </t>
  </si>
  <si>
    <t>Maximum Income</t>
  </si>
  <si>
    <t>Min Age =</t>
  </si>
  <si>
    <t xml:space="preserve">Max Age = </t>
  </si>
  <si>
    <t>Normalized Age</t>
  </si>
  <si>
    <t>Normalized Income</t>
  </si>
  <si>
    <t>2. Then we find the distance using the euclidean distance formula with Age as x and Income as y</t>
  </si>
  <si>
    <t>1. We Normalize the Age and Income as they need to be. Using Min-Max Normalisation (x-min)/(max-min)</t>
  </si>
  <si>
    <t>Weights</t>
  </si>
  <si>
    <t>3. Then we find the weights using 1/distance^2</t>
  </si>
  <si>
    <t>4. We use the weighted KNN average formual to find the Imputed Income using the 3 nearest distance values for the missing incomes.</t>
  </si>
  <si>
    <t>NAVEEN RENJI 20016323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</si>
</sst>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424E-52E8-2C4C-80A0-6629DA77AE42}">
  <dimension ref="A2:N73"/>
  <sheetViews>
    <sheetView tabSelected="1" workbookViewId="0">
      <selection activeCell="A2" sqref="A2"/>
    </sheetView>
  </sheetViews>
  <sheetFormatPr baseColWidth="10" defaultRowHeight="16" x14ac:dyDescent="0.2"/>
  <cols>
    <col min="6" max="6" width="16.6640625" customWidth="1"/>
    <col min="7" max="8" width="13.1640625" customWidth="1"/>
    <col min="10" max="10" width="19.1640625" customWidth="1"/>
  </cols>
  <sheetData>
    <row r="2" spans="1:14" ht="24" x14ac:dyDescent="0.3">
      <c r="A2" s="7" t="s">
        <v>22</v>
      </c>
    </row>
    <row r="3" spans="1:14" ht="24" x14ac:dyDescent="0.3">
      <c r="A3" s="7"/>
    </row>
    <row r="4" spans="1:14" ht="21" x14ac:dyDescent="0.25">
      <c r="A4" s="3" t="s">
        <v>18</v>
      </c>
    </row>
    <row r="5" spans="1:14" ht="21" x14ac:dyDescent="0.25">
      <c r="A5" s="3" t="s">
        <v>17</v>
      </c>
    </row>
    <row r="6" spans="1:14" ht="21" x14ac:dyDescent="0.25">
      <c r="A6" s="3" t="s">
        <v>20</v>
      </c>
    </row>
    <row r="7" spans="1:14" ht="21" x14ac:dyDescent="0.25">
      <c r="A7" s="3" t="s">
        <v>21</v>
      </c>
    </row>
    <row r="9" spans="1:14" x14ac:dyDescent="0.2">
      <c r="B9" s="4" t="s">
        <v>1</v>
      </c>
      <c r="C9" s="4" t="s">
        <v>2</v>
      </c>
      <c r="D9" s="4" t="s">
        <v>4</v>
      </c>
      <c r="E9" s="4" t="s">
        <v>5</v>
      </c>
      <c r="F9" s="1" t="s">
        <v>16</v>
      </c>
      <c r="G9" s="4" t="s">
        <v>15</v>
      </c>
      <c r="H9" s="4"/>
      <c r="I9" t="s">
        <v>11</v>
      </c>
      <c r="K9">
        <v>1291</v>
      </c>
      <c r="M9" s="2" t="s">
        <v>3</v>
      </c>
      <c r="N9" s="2" t="s">
        <v>19</v>
      </c>
    </row>
    <row r="10" spans="1:14" x14ac:dyDescent="0.2">
      <c r="A10" s="4" t="s">
        <v>0</v>
      </c>
      <c r="B10" s="5">
        <v>22</v>
      </c>
      <c r="C10" s="5" t="s">
        <v>7</v>
      </c>
      <c r="D10" s="5">
        <v>2335</v>
      </c>
      <c r="E10" s="5" t="s">
        <v>8</v>
      </c>
      <c r="F10">
        <f>(D10-$K$9)/($K$10-$K$9)</f>
        <v>5.712722298221614E-2</v>
      </c>
      <c r="G10">
        <f>(B10-$K$12)/($K$13-$K$12)</f>
        <v>0</v>
      </c>
      <c r="I10" t="s">
        <v>12</v>
      </c>
      <c r="K10">
        <v>19566</v>
      </c>
      <c r="M10">
        <f>SQRT(((G10-G11)^2)+((F10-F11)^2))</f>
        <v>0.27049497351484936</v>
      </c>
      <c r="N10">
        <f>1/(M10^2)</f>
        <v>13.667264570454448</v>
      </c>
    </row>
    <row r="11" spans="1:14" x14ac:dyDescent="0.2">
      <c r="A11" s="4">
        <v>13</v>
      </c>
      <c r="B11" s="5">
        <v>25</v>
      </c>
      <c r="C11" s="5" t="s">
        <v>7</v>
      </c>
      <c r="D11" s="5">
        <v>7094</v>
      </c>
      <c r="E11" s="5" t="s">
        <v>9</v>
      </c>
      <c r="F11">
        <f>(D11-$K$9)/($K$10-$K$9)</f>
        <v>0.31753761969904243</v>
      </c>
      <c r="G11">
        <f t="shared" ref="G11:G39" si="0">(B11-$K$12)/($K$13-$K$12)</f>
        <v>7.3170731707317069E-2</v>
      </c>
      <c r="M11">
        <f t="shared" ref="M11:M39" si="1">SQRT(((G11-G12)^2)+((F11-F12)^2))</f>
        <v>0.21767718176618372</v>
      </c>
      <c r="N11">
        <f t="shared" ref="N11:N39" si="2">1/(M11^2)</f>
        <v>21.104457256282156</v>
      </c>
    </row>
    <row r="12" spans="1:14" x14ac:dyDescent="0.2">
      <c r="A12" s="4">
        <v>1</v>
      </c>
      <c r="B12" s="5">
        <v>26</v>
      </c>
      <c r="C12" s="5" t="s">
        <v>7</v>
      </c>
      <c r="D12" s="5">
        <v>3141</v>
      </c>
      <c r="E12" s="5" t="s">
        <v>9</v>
      </c>
      <c r="F12">
        <f>(D12-$K$9)/($K$10-$K$9)</f>
        <v>0.10123119015047879</v>
      </c>
      <c r="G12">
        <f t="shared" si="0"/>
        <v>9.7560975609756101E-2</v>
      </c>
      <c r="I12" t="s">
        <v>13</v>
      </c>
      <c r="K12">
        <v>22</v>
      </c>
      <c r="M12">
        <f t="shared" si="1"/>
        <v>0.76826687429887452</v>
      </c>
      <c r="N12">
        <f t="shared" si="2"/>
        <v>1.694243328403364</v>
      </c>
    </row>
    <row r="13" spans="1:14" x14ac:dyDescent="0.2">
      <c r="A13" s="4">
        <v>21</v>
      </c>
      <c r="B13" s="5">
        <v>27</v>
      </c>
      <c r="C13" s="5" t="s">
        <v>7</v>
      </c>
      <c r="D13" s="5">
        <v>17174</v>
      </c>
      <c r="E13" s="5" t="s">
        <v>8</v>
      </c>
      <c r="F13">
        <f>(D13-$K$9)/($K$10-$K$9)</f>
        <v>0.86911080711354305</v>
      </c>
      <c r="G13">
        <f t="shared" si="0"/>
        <v>0.12195121951219512</v>
      </c>
      <c r="I13" t="s">
        <v>14</v>
      </c>
      <c r="K13">
        <v>63</v>
      </c>
      <c r="M13">
        <f t="shared" si="1"/>
        <v>0.48094716598441534</v>
      </c>
      <c r="N13">
        <f t="shared" si="2"/>
        <v>4.3231993303002687</v>
      </c>
    </row>
    <row r="14" spans="1:14" x14ac:dyDescent="0.2">
      <c r="A14" s="4">
        <v>17</v>
      </c>
      <c r="B14" s="5">
        <v>28</v>
      </c>
      <c r="C14" s="5" t="s">
        <v>10</v>
      </c>
      <c r="D14" s="5">
        <v>8396</v>
      </c>
      <c r="E14" s="5" t="s">
        <v>9</v>
      </c>
      <c r="F14">
        <f>(D14-$K$9)/($K$10-$K$9)</f>
        <v>0.38878248974008206</v>
      </c>
      <c r="G14">
        <f t="shared" si="0"/>
        <v>0.14634146341463414</v>
      </c>
      <c r="M14">
        <f t="shared" si="1"/>
        <v>0.27244824297528641</v>
      </c>
      <c r="N14">
        <f t="shared" si="2"/>
        <v>13.471996987775709</v>
      </c>
    </row>
    <row r="15" spans="1:14" x14ac:dyDescent="0.2">
      <c r="A15" s="4">
        <v>8</v>
      </c>
      <c r="B15" s="5">
        <v>29</v>
      </c>
      <c r="C15" s="5" t="s">
        <v>10</v>
      </c>
      <c r="D15" s="5">
        <v>3437</v>
      </c>
      <c r="E15" s="5" t="s">
        <v>9</v>
      </c>
      <c r="F15">
        <f>(D15-$K$9)/($K$10-$K$9)</f>
        <v>0.11742818057455541</v>
      </c>
      <c r="G15">
        <f t="shared" si="0"/>
        <v>0.17073170731707318</v>
      </c>
      <c r="M15">
        <f t="shared" si="1"/>
        <v>0.58445964432284547</v>
      </c>
      <c r="N15">
        <f t="shared" si="2"/>
        <v>2.9274598073603122</v>
      </c>
    </row>
    <row r="16" spans="1:14" x14ac:dyDescent="0.2">
      <c r="A16" s="4">
        <v>28</v>
      </c>
      <c r="B16" s="5">
        <v>29</v>
      </c>
      <c r="C16" s="5" t="s">
        <v>7</v>
      </c>
      <c r="D16" s="5">
        <v>14118</v>
      </c>
      <c r="E16" s="5" t="s">
        <v>8</v>
      </c>
      <c r="F16">
        <f>(D16-$K$9)/($K$10-$K$9)</f>
        <v>0.70188782489740087</v>
      </c>
      <c r="G16">
        <f t="shared" si="0"/>
        <v>0.17073170731707318</v>
      </c>
      <c r="M16">
        <f t="shared" si="1"/>
        <v>0.70231147131228389</v>
      </c>
      <c r="N16">
        <f t="shared" si="2"/>
        <v>2.0274048254087105</v>
      </c>
    </row>
    <row r="17" spans="1:14" x14ac:dyDescent="0.2">
      <c r="A17" s="4">
        <v>5</v>
      </c>
      <c r="B17" s="5">
        <v>30</v>
      </c>
      <c r="C17" s="5" t="s">
        <v>7</v>
      </c>
      <c r="D17" s="5">
        <v>1291</v>
      </c>
      <c r="E17" s="5" t="s">
        <v>8</v>
      </c>
      <c r="F17">
        <f>(D17-$K$9)/($K$10-$K$9)</f>
        <v>0</v>
      </c>
      <c r="G17">
        <f t="shared" si="0"/>
        <v>0.1951219512195122</v>
      </c>
      <c r="M17">
        <f t="shared" si="1"/>
        <v>0.44404924760601916</v>
      </c>
      <c r="N17">
        <f t="shared" si="2"/>
        <v>5.0715151004373737</v>
      </c>
    </row>
    <row r="18" spans="1:14" x14ac:dyDescent="0.2">
      <c r="A18" s="4">
        <v>25</v>
      </c>
      <c r="B18" s="5">
        <v>30</v>
      </c>
      <c r="C18" s="5" t="s">
        <v>10</v>
      </c>
      <c r="D18" s="5">
        <v>9406</v>
      </c>
      <c r="E18" s="5" t="s">
        <v>9</v>
      </c>
      <c r="F18">
        <f>(D18-$K$9)/($K$10-$K$9)</f>
        <v>0.44404924760601916</v>
      </c>
      <c r="G18">
        <f t="shared" si="0"/>
        <v>0.1951219512195122</v>
      </c>
      <c r="M18">
        <f t="shared" si="1"/>
        <v>0.1945852619785424</v>
      </c>
      <c r="N18">
        <f t="shared" si="2"/>
        <v>26.410712228922275</v>
      </c>
    </row>
    <row r="19" spans="1:14" x14ac:dyDescent="0.2">
      <c r="A19" s="4">
        <v>20</v>
      </c>
      <c r="B19" s="5">
        <v>31</v>
      </c>
      <c r="C19" s="5" t="s">
        <v>10</v>
      </c>
      <c r="D19" s="5">
        <v>5878</v>
      </c>
      <c r="E19" s="5" t="s">
        <v>9</v>
      </c>
      <c r="F19">
        <f>(D19-$K$9)/($K$10-$K$9)</f>
        <v>0.25099863201094391</v>
      </c>
      <c r="G19">
        <f t="shared" si="0"/>
        <v>0.21951219512195122</v>
      </c>
      <c r="M19">
        <f t="shared" si="1"/>
        <v>0.2162534620473</v>
      </c>
      <c r="N19">
        <f t="shared" si="2"/>
        <v>21.383257321459748</v>
      </c>
    </row>
    <row r="20" spans="1:14" x14ac:dyDescent="0.2">
      <c r="A20" s="4">
        <v>12</v>
      </c>
      <c r="B20" s="5">
        <v>35</v>
      </c>
      <c r="C20" s="5" t="s">
        <v>10</v>
      </c>
      <c r="D20" s="5">
        <v>2351</v>
      </c>
      <c r="E20" s="5" t="s">
        <v>8</v>
      </c>
      <c r="F20">
        <f>(D20-$K$9)/($K$10-$K$9)</f>
        <v>5.8002735978112174E-2</v>
      </c>
      <c r="G20">
        <f t="shared" si="0"/>
        <v>0.31707317073170732</v>
      </c>
      <c r="M20">
        <f t="shared" si="1"/>
        <v>0.13029229630259348</v>
      </c>
      <c r="N20">
        <f t="shared" si="2"/>
        <v>58.90640561068016</v>
      </c>
    </row>
    <row r="21" spans="1:14" x14ac:dyDescent="0.2">
      <c r="A21" s="4">
        <v>2</v>
      </c>
      <c r="B21" s="5">
        <v>36</v>
      </c>
      <c r="C21" s="5" t="s">
        <v>10</v>
      </c>
      <c r="D21" s="5">
        <v>4690</v>
      </c>
      <c r="E21" s="5" t="s">
        <v>8</v>
      </c>
      <c r="F21">
        <f>(D21-$K$9)/($K$10-$K$9)</f>
        <v>0.18599179206566346</v>
      </c>
      <c r="G21">
        <f t="shared" si="0"/>
        <v>0.34146341463414637</v>
      </c>
      <c r="M21">
        <f t="shared" si="1"/>
        <v>0.19868673050615598</v>
      </c>
      <c r="N21">
        <f t="shared" si="2"/>
        <v>25.331579688688564</v>
      </c>
    </row>
    <row r="22" spans="1:14" x14ac:dyDescent="0.2">
      <c r="A22" s="4">
        <v>22</v>
      </c>
      <c r="B22" s="5">
        <v>36</v>
      </c>
      <c r="C22" s="5" t="s">
        <v>7</v>
      </c>
      <c r="D22" s="5">
        <v>8321</v>
      </c>
      <c r="E22" s="5" t="s">
        <v>9</v>
      </c>
      <c r="F22">
        <f>(D22-$K$9)/($K$10-$K$9)</f>
        <v>0.38467852257181945</v>
      </c>
      <c r="G22">
        <f t="shared" si="0"/>
        <v>0.34146341463414637</v>
      </c>
      <c r="M22">
        <f t="shared" si="1"/>
        <v>0.39157569090358763</v>
      </c>
      <c r="N22">
        <f t="shared" si="2"/>
        <v>6.5218161854113559</v>
      </c>
    </row>
    <row r="23" spans="1:14" x14ac:dyDescent="0.2">
      <c r="A23" s="4">
        <v>15</v>
      </c>
      <c r="B23" s="5">
        <v>39</v>
      </c>
      <c r="C23" s="5" t="s">
        <v>7</v>
      </c>
      <c r="D23" s="6"/>
      <c r="E23" s="5" t="s">
        <v>8</v>
      </c>
      <c r="G23">
        <f t="shared" si="0"/>
        <v>0.41463414634146339</v>
      </c>
      <c r="M23">
        <f t="shared" si="1"/>
        <v>8.0031466073196403E-2</v>
      </c>
      <c r="N23">
        <f t="shared" si="2"/>
        <v>156.12715813166207</v>
      </c>
    </row>
    <row r="24" spans="1:14" x14ac:dyDescent="0.2">
      <c r="A24" s="4">
        <v>9</v>
      </c>
      <c r="B24" s="5">
        <v>40</v>
      </c>
      <c r="C24" s="5" t="s">
        <v>7</v>
      </c>
      <c r="D24" s="5">
        <v>2684</v>
      </c>
      <c r="E24" s="5" t="s">
        <v>9</v>
      </c>
      <c r="F24">
        <f>(D24-$K$9)/($K$10-$K$9)</f>
        <v>7.6224350205198355E-2</v>
      </c>
      <c r="G24">
        <f t="shared" si="0"/>
        <v>0.43902439024390244</v>
      </c>
      <c r="M24">
        <f t="shared" si="1"/>
        <v>5.307797537619699E-2</v>
      </c>
      <c r="N24">
        <f t="shared" si="2"/>
        <v>354.9533691146774</v>
      </c>
    </row>
    <row r="25" spans="1:14" x14ac:dyDescent="0.2">
      <c r="A25" s="4">
        <v>19</v>
      </c>
      <c r="B25" s="5">
        <v>40</v>
      </c>
      <c r="C25" s="5" t="s">
        <v>7</v>
      </c>
      <c r="D25" s="5">
        <v>3654</v>
      </c>
      <c r="E25" s="5" t="s">
        <v>8</v>
      </c>
      <c r="F25">
        <f>(D25-$K$9)/($K$10-$K$9)</f>
        <v>0.12930232558139534</v>
      </c>
      <c r="G25">
        <f t="shared" si="0"/>
        <v>0.43902439024390244</v>
      </c>
      <c r="M25">
        <f t="shared" si="1"/>
        <v>7.4995511095088119E-2</v>
      </c>
      <c r="N25">
        <f t="shared" si="2"/>
        <v>177.79906042287118</v>
      </c>
    </row>
    <row r="26" spans="1:14" x14ac:dyDescent="0.2">
      <c r="A26" s="4">
        <v>29</v>
      </c>
      <c r="B26" s="5">
        <v>42</v>
      </c>
      <c r="C26" s="5" t="s">
        <v>10</v>
      </c>
      <c r="D26" s="5">
        <v>2613</v>
      </c>
      <c r="E26" s="5" t="s">
        <v>8</v>
      </c>
      <c r="F26">
        <f>(D26-$K$9)/($K$10-$K$9)</f>
        <v>7.2339261285909714E-2</v>
      </c>
      <c r="G26">
        <f t="shared" si="0"/>
        <v>0.48780487804878048</v>
      </c>
      <c r="M26">
        <f t="shared" si="1"/>
        <v>0.21028383726771441</v>
      </c>
      <c r="N26">
        <f t="shared" si="2"/>
        <v>22.614563686692946</v>
      </c>
    </row>
    <row r="27" spans="1:14" x14ac:dyDescent="0.2">
      <c r="A27" s="4">
        <v>14</v>
      </c>
      <c r="B27" s="5">
        <v>43</v>
      </c>
      <c r="C27" s="5" t="s">
        <v>7</v>
      </c>
      <c r="D27" s="5">
        <v>6430</v>
      </c>
      <c r="E27" s="5" t="s">
        <v>9</v>
      </c>
      <c r="F27">
        <f>(D27-$K$9)/($K$10-$K$9)</f>
        <v>0.28120383036935703</v>
      </c>
      <c r="G27">
        <f t="shared" si="0"/>
        <v>0.51219512195121952</v>
      </c>
      <c r="M27">
        <f t="shared" si="1"/>
        <v>0.18883213332405266</v>
      </c>
      <c r="N27">
        <f t="shared" si="2"/>
        <v>28.044532245923509</v>
      </c>
    </row>
    <row r="28" spans="1:14" x14ac:dyDescent="0.2">
      <c r="A28" s="4">
        <v>7</v>
      </c>
      <c r="B28" s="5">
        <v>44</v>
      </c>
      <c r="C28" s="5" t="s">
        <v>7</v>
      </c>
      <c r="D28" s="5">
        <v>3008</v>
      </c>
      <c r="E28" s="5" t="s">
        <v>9</v>
      </c>
      <c r="F28">
        <f>(D28-$K$9)/($K$10-$K$9)</f>
        <v>9.3953488372093025E-2</v>
      </c>
      <c r="G28">
        <f t="shared" si="0"/>
        <v>0.53658536585365857</v>
      </c>
      <c r="M28">
        <f t="shared" si="1"/>
        <v>0.20093856068882268</v>
      </c>
      <c r="N28">
        <f t="shared" si="2"/>
        <v>24.767001233709053</v>
      </c>
    </row>
    <row r="29" spans="1:14" x14ac:dyDescent="0.2">
      <c r="A29" s="4">
        <v>27</v>
      </c>
      <c r="B29" s="5">
        <v>45</v>
      </c>
      <c r="C29" s="5" t="s">
        <v>7</v>
      </c>
      <c r="D29" s="5">
        <v>6653</v>
      </c>
      <c r="E29" s="5" t="s">
        <v>9</v>
      </c>
      <c r="F29">
        <f>(D29-$K$9)/($K$10-$K$9)</f>
        <v>0.29340629274965802</v>
      </c>
      <c r="G29">
        <f t="shared" si="0"/>
        <v>0.56097560975609762</v>
      </c>
      <c r="M29">
        <f t="shared" si="1"/>
        <v>0.10432613950540949</v>
      </c>
      <c r="N29">
        <f t="shared" si="2"/>
        <v>91.878463963775189</v>
      </c>
    </row>
    <row r="30" spans="1:14" x14ac:dyDescent="0.2">
      <c r="A30" s="4">
        <v>11</v>
      </c>
      <c r="B30" s="5">
        <v>48</v>
      </c>
      <c r="C30" s="5" t="s">
        <v>7</v>
      </c>
      <c r="D30" s="5">
        <v>5294</v>
      </c>
      <c r="E30" s="5" t="s">
        <v>9</v>
      </c>
      <c r="F30">
        <f>(D30-$K$9)/($K$10-$K$9)</f>
        <v>0.21904240766073871</v>
      </c>
      <c r="G30">
        <f t="shared" si="0"/>
        <v>0.63414634146341464</v>
      </c>
      <c r="M30">
        <f t="shared" si="1"/>
        <v>0.11543779688715493</v>
      </c>
      <c r="N30">
        <f t="shared" si="2"/>
        <v>75.041920573386804</v>
      </c>
    </row>
    <row r="31" spans="1:14" x14ac:dyDescent="0.2">
      <c r="A31" s="4">
        <v>3</v>
      </c>
      <c r="B31" s="5">
        <v>49</v>
      </c>
      <c r="C31" s="5" t="s">
        <v>7</v>
      </c>
      <c r="D31" s="5">
        <v>3232</v>
      </c>
      <c r="E31" s="5" t="s">
        <v>9</v>
      </c>
      <c r="F31">
        <f>(D31-$K$9)/($K$10-$K$9)</f>
        <v>0.10621067031463749</v>
      </c>
      <c r="G31">
        <f t="shared" si="0"/>
        <v>0.65853658536585369</v>
      </c>
      <c r="M31">
        <f t="shared" si="1"/>
        <v>0.89378932968536251</v>
      </c>
      <c r="N31">
        <f t="shared" si="2"/>
        <v>1.2517847855788786</v>
      </c>
    </row>
    <row r="32" spans="1:14" x14ac:dyDescent="0.2">
      <c r="A32" s="4">
        <v>23</v>
      </c>
      <c r="B32" s="5">
        <v>49</v>
      </c>
      <c r="C32" s="5" t="s">
        <v>10</v>
      </c>
      <c r="D32" s="5">
        <v>19566</v>
      </c>
      <c r="E32" s="5" t="s">
        <v>9</v>
      </c>
      <c r="F32">
        <f>(D32-$K$9)/($K$10-$K$9)</f>
        <v>1</v>
      </c>
      <c r="G32">
        <f t="shared" si="0"/>
        <v>0.65853658536585369</v>
      </c>
      <c r="M32">
        <f t="shared" si="1"/>
        <v>0.85436225327776882</v>
      </c>
      <c r="N32">
        <f t="shared" si="2"/>
        <v>1.369985261751385</v>
      </c>
    </row>
    <row r="33" spans="1:14" x14ac:dyDescent="0.2">
      <c r="A33" s="4">
        <v>16</v>
      </c>
      <c r="B33" s="5">
        <v>51</v>
      </c>
      <c r="C33" s="5" t="s">
        <v>10</v>
      </c>
      <c r="D33" s="5">
        <v>3978</v>
      </c>
      <c r="E33" s="5" t="s">
        <v>8</v>
      </c>
      <c r="F33">
        <f>(D33-$K$9)/($K$10-$K$9)</f>
        <v>0.14703146374829001</v>
      </c>
      <c r="G33">
        <f t="shared" si="0"/>
        <v>0.70731707317073167</v>
      </c>
      <c r="M33">
        <f t="shared" si="1"/>
        <v>0.28264119982107849</v>
      </c>
      <c r="N33">
        <f t="shared" si="2"/>
        <v>12.5178304232697</v>
      </c>
    </row>
    <row r="34" spans="1:14" x14ac:dyDescent="0.2">
      <c r="A34" s="4">
        <v>6</v>
      </c>
      <c r="B34" s="5">
        <v>52</v>
      </c>
      <c r="C34" s="5" t="s">
        <v>10</v>
      </c>
      <c r="D34" s="5">
        <v>9124</v>
      </c>
      <c r="E34" s="5" t="s">
        <v>8</v>
      </c>
      <c r="F34">
        <f>(D34-$K$9)/($K$10-$K$9)</f>
        <v>0.42861833105335156</v>
      </c>
      <c r="G34">
        <f t="shared" si="0"/>
        <v>0.73170731707317072</v>
      </c>
      <c r="M34">
        <f t="shared" si="1"/>
        <v>0.42931172557080355</v>
      </c>
      <c r="N34">
        <f t="shared" si="2"/>
        <v>5.4256840399100996</v>
      </c>
    </row>
    <row r="35" spans="1:14" x14ac:dyDescent="0.2">
      <c r="A35" s="4">
        <v>26</v>
      </c>
      <c r="B35" s="5">
        <v>53</v>
      </c>
      <c r="C35" s="5" t="s">
        <v>10</v>
      </c>
      <c r="D35" s="6"/>
      <c r="E35" s="5" t="s">
        <v>8</v>
      </c>
      <c r="G35">
        <f t="shared" si="0"/>
        <v>0.75609756097560976</v>
      </c>
      <c r="M35">
        <f t="shared" si="1"/>
        <v>0.30551705587301287</v>
      </c>
      <c r="N35">
        <f t="shared" si="2"/>
        <v>10.713443397043635</v>
      </c>
    </row>
    <row r="36" spans="1:14" x14ac:dyDescent="0.2">
      <c r="A36" s="4">
        <v>18</v>
      </c>
      <c r="B36" s="5">
        <v>57</v>
      </c>
      <c r="C36" s="5" t="s">
        <v>10</v>
      </c>
      <c r="D36" s="5">
        <v>6582</v>
      </c>
      <c r="E36" s="5" t="s">
        <v>8</v>
      </c>
      <c r="F36">
        <f>(D36-$K$9)/($K$10-$K$9)</f>
        <v>0.28952120383036933</v>
      </c>
      <c r="G36">
        <f t="shared" si="0"/>
        <v>0.85365853658536583</v>
      </c>
      <c r="M36">
        <f t="shared" si="1"/>
        <v>7.9250112753359567E-2</v>
      </c>
      <c r="N36">
        <f t="shared" si="2"/>
        <v>159.22095425297036</v>
      </c>
    </row>
    <row r="37" spans="1:14" x14ac:dyDescent="0.2">
      <c r="A37" s="4">
        <v>10</v>
      </c>
      <c r="B37" s="5">
        <v>58</v>
      </c>
      <c r="C37" s="5" t="s">
        <v>10</v>
      </c>
      <c r="D37" s="5">
        <v>7960</v>
      </c>
      <c r="E37" s="5" t="s">
        <v>8</v>
      </c>
      <c r="F37">
        <f>(D37-$K$9)/($K$10-$K$9)</f>
        <v>0.3649247606019152</v>
      </c>
      <c r="G37">
        <f t="shared" si="0"/>
        <v>0.87804878048780488</v>
      </c>
      <c r="M37">
        <f t="shared" si="1"/>
        <v>0.48247033675425954</v>
      </c>
      <c r="N37">
        <f t="shared" si="2"/>
        <v>4.2959455246526908</v>
      </c>
    </row>
    <row r="38" spans="1:14" x14ac:dyDescent="0.2">
      <c r="A38" s="4">
        <v>30</v>
      </c>
      <c r="B38" s="5">
        <v>62</v>
      </c>
      <c r="C38" s="5" t="s">
        <v>10</v>
      </c>
      <c r="D38" s="5">
        <v>16595</v>
      </c>
      <c r="E38" s="5" t="s">
        <v>9</v>
      </c>
      <c r="F38">
        <f>(D38-$K$9)/($K$10-$K$9)</f>
        <v>0.83742818057455537</v>
      </c>
      <c r="G38">
        <f t="shared" si="0"/>
        <v>0.97560975609756095</v>
      </c>
      <c r="M38">
        <f t="shared" si="1"/>
        <v>0.69563975030183312</v>
      </c>
      <c r="N38">
        <f t="shared" si="2"/>
        <v>2.0664800596323132</v>
      </c>
    </row>
    <row r="39" spans="1:14" x14ac:dyDescent="0.2">
      <c r="A39" s="4">
        <v>4</v>
      </c>
      <c r="B39" s="5">
        <v>63</v>
      </c>
      <c r="C39" s="5" t="s">
        <v>10</v>
      </c>
      <c r="D39" s="5">
        <v>3890</v>
      </c>
      <c r="E39" s="5" t="s">
        <v>9</v>
      </c>
      <c r="F39">
        <f>(D39-$K$9)/($K$10-$K$9)</f>
        <v>0.14221614227086182</v>
      </c>
      <c r="G39">
        <f t="shared" si="0"/>
        <v>1</v>
      </c>
      <c r="M39">
        <f t="shared" si="1"/>
        <v>1.010062092706387</v>
      </c>
      <c r="N39">
        <f t="shared" si="2"/>
        <v>0.98017552738304625</v>
      </c>
    </row>
    <row r="40" spans="1:14" x14ac:dyDescent="0.2">
      <c r="A40" s="4">
        <v>24</v>
      </c>
    </row>
    <row r="42" spans="1:14" x14ac:dyDescent="0.2">
      <c r="B42" s="4" t="s">
        <v>1</v>
      </c>
      <c r="C42" s="4" t="s">
        <v>2</v>
      </c>
      <c r="D42" s="4" t="s">
        <v>4</v>
      </c>
      <c r="E42" s="4" t="s">
        <v>5</v>
      </c>
      <c r="F42" s="2" t="s">
        <v>19</v>
      </c>
      <c r="G42" s="4" t="s">
        <v>6</v>
      </c>
      <c r="H42" s="4"/>
    </row>
    <row r="43" spans="1:14" x14ac:dyDescent="0.2">
      <c r="A43" s="4" t="s">
        <v>0</v>
      </c>
      <c r="B43" s="5">
        <v>63</v>
      </c>
      <c r="C43" s="5" t="s">
        <v>10</v>
      </c>
      <c r="D43" s="5">
        <v>3890</v>
      </c>
      <c r="E43" s="5" t="s">
        <v>9</v>
      </c>
      <c r="F43">
        <v>0.98017552738304625</v>
      </c>
    </row>
    <row r="44" spans="1:14" x14ac:dyDescent="0.2">
      <c r="A44" s="4">
        <v>24</v>
      </c>
      <c r="B44" s="5">
        <v>49</v>
      </c>
      <c r="C44" s="5" t="s">
        <v>10</v>
      </c>
      <c r="D44" s="5">
        <v>19566</v>
      </c>
      <c r="E44" s="5" t="s">
        <v>9</v>
      </c>
      <c r="F44">
        <v>1.2517847855788786</v>
      </c>
    </row>
    <row r="45" spans="1:14" x14ac:dyDescent="0.2">
      <c r="A45" s="4">
        <v>16</v>
      </c>
      <c r="B45" s="5">
        <v>49</v>
      </c>
      <c r="C45" s="5" t="s">
        <v>7</v>
      </c>
      <c r="D45" s="5">
        <v>3232</v>
      </c>
      <c r="E45" s="5" t="s">
        <v>9</v>
      </c>
      <c r="F45">
        <v>1.369985261751385</v>
      </c>
    </row>
    <row r="46" spans="1:14" x14ac:dyDescent="0.2">
      <c r="A46" s="4">
        <v>23</v>
      </c>
      <c r="B46" s="5">
        <v>26</v>
      </c>
      <c r="C46" s="5" t="s">
        <v>7</v>
      </c>
      <c r="D46" s="5">
        <v>3141</v>
      </c>
      <c r="E46" s="5" t="s">
        <v>9</v>
      </c>
      <c r="F46">
        <v>1.694243328403364</v>
      </c>
    </row>
    <row r="47" spans="1:14" x14ac:dyDescent="0.2">
      <c r="A47" s="4">
        <v>21</v>
      </c>
      <c r="B47" s="5">
        <v>29</v>
      </c>
      <c r="C47" s="5" t="s">
        <v>7</v>
      </c>
      <c r="D47" s="5">
        <v>14118</v>
      </c>
      <c r="E47" s="5" t="s">
        <v>8</v>
      </c>
      <c r="F47">
        <v>2.0274048254087105</v>
      </c>
    </row>
    <row r="48" spans="1:14" x14ac:dyDescent="0.2">
      <c r="A48" s="4">
        <v>5</v>
      </c>
      <c r="B48" s="5">
        <v>62</v>
      </c>
      <c r="C48" s="5" t="s">
        <v>10</v>
      </c>
      <c r="D48" s="5">
        <v>16595</v>
      </c>
      <c r="E48" s="5" t="s">
        <v>9</v>
      </c>
      <c r="F48">
        <v>2.0664800596323132</v>
      </c>
    </row>
    <row r="49" spans="1:7" x14ac:dyDescent="0.2">
      <c r="A49" s="4">
        <v>4</v>
      </c>
      <c r="B49" s="5">
        <v>29</v>
      </c>
      <c r="C49" s="5" t="s">
        <v>10</v>
      </c>
      <c r="D49" s="5">
        <v>3437</v>
      </c>
      <c r="E49" s="5" t="s">
        <v>9</v>
      </c>
      <c r="F49">
        <v>2.9274598073603122</v>
      </c>
    </row>
    <row r="50" spans="1:7" x14ac:dyDescent="0.2">
      <c r="A50" s="4">
        <v>28</v>
      </c>
      <c r="B50" s="5">
        <v>58</v>
      </c>
      <c r="C50" s="5" t="s">
        <v>10</v>
      </c>
      <c r="D50" s="5">
        <v>7960</v>
      </c>
      <c r="E50" s="5" t="s">
        <v>8</v>
      </c>
      <c r="F50">
        <v>4.2959455246526908</v>
      </c>
    </row>
    <row r="51" spans="1:7" x14ac:dyDescent="0.2">
      <c r="A51" s="4">
        <v>30</v>
      </c>
      <c r="B51" s="5">
        <v>27</v>
      </c>
      <c r="C51" s="5" t="s">
        <v>7</v>
      </c>
      <c r="D51" s="5">
        <v>17174</v>
      </c>
      <c r="E51" s="5" t="s">
        <v>8</v>
      </c>
      <c r="F51">
        <v>4.3231993303002687</v>
      </c>
    </row>
    <row r="52" spans="1:7" x14ac:dyDescent="0.2">
      <c r="A52" s="4">
        <v>17</v>
      </c>
      <c r="B52" s="5">
        <v>30</v>
      </c>
      <c r="C52" s="5" t="s">
        <v>10</v>
      </c>
      <c r="D52" s="5">
        <v>9406</v>
      </c>
      <c r="E52" s="5" t="s">
        <v>9</v>
      </c>
      <c r="F52">
        <v>5.0715151004373737</v>
      </c>
    </row>
    <row r="53" spans="1:7" x14ac:dyDescent="0.2">
      <c r="A53" s="4">
        <v>20</v>
      </c>
      <c r="B53" s="5">
        <v>52</v>
      </c>
      <c r="C53" s="5" t="s">
        <v>10</v>
      </c>
      <c r="D53" s="5">
        <v>9124</v>
      </c>
      <c r="E53" s="5" t="s">
        <v>8</v>
      </c>
      <c r="F53">
        <v>5.4256840399100996</v>
      </c>
    </row>
    <row r="54" spans="1:7" x14ac:dyDescent="0.2">
      <c r="A54" s="4">
        <v>26</v>
      </c>
      <c r="B54" s="5">
        <v>36</v>
      </c>
      <c r="C54" s="5" t="s">
        <v>7</v>
      </c>
      <c r="D54" s="5">
        <v>8321</v>
      </c>
      <c r="E54" s="5" t="s">
        <v>9</v>
      </c>
      <c r="F54">
        <v>6.5218161854113559</v>
      </c>
    </row>
    <row r="55" spans="1:7" x14ac:dyDescent="0.2">
      <c r="A55" s="4">
        <v>15</v>
      </c>
      <c r="B55" s="5">
        <v>53</v>
      </c>
      <c r="C55" s="5" t="s">
        <v>10</v>
      </c>
      <c r="D55" s="6"/>
      <c r="E55" s="5" t="s">
        <v>8</v>
      </c>
      <c r="F55">
        <v>10.713443397043635</v>
      </c>
      <c r="G55">
        <f>(D56*F56+D57*F57+D58*F58)/(F56+F57+F58)</f>
        <v>4912.6113179460272</v>
      </c>
    </row>
    <row r="56" spans="1:7" x14ac:dyDescent="0.2">
      <c r="A56" s="4">
        <v>18</v>
      </c>
      <c r="B56" s="5">
        <v>51</v>
      </c>
      <c r="C56" s="5" t="s">
        <v>10</v>
      </c>
      <c r="D56" s="5">
        <v>3978</v>
      </c>
      <c r="E56" s="5" t="s">
        <v>8</v>
      </c>
      <c r="F56">
        <v>12.5178304232697</v>
      </c>
    </row>
    <row r="57" spans="1:7" x14ac:dyDescent="0.2">
      <c r="A57" s="4">
        <v>6</v>
      </c>
      <c r="B57" s="5">
        <v>28</v>
      </c>
      <c r="C57" s="5" t="s">
        <v>10</v>
      </c>
      <c r="D57" s="5">
        <v>8396</v>
      </c>
      <c r="E57" s="5" t="s">
        <v>9</v>
      </c>
      <c r="F57">
        <v>13.471996987775709</v>
      </c>
    </row>
    <row r="58" spans="1:7" x14ac:dyDescent="0.2">
      <c r="A58" s="4">
        <v>8</v>
      </c>
      <c r="B58" s="5">
        <v>22</v>
      </c>
      <c r="C58" s="5" t="s">
        <v>7</v>
      </c>
      <c r="D58" s="5">
        <v>2335</v>
      </c>
      <c r="E58" s="5" t="s">
        <v>8</v>
      </c>
      <c r="F58">
        <v>13.667264570454448</v>
      </c>
    </row>
    <row r="59" spans="1:7" x14ac:dyDescent="0.2">
      <c r="A59" s="4">
        <v>13</v>
      </c>
      <c r="B59" s="5">
        <v>25</v>
      </c>
      <c r="C59" s="5" t="s">
        <v>7</v>
      </c>
      <c r="D59" s="5">
        <v>7094</v>
      </c>
      <c r="E59" s="5" t="s">
        <v>9</v>
      </c>
      <c r="F59">
        <v>21.104457256282156</v>
      </c>
    </row>
    <row r="60" spans="1:7" x14ac:dyDescent="0.2">
      <c r="A60" s="4">
        <v>1</v>
      </c>
      <c r="B60" s="5">
        <v>31</v>
      </c>
      <c r="C60" s="5" t="s">
        <v>10</v>
      </c>
      <c r="D60" s="5">
        <v>5878</v>
      </c>
      <c r="E60" s="5" t="s">
        <v>9</v>
      </c>
      <c r="F60">
        <v>21.383257321459748</v>
      </c>
    </row>
    <row r="61" spans="1:7" x14ac:dyDescent="0.2">
      <c r="A61" s="4">
        <v>12</v>
      </c>
      <c r="B61" s="5">
        <v>42</v>
      </c>
      <c r="C61" s="5" t="s">
        <v>10</v>
      </c>
      <c r="D61" s="5">
        <v>2613</v>
      </c>
      <c r="E61" s="5" t="s">
        <v>8</v>
      </c>
      <c r="F61">
        <v>22.614563686692946</v>
      </c>
    </row>
    <row r="62" spans="1:7" x14ac:dyDescent="0.2">
      <c r="A62" s="4">
        <v>14</v>
      </c>
      <c r="B62" s="5">
        <v>44</v>
      </c>
      <c r="C62" s="5" t="s">
        <v>7</v>
      </c>
      <c r="D62" s="5">
        <v>3008</v>
      </c>
      <c r="E62" s="5" t="s">
        <v>9</v>
      </c>
      <c r="F62">
        <v>24.767001233709053</v>
      </c>
    </row>
    <row r="63" spans="1:7" x14ac:dyDescent="0.2">
      <c r="A63" s="4">
        <v>27</v>
      </c>
      <c r="B63" s="5">
        <v>36</v>
      </c>
      <c r="C63" s="5" t="s">
        <v>10</v>
      </c>
      <c r="D63" s="5">
        <v>4690</v>
      </c>
      <c r="E63" s="5" t="s">
        <v>8</v>
      </c>
      <c r="F63">
        <v>25.331579688688564</v>
      </c>
    </row>
    <row r="64" spans="1:7" x14ac:dyDescent="0.2">
      <c r="A64" s="4">
        <v>22</v>
      </c>
      <c r="B64" s="5">
        <v>30</v>
      </c>
      <c r="C64" s="5" t="s">
        <v>7</v>
      </c>
      <c r="D64" s="5">
        <v>1291</v>
      </c>
      <c r="E64" s="5" t="s">
        <v>8</v>
      </c>
      <c r="F64">
        <v>26.410712228922275</v>
      </c>
    </row>
    <row r="65" spans="1:7" x14ac:dyDescent="0.2">
      <c r="A65" s="4">
        <v>25</v>
      </c>
      <c r="B65" s="5">
        <v>43</v>
      </c>
      <c r="C65" s="5" t="s">
        <v>7</v>
      </c>
      <c r="D65" s="5">
        <v>6430</v>
      </c>
      <c r="E65" s="5" t="s">
        <v>9</v>
      </c>
      <c r="F65">
        <v>28.044532245923509</v>
      </c>
    </row>
    <row r="66" spans="1:7" x14ac:dyDescent="0.2">
      <c r="A66" s="4">
        <v>7</v>
      </c>
      <c r="B66" s="5">
        <v>35</v>
      </c>
      <c r="C66" s="5" t="s">
        <v>10</v>
      </c>
      <c r="D66" s="5">
        <v>2351</v>
      </c>
      <c r="E66" s="5" t="s">
        <v>8</v>
      </c>
      <c r="F66">
        <v>58.90640561068016</v>
      </c>
    </row>
    <row r="67" spans="1:7" x14ac:dyDescent="0.2">
      <c r="A67" s="4">
        <v>2</v>
      </c>
      <c r="B67" s="5">
        <v>48</v>
      </c>
      <c r="C67" s="5" t="s">
        <v>7</v>
      </c>
      <c r="D67" s="5">
        <v>5294</v>
      </c>
      <c r="E67" s="5" t="s">
        <v>9</v>
      </c>
      <c r="F67">
        <v>75.041920573386804</v>
      </c>
    </row>
    <row r="68" spans="1:7" x14ac:dyDescent="0.2">
      <c r="A68" s="4">
        <v>3</v>
      </c>
      <c r="B68" s="5">
        <v>45</v>
      </c>
      <c r="C68" s="5" t="s">
        <v>7</v>
      </c>
      <c r="D68" s="5">
        <v>6653</v>
      </c>
      <c r="E68" s="5" t="s">
        <v>9</v>
      </c>
      <c r="F68">
        <v>91.878463963775189</v>
      </c>
    </row>
    <row r="69" spans="1:7" x14ac:dyDescent="0.2">
      <c r="A69" s="4">
        <v>11</v>
      </c>
      <c r="B69" s="5">
        <v>39</v>
      </c>
      <c r="C69" s="5" t="s">
        <v>7</v>
      </c>
      <c r="D69" s="6"/>
      <c r="E69" s="5" t="s">
        <v>8</v>
      </c>
      <c r="F69">
        <v>156.12715813166207</v>
      </c>
      <c r="G69">
        <f>(D70*F70+D71*F71+D68*F68)/(F68+F70+F71)</f>
        <v>5383.4126802051678</v>
      </c>
    </row>
    <row r="70" spans="1:7" x14ac:dyDescent="0.2">
      <c r="A70" s="4">
        <v>9</v>
      </c>
      <c r="B70" s="5">
        <v>57</v>
      </c>
      <c r="C70" s="5" t="s">
        <v>10</v>
      </c>
      <c r="D70" s="5">
        <v>6582</v>
      </c>
      <c r="E70" s="5" t="s">
        <v>8</v>
      </c>
      <c r="F70">
        <v>159.22095425297036</v>
      </c>
    </row>
    <row r="71" spans="1:7" x14ac:dyDescent="0.2">
      <c r="A71" s="4">
        <v>10</v>
      </c>
      <c r="B71" s="5">
        <v>40</v>
      </c>
      <c r="C71" s="5" t="s">
        <v>7</v>
      </c>
      <c r="D71" s="5">
        <v>3654</v>
      </c>
      <c r="E71" s="5" t="s">
        <v>8</v>
      </c>
      <c r="F71">
        <v>177.79906042287118</v>
      </c>
    </row>
    <row r="72" spans="1:7" x14ac:dyDescent="0.2">
      <c r="A72" s="4">
        <v>29</v>
      </c>
      <c r="B72" s="5">
        <v>40</v>
      </c>
      <c r="C72" s="5" t="s">
        <v>7</v>
      </c>
      <c r="D72" s="5">
        <v>2684</v>
      </c>
      <c r="E72" s="5" t="s">
        <v>9</v>
      </c>
      <c r="F72">
        <v>354.9533691146774</v>
      </c>
    </row>
    <row r="73" spans="1:7" x14ac:dyDescent="0.2">
      <c r="A73" s="4">
        <v>19</v>
      </c>
    </row>
  </sheetData>
  <sortState xmlns:xlrd2="http://schemas.microsoft.com/office/spreadsheetml/2017/richdata2" ref="A43:F72">
    <sortCondition ref="F43:F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Mathews Renji</dc:creator>
  <cp:lastModifiedBy>Naveen Mathews Renji</cp:lastModifiedBy>
  <dcterms:created xsi:type="dcterms:W3CDTF">2023-03-29T00:23:07Z</dcterms:created>
  <dcterms:modified xsi:type="dcterms:W3CDTF">2023-03-29T03:26:15Z</dcterms:modified>
</cp:coreProperties>
</file>