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naveinsuresh/Main/Finance:Investing Projects/"/>
    </mc:Choice>
  </mc:AlternateContent>
  <xr:revisionPtr revIDLastSave="0" documentId="13_ncr:1_{71D4AC48-85BC-D644-9136-ACFBE90AAD70}" xr6:coauthVersionLast="47" xr6:coauthVersionMax="47" xr10:uidLastSave="{00000000-0000-0000-0000-000000000000}"/>
  <bookViews>
    <workbookView xWindow="0" yWindow="0" windowWidth="28800" windowHeight="18000" xr2:uid="{7BA602CA-5AEC-3048-BD63-5899F1089C2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0" i="1" s="1"/>
  <c r="C11" i="1" s="1"/>
  <c r="C12" i="1" l="1"/>
  <c r="C15" i="1" s="1"/>
  <c r="C14" i="1" l="1"/>
</calcChain>
</file>

<file path=xl/sharedStrings.xml><?xml version="1.0" encoding="utf-8"?>
<sst xmlns="http://schemas.openxmlformats.org/spreadsheetml/2006/main" count="12" uniqueCount="12">
  <si>
    <t>Loan Duration (Days)</t>
  </si>
  <si>
    <t>Underlying Asset Price ($)</t>
  </si>
  <si>
    <t>Shares Per Futures Contract ($)</t>
  </si>
  <si>
    <t>Futures Contract Price ($)</t>
  </si>
  <si>
    <t>Short Term Interest Rate (%)</t>
  </si>
  <si>
    <t>Theoretical Futures Prices ($)</t>
  </si>
  <si>
    <t>"Riskless" Profit ($)</t>
  </si>
  <si>
    <t>Total Loan ($)</t>
  </si>
  <si>
    <t>Total Repayment (Principal + Carrying Cost)</t>
  </si>
  <si>
    <t>Course of Action</t>
  </si>
  <si>
    <t>Arbitrage (Contango) Futures Contract Profit Model</t>
  </si>
  <si>
    <t>Price Differential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</si>
</sst>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3" x14ac:knownFonts="1">
    <font>
      <sz val="12"/>
      <color theme="1"/>
      <name val="Aptos Narrow"/>
      <family val="2"/>
      <scheme val="minor"/>
    </font>
    <font>
      <b/>
      <sz val="12"/>
      <color theme="1"/>
      <name val="Aptos Narrow"/>
      <scheme val="minor"/>
    </font>
    <font>
      <b/>
      <sz val="18"/>
      <color theme="1"/>
      <name val="Al Nile"/>
      <charset val="178"/>
    </font>
  </fonts>
  <fills count="5">
    <fill>
      <patternFill patternType="none"/>
    </fill>
    <fill>
      <patternFill patternType="gray125"/>
    </fill>
    <fill>
      <patternFill patternType="solid">
        <fgColor theme="4" tint="0.59999389629810485"/>
        <bgColor indexed="64"/>
      </patternFill>
    </fill>
    <fill>
      <patternFill patternType="solid">
        <fgColor theme="3" tint="0.89999084444715716"/>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0" fillId="0" borderId="0" xfId="0" applyNumberFormat="1"/>
    <xf numFmtId="164" fontId="0" fillId="3" borderId="0" xfId="0" applyNumberFormat="1" applyFill="1" applyAlignment="1">
      <alignment horizontal="center"/>
    </xf>
    <xf numFmtId="164" fontId="0" fillId="4" borderId="0" xfId="0" applyNumberFormat="1" applyFill="1" applyAlignment="1">
      <alignment horizontal="center"/>
    </xf>
    <xf numFmtId="164" fontId="0" fillId="0" borderId="0" xfId="0" applyNumberFormat="1" applyAlignment="1">
      <alignment horizontal="center"/>
    </xf>
    <xf numFmtId="164" fontId="1" fillId="4" borderId="0" xfId="0" applyNumberFormat="1" applyFont="1" applyFill="1" applyAlignment="1">
      <alignment horizontal="center"/>
    </xf>
    <xf numFmtId="0" fontId="0" fillId="2" borderId="0" xfId="0" applyFill="1"/>
    <xf numFmtId="0" fontId="2" fillId="2" borderId="0" xfId="0" applyFont="1" applyFill="1" applyAlignment="1">
      <alignment horizontal="left"/>
    </xf>
    <xf numFmtId="10" fontId="0" fillId="3"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6604000</xdr:colOff>
      <xdr:row>20</xdr:row>
      <xdr:rowOff>25400</xdr:rowOff>
    </xdr:from>
    <xdr:to>
      <xdr:col>3</xdr:col>
      <xdr:colOff>127000</xdr:colOff>
      <xdr:row>49</xdr:row>
      <xdr:rowOff>134868</xdr:rowOff>
    </xdr:to>
    <xdr:sp macro="" textlink="">
      <xdr:nvSpPr>
        <xdr:cNvPr id="2" name="TextBox 1">
          <a:extLst>
            <a:ext uri="{FF2B5EF4-FFF2-40B4-BE49-F238E27FC236}">
              <a16:creationId xmlns:a16="http://schemas.microsoft.com/office/drawing/2014/main" id="{D22A3C3A-DAA8-5E15-3350-C305AAF72A61}"/>
            </a:ext>
          </a:extLst>
        </xdr:cNvPr>
        <xdr:cNvSpPr txBox="1"/>
      </xdr:nvSpPr>
      <xdr:spPr>
        <a:xfrm>
          <a:off x="10312850" y="4240002"/>
          <a:ext cx="6537690" cy="59761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a futures contract?</a:t>
          </a:r>
        </a:p>
        <a:p>
          <a:r>
            <a:rPr lang="en-US" sz="1100" b="0"/>
            <a:t>A futures contract is a type of derivative instrument wherein two parties agree upon a specific price for an asset, be it a commodity, interest rate, equity, etc., at a predetermined future date. Traders speculate on how rapidly the price of the asset will change within the given time frame. Unlike an options contract, the buyer of a futures contract is obligated to settle the profit or loss, typically through cash settlement. However, in the case of a commodity, physical delivery may be involved. Both parties maintain a margin account, and daily settlements of profits and losses are conducted based on changes in the asset's price. If a trader's margin account falls below the required maintenance levels, they are required to deposit additional funds, or their position risks being liquidated. It's worth noting that futures contracts are commonly traded in contract sizes of either 100 or 1,000 shares per contract.</a:t>
          </a:r>
        </a:p>
        <a:p>
          <a:endParaRPr lang="en-US" sz="1100" b="1"/>
        </a:p>
        <a:p>
          <a:r>
            <a:rPr lang="en-US" sz="1100" b="1"/>
            <a:t>What is Arbitrage?</a:t>
          </a:r>
        </a:p>
        <a:p>
          <a:r>
            <a:rPr lang="en-US" sz="1100" b="0"/>
            <a:t>Arbitrage refers to a riskless method of profiting within financial markets. A classic example involves exploiting price discrepancies between equity prices on different exchanges. A trader can swiftly purchase at a lower price on one exchange and sell the asset at a higher price on another, generating a quick profit. Over the years, with increased price transparency, riskless trades have become less prevalent, aligning with the Efficient Market Hypothesis, which suggests that markets have become more efficient. In this model, we explore a specific type of arbitrage in the futures market known as the Cash &amp; Carry Arbitrage strategy, where the futures price is higher than the current spot price of an asset. In commodity trading, this situation is often referred to as contango. Recognizing this price disparity, we can exploit the inefficiency by shorting the futures contract and then buying or holding the underlying asset until expiration, assuming carrying costs remain within profitable bounds.</a:t>
          </a:r>
        </a:p>
        <a:p>
          <a:endParaRPr lang="en-US" sz="1100" b="1"/>
        </a:p>
        <a:p>
          <a:r>
            <a:rPr lang="en-US" sz="1100" b="0"/>
            <a:t>In scenarios where carrying costs make the theoretical futures price exceed the current futures contract price, we employ a modified strategy. This involves buying the futures contract, borrowing shares of the underlying asset, and selling them at the current market price. The cash obtained is then lent at the prevailing interest rate until the contract expires. Upon receiving the underlying asset from the futures contract, it is returned to the initial lender, and the remaining cash constitutes our profit.</a:t>
          </a:r>
        </a:p>
        <a:p>
          <a:endParaRPr lang="en-US" sz="1100" b="1"/>
        </a:p>
        <a:p>
          <a:r>
            <a:rPr lang="en-US" sz="1100" b="1"/>
            <a:t>What Does This Model Do?</a:t>
          </a:r>
        </a:p>
        <a:p>
          <a:r>
            <a:rPr lang="en-US" sz="1100" b="0"/>
            <a:t>This straightforward model aims to inform individuals about the potential profit or loss under specific conditions, such as current futures prices, predicted or theoretical futures prices, borrowing rates, borrowing durations, and the total number of shares involved. The model presents in text the specific actions individuals should take to capitalize on this arbitrage opportunity. The light blue boxes denote the user-input values, while the light orange region represents the output, detailing the strategy and profit of the arbitrage.</a:t>
          </a:r>
          <a:endParaRPr lang="en-US" sz="1100" b="0" i="0" baseline="0"/>
        </a:p>
      </xdr:txBody>
    </xdr:sp>
    <xdr:clientData/>
  </xdr:twoCellAnchor>
  <xdr:twoCellAnchor>
    <xdr:from>
      <xdr:col>2</xdr:col>
      <xdr:colOff>6756400</xdr:colOff>
      <xdr:row>17</xdr:row>
      <xdr:rowOff>63500</xdr:rowOff>
    </xdr:from>
    <xdr:to>
      <xdr:col>2</xdr:col>
      <xdr:colOff>12992100</xdr:colOff>
      <xdr:row>19</xdr:row>
      <xdr:rowOff>101600</xdr:rowOff>
    </xdr:to>
    <xdr:sp macro="" textlink="">
      <xdr:nvSpPr>
        <xdr:cNvPr id="3" name="TextBox 2">
          <a:extLst>
            <a:ext uri="{FF2B5EF4-FFF2-40B4-BE49-F238E27FC236}">
              <a16:creationId xmlns:a16="http://schemas.microsoft.com/office/drawing/2014/main" id="{FE472D20-EDC6-F28D-03CE-A8F0C7F59176}"/>
            </a:ext>
          </a:extLst>
        </xdr:cNvPr>
        <xdr:cNvSpPr txBox="1"/>
      </xdr:nvSpPr>
      <xdr:spPr>
        <a:xfrm>
          <a:off x="10464800" y="3708400"/>
          <a:ext cx="6235700" cy="4445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tx1"/>
              </a:solidFill>
            </a:rPr>
            <a:t>Model Description</a:t>
          </a:r>
        </a:p>
      </xdr:txBody>
    </xdr:sp>
    <xdr:clientData/>
  </xdr:twoCellAnchor>
  <xdr:twoCellAnchor>
    <xdr:from>
      <xdr:col>1</xdr:col>
      <xdr:colOff>215900</xdr:colOff>
      <xdr:row>19</xdr:row>
      <xdr:rowOff>25400</xdr:rowOff>
    </xdr:from>
    <xdr:to>
      <xdr:col>2</xdr:col>
      <xdr:colOff>3652654</xdr:colOff>
      <xdr:row>35</xdr:row>
      <xdr:rowOff>179824</xdr:rowOff>
    </xdr:to>
    <xdr:sp macro="" textlink="">
      <xdr:nvSpPr>
        <xdr:cNvPr id="6" name="TextBox 5">
          <a:extLst>
            <a:ext uri="{FF2B5EF4-FFF2-40B4-BE49-F238E27FC236}">
              <a16:creationId xmlns:a16="http://schemas.microsoft.com/office/drawing/2014/main" id="{C31DE8A7-318D-E7C7-2021-B40EAB74C454}"/>
            </a:ext>
          </a:extLst>
        </xdr:cNvPr>
        <xdr:cNvSpPr txBox="1"/>
      </xdr:nvSpPr>
      <xdr:spPr>
        <a:xfrm>
          <a:off x="1036342" y="4037701"/>
          <a:ext cx="6325162" cy="339123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1"/>
            <a:t>Course</a:t>
          </a:r>
          <a:r>
            <a:rPr lang="en-US" sz="1800" b="1" baseline="0"/>
            <a:t> of Action "Strategies"</a:t>
          </a:r>
          <a:endParaRPr lang="en-US" sz="1800" b="1"/>
        </a:p>
        <a:p>
          <a:pPr algn="l"/>
          <a:endParaRPr lang="en-US" sz="1100" b="1"/>
        </a:p>
        <a:p>
          <a:pPr algn="l"/>
          <a:r>
            <a:rPr lang="en-US" sz="1400" b="1"/>
            <a:t>Strategy 1:</a:t>
          </a:r>
        </a:p>
        <a:p>
          <a:pPr algn="l"/>
          <a:r>
            <a:rPr lang="en-US" sz="1400" b="0"/>
            <a:t>- Short (Sell) the futures contract.</a:t>
          </a:r>
        </a:p>
        <a:p>
          <a:pPr algn="l"/>
          <a:r>
            <a:rPr lang="en-US" sz="1400" b="0"/>
            <a:t>- Borrow cash and purchase the underlying asset.</a:t>
          </a:r>
        </a:p>
        <a:p>
          <a:pPr algn="l"/>
          <a:r>
            <a:rPr lang="en-US" sz="1400" b="0"/>
            <a:t>- Hold the assets and deliver them at contract expiration.</a:t>
          </a:r>
        </a:p>
        <a:p>
          <a:pPr algn="l"/>
          <a:r>
            <a:rPr lang="en-US" sz="1400" b="0"/>
            <a:t>- Repay the principal and accrued interest to the lender.</a:t>
          </a:r>
        </a:p>
        <a:p>
          <a:pPr algn="l"/>
          <a:r>
            <a:rPr lang="en-US" sz="1400" b="0"/>
            <a:t>- The remaining cash constitutes your profit.</a:t>
          </a:r>
        </a:p>
        <a:p>
          <a:pPr algn="l"/>
          <a:endParaRPr lang="en-US" sz="1400" b="1"/>
        </a:p>
        <a:p>
          <a:pPr algn="l"/>
          <a:r>
            <a:rPr lang="en-US" sz="1400" b="1"/>
            <a:t>Strategy 2:</a:t>
          </a:r>
        </a:p>
        <a:p>
          <a:pPr algn="l"/>
          <a:r>
            <a:rPr lang="en-US" sz="1400" b="0"/>
            <a:t>- Long (Buy) the futures contract.</a:t>
          </a:r>
        </a:p>
        <a:p>
          <a:pPr algn="l"/>
          <a:r>
            <a:rPr lang="en-US" sz="1400" b="0"/>
            <a:t>- Borrow the underlying asset and sell it.</a:t>
          </a:r>
        </a:p>
        <a:p>
          <a:pPr algn="l"/>
          <a:r>
            <a:rPr lang="en-US" sz="1400" b="0"/>
            <a:t>- Lend out the cash until contract expiration and earn interest.</a:t>
          </a:r>
        </a:p>
        <a:p>
          <a:pPr algn="l"/>
          <a:r>
            <a:rPr lang="en-US" sz="1400" b="0"/>
            <a:t>- Upon contract expiration, deliver the received underlying asset back to the lender.</a:t>
          </a:r>
        </a:p>
        <a:p>
          <a:pPr algn="l"/>
          <a:r>
            <a:rPr lang="en-US" sz="1400" b="0"/>
            <a:t>- The remaining cash represents your profit.</a:t>
          </a:r>
        </a:p>
        <a:p>
          <a:pPr algn="l"/>
          <a:endParaRPr lang="en-US" sz="1100" b="1"/>
        </a:p>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BACD1-4769-B544-A33E-1B54A41201B9}">
  <dimension ref="A1:E15"/>
  <sheetViews>
    <sheetView showGridLines="0" tabSelected="1" zoomScaleNormal="150" workbookViewId="0">
      <selection activeCell="C25" sqref="C25"/>
    </sheetView>
  </sheetViews>
  <sheetFormatPr baseColWidth="10" defaultRowHeight="16" x14ac:dyDescent="0.2"/>
  <cols>
    <col min="2" max="2" width="37.83203125" customWidth="1"/>
    <col min="3" max="3" width="170.83203125" customWidth="1"/>
  </cols>
  <sheetData>
    <row r="1" spans="1:5" ht="29" x14ac:dyDescent="0.55000000000000004">
      <c r="A1" s="8" t="s">
        <v>10</v>
      </c>
      <c r="B1" s="7"/>
      <c r="C1" s="7"/>
      <c r="D1" s="7"/>
      <c r="E1" s="7"/>
    </row>
    <row r="3" spans="1:5" x14ac:dyDescent="0.2">
      <c r="B3" s="1" t="s">
        <v>1</v>
      </c>
      <c r="C3" s="3">
        <v>20.100000000000001</v>
      </c>
    </row>
    <row r="4" spans="1:5" x14ac:dyDescent="0.2">
      <c r="B4" s="1" t="s">
        <v>2</v>
      </c>
      <c r="C4" s="3">
        <v>1000</v>
      </c>
    </row>
    <row r="5" spans="1:5" x14ac:dyDescent="0.2">
      <c r="B5" s="1" t="s">
        <v>3</v>
      </c>
      <c r="C5" s="3">
        <v>20.9</v>
      </c>
    </row>
    <row r="6" spans="1:5" x14ac:dyDescent="0.2">
      <c r="B6" s="1" t="s">
        <v>0</v>
      </c>
      <c r="C6" s="3">
        <v>30</v>
      </c>
    </row>
    <row r="7" spans="1:5" x14ac:dyDescent="0.2">
      <c r="B7" s="1" t="s">
        <v>4</v>
      </c>
      <c r="C7" s="9">
        <v>0.06</v>
      </c>
    </row>
    <row r="8" spans="1:5" x14ac:dyDescent="0.2">
      <c r="C8" s="2"/>
    </row>
    <row r="9" spans="1:5" x14ac:dyDescent="0.2">
      <c r="B9" s="1" t="s">
        <v>7</v>
      </c>
      <c r="C9" s="5">
        <f>C3*C4</f>
        <v>20100</v>
      </c>
    </row>
    <row r="10" spans="1:5" x14ac:dyDescent="0.2">
      <c r="B10" s="1" t="s">
        <v>8</v>
      </c>
      <c r="C10" s="5">
        <f>POWER((1 + (C7/(365))), C6)*C9</f>
        <v>20199.359917031332</v>
      </c>
    </row>
    <row r="11" spans="1:5" x14ac:dyDescent="0.2">
      <c r="B11" s="1" t="s">
        <v>5</v>
      </c>
      <c r="C11" s="5">
        <f>C10/C4</f>
        <v>20.19935991703133</v>
      </c>
    </row>
    <row r="12" spans="1:5" x14ac:dyDescent="0.2">
      <c r="B12" s="1" t="s">
        <v>11</v>
      </c>
      <c r="C12" s="5">
        <f>C5-C11</f>
        <v>0.70064008296866831</v>
      </c>
    </row>
    <row r="13" spans="1:5" x14ac:dyDescent="0.2">
      <c r="C13" s="2"/>
    </row>
    <row r="14" spans="1:5" x14ac:dyDescent="0.2">
      <c r="B14" s="1" t="s">
        <v>9</v>
      </c>
      <c r="C14" s="6" t="str">
        <f>IF(C12&gt;0,"Follow Strategy 1", IF(C12&lt;0, "Follow Strategy 2", "No Arbitrage Possible"))</f>
        <v>Follow Strategy 1</v>
      </c>
    </row>
    <row r="15" spans="1:5" x14ac:dyDescent="0.2">
      <c r="B15" s="1" t="s">
        <v>6</v>
      </c>
      <c r="C15" s="4">
        <f>C12*C4</f>
        <v>700.64008296866837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Navein Suresh</dc:creator>
  <cp:lastModifiedBy>Navein Suresh</cp:lastModifiedBy>
  <dcterms:created xsi:type="dcterms:W3CDTF">2024-03-05T00:04:36Z</dcterms:created>
  <dcterms:modified xsi:type="dcterms:W3CDTF">2024-03-06T05:50:51Z</dcterms:modified>
</cp:coreProperties>
</file>