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__MI_BACK_UP_Nelson_Angel\_REPORTES\_Min-Trabajo\_C_035_vs_F_290\"/>
    </mc:Choice>
  </mc:AlternateContent>
  <xr:revisionPtr revIDLastSave="0" documentId="13_ncr:1_{502B3F72-41E9-4EA4-A754-60A104B8E6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tilla" sheetId="1" r:id="rId1"/>
    <sheet name="DICCIONARIO DAT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1" l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B27" i="1"/>
  <c r="B39" i="1" s="1"/>
  <c r="B51" i="1" s="1"/>
  <c r="B63" i="1" s="1"/>
  <c r="B75" i="1" s="1"/>
  <c r="B87" i="1" s="1"/>
  <c r="B99" i="1" s="1"/>
  <c r="B111" i="1" s="1"/>
  <c r="B123" i="1" s="1"/>
  <c r="A27" i="1"/>
  <c r="A39" i="1" s="1"/>
  <c r="A51" i="1" s="1"/>
  <c r="A63" i="1" s="1"/>
  <c r="A75" i="1" s="1"/>
  <c r="A87" i="1" s="1"/>
  <c r="A99" i="1" s="1"/>
  <c r="A111" i="1" s="1"/>
  <c r="A123" i="1" s="1"/>
  <c r="B26" i="1"/>
  <c r="B38" i="1" s="1"/>
  <c r="B50" i="1" s="1"/>
  <c r="B62" i="1" s="1"/>
  <c r="B74" i="1" s="1"/>
  <c r="B86" i="1" s="1"/>
  <c r="B98" i="1" s="1"/>
  <c r="B110" i="1" s="1"/>
  <c r="B122" i="1" s="1"/>
  <c r="A26" i="1"/>
  <c r="A38" i="1" s="1"/>
  <c r="A50" i="1" s="1"/>
  <c r="A62" i="1" s="1"/>
  <c r="A74" i="1" s="1"/>
  <c r="A86" i="1" s="1"/>
  <c r="A98" i="1" s="1"/>
  <c r="A110" i="1" s="1"/>
  <c r="A122" i="1" s="1"/>
  <c r="B25" i="1"/>
  <c r="B37" i="1" s="1"/>
  <c r="B49" i="1" s="1"/>
  <c r="B61" i="1" s="1"/>
  <c r="B73" i="1" s="1"/>
  <c r="B85" i="1" s="1"/>
  <c r="B97" i="1" s="1"/>
  <c r="B109" i="1" s="1"/>
  <c r="B121" i="1" s="1"/>
  <c r="A25" i="1"/>
  <c r="A37" i="1" s="1"/>
  <c r="A49" i="1" s="1"/>
  <c r="A61" i="1" s="1"/>
  <c r="A73" i="1" s="1"/>
  <c r="A85" i="1" s="1"/>
  <c r="A97" i="1" s="1"/>
  <c r="A109" i="1" s="1"/>
  <c r="A121" i="1" s="1"/>
  <c r="B24" i="1"/>
  <c r="B36" i="1" s="1"/>
  <c r="B48" i="1" s="1"/>
  <c r="B60" i="1" s="1"/>
  <c r="B72" i="1" s="1"/>
  <c r="B84" i="1" s="1"/>
  <c r="B96" i="1" s="1"/>
  <c r="B108" i="1" s="1"/>
  <c r="B120" i="1" s="1"/>
  <c r="A24" i="1"/>
  <c r="A36" i="1" s="1"/>
  <c r="A48" i="1" s="1"/>
  <c r="A60" i="1" s="1"/>
  <c r="A72" i="1" s="1"/>
  <c r="A84" i="1" s="1"/>
  <c r="A96" i="1" s="1"/>
  <c r="A108" i="1" s="1"/>
  <c r="A120" i="1" s="1"/>
  <c r="B23" i="1"/>
  <c r="B35" i="1" s="1"/>
  <c r="B47" i="1" s="1"/>
  <c r="B59" i="1" s="1"/>
  <c r="B71" i="1" s="1"/>
  <c r="B83" i="1" s="1"/>
  <c r="B95" i="1" s="1"/>
  <c r="B107" i="1" s="1"/>
  <c r="B119" i="1" s="1"/>
  <c r="A23" i="1"/>
  <c r="A35" i="1" s="1"/>
  <c r="A47" i="1" s="1"/>
  <c r="A59" i="1" s="1"/>
  <c r="A71" i="1" s="1"/>
  <c r="A83" i="1" s="1"/>
  <c r="A95" i="1" s="1"/>
  <c r="A107" i="1" s="1"/>
  <c r="A119" i="1" s="1"/>
  <c r="B22" i="1"/>
  <c r="B34" i="1" s="1"/>
  <c r="B46" i="1" s="1"/>
  <c r="B58" i="1" s="1"/>
  <c r="B70" i="1" s="1"/>
  <c r="B82" i="1" s="1"/>
  <c r="B94" i="1" s="1"/>
  <c r="B106" i="1" s="1"/>
  <c r="B118" i="1" s="1"/>
  <c r="A22" i="1"/>
  <c r="A34" i="1" s="1"/>
  <c r="A46" i="1" s="1"/>
  <c r="A58" i="1" s="1"/>
  <c r="A70" i="1" s="1"/>
  <c r="A82" i="1" s="1"/>
  <c r="A94" i="1" s="1"/>
  <c r="A106" i="1" s="1"/>
  <c r="A118" i="1" s="1"/>
  <c r="B21" i="1"/>
  <c r="B33" i="1" s="1"/>
  <c r="B45" i="1" s="1"/>
  <c r="B57" i="1" s="1"/>
  <c r="B69" i="1" s="1"/>
  <c r="B81" i="1" s="1"/>
  <c r="B93" i="1" s="1"/>
  <c r="B105" i="1" s="1"/>
  <c r="B117" i="1" s="1"/>
  <c r="A21" i="1"/>
  <c r="A33" i="1" s="1"/>
  <c r="A45" i="1" s="1"/>
  <c r="A57" i="1" s="1"/>
  <c r="A69" i="1" s="1"/>
  <c r="A81" i="1" s="1"/>
  <c r="A93" i="1" s="1"/>
  <c r="A105" i="1" s="1"/>
  <c r="A117" i="1" s="1"/>
  <c r="B20" i="1"/>
  <c r="B32" i="1" s="1"/>
  <c r="B44" i="1" s="1"/>
  <c r="B56" i="1" s="1"/>
  <c r="B68" i="1" s="1"/>
  <c r="B80" i="1" s="1"/>
  <c r="B92" i="1" s="1"/>
  <c r="B104" i="1" s="1"/>
  <c r="B116" i="1" s="1"/>
  <c r="A20" i="1"/>
  <c r="A32" i="1" s="1"/>
  <c r="A44" i="1" s="1"/>
  <c r="A56" i="1" s="1"/>
  <c r="A68" i="1" s="1"/>
  <c r="A80" i="1" s="1"/>
  <c r="A92" i="1" s="1"/>
  <c r="A104" i="1" s="1"/>
  <c r="A116" i="1" s="1"/>
  <c r="B19" i="1"/>
  <c r="B31" i="1" s="1"/>
  <c r="B43" i="1" s="1"/>
  <c r="B55" i="1" s="1"/>
  <c r="B67" i="1" s="1"/>
  <c r="B79" i="1" s="1"/>
  <c r="B91" i="1" s="1"/>
  <c r="B103" i="1" s="1"/>
  <c r="B115" i="1" s="1"/>
  <c r="A19" i="1"/>
  <c r="A31" i="1" s="1"/>
  <c r="A43" i="1" s="1"/>
  <c r="A55" i="1" s="1"/>
  <c r="A67" i="1" s="1"/>
  <c r="A79" i="1" s="1"/>
  <c r="A91" i="1" s="1"/>
  <c r="A103" i="1" s="1"/>
  <c r="A115" i="1" s="1"/>
  <c r="B18" i="1"/>
  <c r="B30" i="1" s="1"/>
  <c r="B42" i="1" s="1"/>
  <c r="B54" i="1" s="1"/>
  <c r="B66" i="1" s="1"/>
  <c r="B78" i="1" s="1"/>
  <c r="B90" i="1" s="1"/>
  <c r="B102" i="1" s="1"/>
  <c r="B114" i="1" s="1"/>
  <c r="A18" i="1"/>
  <c r="A30" i="1" s="1"/>
  <c r="A42" i="1" s="1"/>
  <c r="A54" i="1" s="1"/>
  <c r="A66" i="1" s="1"/>
  <c r="A78" i="1" s="1"/>
  <c r="A90" i="1" s="1"/>
  <c r="A102" i="1" s="1"/>
  <c r="A114" i="1" s="1"/>
  <c r="B17" i="1"/>
  <c r="B29" i="1" s="1"/>
  <c r="B41" i="1" s="1"/>
  <c r="B53" i="1" s="1"/>
  <c r="B65" i="1" s="1"/>
  <c r="B77" i="1" s="1"/>
  <c r="B89" i="1" s="1"/>
  <c r="B101" i="1" s="1"/>
  <c r="B113" i="1" s="1"/>
  <c r="A17" i="1"/>
  <c r="A29" i="1" s="1"/>
  <c r="A41" i="1" s="1"/>
  <c r="A53" i="1" s="1"/>
  <c r="A65" i="1" s="1"/>
  <c r="A77" i="1" s="1"/>
  <c r="A89" i="1" s="1"/>
  <c r="A101" i="1" s="1"/>
  <c r="A113" i="1" s="1"/>
  <c r="B16" i="1"/>
  <c r="B28" i="1" s="1"/>
  <c r="B40" i="1" s="1"/>
  <c r="B52" i="1" s="1"/>
  <c r="B64" i="1" s="1"/>
  <c r="B76" i="1" s="1"/>
  <c r="B88" i="1" s="1"/>
  <c r="B100" i="1" s="1"/>
  <c r="B112" i="1" s="1"/>
  <c r="A16" i="1"/>
  <c r="A28" i="1" s="1"/>
  <c r="A40" i="1" s="1"/>
  <c r="A52" i="1" s="1"/>
  <c r="A64" i="1" s="1"/>
  <c r="A76" i="1" s="1"/>
  <c r="A88" i="1" s="1"/>
  <c r="A100" i="1" s="1"/>
  <c r="A112" i="1" s="1"/>
</calcChain>
</file>

<file path=xl/sharedStrings.xml><?xml version="1.0" encoding="utf-8"?>
<sst xmlns="http://schemas.openxmlformats.org/spreadsheetml/2006/main" count="713" uniqueCount="60">
  <si>
    <t>NRO ANHO</t>
  </si>
  <si>
    <t>NRO MES</t>
  </si>
  <si>
    <t>Explicación ( en caso de superar 5%)</t>
  </si>
  <si>
    <t>Movimiento de la reserva  (liberación más constitución) (VLR_RESV) (Circular 035)</t>
  </si>
  <si>
    <t>Liberación de reserva de avisados y matemática y  constitución de reservas para siniestros avisados y matemática (valor mes-no acumulado)(Formato 290)</t>
  </si>
  <si>
    <t>Saldo de la Reserva (SLD_Resv) (Circular 035)</t>
  </si>
  <si>
    <t>Saldo de la Reserva (Total reserva) (Formato 394)</t>
  </si>
  <si>
    <t xml:space="preserve">Saldo de la Reserva de avisados según estados contables de la compañía. </t>
  </si>
  <si>
    <t xml:space="preserve">Saldo de la Reserva matematica según estados contables de la compañía. </t>
  </si>
  <si>
    <t>Diferencia Porcentual ( (Columna Saldo de la Reserva (SLD_Resv) (Circular 035)/Columna Saldo de la Reserva de avisados según estados contables de la compañía. )-1)</t>
  </si>
  <si>
    <t>Diferencia Porcentual ( (Columna Saldo de la Reserva (Total reserva) (Formato 394)/Saldo de la Reserva matematica según estados contables de la compañía. )-1)</t>
  </si>
  <si>
    <t>Sinistros Liquidados = pagados + mesadas</t>
  </si>
  <si>
    <r>
      <rPr>
        <b/>
        <sz val="11"/>
        <color theme="1"/>
        <rFont val="Calibri"/>
        <family val="2"/>
      </rPr>
      <t>Siniestros Liquidados</t>
    </r>
    <r>
      <rPr>
        <sz val="11"/>
        <color theme="1"/>
        <rFont val="Calibri"/>
        <family val="2"/>
        <scheme val="minor"/>
      </rPr>
      <t xml:space="preserve"> (valor del mes, no acumulado) (</t>
    </r>
    <r>
      <rPr>
        <b/>
        <sz val="11"/>
        <color theme="1"/>
        <rFont val="Calibri"/>
        <family val="2"/>
        <scheme val="minor"/>
      </rPr>
      <t>Formato 290</t>
    </r>
    <r>
      <rPr>
        <sz val="11"/>
        <color theme="1"/>
        <rFont val="Calibri"/>
        <family val="2"/>
        <scheme val="minor"/>
      </rPr>
      <t>) (suma de siniestros pagados mas lo correspondiente a mesadas)</t>
    </r>
  </si>
  <si>
    <t>AÑO</t>
  </si>
  <si>
    <t>MES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</si>
  <si>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</si>
  <si>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</si>
  <si>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</si>
  <si>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</si>
  <si>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</si>
  <si>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</si>
  <si>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</si>
  <si>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</si>
  <si>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</si>
  <si>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</si>
  <si>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</si>
  <si>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</si>
  <si>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</si>
  <si>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</si>
  <si>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</si>
  <si>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</si>
  <si>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</si>
  <si>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</si>
  <si>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</si>
  <si>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</si>
  <si>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</si>
  <si>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</si>
  <si>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</si>
  <si>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</si>
  <si>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Columna</t>
  </si>
  <si>
    <t>Valor pagado (VLR_PAGO) (Circular 035)</t>
  </si>
  <si>
    <r>
      <t xml:space="preserve">Valor Mesadas (Tomar como fuente lo consignado en el </t>
    </r>
    <r>
      <rPr>
        <b/>
        <sz val="11"/>
        <color theme="1"/>
        <rFont val="Calibri"/>
        <family val="2"/>
      </rPr>
      <t>formato 394</t>
    </r>
    <r>
      <rPr>
        <sz val="11"/>
        <color theme="1"/>
        <rFont val="Calibri"/>
        <family val="2"/>
        <scheme val="minor"/>
      </rPr>
      <t>) (tener en cuenta el número de mesadas y las retroactivas)</t>
    </r>
  </si>
  <si>
    <t>Total Liquidado (Suma Valor pagado (VLR_PAGO) (Circular 035) + Valor mesadas (Tomar como fuente lo consignado en el formato 394))</t>
  </si>
  <si>
    <t>(C / F) -1</t>
  </si>
  <si>
    <t>"Pagados" Diferencia Porcentual ( (Columna Valor pagado (VLR_PAGO) (Circular 035)/Columna Siniestros pagados sin masadas  (valor contable que su compañia tenga))-1)</t>
  </si>
  <si>
    <r>
      <t xml:space="preserve">"Mesadas" Diferencia Porcentual ( (Columna Valor mesadas (Tomar como fuente lo consignado en el </t>
    </r>
    <r>
      <rPr>
        <b/>
        <sz val="11"/>
        <color theme="1"/>
        <rFont val="Calibri"/>
        <family val="2"/>
      </rPr>
      <t>formato 394</t>
    </r>
    <r>
      <rPr>
        <sz val="11"/>
        <color theme="1"/>
        <rFont val="Calibri"/>
        <family val="2"/>
        <scheme val="minor"/>
      </rPr>
      <t>)/mesadas pensionales (valor contable que su compañia tenga))-1)</t>
    </r>
  </si>
  <si>
    <r>
      <rPr>
        <b/>
        <sz val="11"/>
        <color theme="1"/>
        <rFont val="Calibri"/>
        <family val="2"/>
      </rPr>
      <t>Siniestros Pagados</t>
    </r>
    <r>
      <rPr>
        <sz val="11"/>
        <color theme="1"/>
        <rFont val="Calibri"/>
        <family val="2"/>
        <scheme val="minor"/>
      </rPr>
      <t xml:space="preserve"> sin incluir mesadas (valor contable que su compañia tenga)</t>
    </r>
    <r>
      <rPr>
        <b/>
        <sz val="11"/>
        <color theme="1"/>
        <rFont val="Calibri"/>
        <family val="2"/>
        <scheme val="minor"/>
      </rPr>
      <t>(Formato 290)</t>
    </r>
  </si>
  <si>
    <r>
      <rPr>
        <b/>
        <sz val="11"/>
        <color theme="1"/>
        <rFont val="Calibri"/>
        <family val="2"/>
      </rPr>
      <t>mesadas pensionales</t>
    </r>
    <r>
      <rPr>
        <sz val="11"/>
        <color theme="1"/>
        <rFont val="Calibri"/>
        <family val="2"/>
        <scheme val="minor"/>
      </rPr>
      <t xml:space="preserve"> (valor contable que su compañia tenga) </t>
    </r>
    <r>
      <rPr>
        <b/>
        <sz val="11"/>
        <color theme="1"/>
        <rFont val="Calibri"/>
        <family val="2"/>
        <scheme val="minor"/>
      </rPr>
      <t>(Formato 290)</t>
    </r>
  </si>
  <si>
    <t>(D / G) -1</t>
  </si>
  <si>
    <t>(M / N) -1</t>
  </si>
  <si>
    <t>Diferencia Porcentual  ((M / N) -1)</t>
  </si>
  <si>
    <t>(Q / S) -1</t>
  </si>
  <si>
    <t>(R / T) -1</t>
  </si>
  <si>
    <r>
      <t xml:space="preserve">Valor Mesadas (Tomar como fuente lo consignado en el </t>
    </r>
    <r>
      <rPr>
        <b/>
        <sz val="10"/>
        <color theme="1"/>
        <rFont val="Calibri"/>
        <family val="2"/>
      </rPr>
      <t>formato 394</t>
    </r>
    <r>
      <rPr>
        <sz val="10"/>
        <color theme="1"/>
        <rFont val="Calibri"/>
        <family val="2"/>
        <scheme val="minor"/>
      </rPr>
      <t>) (tener en cuenta el número de mesadas y las retroactivas)</t>
    </r>
  </si>
  <si>
    <r>
      <rPr>
        <b/>
        <sz val="10"/>
        <color theme="1"/>
        <rFont val="Calibri"/>
        <family val="2"/>
      </rPr>
      <t>Siniestros Pagados</t>
    </r>
    <r>
      <rPr>
        <sz val="10"/>
        <color theme="1"/>
        <rFont val="Calibri"/>
        <family val="2"/>
        <scheme val="minor"/>
      </rPr>
      <t xml:space="preserve"> sin incluir mesadas (valor contable que su compañia tenga)</t>
    </r>
    <r>
      <rPr>
        <b/>
        <sz val="10"/>
        <color theme="1"/>
        <rFont val="Calibri"/>
        <family val="2"/>
        <scheme val="minor"/>
      </rPr>
      <t>(Formato 290)</t>
    </r>
  </si>
  <si>
    <r>
      <rPr>
        <b/>
        <sz val="10"/>
        <color theme="1"/>
        <rFont val="Calibri"/>
        <family val="2"/>
      </rPr>
      <t>mesadas pensionales</t>
    </r>
    <r>
      <rPr>
        <sz val="10"/>
        <color theme="1"/>
        <rFont val="Calibri"/>
        <family val="2"/>
        <scheme val="minor"/>
      </rPr>
      <t xml:space="preserve"> (valor contable que su compañia tenga) </t>
    </r>
    <r>
      <rPr>
        <b/>
        <sz val="10"/>
        <color theme="1"/>
        <rFont val="Calibri"/>
        <family val="2"/>
        <scheme val="minor"/>
      </rPr>
      <t>(Formato 290)</t>
    </r>
  </si>
  <si>
    <r>
      <rPr>
        <b/>
        <sz val="10"/>
        <color theme="1"/>
        <rFont val="Calibri"/>
        <family val="2"/>
      </rPr>
      <t>Siniestros Liquidados</t>
    </r>
    <r>
      <rPr>
        <sz val="10"/>
        <color theme="1"/>
        <rFont val="Calibri"/>
        <family val="2"/>
        <scheme val="minor"/>
      </rPr>
      <t xml:space="preserve"> (valor del mes, no acumulado) (</t>
    </r>
    <r>
      <rPr>
        <b/>
        <sz val="10"/>
        <color theme="1"/>
        <rFont val="Calibri"/>
        <family val="2"/>
        <scheme val="minor"/>
      </rPr>
      <t>Formato 290</t>
    </r>
    <r>
      <rPr>
        <sz val="10"/>
        <color theme="1"/>
        <rFont val="Calibri"/>
        <family val="2"/>
        <scheme val="minor"/>
      </rPr>
      <t>) (suma de siniestros pagados mas lo correspondiente a mesadas)</t>
    </r>
  </si>
  <si>
    <r>
      <t xml:space="preserve">"Mesadas" Diferencia Porcentual ( (Columna Valor mesadas (Tomar como fuente lo consignado en el </t>
    </r>
    <r>
      <rPr>
        <b/>
        <sz val="10"/>
        <color theme="1"/>
        <rFont val="Calibri"/>
        <family val="2"/>
      </rPr>
      <t>formato 394</t>
    </r>
    <r>
      <rPr>
        <sz val="10"/>
        <color theme="1"/>
        <rFont val="Calibri"/>
        <family val="2"/>
        <scheme val="minor"/>
      </rPr>
      <t>)/mesadas pensionales (valor contable que su compañia tenga))-1)</t>
    </r>
  </si>
  <si>
    <t xml:space="preserve">la diferencia es la interpretacion del campo; ya que el anexo tecnico de la circular 035, no es clara la informacion; en el f-290 se estaba colocando el valor total de la reserva e la mesada, mientras que en la c-035 se colocaba unicamente lo que se pago de mesada </t>
  </si>
  <si>
    <t>La diferencia esta en el concepto entre el anexo tecnico de la c-035 y el f-290; que no es lo suficientemente especifico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</si>
</sst>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#,##0_ ;[Red]\-#,##0\ "/>
  </numFmts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5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ashed">
        <color theme="5" tint="-0.499984740745262"/>
      </left>
      <right style="dashed">
        <color theme="5" tint="-0.499984740745262"/>
      </right>
      <top style="dashed">
        <color theme="5" tint="-0.499984740745262"/>
      </top>
      <bottom style="dashed">
        <color theme="5" tint="-0.499984740745262"/>
      </bottom>
      <diagonal/>
    </border>
    <border>
      <left style="dashed">
        <color theme="5" tint="-0.499984740745262"/>
      </left>
      <right style="dashed">
        <color theme="5" tint="-0.499984740745262"/>
      </right>
      <top/>
      <bottom style="dashed">
        <color theme="5" tint="-0.499984740745262"/>
      </bottom>
      <diagonal/>
    </border>
    <border>
      <left style="thin">
        <color indexed="64"/>
      </left>
      <right style="dashed">
        <color theme="5" tint="-0.499984740745262"/>
      </right>
      <top style="thin">
        <color indexed="64"/>
      </top>
      <bottom style="dashed">
        <color theme="5" tint="-0.499984740745262"/>
      </bottom>
      <diagonal/>
    </border>
    <border>
      <left style="dashed">
        <color theme="5" tint="-0.499984740745262"/>
      </left>
      <right style="dashed">
        <color theme="5" tint="-0.499984740745262"/>
      </right>
      <top style="thin">
        <color indexed="64"/>
      </top>
      <bottom style="dashed">
        <color theme="5" tint="-0.499984740745262"/>
      </bottom>
      <diagonal/>
    </border>
    <border>
      <left style="dashed">
        <color theme="5" tint="-0.499984740745262"/>
      </left>
      <right style="thin">
        <color indexed="64"/>
      </right>
      <top style="thin">
        <color indexed="64"/>
      </top>
      <bottom style="dashed">
        <color theme="5" tint="-0.499984740745262"/>
      </bottom>
      <diagonal/>
    </border>
    <border>
      <left style="thin">
        <color indexed="64"/>
      </left>
      <right style="dashed">
        <color theme="5" tint="-0.499984740745262"/>
      </right>
      <top style="dashed">
        <color theme="5" tint="-0.499984740745262"/>
      </top>
      <bottom/>
      <diagonal/>
    </border>
    <border>
      <left style="dashed">
        <color theme="5" tint="-0.499984740745262"/>
      </left>
      <right style="dashed">
        <color theme="5" tint="-0.499984740745262"/>
      </right>
      <top style="dashed">
        <color theme="5" tint="-0.499984740745262"/>
      </top>
      <bottom/>
      <diagonal/>
    </border>
    <border>
      <left style="dashed">
        <color theme="5" tint="-0.499984740745262"/>
      </left>
      <right style="thin">
        <color indexed="64"/>
      </right>
      <top style="dashed">
        <color theme="5" tint="-0.499984740745262"/>
      </top>
      <bottom/>
      <diagonal/>
    </border>
    <border>
      <left style="thin">
        <color indexed="64"/>
      </left>
      <right style="dashed">
        <color theme="5" tint="-0.499984740745262"/>
      </right>
      <top style="thin">
        <color indexed="64"/>
      </top>
      <bottom style="thin">
        <color indexed="64"/>
      </bottom>
      <diagonal/>
    </border>
    <border>
      <left style="dashed">
        <color theme="5" tint="-0.499984740745262"/>
      </left>
      <right style="dashed">
        <color theme="5" tint="-0.499984740745262"/>
      </right>
      <top style="thin">
        <color indexed="64"/>
      </top>
      <bottom style="thin">
        <color indexed="64"/>
      </bottom>
      <diagonal/>
    </border>
    <border>
      <left style="dashed">
        <color theme="5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49" fontId="3" fillId="7" borderId="6" xfId="0" applyNumberFormat="1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center" vertical="center" wrapText="1"/>
    </xf>
    <xf numFmtId="49" fontId="9" fillId="0" borderId="12" xfId="0" applyNumberFormat="1" applyFont="1" applyBorder="1" applyAlignment="1">
      <alignment horizontal="center" vertical="center" wrapText="1"/>
    </xf>
    <xf numFmtId="0" fontId="9" fillId="8" borderId="12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9" borderId="12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center" vertical="center" wrapText="1"/>
    </xf>
    <xf numFmtId="0" fontId="9" fillId="6" borderId="12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4" fontId="8" fillId="0" borderId="4" xfId="1" applyNumberFormat="1" applyFont="1" applyFill="1" applyBorder="1" applyAlignment="1">
      <alignment horizontal="center" vertical="center"/>
    </xf>
    <xf numFmtId="9" fontId="3" fillId="7" borderId="6" xfId="1" applyFont="1" applyFill="1" applyBorder="1" applyAlignment="1">
      <alignment horizontal="center" vertical="center"/>
    </xf>
    <xf numFmtId="9" fontId="3" fillId="0" borderId="9" xfId="1" applyFont="1" applyBorder="1" applyAlignment="1">
      <alignment horizontal="center" vertical="center"/>
    </xf>
    <xf numFmtId="9" fontId="9" fillId="4" borderId="12" xfId="1" applyFont="1" applyFill="1" applyBorder="1" applyAlignment="1">
      <alignment horizontal="center" vertical="center" wrapText="1"/>
    </xf>
    <xf numFmtId="9" fontId="3" fillId="0" borderId="0" xfId="1" applyFont="1" applyAlignment="1">
      <alignment horizontal="center" vertical="center"/>
    </xf>
    <xf numFmtId="165" fontId="3" fillId="0" borderId="4" xfId="2" applyNumberFormat="1" applyFont="1" applyBorder="1" applyAlignment="1">
      <alignment vertical="center"/>
    </xf>
    <xf numFmtId="165" fontId="3" fillId="0" borderId="4" xfId="0" applyNumberFormat="1" applyFont="1" applyBorder="1" applyAlignment="1">
      <alignment vertical="center"/>
    </xf>
    <xf numFmtId="165" fontId="2" fillId="0" borderId="4" xfId="0" applyNumberFormat="1" applyFont="1" applyBorder="1" applyAlignment="1">
      <alignment vertical="center"/>
    </xf>
    <xf numFmtId="165" fontId="3" fillId="0" borderId="3" xfId="2" applyNumberFormat="1" applyFont="1" applyBorder="1" applyAlignment="1">
      <alignment vertical="center"/>
    </xf>
    <xf numFmtId="165" fontId="3" fillId="0" borderId="3" xfId="0" applyNumberFormat="1" applyFont="1" applyBorder="1" applyAlignment="1">
      <alignment vertical="center"/>
    </xf>
    <xf numFmtId="165" fontId="2" fillId="0" borderId="3" xfId="0" applyNumberFormat="1" applyFont="1" applyBorder="1" applyAlignment="1">
      <alignment vertical="center"/>
    </xf>
    <xf numFmtId="165" fontId="2" fillId="0" borderId="3" xfId="3" applyNumberFormat="1" applyBorder="1" applyAlignment="1">
      <alignment vertical="center"/>
    </xf>
    <xf numFmtId="165" fontId="2" fillId="0" borderId="0" xfId="3" applyNumberFormat="1"/>
    <xf numFmtId="0" fontId="5" fillId="3" borderId="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/>
    </xf>
  </cellXfs>
  <cellStyles count="4">
    <cellStyle name="Millares" xfId="2" builtinId="3"/>
    <cellStyle name="Normal" xfId="0" builtinId="0"/>
    <cellStyle name="Normal_Plantilla (2)" xfId="3" xr:uid="{8338670A-883E-40A3-B907-009B93A67E8F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"/>
  <sheetViews>
    <sheetView tabSelected="1" zoomScaleNormal="100" workbookViewId="0"/>
  </sheetViews>
  <sheetFormatPr baseColWidth="10" defaultColWidth="11" defaultRowHeight="15"/>
  <cols>
    <col min="1" max="1" width="9.42578125" style="3" bestFit="1" customWidth="1"/>
    <col min="2" max="2" width="8.140625" style="3" bestFit="1" customWidth="1"/>
    <col min="3" max="8" width="24.140625" style="16" customWidth="1"/>
    <col min="9" max="9" width="32.42578125" style="42" customWidth="1"/>
    <col min="10" max="10" width="35.42578125" style="16" customWidth="1"/>
    <col min="11" max="11" width="48" style="42" customWidth="1"/>
    <col min="12" max="12" width="35.42578125" style="16" customWidth="1"/>
    <col min="13" max="14" width="30" style="16" customWidth="1"/>
    <col min="15" max="15" width="29.28515625" style="16" customWidth="1"/>
    <col min="16" max="16" width="36.7109375" style="16" customWidth="1"/>
    <col min="17" max="20" width="24.85546875" style="16" customWidth="1"/>
    <col min="21" max="21" width="30" style="16" customWidth="1"/>
    <col min="22" max="22" width="27.85546875" style="16" customWidth="1"/>
    <col min="23" max="23" width="34.85546875" style="16" customWidth="1"/>
    <col min="24" max="24" width="40.5703125" style="16" customWidth="1"/>
    <col min="25" max="16384" width="11" style="16"/>
  </cols>
  <sheetData>
    <row r="1" spans="1:24" s="3" customFormat="1">
      <c r="A1" s="18" t="s">
        <v>15</v>
      </c>
      <c r="B1" s="19" t="s">
        <v>16</v>
      </c>
      <c r="C1" s="20" t="s">
        <v>17</v>
      </c>
      <c r="D1" s="20" t="s">
        <v>18</v>
      </c>
      <c r="E1" s="20" t="s">
        <v>19</v>
      </c>
      <c r="F1" s="20" t="s">
        <v>20</v>
      </c>
      <c r="G1" s="20" t="s">
        <v>21</v>
      </c>
      <c r="H1" s="20" t="s">
        <v>22</v>
      </c>
      <c r="I1" s="39" t="s">
        <v>23</v>
      </c>
      <c r="J1" s="20" t="s">
        <v>24</v>
      </c>
      <c r="K1" s="39" t="s">
        <v>25</v>
      </c>
      <c r="L1" s="20" t="s">
        <v>26</v>
      </c>
      <c r="M1" s="20" t="s">
        <v>27</v>
      </c>
      <c r="N1" s="20" t="s">
        <v>28</v>
      </c>
      <c r="O1" s="20" t="s">
        <v>29</v>
      </c>
      <c r="P1" s="20" t="s">
        <v>30</v>
      </c>
      <c r="Q1" s="20" t="s">
        <v>31</v>
      </c>
      <c r="R1" s="20" t="s">
        <v>32</v>
      </c>
      <c r="S1" s="20" t="s">
        <v>33</v>
      </c>
      <c r="T1" s="20" t="s">
        <v>34</v>
      </c>
      <c r="U1" s="20" t="s">
        <v>35</v>
      </c>
      <c r="V1" s="20" t="s">
        <v>36</v>
      </c>
      <c r="W1" s="20" t="s">
        <v>37</v>
      </c>
      <c r="X1" s="21" t="s">
        <v>38</v>
      </c>
    </row>
    <row r="2" spans="1:24" s="3" customFormat="1" ht="33" customHeight="1">
      <c r="A2" s="22" t="s">
        <v>13</v>
      </c>
      <c r="B2" s="23" t="s">
        <v>14</v>
      </c>
      <c r="C2" s="24"/>
      <c r="D2" s="24"/>
      <c r="E2" s="24"/>
      <c r="F2" s="51" t="s">
        <v>11</v>
      </c>
      <c r="G2" s="51"/>
      <c r="H2" s="51"/>
      <c r="I2" s="40" t="s">
        <v>43</v>
      </c>
      <c r="J2" s="25"/>
      <c r="K2" s="40" t="s">
        <v>48</v>
      </c>
      <c r="L2" s="24"/>
      <c r="M2" s="24"/>
      <c r="N2" s="24"/>
      <c r="O2" s="25" t="s">
        <v>49</v>
      </c>
      <c r="P2" s="24"/>
      <c r="Q2" s="24"/>
      <c r="R2" s="24"/>
      <c r="S2" s="24"/>
      <c r="T2" s="24"/>
      <c r="U2" s="25" t="s">
        <v>51</v>
      </c>
      <c r="V2" s="24"/>
      <c r="W2" s="25" t="s">
        <v>52</v>
      </c>
      <c r="X2" s="26"/>
    </row>
    <row r="3" spans="1:24" s="37" customFormat="1" ht="135" customHeight="1">
      <c r="A3" s="27" t="s">
        <v>0</v>
      </c>
      <c r="B3" s="28" t="s">
        <v>1</v>
      </c>
      <c r="C3" s="29" t="s">
        <v>40</v>
      </c>
      <c r="D3" s="29" t="s">
        <v>53</v>
      </c>
      <c r="E3" s="30" t="s">
        <v>42</v>
      </c>
      <c r="F3" s="31" t="s">
        <v>54</v>
      </c>
      <c r="G3" s="31" t="s">
        <v>55</v>
      </c>
      <c r="H3" s="32" t="s">
        <v>56</v>
      </c>
      <c r="I3" s="41" t="s">
        <v>44</v>
      </c>
      <c r="J3" s="33" t="s">
        <v>2</v>
      </c>
      <c r="K3" s="41" t="s">
        <v>57</v>
      </c>
      <c r="L3" s="33" t="s">
        <v>2</v>
      </c>
      <c r="M3" s="30" t="s">
        <v>3</v>
      </c>
      <c r="N3" s="32" t="s">
        <v>4</v>
      </c>
      <c r="O3" s="34" t="s">
        <v>50</v>
      </c>
      <c r="P3" s="34" t="s">
        <v>2</v>
      </c>
      <c r="Q3" s="35" t="s">
        <v>5</v>
      </c>
      <c r="R3" s="35" t="s">
        <v>6</v>
      </c>
      <c r="S3" s="32" t="s">
        <v>7</v>
      </c>
      <c r="T3" s="32" t="s">
        <v>8</v>
      </c>
      <c r="U3" s="33" t="s">
        <v>9</v>
      </c>
      <c r="V3" s="33" t="s">
        <v>2</v>
      </c>
      <c r="W3" s="33" t="s">
        <v>10</v>
      </c>
      <c r="X3" s="36" t="s">
        <v>2</v>
      </c>
    </row>
    <row r="4" spans="1:24">
      <c r="A4" s="17">
        <v>2014</v>
      </c>
      <c r="B4" s="17">
        <v>1</v>
      </c>
      <c r="C4" s="43">
        <v>26332359448.290001</v>
      </c>
      <c r="D4" s="43">
        <v>17967824414.356602</v>
      </c>
      <c r="E4" s="43">
        <f>SUM(C4:D4)</f>
        <v>44300183862.646606</v>
      </c>
      <c r="F4" s="43">
        <v>29046532988.849998</v>
      </c>
      <c r="G4" s="43">
        <v>18797711853.900002</v>
      </c>
      <c r="H4" s="43">
        <v>47844244842.75</v>
      </c>
      <c r="I4" s="38">
        <f>C4/F4-1</f>
        <v>-9.3442254936307867E-2</v>
      </c>
      <c r="J4" s="44" t="s">
        <v>59</v>
      </c>
      <c r="K4" s="38">
        <f>D4/G4-1</f>
        <v>-4.4148322199716095E-2</v>
      </c>
      <c r="L4" s="44" t="s">
        <v>58</v>
      </c>
      <c r="M4" s="43">
        <v>15833691248</v>
      </c>
      <c r="N4" s="45">
        <v>-38236106121.419785</v>
      </c>
      <c r="O4" s="38">
        <f>M4/N4-1</f>
        <v>-1.414103130630501</v>
      </c>
      <c r="P4" s="44" t="s">
        <v>59</v>
      </c>
      <c r="Q4" s="43">
        <v>109693855006</v>
      </c>
      <c r="R4" s="44">
        <v>3852062462257</v>
      </c>
      <c r="S4" s="45">
        <v>-135247711144.22</v>
      </c>
      <c r="T4" s="45">
        <v>-3852062462256.9399</v>
      </c>
      <c r="U4" s="38">
        <f>Q4/S4-1</f>
        <v>-1.811058864345801</v>
      </c>
      <c r="V4" s="44" t="s">
        <v>59</v>
      </c>
      <c r="W4" s="38">
        <f>R4/T4-1</f>
        <v>-2.0000000000000155</v>
      </c>
      <c r="X4" s="44" t="s">
        <v>59</v>
      </c>
    </row>
    <row r="5" spans="1:24">
      <c r="A5" s="14">
        <v>2014</v>
      </c>
      <c r="B5" s="14">
        <v>2</v>
      </c>
      <c r="C5" s="43">
        <v>30053932788.009998</v>
      </c>
      <c r="D5" s="43">
        <v>17989451163.2677</v>
      </c>
      <c r="E5" s="43">
        <f t="shared" ref="E5:E68" si="0">SUM(C5:D5)</f>
        <v>48043383951.277695</v>
      </c>
      <c r="F5" s="46">
        <v>27282583380.38002</v>
      </c>
      <c r="G5" s="46">
        <v>18719944794.999977</v>
      </c>
      <c r="H5" s="46">
        <v>46002528175.379997</v>
      </c>
      <c r="I5" s="38">
        <f t="shared" ref="I5:I68" si="1">C5/F5-1</f>
        <v>0.10157943509202161</v>
      </c>
      <c r="J5" s="44" t="s">
        <v>59</v>
      </c>
      <c r="K5" s="38">
        <f t="shared" ref="K5:K68" si="2">D5/G5-1</f>
        <v>-3.9022210788110301E-2</v>
      </c>
      <c r="L5" s="44" t="s">
        <v>58</v>
      </c>
      <c r="M5" s="46">
        <v>26432869438</v>
      </c>
      <c r="N5" s="48">
        <v>1209707257.5</v>
      </c>
      <c r="O5" s="38">
        <f t="shared" ref="O5:O68" si="3">M5/N5-1</f>
        <v>20.850633096660577</v>
      </c>
      <c r="P5" s="44" t="s">
        <v>59</v>
      </c>
      <c r="Q5" s="46">
        <v>109808776951</v>
      </c>
      <c r="R5" s="47">
        <v>3852340516527</v>
      </c>
      <c r="S5" s="48">
        <v>-133759949616.66</v>
      </c>
      <c r="T5" s="48">
        <v>-3852340516527</v>
      </c>
      <c r="U5" s="38">
        <f t="shared" ref="U5:U68" si="4">Q5/S5-1</f>
        <v>-1.8209391321221249</v>
      </c>
      <c r="V5" s="44" t="s">
        <v>59</v>
      </c>
      <c r="W5" s="38">
        <f t="shared" ref="W5:W68" si="5">R5/T5-1</f>
        <v>-2</v>
      </c>
      <c r="X5" s="44" t="s">
        <v>59</v>
      </c>
    </row>
    <row r="6" spans="1:24">
      <c r="A6" s="14">
        <v>2014</v>
      </c>
      <c r="B6" s="14">
        <v>3</v>
      </c>
      <c r="C6" s="43">
        <v>32156586724.52</v>
      </c>
      <c r="D6" s="43">
        <v>18008436605.2677</v>
      </c>
      <c r="E6" s="43">
        <f t="shared" si="0"/>
        <v>50165023329.787704</v>
      </c>
      <c r="F6" s="46">
        <v>24103413453.559998</v>
      </c>
      <c r="G6" s="46">
        <v>18724583695</v>
      </c>
      <c r="H6" s="46">
        <v>42827997148.559998</v>
      </c>
      <c r="I6" s="38">
        <f t="shared" si="1"/>
        <v>0.33410924500283068</v>
      </c>
      <c r="J6" s="44" t="s">
        <v>59</v>
      </c>
      <c r="K6" s="38">
        <f t="shared" si="2"/>
        <v>-3.8246355774709806E-2</v>
      </c>
      <c r="L6" s="44" t="s">
        <v>58</v>
      </c>
      <c r="M6" s="46">
        <v>33650802335</v>
      </c>
      <c r="N6" s="48">
        <v>-23992391286.420105</v>
      </c>
      <c r="O6" s="38">
        <f t="shared" si="3"/>
        <v>-2.4025614176293733</v>
      </c>
      <c r="P6" s="44" t="s">
        <v>59</v>
      </c>
      <c r="Q6" s="46">
        <v>115658350186</v>
      </c>
      <c r="R6" s="47">
        <v>3870893026390</v>
      </c>
      <c r="S6" s="48">
        <v>-139199831040.08002</v>
      </c>
      <c r="T6" s="48">
        <v>-3870893026390</v>
      </c>
      <c r="U6" s="38">
        <f t="shared" si="4"/>
        <v>-1.830879961001521</v>
      </c>
      <c r="V6" s="44" t="s">
        <v>59</v>
      </c>
      <c r="W6" s="38">
        <f t="shared" si="5"/>
        <v>-2</v>
      </c>
      <c r="X6" s="44" t="s">
        <v>59</v>
      </c>
    </row>
    <row r="7" spans="1:24">
      <c r="A7" s="14">
        <v>2014</v>
      </c>
      <c r="B7" s="14">
        <v>4</v>
      </c>
      <c r="C7" s="43">
        <v>24768966835.68</v>
      </c>
      <c r="D7" s="43">
        <v>18013671957.2677</v>
      </c>
      <c r="E7" s="43">
        <f t="shared" si="0"/>
        <v>42782638792.947701</v>
      </c>
      <c r="F7" s="46">
        <v>22789574870</v>
      </c>
      <c r="G7" s="46">
        <v>18789002351.379997</v>
      </c>
      <c r="H7" s="46">
        <v>41578577221.379997</v>
      </c>
      <c r="I7" s="38">
        <f t="shared" si="1"/>
        <v>8.6855150961401062E-2</v>
      </c>
      <c r="J7" s="44" t="s">
        <v>59</v>
      </c>
      <c r="K7" s="38">
        <f t="shared" si="2"/>
        <v>-4.1265117732839696E-2</v>
      </c>
      <c r="L7" s="44" t="s">
        <v>58</v>
      </c>
      <c r="M7" s="46">
        <v>24477854908</v>
      </c>
      <c r="N7" s="48">
        <v>-33213195893.489914</v>
      </c>
      <c r="O7" s="38">
        <f t="shared" si="3"/>
        <v>-1.736991856685429</v>
      </c>
      <c r="P7" s="44" t="s">
        <v>59</v>
      </c>
      <c r="Q7" s="46">
        <v>38768224220</v>
      </c>
      <c r="R7" s="47">
        <v>3897746411799</v>
      </c>
      <c r="S7" s="48">
        <v>-145559641524.57001</v>
      </c>
      <c r="T7" s="48">
        <v>-3897746411799</v>
      </c>
      <c r="U7" s="38">
        <f t="shared" si="4"/>
        <v>-1.2663391020611716</v>
      </c>
      <c r="V7" s="44" t="s">
        <v>59</v>
      </c>
      <c r="W7" s="38">
        <f t="shared" si="5"/>
        <v>-2</v>
      </c>
      <c r="X7" s="44" t="s">
        <v>59</v>
      </c>
    </row>
    <row r="8" spans="1:24">
      <c r="A8" s="14">
        <v>2014</v>
      </c>
      <c r="B8" s="14">
        <v>5</v>
      </c>
      <c r="C8" s="43">
        <v>31199669428.990002</v>
      </c>
      <c r="D8" s="43">
        <v>18037935294.2677</v>
      </c>
      <c r="E8" s="43">
        <f t="shared" si="0"/>
        <v>49237604723.257706</v>
      </c>
      <c r="F8" s="46">
        <v>35027767817.759972</v>
      </c>
      <c r="G8" s="46">
        <v>37046117158.000023</v>
      </c>
      <c r="H8" s="46">
        <v>72073884975.759995</v>
      </c>
      <c r="I8" s="38">
        <f t="shared" si="1"/>
        <v>-0.10928753464070373</v>
      </c>
      <c r="J8" s="44" t="s">
        <v>59</v>
      </c>
      <c r="K8" s="38">
        <f t="shared" si="2"/>
        <v>-0.51309511824581455</v>
      </c>
      <c r="L8" s="44" t="s">
        <v>58</v>
      </c>
      <c r="M8" s="46">
        <v>22585633174</v>
      </c>
      <c r="N8" s="48">
        <v>-201091365.60009766</v>
      </c>
      <c r="O8" s="38">
        <f t="shared" si="3"/>
        <v>-113.31528070138597</v>
      </c>
      <c r="P8" s="44" t="s">
        <v>59</v>
      </c>
      <c r="Q8" s="46">
        <v>117734396724</v>
      </c>
      <c r="R8" s="47">
        <v>3901262863774</v>
      </c>
      <c r="S8" s="48">
        <v>-142244280915.17001</v>
      </c>
      <c r="T8" s="48">
        <v>-3901262863774</v>
      </c>
      <c r="U8" s="38">
        <f t="shared" si="4"/>
        <v>-1.8276916018452303</v>
      </c>
      <c r="V8" s="44" t="s">
        <v>59</v>
      </c>
      <c r="W8" s="38">
        <f t="shared" si="5"/>
        <v>-2</v>
      </c>
      <c r="X8" s="44" t="s">
        <v>59</v>
      </c>
    </row>
    <row r="9" spans="1:24">
      <c r="A9" s="14">
        <v>2014</v>
      </c>
      <c r="B9" s="14">
        <v>6</v>
      </c>
      <c r="C9" s="43">
        <v>29974585741.040001</v>
      </c>
      <c r="D9" s="43">
        <v>35259517926.005501</v>
      </c>
      <c r="E9" s="43">
        <f t="shared" si="0"/>
        <v>65234103667.045502</v>
      </c>
      <c r="F9" s="46">
        <v>29997323043.999992</v>
      </c>
      <c r="G9" s="46">
        <v>19257579564.520004</v>
      </c>
      <c r="H9" s="46">
        <v>49254902608.519997</v>
      </c>
      <c r="I9" s="38">
        <f t="shared" si="1"/>
        <v>-7.5797773443453398E-4</v>
      </c>
      <c r="J9" s="44" t="s">
        <v>59</v>
      </c>
      <c r="K9" s="38">
        <f t="shared" si="2"/>
        <v>0.8309423470313646</v>
      </c>
      <c r="L9" s="44" t="s">
        <v>58</v>
      </c>
      <c r="M9" s="46">
        <v>19938330074</v>
      </c>
      <c r="N9" s="48">
        <v>-49666583283.040039</v>
      </c>
      <c r="O9" s="38">
        <f t="shared" si="3"/>
        <v>-1.4014435613655041</v>
      </c>
      <c r="P9" s="44" t="s">
        <v>59</v>
      </c>
      <c r="Q9" s="46">
        <v>111460300436</v>
      </c>
      <c r="R9" s="47">
        <v>3950645491293</v>
      </c>
      <c r="S9" s="48">
        <v>-142528236679.21002</v>
      </c>
      <c r="T9" s="48">
        <v>-3950645491293</v>
      </c>
      <c r="U9" s="38">
        <f t="shared" si="4"/>
        <v>-1.7820225874741227</v>
      </c>
      <c r="V9" s="44" t="s">
        <v>59</v>
      </c>
      <c r="W9" s="38">
        <f t="shared" si="5"/>
        <v>-2</v>
      </c>
      <c r="X9" s="44" t="s">
        <v>59</v>
      </c>
    </row>
    <row r="10" spans="1:24">
      <c r="A10" s="14">
        <v>2014</v>
      </c>
      <c r="B10" s="14">
        <v>7</v>
      </c>
      <c r="C10" s="43">
        <v>35645735517.059998</v>
      </c>
      <c r="D10" s="43">
        <v>18080542418.2677</v>
      </c>
      <c r="E10" s="43">
        <f t="shared" si="0"/>
        <v>53726277935.327698</v>
      </c>
      <c r="F10" s="46">
        <v>31495380865.920036</v>
      </c>
      <c r="G10" s="46">
        <v>19829411455.989967</v>
      </c>
      <c r="H10" s="46">
        <v>51324792321.910004</v>
      </c>
      <c r="I10" s="38">
        <f t="shared" si="1"/>
        <v>0.13177661412664188</v>
      </c>
      <c r="J10" s="44" t="s">
        <v>59</v>
      </c>
      <c r="K10" s="38">
        <f t="shared" si="2"/>
        <v>-8.8195710780613057E-2</v>
      </c>
      <c r="L10" s="44" t="s">
        <v>58</v>
      </c>
      <c r="M10" s="46">
        <v>34707877205</v>
      </c>
      <c r="N10" s="48">
        <v>-12621788257.810089</v>
      </c>
      <c r="O10" s="38">
        <f t="shared" si="3"/>
        <v>-3.7498383347956672</v>
      </c>
      <c r="P10" s="44" t="s">
        <v>59</v>
      </c>
      <c r="Q10" s="46">
        <v>115524525093</v>
      </c>
      <c r="R10" s="47">
        <v>3965169700600</v>
      </c>
      <c r="S10" s="48">
        <v>-140625815630.02002</v>
      </c>
      <c r="T10" s="48">
        <v>-3965169700600</v>
      </c>
      <c r="U10" s="38">
        <f t="shared" si="4"/>
        <v>-1.8215029692481191</v>
      </c>
      <c r="V10" s="44" t="s">
        <v>59</v>
      </c>
      <c r="W10" s="38">
        <f t="shared" si="5"/>
        <v>-2</v>
      </c>
      <c r="X10" s="44" t="s">
        <v>59</v>
      </c>
    </row>
    <row r="11" spans="1:24">
      <c r="A11" s="14">
        <v>2014</v>
      </c>
      <c r="B11" s="14">
        <v>8</v>
      </c>
      <c r="C11" s="43">
        <v>29240766952.540001</v>
      </c>
      <c r="D11" s="43">
        <v>18108645138.2677</v>
      </c>
      <c r="E11" s="43">
        <f t="shared" si="0"/>
        <v>47349412090.807701</v>
      </c>
      <c r="F11" s="46">
        <v>27081839015.899971</v>
      </c>
      <c r="G11" s="46">
        <v>19059096456.000031</v>
      </c>
      <c r="H11" s="46">
        <v>46140935471.900002</v>
      </c>
      <c r="I11" s="38">
        <f t="shared" si="1"/>
        <v>7.9718660736905811E-2</v>
      </c>
      <c r="J11" s="44" t="s">
        <v>59</v>
      </c>
      <c r="K11" s="38">
        <f t="shared" si="2"/>
        <v>-4.9868645133653078E-2</v>
      </c>
      <c r="L11" s="44" t="s">
        <v>58</v>
      </c>
      <c r="M11" s="46">
        <v>26268310412</v>
      </c>
      <c r="N11" s="48">
        <v>-19492941558.039795</v>
      </c>
      <c r="O11" s="38">
        <f t="shared" si="3"/>
        <v>-2.3475806272638069</v>
      </c>
      <c r="P11" s="44" t="s">
        <v>59</v>
      </c>
      <c r="Q11" s="46">
        <v>117388410499</v>
      </c>
      <c r="R11" s="47">
        <v>3981792766767</v>
      </c>
      <c r="S11" s="48">
        <v>-143495691021.06003</v>
      </c>
      <c r="T11" s="48">
        <v>-3981792766767</v>
      </c>
      <c r="U11" s="38">
        <f t="shared" si="4"/>
        <v>-1.8180622683769061</v>
      </c>
      <c r="V11" s="44" t="s">
        <v>59</v>
      </c>
      <c r="W11" s="38">
        <f t="shared" si="5"/>
        <v>-2</v>
      </c>
      <c r="X11" s="44" t="s">
        <v>59</v>
      </c>
    </row>
    <row r="12" spans="1:24">
      <c r="A12" s="14">
        <v>2014</v>
      </c>
      <c r="B12" s="14">
        <v>9</v>
      </c>
      <c r="C12" s="43">
        <v>31549867687.66</v>
      </c>
      <c r="D12" s="43">
        <v>18135403739</v>
      </c>
      <c r="E12" s="43">
        <f t="shared" si="0"/>
        <v>49685271426.660004</v>
      </c>
      <c r="F12" s="46">
        <v>30957097777.169991</v>
      </c>
      <c r="G12" s="46">
        <v>19426310851.710007</v>
      </c>
      <c r="H12" s="46">
        <v>50383408628.879997</v>
      </c>
      <c r="I12" s="38">
        <f t="shared" si="1"/>
        <v>1.9148109902187294E-2</v>
      </c>
      <c r="J12" s="44" t="s">
        <v>59</v>
      </c>
      <c r="K12" s="38">
        <f t="shared" si="2"/>
        <v>-6.6451480292068599E-2</v>
      </c>
      <c r="L12" s="44" t="s">
        <v>58</v>
      </c>
      <c r="M12" s="46">
        <v>35459195960</v>
      </c>
      <c r="N12" s="48">
        <v>-21019204172.920349</v>
      </c>
      <c r="O12" s="38">
        <f t="shared" si="3"/>
        <v>-2.6869904144935761</v>
      </c>
      <c r="P12" s="44" t="s">
        <v>59</v>
      </c>
      <c r="Q12" s="46">
        <v>122433515243</v>
      </c>
      <c r="R12" s="47">
        <v>4000631072064</v>
      </c>
      <c r="S12" s="48">
        <v>-145676589896.98004</v>
      </c>
      <c r="T12" s="48">
        <v>-4000631072064</v>
      </c>
      <c r="U12" s="38">
        <f t="shared" si="4"/>
        <v>-1.8404474276174563</v>
      </c>
      <c r="V12" s="44" t="s">
        <v>59</v>
      </c>
      <c r="W12" s="38">
        <f t="shared" si="5"/>
        <v>-2</v>
      </c>
      <c r="X12" s="44" t="s">
        <v>59</v>
      </c>
    </row>
    <row r="13" spans="1:24">
      <c r="A13" s="14">
        <v>2014</v>
      </c>
      <c r="B13" s="14">
        <v>10</v>
      </c>
      <c r="C13" s="43">
        <v>25237031152.799999</v>
      </c>
      <c r="D13" s="43">
        <v>18159416097</v>
      </c>
      <c r="E13" s="43">
        <f t="shared" si="0"/>
        <v>43396447249.800003</v>
      </c>
      <c r="F13" s="46">
        <v>27583145397.219994</v>
      </c>
      <c r="G13" s="46">
        <v>19637653132.670006</v>
      </c>
      <c r="H13" s="46">
        <v>47220798529.889999</v>
      </c>
      <c r="I13" s="38">
        <f t="shared" si="1"/>
        <v>-8.505608082885463E-2</v>
      </c>
      <c r="J13" s="44" t="s">
        <v>59</v>
      </c>
      <c r="K13" s="38">
        <f t="shared" si="2"/>
        <v>-7.5275646518613293E-2</v>
      </c>
      <c r="L13" s="44" t="s">
        <v>58</v>
      </c>
      <c r="M13" s="46">
        <v>22990651781</v>
      </c>
      <c r="N13" s="48">
        <v>-15578156629.909851</v>
      </c>
      <c r="O13" s="38">
        <f t="shared" si="3"/>
        <v>-2.4758262050632007</v>
      </c>
      <c r="P13" s="44" t="s">
        <v>59</v>
      </c>
      <c r="Q13" s="46">
        <v>122467741339</v>
      </c>
      <c r="R13" s="47">
        <v>4014876008491</v>
      </c>
      <c r="S13" s="48">
        <v>-147009810099.89005</v>
      </c>
      <c r="T13" s="48">
        <v>-4014876008491</v>
      </c>
      <c r="U13" s="38">
        <f t="shared" si="4"/>
        <v>-1.8330582922036682</v>
      </c>
      <c r="V13" s="44" t="s">
        <v>59</v>
      </c>
      <c r="W13" s="38">
        <f t="shared" si="5"/>
        <v>-2</v>
      </c>
      <c r="X13" s="44" t="s">
        <v>59</v>
      </c>
    </row>
    <row r="14" spans="1:24">
      <c r="A14" s="14">
        <v>2014</v>
      </c>
      <c r="B14" s="14">
        <v>11</v>
      </c>
      <c r="C14" s="43">
        <v>30653734273.130001</v>
      </c>
      <c r="D14" s="43">
        <v>18182084732</v>
      </c>
      <c r="E14" s="43">
        <f t="shared" si="0"/>
        <v>48835819005.130005</v>
      </c>
      <c r="F14" s="46">
        <v>25052480062.839661</v>
      </c>
      <c r="G14" s="46">
        <v>20681357690.500336</v>
      </c>
      <c r="H14" s="46">
        <v>45733837753.339996</v>
      </c>
      <c r="I14" s="38">
        <f t="shared" si="1"/>
        <v>0.22358082697763249</v>
      </c>
      <c r="J14" s="44" t="s">
        <v>59</v>
      </c>
      <c r="K14" s="38">
        <f t="shared" si="2"/>
        <v>-0.12084665793717875</v>
      </c>
      <c r="L14" s="44" t="s">
        <v>58</v>
      </c>
      <c r="M14" s="46">
        <v>23256736416</v>
      </c>
      <c r="N14" s="48">
        <v>-5883535700.749939</v>
      </c>
      <c r="O14" s="38">
        <f t="shared" si="3"/>
        <v>-4.9528503945400733</v>
      </c>
      <c r="P14" s="44" t="s">
        <v>59</v>
      </c>
      <c r="Q14" s="46">
        <v>120769536406</v>
      </c>
      <c r="R14" s="47">
        <v>4021066317074</v>
      </c>
      <c r="S14" s="48">
        <v>-146703037217.64005</v>
      </c>
      <c r="T14" s="48">
        <v>-4021066317074</v>
      </c>
      <c r="U14" s="38">
        <f t="shared" si="4"/>
        <v>-1.8232245132514426</v>
      </c>
      <c r="V14" s="44" t="s">
        <v>59</v>
      </c>
      <c r="W14" s="38">
        <f t="shared" si="5"/>
        <v>-2</v>
      </c>
      <c r="X14" s="44" t="s">
        <v>59</v>
      </c>
    </row>
    <row r="15" spans="1:24">
      <c r="A15" s="14">
        <v>2014</v>
      </c>
      <c r="B15" s="14">
        <v>12</v>
      </c>
      <c r="C15" s="43">
        <v>29269076728.419998</v>
      </c>
      <c r="D15" s="43">
        <v>36463208609.164497</v>
      </c>
      <c r="E15" s="43">
        <f t="shared" si="0"/>
        <v>65732285337.584496</v>
      </c>
      <c r="F15" s="46">
        <v>28000799484.77066</v>
      </c>
      <c r="G15" s="46">
        <v>38038210392.58934</v>
      </c>
      <c r="H15" s="46">
        <v>66039009877.360001</v>
      </c>
      <c r="I15" s="38">
        <f t="shared" si="1"/>
        <v>4.5294322554580546E-2</v>
      </c>
      <c r="J15" s="44" t="s">
        <v>59</v>
      </c>
      <c r="K15" s="38">
        <f t="shared" si="2"/>
        <v>-4.1405780323768515E-2</v>
      </c>
      <c r="L15" s="44" t="s">
        <v>58</v>
      </c>
      <c r="M15" s="46">
        <v>13069902872</v>
      </c>
      <c r="N15" s="48">
        <v>-18500610192.920166</v>
      </c>
      <c r="O15" s="38">
        <f t="shared" si="3"/>
        <v>-1.7064579349389031</v>
      </c>
      <c r="P15" s="44" t="s">
        <v>59</v>
      </c>
      <c r="Q15" s="46">
        <v>30099078055</v>
      </c>
      <c r="R15" s="47">
        <v>4050797241067</v>
      </c>
      <c r="S15" s="48">
        <v>-135472723417.56004</v>
      </c>
      <c r="T15" s="48">
        <v>-4050797241067</v>
      </c>
      <c r="U15" s="38">
        <f t="shared" si="4"/>
        <v>-1.2221781425492368</v>
      </c>
      <c r="V15" s="44" t="s">
        <v>59</v>
      </c>
      <c r="W15" s="38">
        <f t="shared" si="5"/>
        <v>-2</v>
      </c>
      <c r="X15" s="44" t="s">
        <v>59</v>
      </c>
    </row>
    <row r="16" spans="1:24">
      <c r="A16" s="14">
        <f>A4+1</f>
        <v>2015</v>
      </c>
      <c r="B16" s="15">
        <f>B4</f>
        <v>1</v>
      </c>
      <c r="C16" s="43">
        <v>23440472530.080002</v>
      </c>
      <c r="D16" s="43">
        <v>19048184582.7094</v>
      </c>
      <c r="E16" s="43">
        <f t="shared" si="0"/>
        <v>42488657112.789398</v>
      </c>
      <c r="F16" s="46">
        <v>26390130599.279999</v>
      </c>
      <c r="G16" s="46">
        <v>18651240743</v>
      </c>
      <c r="H16" s="46">
        <v>45041371342.279999</v>
      </c>
      <c r="I16" s="38">
        <f t="shared" si="1"/>
        <v>-0.11177125698955326</v>
      </c>
      <c r="J16" s="44" t="s">
        <v>59</v>
      </c>
      <c r="K16" s="38">
        <f t="shared" si="2"/>
        <v>2.1282436122024517E-2</v>
      </c>
      <c r="L16" s="44" t="s">
        <v>58</v>
      </c>
      <c r="M16" s="46">
        <v>21591978089</v>
      </c>
      <c r="N16" s="48">
        <v>-12775397480.34</v>
      </c>
      <c r="O16" s="38">
        <f t="shared" si="3"/>
        <v>-2.6901218237810447</v>
      </c>
      <c r="P16" s="44" t="s">
        <v>59</v>
      </c>
      <c r="Q16" s="46">
        <v>110765747249</v>
      </c>
      <c r="R16" s="47">
        <v>4062720870870</v>
      </c>
      <c r="S16" s="49">
        <v>-136324491094.89999</v>
      </c>
      <c r="T16" s="48">
        <v>-4062720870870</v>
      </c>
      <c r="U16" s="38">
        <f t="shared" si="4"/>
        <v>-1.8125153914705781</v>
      </c>
      <c r="V16" s="44" t="s">
        <v>59</v>
      </c>
      <c r="W16" s="38">
        <f t="shared" si="5"/>
        <v>-2</v>
      </c>
      <c r="X16" s="44" t="s">
        <v>59</v>
      </c>
    </row>
    <row r="17" spans="1:24">
      <c r="A17" s="14">
        <f t="shared" ref="A17:A80" si="6">A5+1</f>
        <v>2015</v>
      </c>
      <c r="B17" s="15">
        <f t="shared" ref="B17:B80" si="7">B5</f>
        <v>2</v>
      </c>
      <c r="C17" s="43">
        <v>33743696954.709999</v>
      </c>
      <c r="D17" s="43">
        <v>19064989337</v>
      </c>
      <c r="E17" s="43">
        <f t="shared" si="0"/>
        <v>52808686291.709999</v>
      </c>
      <c r="F17" s="46">
        <v>26874010211.420006</v>
      </c>
      <c r="G17" s="46">
        <v>19480770728.349991</v>
      </c>
      <c r="H17" s="46">
        <v>46354780939.769997</v>
      </c>
      <c r="I17" s="38">
        <f t="shared" si="1"/>
        <v>0.25562566543830312</v>
      </c>
      <c r="J17" s="44" t="s">
        <v>59</v>
      </c>
      <c r="K17" s="38">
        <f t="shared" si="2"/>
        <v>-2.1343169484814739E-2</v>
      </c>
      <c r="L17" s="44" t="s">
        <v>58</v>
      </c>
      <c r="M17" s="46">
        <v>27767372441</v>
      </c>
      <c r="N17" s="48">
        <v>-3422918627.8898277</v>
      </c>
      <c r="O17" s="38">
        <f t="shared" si="3"/>
        <v>-9.1121918046056862</v>
      </c>
      <c r="P17" s="44" t="s">
        <v>59</v>
      </c>
      <c r="Q17" s="46">
        <v>112007569650</v>
      </c>
      <c r="R17" s="47">
        <v>4067600609586</v>
      </c>
      <c r="S17" s="49">
        <v>-134867671006.78999</v>
      </c>
      <c r="T17" s="48">
        <v>-4067600609586</v>
      </c>
      <c r="U17" s="38">
        <f t="shared" si="4"/>
        <v>-1.8304997692468561</v>
      </c>
      <c r="V17" s="44" t="s">
        <v>59</v>
      </c>
      <c r="W17" s="38">
        <f t="shared" si="5"/>
        <v>-2</v>
      </c>
      <c r="X17" s="44" t="s">
        <v>59</v>
      </c>
    </row>
    <row r="18" spans="1:24">
      <c r="A18" s="14">
        <f t="shared" si="6"/>
        <v>2015</v>
      </c>
      <c r="B18" s="15">
        <f t="shared" si="7"/>
        <v>3</v>
      </c>
      <c r="C18" s="43">
        <v>31350186960.130001</v>
      </c>
      <c r="D18" s="43">
        <v>19076312578.069599</v>
      </c>
      <c r="E18" s="43">
        <f t="shared" si="0"/>
        <v>50426499538.1996</v>
      </c>
      <c r="F18" s="46">
        <v>32587164621.479942</v>
      </c>
      <c r="G18" s="46">
        <v>21959642841.580055</v>
      </c>
      <c r="H18" s="46">
        <v>54546807463.059998</v>
      </c>
      <c r="I18" s="38">
        <f t="shared" si="1"/>
        <v>-3.7959045400795088E-2</v>
      </c>
      <c r="J18" s="44" t="s">
        <v>59</v>
      </c>
      <c r="K18" s="38">
        <f t="shared" si="2"/>
        <v>-0.13130132781808912</v>
      </c>
      <c r="L18" s="44" t="s">
        <v>58</v>
      </c>
      <c r="M18" s="46">
        <v>27589307665</v>
      </c>
      <c r="N18" s="48">
        <v>-7562539456.3101501</v>
      </c>
      <c r="O18" s="38">
        <f t="shared" si="3"/>
        <v>-4.6481538806359026</v>
      </c>
      <c r="P18" s="44" t="s">
        <v>59</v>
      </c>
      <c r="Q18" s="46">
        <v>113512632568</v>
      </c>
      <c r="R18" s="47">
        <v>4072785484929</v>
      </c>
      <c r="S18" s="49">
        <v>-137245335120.09999</v>
      </c>
      <c r="T18" s="48">
        <v>-4072785484929</v>
      </c>
      <c r="U18" s="38">
        <f t="shared" si="4"/>
        <v>-1.8270782571128403</v>
      </c>
      <c r="V18" s="44" t="s">
        <v>59</v>
      </c>
      <c r="W18" s="38">
        <f t="shared" si="5"/>
        <v>-2</v>
      </c>
      <c r="X18" s="44" t="s">
        <v>59</v>
      </c>
    </row>
    <row r="19" spans="1:24">
      <c r="A19" s="14">
        <f t="shared" si="6"/>
        <v>2015</v>
      </c>
      <c r="B19" s="15">
        <f t="shared" si="7"/>
        <v>4</v>
      </c>
      <c r="C19" s="43">
        <v>26700335121.400002</v>
      </c>
      <c r="D19" s="43">
        <v>19106636437</v>
      </c>
      <c r="E19" s="43">
        <f t="shared" si="0"/>
        <v>45806971558.400002</v>
      </c>
      <c r="F19" s="46">
        <v>28000236035.410046</v>
      </c>
      <c r="G19" s="46">
        <v>19961300985.999958</v>
      </c>
      <c r="H19" s="46">
        <v>47961537021.410004</v>
      </c>
      <c r="I19" s="38">
        <f t="shared" si="1"/>
        <v>-4.6424641291100022E-2</v>
      </c>
      <c r="J19" s="44" t="s">
        <v>59</v>
      </c>
      <c r="K19" s="38">
        <f t="shared" si="2"/>
        <v>-4.2816074443213115E-2</v>
      </c>
      <c r="L19" s="44" t="s">
        <v>58</v>
      </c>
      <c r="M19" s="46">
        <v>24115334281</v>
      </c>
      <c r="N19" s="48">
        <v>-9874389516.8999329</v>
      </c>
      <c r="O19" s="38">
        <f t="shared" si="3"/>
        <v>-3.4422101477490648</v>
      </c>
      <c r="P19" s="44" t="s">
        <v>59</v>
      </c>
      <c r="Q19" s="46">
        <v>114137332386</v>
      </c>
      <c r="R19" s="47">
        <v>4081077822801</v>
      </c>
      <c r="S19" s="49">
        <v>-138827386765</v>
      </c>
      <c r="T19" s="48">
        <v>-4081077822801</v>
      </c>
      <c r="U19" s="38">
        <f t="shared" si="4"/>
        <v>-1.8221528550357713</v>
      </c>
      <c r="V19" s="44" t="s">
        <v>59</v>
      </c>
      <c r="W19" s="38">
        <f t="shared" si="5"/>
        <v>-2</v>
      </c>
      <c r="X19" s="44" t="s">
        <v>59</v>
      </c>
    </row>
    <row r="20" spans="1:24">
      <c r="A20" s="14">
        <f t="shared" si="6"/>
        <v>2015</v>
      </c>
      <c r="B20" s="15">
        <f t="shared" si="7"/>
        <v>5</v>
      </c>
      <c r="C20" s="43">
        <v>22150449531.240002</v>
      </c>
      <c r="D20" s="43">
        <v>19121380192</v>
      </c>
      <c r="E20" s="43">
        <f t="shared" si="0"/>
        <v>41271829723.240005</v>
      </c>
      <c r="F20" s="46">
        <v>15436461820.459953</v>
      </c>
      <c r="G20" s="46">
        <v>19983097569.000046</v>
      </c>
      <c r="H20" s="46">
        <v>35419559389.459999</v>
      </c>
      <c r="I20" s="38">
        <f t="shared" si="1"/>
        <v>0.43494343385613954</v>
      </c>
      <c r="J20" s="44" t="s">
        <v>59</v>
      </c>
      <c r="K20" s="38">
        <f t="shared" si="2"/>
        <v>-4.3122312445535771E-2</v>
      </c>
      <c r="L20" s="44" t="s">
        <v>58</v>
      </c>
      <c r="M20" s="46">
        <v>21466989606</v>
      </c>
      <c r="N20" s="48">
        <v>85843156947.209869</v>
      </c>
      <c r="O20" s="38">
        <f t="shared" si="3"/>
        <v>-0.74992777095556562</v>
      </c>
      <c r="P20" s="44" t="s">
        <v>59</v>
      </c>
      <c r="Q20" s="46">
        <v>118890622299</v>
      </c>
      <c r="R20" s="47">
        <v>3992144633599</v>
      </c>
      <c r="S20" s="49">
        <v>-141917419019.79001</v>
      </c>
      <c r="T20" s="48">
        <v>-3992144633599</v>
      </c>
      <c r="U20" s="38">
        <f t="shared" si="4"/>
        <v>-1.8377450993695215</v>
      </c>
      <c r="V20" s="44" t="s">
        <v>59</v>
      </c>
      <c r="W20" s="38">
        <f t="shared" si="5"/>
        <v>-2</v>
      </c>
      <c r="X20" s="44" t="s">
        <v>59</v>
      </c>
    </row>
    <row r="21" spans="1:24">
      <c r="A21" s="14">
        <f t="shared" si="6"/>
        <v>2015</v>
      </c>
      <c r="B21" s="15">
        <f t="shared" si="7"/>
        <v>6</v>
      </c>
      <c r="C21" s="43">
        <v>26341248591.900002</v>
      </c>
      <c r="D21" s="43">
        <v>37063343153</v>
      </c>
      <c r="E21" s="43">
        <f t="shared" si="0"/>
        <v>63404591744.900002</v>
      </c>
      <c r="F21" s="46">
        <v>30252186809.180054</v>
      </c>
      <c r="G21" s="46">
        <v>37650756901.789948</v>
      </c>
      <c r="H21" s="46">
        <v>67902943710.970001</v>
      </c>
      <c r="I21" s="38">
        <f t="shared" si="1"/>
        <v>-0.12927786814053632</v>
      </c>
      <c r="J21" s="44" t="s">
        <v>59</v>
      </c>
      <c r="K21" s="38">
        <f t="shared" si="2"/>
        <v>-1.5601645149450394E-2</v>
      </c>
      <c r="L21" s="44" t="s">
        <v>58</v>
      </c>
      <c r="M21" s="46">
        <v>30881402254</v>
      </c>
      <c r="N21" s="48">
        <v>-64429787717.129761</v>
      </c>
      <c r="O21" s="38">
        <f t="shared" si="3"/>
        <v>-1.4793031817764262</v>
      </c>
      <c r="P21" s="44" t="s">
        <v>59</v>
      </c>
      <c r="Q21" s="46">
        <v>125719750430</v>
      </c>
      <c r="R21" s="47">
        <v>4046523551620</v>
      </c>
      <c r="S21" s="49">
        <v>-151968288715.92001</v>
      </c>
      <c r="T21" s="48">
        <v>-639150900424</v>
      </c>
      <c r="U21" s="38">
        <f t="shared" si="4"/>
        <v>-1.8272762132961344</v>
      </c>
      <c r="V21" s="44" t="s">
        <v>59</v>
      </c>
      <c r="W21" s="38">
        <f t="shared" si="5"/>
        <v>-7.3310926245048185</v>
      </c>
      <c r="X21" s="44" t="s">
        <v>59</v>
      </c>
    </row>
    <row r="22" spans="1:24">
      <c r="A22" s="14">
        <f t="shared" si="6"/>
        <v>2015</v>
      </c>
      <c r="B22" s="15">
        <f t="shared" si="7"/>
        <v>7</v>
      </c>
      <c r="C22" s="43">
        <v>34352387689.5</v>
      </c>
      <c r="D22" s="43">
        <v>2731078643</v>
      </c>
      <c r="E22" s="43">
        <f t="shared" si="0"/>
        <v>37083466332.5</v>
      </c>
      <c r="F22" s="46">
        <v>34650240844.130005</v>
      </c>
      <c r="G22" s="46">
        <v>-113569659320.94</v>
      </c>
      <c r="H22" s="46">
        <v>-78919418476.809998</v>
      </c>
      <c r="I22" s="38">
        <f t="shared" si="1"/>
        <v>-8.5959908899294613E-3</v>
      </c>
      <c r="J22" s="44" t="s">
        <v>59</v>
      </c>
      <c r="K22" s="38">
        <f t="shared" si="2"/>
        <v>-1.0240476079555911</v>
      </c>
      <c r="L22" s="44" t="s">
        <v>58</v>
      </c>
      <c r="M22" s="46">
        <v>29334384853</v>
      </c>
      <c r="N22" s="48">
        <v>-76747040079.230103</v>
      </c>
      <c r="O22" s="38">
        <f t="shared" si="3"/>
        <v>-1.3822217094329181</v>
      </c>
      <c r="P22" s="44" t="s">
        <v>59</v>
      </c>
      <c r="Q22" s="46">
        <v>128846120057</v>
      </c>
      <c r="R22" s="47">
        <v>648250544454</v>
      </c>
      <c r="S22" s="49">
        <v>-219615684765.14999</v>
      </c>
      <c r="T22" s="48">
        <v>-648250544454</v>
      </c>
      <c r="U22" s="38">
        <f t="shared" si="4"/>
        <v>-1.5866890618253606</v>
      </c>
      <c r="V22" s="44" t="s">
        <v>59</v>
      </c>
      <c r="W22" s="38">
        <f t="shared" si="5"/>
        <v>-2</v>
      </c>
      <c r="X22" s="44" t="s">
        <v>59</v>
      </c>
    </row>
    <row r="23" spans="1:24">
      <c r="A23" s="14">
        <f t="shared" si="6"/>
        <v>2015</v>
      </c>
      <c r="B23" s="15">
        <f t="shared" si="7"/>
        <v>8</v>
      </c>
      <c r="C23" s="43">
        <v>31000155133.080002</v>
      </c>
      <c r="D23" s="43">
        <v>2757727778</v>
      </c>
      <c r="E23" s="43">
        <f t="shared" si="0"/>
        <v>33757882911.080002</v>
      </c>
      <c r="F23" s="46">
        <v>30206965874.029999</v>
      </c>
      <c r="G23" s="46">
        <v>2938789342</v>
      </c>
      <c r="H23" s="46">
        <v>33145755216.029999</v>
      </c>
      <c r="I23" s="38">
        <f t="shared" si="1"/>
        <v>2.6258488269155666E-2</v>
      </c>
      <c r="J23" s="44" t="s">
        <v>59</v>
      </c>
      <c r="K23" s="38">
        <f t="shared" si="2"/>
        <v>-6.1610936657602755E-2</v>
      </c>
      <c r="L23" s="44" t="s">
        <v>58</v>
      </c>
      <c r="M23" s="46">
        <v>23821987740</v>
      </c>
      <c r="N23" s="48">
        <v>-9158465899.2402344</v>
      </c>
      <c r="O23" s="38">
        <f t="shared" si="3"/>
        <v>-3.6010893092888208</v>
      </c>
      <c r="P23" s="44" t="s">
        <v>59</v>
      </c>
      <c r="Q23" s="46">
        <v>30197899016</v>
      </c>
      <c r="R23" s="47">
        <v>657010921335</v>
      </c>
      <c r="S23" s="49">
        <v>-220013773783.39001</v>
      </c>
      <c r="T23" s="48">
        <v>-657010921335</v>
      </c>
      <c r="U23" s="38">
        <f t="shared" si="4"/>
        <v>-1.1372545840958608</v>
      </c>
      <c r="V23" s="44" t="s">
        <v>59</v>
      </c>
      <c r="W23" s="38">
        <f t="shared" si="5"/>
        <v>-2</v>
      </c>
      <c r="X23" s="44" t="s">
        <v>59</v>
      </c>
    </row>
    <row r="24" spans="1:24">
      <c r="A24" s="14">
        <f t="shared" si="6"/>
        <v>2015</v>
      </c>
      <c r="B24" s="15">
        <f t="shared" si="7"/>
        <v>9</v>
      </c>
      <c r="C24" s="43">
        <v>32221008443.16</v>
      </c>
      <c r="D24" s="43">
        <v>2774617021</v>
      </c>
      <c r="E24" s="43">
        <f t="shared" si="0"/>
        <v>34995625464.160004</v>
      </c>
      <c r="F24" s="46">
        <v>28851274802.439999</v>
      </c>
      <c r="G24" s="46">
        <v>2859997261</v>
      </c>
      <c r="H24" s="46">
        <v>31711272063.439999</v>
      </c>
      <c r="I24" s="38">
        <f t="shared" si="1"/>
        <v>0.11679669837102025</v>
      </c>
      <c r="J24" s="44" t="s">
        <v>59</v>
      </c>
      <c r="K24" s="38">
        <f t="shared" si="2"/>
        <v>-2.9853259359467588E-2</v>
      </c>
      <c r="L24" s="44" t="s">
        <v>58</v>
      </c>
      <c r="M24" s="46">
        <v>46418775853</v>
      </c>
      <c r="N24" s="48">
        <v>-21222968320.119751</v>
      </c>
      <c r="O24" s="38">
        <f t="shared" si="3"/>
        <v>-3.1871952666015231</v>
      </c>
      <c r="P24" s="44" t="s">
        <v>59</v>
      </c>
      <c r="Q24" s="46">
        <v>139655890880</v>
      </c>
      <c r="R24" s="47">
        <v>664172401081</v>
      </c>
      <c r="S24" s="49">
        <v>-234075262357.51001</v>
      </c>
      <c r="T24" s="48">
        <v>-664172401081</v>
      </c>
      <c r="U24" s="38">
        <f t="shared" si="4"/>
        <v>-1.5966281505932884</v>
      </c>
      <c r="V24" s="44" t="s">
        <v>59</v>
      </c>
      <c r="W24" s="38">
        <f t="shared" si="5"/>
        <v>-2</v>
      </c>
      <c r="X24" s="44" t="s">
        <v>59</v>
      </c>
    </row>
    <row r="25" spans="1:24">
      <c r="A25" s="14">
        <f t="shared" si="6"/>
        <v>2015</v>
      </c>
      <c r="B25" s="15">
        <f t="shared" si="7"/>
        <v>10</v>
      </c>
      <c r="C25" s="43">
        <v>31738603335.049999</v>
      </c>
      <c r="D25" s="43">
        <v>2797917513</v>
      </c>
      <c r="E25" s="43">
        <f t="shared" si="0"/>
        <v>34536520848.050003</v>
      </c>
      <c r="F25" s="46">
        <v>33317684390.169991</v>
      </c>
      <c r="G25" s="46">
        <v>2838935668.9300098</v>
      </c>
      <c r="H25" s="46">
        <v>36156620059.099998</v>
      </c>
      <c r="I25" s="38">
        <f t="shared" si="1"/>
        <v>-4.7394681954124107E-2</v>
      </c>
      <c r="J25" s="44" t="s">
        <v>59</v>
      </c>
      <c r="K25" s="38">
        <f t="shared" si="2"/>
        <v>-1.444842740852581E-2</v>
      </c>
      <c r="L25" s="44" t="s">
        <v>58</v>
      </c>
      <c r="M25" s="46">
        <v>34414915970</v>
      </c>
      <c r="N25" s="48">
        <v>-23652102030.260254</v>
      </c>
      <c r="O25" s="38">
        <f t="shared" si="3"/>
        <v>-2.4550468252660975</v>
      </c>
      <c r="P25" s="44" t="s">
        <v>59</v>
      </c>
      <c r="Q25" s="46">
        <v>37705149704</v>
      </c>
      <c r="R25" s="47">
        <v>675816512209</v>
      </c>
      <c r="S25" s="49">
        <v>-246083253259.77002</v>
      </c>
      <c r="T25" s="48">
        <v>-675816512209</v>
      </c>
      <c r="U25" s="38">
        <f t="shared" si="4"/>
        <v>-1.1532211119795208</v>
      </c>
      <c r="V25" s="44" t="s">
        <v>59</v>
      </c>
      <c r="W25" s="38">
        <f t="shared" si="5"/>
        <v>-2</v>
      </c>
      <c r="X25" s="44" t="s">
        <v>59</v>
      </c>
    </row>
    <row r="26" spans="1:24">
      <c r="A26" s="14">
        <f t="shared" si="6"/>
        <v>2015</v>
      </c>
      <c r="B26" s="15">
        <f t="shared" si="7"/>
        <v>11</v>
      </c>
      <c r="C26" s="43">
        <v>36730451294.919998</v>
      </c>
      <c r="D26" s="43">
        <v>2819575051</v>
      </c>
      <c r="E26" s="43">
        <f t="shared" si="0"/>
        <v>39550026345.919998</v>
      </c>
      <c r="F26" s="46">
        <v>34003183833.410015</v>
      </c>
      <c r="G26" s="46">
        <v>5662344295.1599846</v>
      </c>
      <c r="H26" s="46">
        <v>39665528128.57</v>
      </c>
      <c r="I26" s="38">
        <f t="shared" si="1"/>
        <v>8.0206238182622513E-2</v>
      </c>
      <c r="J26" s="44" t="s">
        <v>59</v>
      </c>
      <c r="K26" s="38">
        <f t="shared" si="2"/>
        <v>-0.50204810869411554</v>
      </c>
      <c r="L26" s="44" t="s">
        <v>58</v>
      </c>
      <c r="M26" s="46">
        <v>30346579352</v>
      </c>
      <c r="N26" s="48">
        <v>-2638152039.4194946</v>
      </c>
      <c r="O26" s="38">
        <f t="shared" si="3"/>
        <v>-12.50296832728319</v>
      </c>
      <c r="P26" s="44" t="s">
        <v>59</v>
      </c>
      <c r="Q26" s="46">
        <v>0</v>
      </c>
      <c r="R26" s="47">
        <v>683646459482</v>
      </c>
      <c r="S26" s="49">
        <v>-240891458026.19003</v>
      </c>
      <c r="T26" s="48">
        <v>-683646459482</v>
      </c>
      <c r="U26" s="38">
        <f t="shared" si="4"/>
        <v>-1</v>
      </c>
      <c r="V26" s="44" t="s">
        <v>59</v>
      </c>
      <c r="W26" s="38">
        <f t="shared" si="5"/>
        <v>-2</v>
      </c>
      <c r="X26" s="44" t="s">
        <v>59</v>
      </c>
    </row>
    <row r="27" spans="1:24">
      <c r="A27" s="14">
        <f t="shared" si="6"/>
        <v>2015</v>
      </c>
      <c r="B27" s="15">
        <f t="shared" si="7"/>
        <v>12</v>
      </c>
      <c r="C27" s="43">
        <v>26328313837.84</v>
      </c>
      <c r="D27" s="43">
        <v>5739706514</v>
      </c>
      <c r="E27" s="43">
        <f t="shared" si="0"/>
        <v>32068020351.84</v>
      </c>
      <c r="F27" s="46">
        <v>26070866786.189999</v>
      </c>
      <c r="G27" s="46">
        <v>3494297528.1800003</v>
      </c>
      <c r="H27" s="46">
        <v>29565164314.369999</v>
      </c>
      <c r="I27" s="38">
        <f t="shared" si="1"/>
        <v>9.8748942166499987E-3</v>
      </c>
      <c r="J27" s="44" t="s">
        <v>59</v>
      </c>
      <c r="K27" s="38">
        <f t="shared" si="2"/>
        <v>0.6425923859407352</v>
      </c>
      <c r="L27" s="44" t="s">
        <v>58</v>
      </c>
      <c r="M27" s="46">
        <v>32962204963</v>
      </c>
      <c r="N27" s="48">
        <v>-26204017858.270508</v>
      </c>
      <c r="O27" s="38">
        <f t="shared" si="3"/>
        <v>-2.2579065218655572</v>
      </c>
      <c r="P27" s="44" t="s">
        <v>59</v>
      </c>
      <c r="Q27" s="46">
        <v>153784281242</v>
      </c>
      <c r="R27" s="47">
        <v>701545762254</v>
      </c>
      <c r="S27" s="49">
        <v>-249196173112.46002</v>
      </c>
      <c r="T27" s="48">
        <v>-701545762254</v>
      </c>
      <c r="U27" s="38">
        <f t="shared" si="4"/>
        <v>-1.6171213599359671</v>
      </c>
      <c r="V27" s="44" t="s">
        <v>59</v>
      </c>
      <c r="W27" s="38">
        <f t="shared" si="5"/>
        <v>-2</v>
      </c>
      <c r="X27" s="44" t="s">
        <v>59</v>
      </c>
    </row>
    <row r="28" spans="1:24">
      <c r="A28" s="14">
        <f t="shared" si="6"/>
        <v>2016</v>
      </c>
      <c r="B28" s="15">
        <f t="shared" si="7"/>
        <v>1</v>
      </c>
      <c r="C28" s="43">
        <v>33207352124.369999</v>
      </c>
      <c r="D28" s="43">
        <v>3088553315</v>
      </c>
      <c r="E28" s="43">
        <f t="shared" si="0"/>
        <v>36295905439.369995</v>
      </c>
      <c r="F28" s="46">
        <v>36817313618.599998</v>
      </c>
      <c r="G28" s="46">
        <v>3003551467</v>
      </c>
      <c r="H28" s="46">
        <v>39820865085.599998</v>
      </c>
      <c r="I28" s="38">
        <f t="shared" si="1"/>
        <v>-9.8050648986140576E-2</v>
      </c>
      <c r="J28" s="44" t="s">
        <v>59</v>
      </c>
      <c r="K28" s="38">
        <f t="shared" si="2"/>
        <v>2.8300446632566478E-2</v>
      </c>
      <c r="L28" s="44" t="s">
        <v>58</v>
      </c>
      <c r="M28" s="46">
        <v>31510051219</v>
      </c>
      <c r="N28" s="48">
        <v>-18574821147.789948</v>
      </c>
      <c r="O28" s="38">
        <f t="shared" si="3"/>
        <v>-2.696385174763801</v>
      </c>
      <c r="P28" s="44" t="s">
        <v>59</v>
      </c>
      <c r="Q28" s="46">
        <v>157030285469</v>
      </c>
      <c r="R28" s="47">
        <v>712417466389</v>
      </c>
      <c r="S28" s="50">
        <v>-256899290125.25</v>
      </c>
      <c r="T28" s="50">
        <v>-712417466389</v>
      </c>
      <c r="U28" s="38">
        <f t="shared" si="4"/>
        <v>-1.6112523136690671</v>
      </c>
      <c r="V28" s="44" t="s">
        <v>59</v>
      </c>
      <c r="W28" s="38">
        <f t="shared" si="5"/>
        <v>-2</v>
      </c>
      <c r="X28" s="44" t="s">
        <v>59</v>
      </c>
    </row>
    <row r="29" spans="1:24">
      <c r="A29" s="14">
        <f t="shared" si="6"/>
        <v>2016</v>
      </c>
      <c r="B29" s="15">
        <f t="shared" si="7"/>
        <v>2</v>
      </c>
      <c r="C29" s="43">
        <v>35368311584.089996</v>
      </c>
      <c r="D29" s="43">
        <v>3117554689</v>
      </c>
      <c r="E29" s="43">
        <f t="shared" si="0"/>
        <v>38485866273.089996</v>
      </c>
      <c r="F29" s="46">
        <v>35207673894.269997</v>
      </c>
      <c r="G29" s="46">
        <v>3234304881</v>
      </c>
      <c r="H29" s="46">
        <v>38441978775.269997</v>
      </c>
      <c r="I29" s="38">
        <f t="shared" si="1"/>
        <v>4.5625760538001714E-3</v>
      </c>
      <c r="J29" s="44" t="s">
        <v>59</v>
      </c>
      <c r="K29" s="38">
        <f t="shared" si="2"/>
        <v>-3.6097460287634497E-2</v>
      </c>
      <c r="L29" s="44" t="s">
        <v>58</v>
      </c>
      <c r="M29" s="46">
        <v>29509549121</v>
      </c>
      <c r="N29" s="48">
        <v>-9093166542.1600342</v>
      </c>
      <c r="O29" s="38">
        <f t="shared" si="3"/>
        <v>-4.2452445453605598</v>
      </c>
      <c r="P29" s="44" t="s">
        <v>59</v>
      </c>
      <c r="Q29" s="46">
        <v>160033446238</v>
      </c>
      <c r="R29" s="47">
        <v>721683425400</v>
      </c>
      <c r="S29" s="50">
        <v>-256726497656.41</v>
      </c>
      <c r="T29" s="50">
        <v>-721683425400</v>
      </c>
      <c r="U29" s="38">
        <f t="shared" si="4"/>
        <v>-1.6233616229680381</v>
      </c>
      <c r="V29" s="44" t="s">
        <v>59</v>
      </c>
      <c r="W29" s="38">
        <f t="shared" si="5"/>
        <v>-2</v>
      </c>
      <c r="X29" s="44" t="s">
        <v>59</v>
      </c>
    </row>
    <row r="30" spans="1:24">
      <c r="A30" s="14">
        <f t="shared" si="6"/>
        <v>2016</v>
      </c>
      <c r="B30" s="15">
        <f t="shared" si="7"/>
        <v>3</v>
      </c>
      <c r="C30" s="43">
        <v>34841113368.040001</v>
      </c>
      <c r="D30" s="43">
        <v>3121038351</v>
      </c>
      <c r="E30" s="43">
        <f t="shared" si="0"/>
        <v>37962151719.040001</v>
      </c>
      <c r="F30" s="46">
        <v>34240568943.57</v>
      </c>
      <c r="G30" s="46">
        <v>3321743331.559999</v>
      </c>
      <c r="H30" s="46">
        <v>37562312275.129997</v>
      </c>
      <c r="I30" s="38">
        <f t="shared" si="1"/>
        <v>1.7538973299763949E-2</v>
      </c>
      <c r="J30" s="44" t="s">
        <v>59</v>
      </c>
      <c r="K30" s="38">
        <f t="shared" si="2"/>
        <v>-6.0421580033921951E-2</v>
      </c>
      <c r="L30" s="44" t="s">
        <v>58</v>
      </c>
      <c r="M30" s="46">
        <v>32983697300</v>
      </c>
      <c r="N30" s="48">
        <v>-9145774895.4499512</v>
      </c>
      <c r="O30" s="38">
        <f t="shared" si="3"/>
        <v>-4.6064409716020327</v>
      </c>
      <c r="P30" s="44" t="s">
        <v>59</v>
      </c>
      <c r="Q30" s="46">
        <v>163330583115</v>
      </c>
      <c r="R30" s="47">
        <v>729040485065</v>
      </c>
      <c r="S30" s="50">
        <v>-258515212886.86002</v>
      </c>
      <c r="T30" s="50">
        <v>-729040485065</v>
      </c>
      <c r="U30" s="38">
        <f t="shared" si="4"/>
        <v>-1.6318025979634789</v>
      </c>
      <c r="V30" s="44" t="s">
        <v>59</v>
      </c>
      <c r="W30" s="38">
        <f t="shared" si="5"/>
        <v>-2</v>
      </c>
      <c r="X30" s="44" t="s">
        <v>59</v>
      </c>
    </row>
    <row r="31" spans="1:24">
      <c r="A31" s="14">
        <f t="shared" si="6"/>
        <v>2016</v>
      </c>
      <c r="B31" s="15">
        <f t="shared" si="7"/>
        <v>4</v>
      </c>
      <c r="C31" s="43">
        <v>30863904443.860001</v>
      </c>
      <c r="D31" s="43">
        <v>3152837275</v>
      </c>
      <c r="E31" s="43">
        <f t="shared" si="0"/>
        <v>34016741718.860001</v>
      </c>
      <c r="F31" s="46">
        <v>33878189964.040001</v>
      </c>
      <c r="G31" s="46">
        <v>3707798301.8600006</v>
      </c>
      <c r="H31" s="46">
        <v>37585988265.900002</v>
      </c>
      <c r="I31" s="38">
        <f t="shared" si="1"/>
        <v>-8.8974219796851939E-2</v>
      </c>
      <c r="J31" s="44" t="s">
        <v>59</v>
      </c>
      <c r="K31" s="38">
        <f t="shared" si="2"/>
        <v>-0.14967400642629536</v>
      </c>
      <c r="L31" s="44" t="s">
        <v>58</v>
      </c>
      <c r="M31" s="46">
        <v>22200864814</v>
      </c>
      <c r="N31" s="48">
        <v>-11458573495.670105</v>
      </c>
      <c r="O31" s="38">
        <f t="shared" si="3"/>
        <v>-2.9374894110849947</v>
      </c>
      <c r="P31" s="44" t="s">
        <v>59</v>
      </c>
      <c r="Q31" s="46">
        <v>0</v>
      </c>
      <c r="R31" s="47">
        <v>741150581988</v>
      </c>
      <c r="S31" s="50">
        <v>-255715225478.53003</v>
      </c>
      <c r="T31" s="50">
        <v>-741150581988</v>
      </c>
      <c r="U31" s="38">
        <f t="shared" si="4"/>
        <v>-1</v>
      </c>
      <c r="V31" s="44" t="s">
        <v>59</v>
      </c>
      <c r="W31" s="38">
        <f t="shared" si="5"/>
        <v>-2</v>
      </c>
      <c r="X31" s="44" t="s">
        <v>59</v>
      </c>
    </row>
    <row r="32" spans="1:24">
      <c r="A32" s="14">
        <f t="shared" si="6"/>
        <v>2016</v>
      </c>
      <c r="B32" s="15">
        <f t="shared" si="7"/>
        <v>5</v>
      </c>
      <c r="C32" s="43">
        <v>33103907465</v>
      </c>
      <c r="D32" s="43">
        <v>3188940776</v>
      </c>
      <c r="E32" s="43">
        <f t="shared" si="0"/>
        <v>36292848241</v>
      </c>
      <c r="F32" s="46">
        <v>31815552531.389999</v>
      </c>
      <c r="G32" s="46">
        <v>3577171638.999999</v>
      </c>
      <c r="H32" s="46">
        <v>35392724170.389999</v>
      </c>
      <c r="I32" s="38">
        <f t="shared" si="1"/>
        <v>4.049450130840504E-2</v>
      </c>
      <c r="J32" s="44" t="s">
        <v>59</v>
      </c>
      <c r="K32" s="38">
        <f t="shared" si="2"/>
        <v>-0.10853011881435171</v>
      </c>
      <c r="L32" s="44" t="s">
        <v>58</v>
      </c>
      <c r="M32" s="46">
        <v>27483313858</v>
      </c>
      <c r="N32" s="48">
        <v>-10418739907.530029</v>
      </c>
      <c r="O32" s="38">
        <f t="shared" si="3"/>
        <v>-3.6378731115205918</v>
      </c>
      <c r="P32" s="44" t="s">
        <v>59</v>
      </c>
      <c r="Q32" s="46">
        <v>39531329337</v>
      </c>
      <c r="R32" s="47">
        <v>753770251261</v>
      </c>
      <c r="S32" s="50">
        <v>-253514296113.06003</v>
      </c>
      <c r="T32" s="50">
        <v>-753770251261</v>
      </c>
      <c r="U32" s="38">
        <f t="shared" si="4"/>
        <v>-1.1559333337137334</v>
      </c>
      <c r="V32" s="44" t="s">
        <v>59</v>
      </c>
      <c r="W32" s="38">
        <f t="shared" si="5"/>
        <v>-2</v>
      </c>
      <c r="X32" s="44" t="s">
        <v>59</v>
      </c>
    </row>
    <row r="33" spans="1:24">
      <c r="A33" s="14">
        <f t="shared" si="6"/>
        <v>2016</v>
      </c>
      <c r="B33" s="15">
        <f t="shared" si="7"/>
        <v>6</v>
      </c>
      <c r="C33" s="43">
        <v>28073747990</v>
      </c>
      <c r="D33" s="43">
        <v>4993566067</v>
      </c>
      <c r="E33" s="43">
        <f t="shared" si="0"/>
        <v>33067314057</v>
      </c>
      <c r="F33" s="46">
        <v>28795535367.82</v>
      </c>
      <c r="G33" s="46">
        <v>4877471250.9999981</v>
      </c>
      <c r="H33" s="46">
        <v>33673006618.82</v>
      </c>
      <c r="I33" s="38">
        <f t="shared" si="1"/>
        <v>-2.5065947501938801E-2</v>
      </c>
      <c r="J33" s="44" t="s">
        <v>59</v>
      </c>
      <c r="K33" s="38">
        <f t="shared" si="2"/>
        <v>2.3802255313385867E-2</v>
      </c>
      <c r="L33" s="44" t="s">
        <v>58</v>
      </c>
      <c r="M33" s="46">
        <v>32586971314</v>
      </c>
      <c r="N33" s="48">
        <v>-22516610567.519867</v>
      </c>
      <c r="O33" s="38">
        <f t="shared" si="3"/>
        <v>-2.4472414139011933</v>
      </c>
      <c r="P33" s="44" t="s">
        <v>59</v>
      </c>
      <c r="Q33" s="46">
        <v>168615824318</v>
      </c>
      <c r="R33" s="47">
        <v>765850526590</v>
      </c>
      <c r="S33" s="50">
        <v>-263950631351.58002</v>
      </c>
      <c r="T33" s="50">
        <v>-765850526590</v>
      </c>
      <c r="U33" s="38">
        <f t="shared" si="4"/>
        <v>-1.6388157643518009</v>
      </c>
      <c r="V33" s="44" t="s">
        <v>59</v>
      </c>
      <c r="W33" s="38">
        <f t="shared" si="5"/>
        <v>-2</v>
      </c>
      <c r="X33" s="44" t="s">
        <v>59</v>
      </c>
    </row>
    <row r="34" spans="1:24">
      <c r="A34" s="14">
        <f t="shared" si="6"/>
        <v>2016</v>
      </c>
      <c r="B34" s="15">
        <f t="shared" si="7"/>
        <v>7</v>
      </c>
      <c r="C34" s="43">
        <v>25574676555</v>
      </c>
      <c r="D34" s="43">
        <v>3256161157</v>
      </c>
      <c r="E34" s="43">
        <f t="shared" si="0"/>
        <v>28830837712</v>
      </c>
      <c r="F34" s="46">
        <v>29997388636.860001</v>
      </c>
      <c r="G34" s="46">
        <v>3303965616.0000019</v>
      </c>
      <c r="H34" s="46">
        <v>33301354252.860001</v>
      </c>
      <c r="I34" s="38">
        <f t="shared" si="1"/>
        <v>-0.14743656974279051</v>
      </c>
      <c r="J34" s="44" t="s">
        <v>59</v>
      </c>
      <c r="K34" s="38">
        <f t="shared" si="2"/>
        <v>-1.4468812498683703E-2</v>
      </c>
      <c r="L34" s="44" t="s">
        <v>58</v>
      </c>
      <c r="M34" s="46">
        <v>20955437063</v>
      </c>
      <c r="N34" s="48">
        <v>-14546898899.820007</v>
      </c>
      <c r="O34" s="38">
        <f t="shared" si="3"/>
        <v>-2.4405432530543871</v>
      </c>
      <c r="P34" s="44" t="s">
        <v>59</v>
      </c>
      <c r="Q34" s="46">
        <v>0</v>
      </c>
      <c r="R34" s="47">
        <v>781055893901</v>
      </c>
      <c r="S34" s="50">
        <v>-263292162940.40002</v>
      </c>
      <c r="T34" s="50">
        <v>-781055893901</v>
      </c>
      <c r="U34" s="38">
        <f t="shared" si="4"/>
        <v>-1</v>
      </c>
      <c r="V34" s="44" t="s">
        <v>59</v>
      </c>
      <c r="W34" s="38">
        <f t="shared" si="5"/>
        <v>-2</v>
      </c>
      <c r="X34" s="44" t="s">
        <v>59</v>
      </c>
    </row>
    <row r="35" spans="1:24">
      <c r="A35" s="14">
        <f t="shared" si="6"/>
        <v>2016</v>
      </c>
      <c r="B35" s="15">
        <f t="shared" si="7"/>
        <v>8</v>
      </c>
      <c r="C35" s="43">
        <v>35781536733</v>
      </c>
      <c r="D35" s="43">
        <v>3265766314</v>
      </c>
      <c r="E35" s="43">
        <f t="shared" si="0"/>
        <v>39047303047</v>
      </c>
      <c r="F35" s="46">
        <v>32746157289.549999</v>
      </c>
      <c r="G35" s="46">
        <v>3350123564.6599998</v>
      </c>
      <c r="H35" s="46">
        <v>36096280854.209999</v>
      </c>
      <c r="I35" s="38">
        <f t="shared" si="1"/>
        <v>9.2694218030237474E-2</v>
      </c>
      <c r="J35" s="44" t="s">
        <v>59</v>
      </c>
      <c r="K35" s="38">
        <f t="shared" si="2"/>
        <v>-2.5180340077563979E-2</v>
      </c>
      <c r="L35" s="44" t="s">
        <v>58</v>
      </c>
      <c r="M35" s="46">
        <v>39298028392</v>
      </c>
      <c r="N35" s="48">
        <v>-17244990434.609985</v>
      </c>
      <c r="O35" s="38">
        <f t="shared" si="3"/>
        <v>-3.2788083612462016</v>
      </c>
      <c r="P35" s="44" t="s">
        <v>59</v>
      </c>
      <c r="Q35" s="46">
        <v>171479854001</v>
      </c>
      <c r="R35" s="47">
        <v>790586140391</v>
      </c>
      <c r="S35" s="50">
        <v>-269542916264.01001</v>
      </c>
      <c r="T35" s="50">
        <v>-790586140391</v>
      </c>
      <c r="U35" s="38">
        <f t="shared" si="4"/>
        <v>-1.6361875740523639</v>
      </c>
      <c r="V35" s="44" t="s">
        <v>59</v>
      </c>
      <c r="W35" s="38">
        <f t="shared" si="5"/>
        <v>-2</v>
      </c>
      <c r="X35" s="44" t="s">
        <v>59</v>
      </c>
    </row>
    <row r="36" spans="1:24">
      <c r="A36" s="14">
        <f t="shared" si="6"/>
        <v>2016</v>
      </c>
      <c r="B36" s="15">
        <f t="shared" si="7"/>
        <v>9</v>
      </c>
      <c r="C36" s="43">
        <v>32896763551</v>
      </c>
      <c r="D36" s="43">
        <v>3297396878</v>
      </c>
      <c r="E36" s="43">
        <f t="shared" si="0"/>
        <v>36194160429</v>
      </c>
      <c r="F36" s="46">
        <v>34918809824.270004</v>
      </c>
      <c r="G36" s="46">
        <v>3518934982.8399982</v>
      </c>
      <c r="H36" s="46">
        <v>38437744807.110001</v>
      </c>
      <c r="I36" s="38">
        <f t="shared" si="1"/>
        <v>-5.7907078833614789E-2</v>
      </c>
      <c r="J36" s="44" t="s">
        <v>59</v>
      </c>
      <c r="K36" s="38">
        <f t="shared" si="2"/>
        <v>-6.295600967915671E-2</v>
      </c>
      <c r="L36" s="44" t="s">
        <v>58</v>
      </c>
      <c r="M36" s="46">
        <v>28566782898</v>
      </c>
      <c r="N36" s="48">
        <v>-13870930435.000061</v>
      </c>
      <c r="O36" s="38">
        <f t="shared" si="3"/>
        <v>-3.0594712829009927</v>
      </c>
      <c r="P36" s="44" t="s">
        <v>59</v>
      </c>
      <c r="Q36" s="46">
        <v>168833392688</v>
      </c>
      <c r="R36" s="47">
        <v>803035288345</v>
      </c>
      <c r="S36" s="50">
        <v>-270964698745.01001</v>
      </c>
      <c r="T36" s="50">
        <v>-803035288345</v>
      </c>
      <c r="U36" s="38">
        <f t="shared" si="4"/>
        <v>-1.6230826136022976</v>
      </c>
      <c r="V36" s="44" t="s">
        <v>59</v>
      </c>
      <c r="W36" s="38">
        <f t="shared" si="5"/>
        <v>-2</v>
      </c>
      <c r="X36" s="44" t="s">
        <v>59</v>
      </c>
    </row>
    <row r="37" spans="1:24">
      <c r="A37" s="14">
        <f t="shared" si="6"/>
        <v>2016</v>
      </c>
      <c r="B37" s="15">
        <f t="shared" si="7"/>
        <v>10</v>
      </c>
      <c r="C37" s="43">
        <v>25786579876</v>
      </c>
      <c r="D37" s="43">
        <v>3307926270</v>
      </c>
      <c r="E37" s="43">
        <f t="shared" si="0"/>
        <v>29094506146</v>
      </c>
      <c r="F37" s="46">
        <v>26854026412.079998</v>
      </c>
      <c r="G37" s="46">
        <v>3616916365.4100037</v>
      </c>
      <c r="H37" s="46">
        <v>30470942777.490002</v>
      </c>
      <c r="I37" s="38">
        <f t="shared" si="1"/>
        <v>-3.9749962247740189E-2</v>
      </c>
      <c r="J37" s="44" t="s">
        <v>59</v>
      </c>
      <c r="K37" s="38">
        <f t="shared" si="2"/>
        <v>-8.5429151297220396E-2</v>
      </c>
      <c r="L37" s="44" t="s">
        <v>58</v>
      </c>
      <c r="M37" s="46">
        <v>16593199605</v>
      </c>
      <c r="N37" s="48">
        <v>-10535701679.75</v>
      </c>
      <c r="O37" s="38">
        <f t="shared" si="3"/>
        <v>-2.5749496435432233</v>
      </c>
      <c r="P37" s="44" t="s">
        <v>59</v>
      </c>
      <c r="Q37" s="46">
        <v>161212110087</v>
      </c>
      <c r="R37" s="47">
        <v>810204452787</v>
      </c>
      <c r="S37" s="50">
        <v>-272742008558.76001</v>
      </c>
      <c r="T37" s="50">
        <v>-810204452787</v>
      </c>
      <c r="U37" s="38">
        <f t="shared" si="4"/>
        <v>-1.5910791334964749</v>
      </c>
      <c r="V37" s="44" t="s">
        <v>59</v>
      </c>
      <c r="W37" s="38">
        <f t="shared" si="5"/>
        <v>-2</v>
      </c>
      <c r="X37" s="44" t="s">
        <v>59</v>
      </c>
    </row>
    <row r="38" spans="1:24">
      <c r="A38" s="14">
        <f t="shared" si="6"/>
        <v>2016</v>
      </c>
      <c r="B38" s="15">
        <f t="shared" si="7"/>
        <v>11</v>
      </c>
      <c r="C38" s="43">
        <v>33953567245</v>
      </c>
      <c r="D38" s="43">
        <v>3320118213</v>
      </c>
      <c r="E38" s="43">
        <f t="shared" si="0"/>
        <v>37273685458</v>
      </c>
      <c r="F38" s="46">
        <v>31422258028.560005</v>
      </c>
      <c r="G38" s="46">
        <v>6522535250.5099926</v>
      </c>
      <c r="H38" s="46">
        <v>37944793279.07</v>
      </c>
      <c r="I38" s="38">
        <f t="shared" si="1"/>
        <v>8.0557839418773147E-2</v>
      </c>
      <c r="J38" s="44" t="s">
        <v>59</v>
      </c>
      <c r="K38" s="38">
        <f t="shared" si="2"/>
        <v>-0.49097734462371789</v>
      </c>
      <c r="L38" s="44" t="s">
        <v>58</v>
      </c>
      <c r="M38" s="46">
        <v>32910196455</v>
      </c>
      <c r="N38" s="48">
        <v>-6586695602.8999634</v>
      </c>
      <c r="O38" s="38">
        <f t="shared" si="3"/>
        <v>-5.9964653658065563</v>
      </c>
      <c r="P38" s="44" t="s">
        <v>59</v>
      </c>
      <c r="Q38" s="46">
        <v>43803522463</v>
      </c>
      <c r="R38" s="47">
        <v>814210291566</v>
      </c>
      <c r="S38" s="50">
        <v>-274501460272.66</v>
      </c>
      <c r="T38" s="50">
        <v>-814210291566</v>
      </c>
      <c r="U38" s="38">
        <f t="shared" si="4"/>
        <v>-1.1595748249189288</v>
      </c>
      <c r="V38" s="44" t="s">
        <v>59</v>
      </c>
      <c r="W38" s="38">
        <f t="shared" si="5"/>
        <v>-2</v>
      </c>
      <c r="X38" s="44" t="s">
        <v>59</v>
      </c>
    </row>
    <row r="39" spans="1:24">
      <c r="A39" s="14">
        <f t="shared" si="6"/>
        <v>2016</v>
      </c>
      <c r="B39" s="15">
        <f t="shared" si="7"/>
        <v>12</v>
      </c>
      <c r="C39" s="43">
        <v>30103537152</v>
      </c>
      <c r="D39" s="43">
        <v>6698177536</v>
      </c>
      <c r="E39" s="43">
        <f t="shared" si="0"/>
        <v>36801714688</v>
      </c>
      <c r="F39" s="46">
        <v>25824731210.710003</v>
      </c>
      <c r="G39" s="46">
        <v>3786330506.8499985</v>
      </c>
      <c r="H39" s="46">
        <v>29611061717.560001</v>
      </c>
      <c r="I39" s="38">
        <f t="shared" si="1"/>
        <v>0.16568636886781984</v>
      </c>
      <c r="J39" s="44" t="s">
        <v>59</v>
      </c>
      <c r="K39" s="38">
        <f t="shared" si="2"/>
        <v>0.76904195866738667</v>
      </c>
      <c r="L39" s="44" t="s">
        <v>58</v>
      </c>
      <c r="M39" s="46">
        <v>29687260429</v>
      </c>
      <c r="N39" s="48">
        <v>-23233561888.110107</v>
      </c>
      <c r="O39" s="38">
        <f t="shared" si="3"/>
        <v>-2.2777748229896941</v>
      </c>
      <c r="P39" s="44" t="s">
        <v>59</v>
      </c>
      <c r="Q39" s="46">
        <v>162795577776</v>
      </c>
      <c r="R39" s="47">
        <v>824173170051</v>
      </c>
      <c r="S39" s="50">
        <v>-287772143675.77002</v>
      </c>
      <c r="T39" s="50">
        <v>-824173170051</v>
      </c>
      <c r="U39" s="38">
        <f t="shared" si="4"/>
        <v>-1.5657099943607471</v>
      </c>
      <c r="V39" s="44" t="s">
        <v>59</v>
      </c>
      <c r="W39" s="38">
        <f t="shared" si="5"/>
        <v>-2</v>
      </c>
      <c r="X39" s="44" t="s">
        <v>59</v>
      </c>
    </row>
    <row r="40" spans="1:24">
      <c r="A40" s="14">
        <f t="shared" si="6"/>
        <v>2017</v>
      </c>
      <c r="B40" s="15">
        <f t="shared" si="7"/>
        <v>1</v>
      </c>
      <c r="C40" s="43">
        <v>30951931135</v>
      </c>
      <c r="D40" s="43">
        <v>3587793357</v>
      </c>
      <c r="E40" s="43">
        <f t="shared" si="0"/>
        <v>34539724492</v>
      </c>
      <c r="F40" s="46">
        <v>33916429563.989998</v>
      </c>
      <c r="G40" s="46">
        <v>3649927936.3500004</v>
      </c>
      <c r="H40" s="46">
        <v>37566357500.339996</v>
      </c>
      <c r="I40" s="38">
        <f t="shared" si="1"/>
        <v>-8.7405970118313636E-2</v>
      </c>
      <c r="J40" s="44" t="s">
        <v>59</v>
      </c>
      <c r="K40" s="38">
        <f t="shared" si="2"/>
        <v>-1.7023508527715281E-2</v>
      </c>
      <c r="L40" s="44" t="s">
        <v>58</v>
      </c>
      <c r="M40" s="46">
        <v>32262790161</v>
      </c>
      <c r="N40" s="48">
        <v>-17499660708.629997</v>
      </c>
      <c r="O40" s="38">
        <f t="shared" si="3"/>
        <v>-2.8436237535216629</v>
      </c>
      <c r="P40" s="44" t="s">
        <v>59</v>
      </c>
      <c r="Q40" s="46">
        <v>144080609303</v>
      </c>
      <c r="R40" s="47">
        <v>837931581598</v>
      </c>
      <c r="S40" s="50">
        <v>-291513392837.40002</v>
      </c>
      <c r="T40" s="48">
        <v>-837931581598</v>
      </c>
      <c r="U40" s="38">
        <f t="shared" si="4"/>
        <v>-1.494250394126369</v>
      </c>
      <c r="V40" s="44" t="s">
        <v>59</v>
      </c>
      <c r="W40" s="38">
        <f t="shared" si="5"/>
        <v>-2</v>
      </c>
      <c r="X40" s="44" t="s">
        <v>59</v>
      </c>
    </row>
    <row r="41" spans="1:24">
      <c r="A41" s="14">
        <f t="shared" si="6"/>
        <v>2017</v>
      </c>
      <c r="B41" s="15">
        <f t="shared" si="7"/>
        <v>2</v>
      </c>
      <c r="C41" s="43">
        <v>32302656792</v>
      </c>
      <c r="D41" s="43">
        <v>3608643206</v>
      </c>
      <c r="E41" s="43">
        <f t="shared" si="0"/>
        <v>35911299998</v>
      </c>
      <c r="F41" s="46">
        <v>29558307486.900002</v>
      </c>
      <c r="G41" s="46">
        <v>3829351868.6899986</v>
      </c>
      <c r="H41" s="46">
        <v>33387659355.59</v>
      </c>
      <c r="I41" s="38">
        <f t="shared" si="1"/>
        <v>9.2845278990222102E-2</v>
      </c>
      <c r="J41" s="44" t="s">
        <v>59</v>
      </c>
      <c r="K41" s="38">
        <f t="shared" si="2"/>
        <v>-5.7636036138277835E-2</v>
      </c>
      <c r="L41" s="44" t="s">
        <v>58</v>
      </c>
      <c r="M41" s="46">
        <v>30522114164</v>
      </c>
      <c r="N41" s="48">
        <v>-13309204799.559944</v>
      </c>
      <c r="O41" s="38">
        <f t="shared" si="3"/>
        <v>-3.2933086253965516</v>
      </c>
      <c r="P41" s="44" t="s">
        <v>59</v>
      </c>
      <c r="Q41" s="46">
        <v>154860745985</v>
      </c>
      <c r="R41" s="47">
        <v>848213267798</v>
      </c>
      <c r="S41" s="50">
        <v>-293743400430.96002</v>
      </c>
      <c r="T41" s="48">
        <v>-848213267798</v>
      </c>
      <c r="U41" s="38">
        <f t="shared" si="4"/>
        <v>-1.5271973625885689</v>
      </c>
      <c r="V41" s="44" t="s">
        <v>59</v>
      </c>
      <c r="W41" s="38">
        <f t="shared" si="5"/>
        <v>-2</v>
      </c>
      <c r="X41" s="44" t="s">
        <v>59</v>
      </c>
    </row>
    <row r="42" spans="1:24">
      <c r="A42" s="14">
        <f t="shared" si="6"/>
        <v>2017</v>
      </c>
      <c r="B42" s="15">
        <f t="shared" si="7"/>
        <v>3</v>
      </c>
      <c r="C42" s="43">
        <v>36900716149</v>
      </c>
      <c r="D42" s="43">
        <v>3645692057</v>
      </c>
      <c r="E42" s="43">
        <f t="shared" si="0"/>
        <v>40546408206</v>
      </c>
      <c r="F42" s="46">
        <v>30886741460.700005</v>
      </c>
      <c r="G42" s="46">
        <v>4033090965.9599996</v>
      </c>
      <c r="H42" s="46">
        <v>34919832426.660004</v>
      </c>
      <c r="I42" s="38">
        <f t="shared" si="1"/>
        <v>0.19471055876684562</v>
      </c>
      <c r="J42" s="44" t="s">
        <v>59</v>
      </c>
      <c r="K42" s="38">
        <f t="shared" si="2"/>
        <v>-9.6055088325484039E-2</v>
      </c>
      <c r="L42" s="44" t="s">
        <v>58</v>
      </c>
      <c r="M42" s="46">
        <v>33744123287</v>
      </c>
      <c r="N42" s="48">
        <v>-15464975738.120087</v>
      </c>
      <c r="O42" s="38">
        <f t="shared" si="3"/>
        <v>-3.181970657983193</v>
      </c>
      <c r="P42" s="44" t="s">
        <v>59</v>
      </c>
      <c r="Q42" s="46">
        <v>152695879008</v>
      </c>
      <c r="R42" s="47">
        <v>861812418052</v>
      </c>
      <c r="S42" s="50">
        <v>-290978221520.41003</v>
      </c>
      <c r="T42" s="48">
        <v>-861812418052</v>
      </c>
      <c r="U42" s="38">
        <f t="shared" si="4"/>
        <v>-1.5247673802188302</v>
      </c>
      <c r="V42" s="44" t="s">
        <v>59</v>
      </c>
      <c r="W42" s="38">
        <f t="shared" si="5"/>
        <v>-2</v>
      </c>
      <c r="X42" s="44" t="s">
        <v>59</v>
      </c>
    </row>
    <row r="43" spans="1:24">
      <c r="A43" s="14">
        <f t="shared" si="6"/>
        <v>2017</v>
      </c>
      <c r="B43" s="15">
        <f t="shared" si="7"/>
        <v>4</v>
      </c>
      <c r="C43" s="43">
        <v>31425975802</v>
      </c>
      <c r="D43" s="43">
        <v>3667919734</v>
      </c>
      <c r="E43" s="43">
        <f t="shared" si="0"/>
        <v>35093895536</v>
      </c>
      <c r="F43" s="46">
        <v>27004716894.979988</v>
      </c>
      <c r="G43" s="46">
        <v>3807465335.4600096</v>
      </c>
      <c r="H43" s="46">
        <v>30812182230.439999</v>
      </c>
      <c r="I43" s="38">
        <f t="shared" si="1"/>
        <v>0.1637217277342351</v>
      </c>
      <c r="J43" s="44" t="s">
        <v>59</v>
      </c>
      <c r="K43" s="38">
        <f t="shared" si="2"/>
        <v>-3.6650524473691659E-2</v>
      </c>
      <c r="L43" s="44" t="s">
        <v>58</v>
      </c>
      <c r="M43" s="46">
        <v>32171179694</v>
      </c>
      <c r="N43" s="48">
        <v>-21715597848.389923</v>
      </c>
      <c r="O43" s="38">
        <f t="shared" si="3"/>
        <v>-2.4814779643004528</v>
      </c>
      <c r="P43" s="44" t="s">
        <v>59</v>
      </c>
      <c r="Q43" s="46">
        <v>159347489904</v>
      </c>
      <c r="R43" s="47">
        <v>868862682809</v>
      </c>
      <c r="S43" s="50">
        <v>-302099487284.47003</v>
      </c>
      <c r="T43" s="48">
        <v>-868862682809</v>
      </c>
      <c r="U43" s="38">
        <f t="shared" si="4"/>
        <v>-1.5274669326199533</v>
      </c>
      <c r="V43" s="44" t="s">
        <v>59</v>
      </c>
      <c r="W43" s="38">
        <f t="shared" si="5"/>
        <v>-2</v>
      </c>
      <c r="X43" s="44" t="s">
        <v>59</v>
      </c>
    </row>
    <row r="44" spans="1:24">
      <c r="A44" s="14">
        <f t="shared" si="6"/>
        <v>2017</v>
      </c>
      <c r="B44" s="15">
        <f t="shared" si="7"/>
        <v>5</v>
      </c>
      <c r="C44" s="43">
        <v>29757115072</v>
      </c>
      <c r="D44" s="43">
        <v>3683664395</v>
      </c>
      <c r="E44" s="43">
        <f t="shared" si="0"/>
        <v>33440779467</v>
      </c>
      <c r="F44" s="46">
        <v>29363657009.589996</v>
      </c>
      <c r="G44" s="46">
        <v>3966947522.4600039</v>
      </c>
      <c r="H44" s="46">
        <v>33330604532.049999</v>
      </c>
      <c r="I44" s="38">
        <f t="shared" si="1"/>
        <v>1.3399491156074417E-2</v>
      </c>
      <c r="J44" s="44" t="s">
        <v>59</v>
      </c>
      <c r="K44" s="38">
        <f t="shared" si="2"/>
        <v>-7.1410858312623393E-2</v>
      </c>
      <c r="L44" s="44" t="s">
        <v>58</v>
      </c>
      <c r="M44" s="46">
        <v>27133000201</v>
      </c>
      <c r="N44" s="48">
        <v>-5325892870.77005</v>
      </c>
      <c r="O44" s="38">
        <f t="shared" si="3"/>
        <v>-6.0945448696336522</v>
      </c>
      <c r="P44" s="44" t="s">
        <v>59</v>
      </c>
      <c r="Q44" s="46">
        <v>157444108709</v>
      </c>
      <c r="R44" s="47">
        <v>873293056482</v>
      </c>
      <c r="S44" s="50">
        <v>-301020869222.24005</v>
      </c>
      <c r="T44" s="48">
        <v>-873293056482</v>
      </c>
      <c r="U44" s="38">
        <f t="shared" si="4"/>
        <v>-1.5230338651130562</v>
      </c>
      <c r="V44" s="44" t="s">
        <v>59</v>
      </c>
      <c r="W44" s="38">
        <f t="shared" si="5"/>
        <v>-2</v>
      </c>
      <c r="X44" s="44" t="s">
        <v>59</v>
      </c>
    </row>
    <row r="45" spans="1:24">
      <c r="A45" s="14">
        <f t="shared" si="6"/>
        <v>2017</v>
      </c>
      <c r="B45" s="15">
        <f t="shared" si="7"/>
        <v>6</v>
      </c>
      <c r="C45" s="43">
        <v>32032036383</v>
      </c>
      <c r="D45" s="43">
        <v>5538274629</v>
      </c>
      <c r="E45" s="43">
        <f t="shared" si="0"/>
        <v>37570311012</v>
      </c>
      <c r="F45" s="46">
        <v>31846963134.760006</v>
      </c>
      <c r="G45" s="46">
        <v>5392158364.5399971</v>
      </c>
      <c r="H45" s="46">
        <v>37239121499.300003</v>
      </c>
      <c r="I45" s="38">
        <f t="shared" si="1"/>
        <v>5.8113311293406245E-3</v>
      </c>
      <c r="J45" s="44" t="s">
        <v>59</v>
      </c>
      <c r="K45" s="38">
        <f t="shared" si="2"/>
        <v>2.7097917861777843E-2</v>
      </c>
      <c r="L45" s="44" t="s">
        <v>58</v>
      </c>
      <c r="M45" s="46">
        <v>27763969603</v>
      </c>
      <c r="N45" s="48">
        <v>-8857508488.9299622</v>
      </c>
      <c r="O45" s="38">
        <f t="shared" si="3"/>
        <v>-4.1345123335415561</v>
      </c>
      <c r="P45" s="44" t="s">
        <v>59</v>
      </c>
      <c r="Q45" s="46">
        <v>157070315820</v>
      </c>
      <c r="R45" s="47">
        <v>880403817540</v>
      </c>
      <c r="S45" s="50">
        <v>-301159241295.17004</v>
      </c>
      <c r="T45" s="48">
        <v>-880403817540</v>
      </c>
      <c r="U45" s="38">
        <f t="shared" si="4"/>
        <v>-1.5215523692532262</v>
      </c>
      <c r="V45" s="44" t="s">
        <v>59</v>
      </c>
      <c r="W45" s="38">
        <f t="shared" si="5"/>
        <v>-2</v>
      </c>
      <c r="X45" s="44" t="s">
        <v>59</v>
      </c>
    </row>
    <row r="46" spans="1:24">
      <c r="A46" s="14">
        <f t="shared" si="6"/>
        <v>2017</v>
      </c>
      <c r="B46" s="15">
        <f t="shared" si="7"/>
        <v>7</v>
      </c>
      <c r="C46" s="43">
        <v>31739475396</v>
      </c>
      <c r="D46" s="43">
        <v>3730124771</v>
      </c>
      <c r="E46" s="43">
        <f t="shared" si="0"/>
        <v>35469600167</v>
      </c>
      <c r="F46" s="46">
        <v>27029252745.490005</v>
      </c>
      <c r="G46" s="46">
        <v>3918355525.5699978</v>
      </c>
      <c r="H46" s="46">
        <v>30947608271.060001</v>
      </c>
      <c r="I46" s="38">
        <f t="shared" si="1"/>
        <v>0.17426388716187957</v>
      </c>
      <c r="J46" s="44" t="s">
        <v>59</v>
      </c>
      <c r="K46" s="38">
        <f t="shared" si="2"/>
        <v>-4.8038202082904657E-2</v>
      </c>
      <c r="L46" s="44" t="s">
        <v>58</v>
      </c>
      <c r="M46" s="46">
        <v>29324648995</v>
      </c>
      <c r="N46" s="48">
        <v>-13172478952</v>
      </c>
      <c r="O46" s="38">
        <f t="shared" si="3"/>
        <v>-3.2262057963317217</v>
      </c>
      <c r="P46" s="44" t="s">
        <v>59</v>
      </c>
      <c r="Q46" s="46">
        <v>169178684382</v>
      </c>
      <c r="R46" s="47">
        <v>888130894735</v>
      </c>
      <c r="S46" s="50">
        <v>-305679527165.17004</v>
      </c>
      <c r="T46" s="48">
        <v>-888130894735</v>
      </c>
      <c r="U46" s="38">
        <f t="shared" si="4"/>
        <v>-1.5534511452269633</v>
      </c>
      <c r="V46" s="44" t="s">
        <v>59</v>
      </c>
      <c r="W46" s="38">
        <f t="shared" si="5"/>
        <v>-2</v>
      </c>
      <c r="X46" s="44" t="s">
        <v>59</v>
      </c>
    </row>
    <row r="47" spans="1:24">
      <c r="A47" s="14">
        <f t="shared" si="6"/>
        <v>2017</v>
      </c>
      <c r="B47" s="15">
        <f t="shared" si="7"/>
        <v>8</v>
      </c>
      <c r="C47" s="43">
        <v>29241489602</v>
      </c>
      <c r="D47" s="43">
        <v>3749598295</v>
      </c>
      <c r="E47" s="43">
        <f t="shared" si="0"/>
        <v>32991087897</v>
      </c>
      <c r="F47" s="46">
        <v>31295674121.599991</v>
      </c>
      <c r="G47" s="46">
        <v>3911321894.0000076</v>
      </c>
      <c r="H47" s="46">
        <v>35206996015.599998</v>
      </c>
      <c r="I47" s="38">
        <f t="shared" si="1"/>
        <v>-6.5637970015230085E-2</v>
      </c>
      <c r="J47" s="44" t="s">
        <v>59</v>
      </c>
      <c r="K47" s="38">
        <f t="shared" si="2"/>
        <v>-4.1347555476856201E-2</v>
      </c>
      <c r="L47" s="44" t="s">
        <v>58</v>
      </c>
      <c r="M47" s="46">
        <v>35315406535</v>
      </c>
      <c r="N47" s="48">
        <v>-9983471900</v>
      </c>
      <c r="O47" s="38">
        <f t="shared" si="3"/>
        <v>-4.5373872825745121</v>
      </c>
      <c r="P47" s="44" t="s">
        <v>59</v>
      </c>
      <c r="Q47" s="46">
        <v>177855332861</v>
      </c>
      <c r="R47" s="47">
        <v>888932092403</v>
      </c>
      <c r="S47" s="50">
        <v>-314861801397.17004</v>
      </c>
      <c r="T47" s="48">
        <v>-888932092403</v>
      </c>
      <c r="U47" s="38">
        <f t="shared" si="4"/>
        <v>-1.564867926410201</v>
      </c>
      <c r="V47" s="44" t="s">
        <v>59</v>
      </c>
      <c r="W47" s="38">
        <f t="shared" si="5"/>
        <v>-2</v>
      </c>
      <c r="X47" s="44" t="s">
        <v>59</v>
      </c>
    </row>
    <row r="48" spans="1:24">
      <c r="A48" s="14">
        <f t="shared" si="6"/>
        <v>2017</v>
      </c>
      <c r="B48" s="15">
        <f t="shared" si="7"/>
        <v>9</v>
      </c>
      <c r="C48" s="43">
        <v>32148625086</v>
      </c>
      <c r="D48" s="43">
        <v>3777009792</v>
      </c>
      <c r="E48" s="43">
        <f t="shared" si="0"/>
        <v>35925634878</v>
      </c>
      <c r="F48" s="46">
        <v>28768449481.94001</v>
      </c>
      <c r="G48" s="46">
        <v>3952800041.9999886</v>
      </c>
      <c r="H48" s="46">
        <v>32721249523.939999</v>
      </c>
      <c r="I48" s="38">
        <f t="shared" si="1"/>
        <v>0.11749592574260781</v>
      </c>
      <c r="J48" s="44" t="s">
        <v>59</v>
      </c>
      <c r="K48" s="38">
        <f t="shared" si="2"/>
        <v>-4.4472335593035539E-2</v>
      </c>
      <c r="L48" s="44" t="s">
        <v>58</v>
      </c>
      <c r="M48" s="46">
        <v>25761779377</v>
      </c>
      <c r="N48" s="48">
        <v>-9555047949.1600342</v>
      </c>
      <c r="O48" s="38">
        <f t="shared" si="3"/>
        <v>-3.6961433908099508</v>
      </c>
      <c r="P48" s="44" t="s">
        <v>59</v>
      </c>
      <c r="Q48" s="46">
        <v>180116195112</v>
      </c>
      <c r="R48" s="47">
        <v>898299871289</v>
      </c>
      <c r="S48" s="50">
        <v>-313569326298.80005</v>
      </c>
      <c r="T48" s="48">
        <v>-898299871289</v>
      </c>
      <c r="U48" s="38">
        <f t="shared" si="4"/>
        <v>-1.5744062955327696</v>
      </c>
      <c r="V48" s="44" t="s">
        <v>59</v>
      </c>
      <c r="W48" s="38">
        <f t="shared" si="5"/>
        <v>-2</v>
      </c>
      <c r="X48" s="44" t="s">
        <v>59</v>
      </c>
    </row>
    <row r="49" spans="1:24">
      <c r="A49" s="14">
        <f t="shared" si="6"/>
        <v>2017</v>
      </c>
      <c r="B49" s="15">
        <f t="shared" si="7"/>
        <v>10</v>
      </c>
      <c r="C49" s="43">
        <v>39799341966</v>
      </c>
      <c r="D49" s="43">
        <v>3798596962</v>
      </c>
      <c r="E49" s="43">
        <f t="shared" si="0"/>
        <v>43597938928</v>
      </c>
      <c r="F49" s="46">
        <v>24076339859.340008</v>
      </c>
      <c r="G49" s="46">
        <v>3890744833.9999924</v>
      </c>
      <c r="H49" s="46">
        <v>27967084693.34</v>
      </c>
      <c r="I49" s="38">
        <f t="shared" si="1"/>
        <v>0.65304785521876241</v>
      </c>
      <c r="J49" s="44" t="s">
        <v>59</v>
      </c>
      <c r="K49" s="38">
        <f t="shared" si="2"/>
        <v>-2.368386412666823E-2</v>
      </c>
      <c r="L49" s="44" t="s">
        <v>58</v>
      </c>
      <c r="M49" s="46">
        <v>33312596159</v>
      </c>
      <c r="N49" s="48">
        <v>-19160177033.639954</v>
      </c>
      <c r="O49" s="38">
        <f t="shared" si="3"/>
        <v>-2.7386371796310822</v>
      </c>
      <c r="P49" s="44" t="s">
        <v>59</v>
      </c>
      <c r="Q49" s="46">
        <v>193498466549</v>
      </c>
      <c r="R49" s="47">
        <v>907138149103</v>
      </c>
      <c r="S49" s="50">
        <v>-322880954670.11005</v>
      </c>
      <c r="T49" s="48">
        <v>-907138149103</v>
      </c>
      <c r="U49" s="38">
        <f t="shared" si="4"/>
        <v>-1.5992873340785891</v>
      </c>
      <c r="V49" s="44" t="s">
        <v>59</v>
      </c>
      <c r="W49" s="38">
        <f t="shared" si="5"/>
        <v>-2</v>
      </c>
      <c r="X49" s="44" t="s">
        <v>59</v>
      </c>
    </row>
    <row r="50" spans="1:24">
      <c r="A50" s="14">
        <f t="shared" si="6"/>
        <v>2017</v>
      </c>
      <c r="B50" s="15">
        <f t="shared" si="7"/>
        <v>11</v>
      </c>
      <c r="C50" s="43">
        <v>41061957387</v>
      </c>
      <c r="D50" s="43">
        <v>3844507525</v>
      </c>
      <c r="E50" s="43">
        <f t="shared" si="0"/>
        <v>44906464912</v>
      </c>
      <c r="F50" s="46">
        <v>29749519564.010002</v>
      </c>
      <c r="G50" s="46">
        <v>7833840039</v>
      </c>
      <c r="H50" s="46">
        <v>37583359603.010002</v>
      </c>
      <c r="I50" s="38">
        <f t="shared" si="1"/>
        <v>0.38025615165481241</v>
      </c>
      <c r="J50" s="44" t="s">
        <v>59</v>
      </c>
      <c r="K50" s="38">
        <f t="shared" si="2"/>
        <v>-0.50924355030732071</v>
      </c>
      <c r="L50" s="44" t="s">
        <v>58</v>
      </c>
      <c r="M50" s="46">
        <v>35276273499</v>
      </c>
      <c r="N50" s="48">
        <v>-16950639609</v>
      </c>
      <c r="O50" s="38">
        <f t="shared" si="3"/>
        <v>-3.081117545574501</v>
      </c>
      <c r="P50" s="44" t="s">
        <v>59</v>
      </c>
      <c r="Q50" s="46">
        <v>200587236822</v>
      </c>
      <c r="R50" s="47">
        <v>917976999845</v>
      </c>
      <c r="S50" s="50">
        <v>-327496404728.11005</v>
      </c>
      <c r="T50" s="48">
        <v>-917976999845</v>
      </c>
      <c r="U50" s="38">
        <f t="shared" si="4"/>
        <v>-1.6124868362708562</v>
      </c>
      <c r="V50" s="44" t="s">
        <v>59</v>
      </c>
      <c r="W50" s="38">
        <f t="shared" si="5"/>
        <v>-2</v>
      </c>
      <c r="X50" s="44" t="s">
        <v>59</v>
      </c>
    </row>
    <row r="51" spans="1:24">
      <c r="A51" s="14">
        <f t="shared" si="6"/>
        <v>2017</v>
      </c>
      <c r="B51" s="15">
        <f t="shared" si="7"/>
        <v>12</v>
      </c>
      <c r="C51" s="43">
        <v>22435176604</v>
      </c>
      <c r="D51" s="43">
        <v>7717333486</v>
      </c>
      <c r="E51" s="43">
        <f t="shared" si="0"/>
        <v>30152510090</v>
      </c>
      <c r="F51" s="46">
        <v>26441915430.019989</v>
      </c>
      <c r="G51" s="46">
        <v>4020355109.2700119</v>
      </c>
      <c r="H51" s="46">
        <v>30462270539.290001</v>
      </c>
      <c r="I51" s="38">
        <f t="shared" si="1"/>
        <v>-0.1515298253117876</v>
      </c>
      <c r="J51" s="44" t="s">
        <v>59</v>
      </c>
      <c r="K51" s="38">
        <f t="shared" si="2"/>
        <v>0.91956513199682499</v>
      </c>
      <c r="L51" s="44" t="s">
        <v>58</v>
      </c>
      <c r="M51" s="46">
        <v>24415240675</v>
      </c>
      <c r="N51" s="48">
        <v>-14320362165.890137</v>
      </c>
      <c r="O51" s="38">
        <f t="shared" si="3"/>
        <v>-2.704931788188639</v>
      </c>
      <c r="P51" s="44" t="s">
        <v>59</v>
      </c>
      <c r="Q51" s="46">
        <v>198886892280</v>
      </c>
      <c r="R51" s="47">
        <v>924657074734</v>
      </c>
      <c r="S51" s="50">
        <v>-332157945306.00006</v>
      </c>
      <c r="T51" s="48">
        <v>-924657074734</v>
      </c>
      <c r="U51" s="38">
        <f t="shared" si="4"/>
        <v>-1.5987720453195111</v>
      </c>
      <c r="V51" s="44" t="s">
        <v>59</v>
      </c>
      <c r="W51" s="38">
        <f t="shared" si="5"/>
        <v>-2</v>
      </c>
      <c r="X51" s="44" t="s">
        <v>59</v>
      </c>
    </row>
    <row r="52" spans="1:24">
      <c r="A52" s="14">
        <f t="shared" si="6"/>
        <v>2018</v>
      </c>
      <c r="B52" s="15">
        <f t="shared" si="7"/>
        <v>1</v>
      </c>
      <c r="C52" s="43">
        <v>34344581836</v>
      </c>
      <c r="D52" s="43">
        <v>4083321501</v>
      </c>
      <c r="E52" s="43">
        <f t="shared" si="0"/>
        <v>38427903337</v>
      </c>
      <c r="F52" s="46">
        <v>39291685260</v>
      </c>
      <c r="G52" s="46">
        <v>4148096427</v>
      </c>
      <c r="H52" s="46">
        <v>43439781687</v>
      </c>
      <c r="I52" s="38">
        <f t="shared" si="1"/>
        <v>-0.12590713254634267</v>
      </c>
      <c r="J52" s="44" t="s">
        <v>59</v>
      </c>
      <c r="K52" s="38">
        <f t="shared" si="2"/>
        <v>-1.5615578649131545E-2</v>
      </c>
      <c r="L52" s="44" t="s">
        <v>58</v>
      </c>
      <c r="M52" s="46">
        <v>37629354023</v>
      </c>
      <c r="N52" s="48">
        <v>-22015301425</v>
      </c>
      <c r="O52" s="38">
        <f t="shared" si="3"/>
        <v>-2.7092363759448279</v>
      </c>
      <c r="P52" s="44" t="s">
        <v>59</v>
      </c>
      <c r="Q52" s="46">
        <v>0</v>
      </c>
      <c r="R52" s="47">
        <v>941439603232</v>
      </c>
      <c r="S52" s="48">
        <v>-344150910140</v>
      </c>
      <c r="T52" s="48">
        <v>-941439603232</v>
      </c>
      <c r="U52" s="38">
        <f t="shared" si="4"/>
        <v>-1</v>
      </c>
      <c r="V52" s="44" t="s">
        <v>59</v>
      </c>
      <c r="W52" s="38">
        <f t="shared" si="5"/>
        <v>-2</v>
      </c>
      <c r="X52" s="44" t="s">
        <v>59</v>
      </c>
    </row>
    <row r="53" spans="1:24">
      <c r="A53" s="14">
        <f t="shared" si="6"/>
        <v>2018</v>
      </c>
      <c r="B53" s="15">
        <f t="shared" si="7"/>
        <v>2</v>
      </c>
      <c r="C53" s="43">
        <v>26425907534</v>
      </c>
      <c r="D53" s="43">
        <v>4101512065</v>
      </c>
      <c r="E53" s="43">
        <f t="shared" si="0"/>
        <v>30527419599</v>
      </c>
      <c r="F53" s="46">
        <v>27419619860</v>
      </c>
      <c r="G53" s="46">
        <v>4137214432</v>
      </c>
      <c r="H53" s="46">
        <v>31556834292</v>
      </c>
      <c r="I53" s="38">
        <f t="shared" si="1"/>
        <v>-3.6240922779882778E-2</v>
      </c>
      <c r="J53" s="44" t="s">
        <v>59</v>
      </c>
      <c r="K53" s="38">
        <f t="shared" si="2"/>
        <v>-8.6295664841188335E-3</v>
      </c>
      <c r="L53" s="44" t="s">
        <v>58</v>
      </c>
      <c r="M53" s="46">
        <v>40772196061</v>
      </c>
      <c r="N53" s="48">
        <v>-22939642680</v>
      </c>
      <c r="O53" s="38">
        <f t="shared" si="3"/>
        <v>-2.777368402366065</v>
      </c>
      <c r="P53" s="44" t="s">
        <v>59</v>
      </c>
      <c r="Q53" s="46">
        <v>46732464220</v>
      </c>
      <c r="R53" s="47">
        <v>949871431146</v>
      </c>
      <c r="S53" s="48">
        <v>-359490938139</v>
      </c>
      <c r="T53" s="48">
        <v>-949871431146</v>
      </c>
      <c r="U53" s="38">
        <f t="shared" si="4"/>
        <v>-1.1299962231646865</v>
      </c>
      <c r="V53" s="44" t="s">
        <v>59</v>
      </c>
      <c r="W53" s="38">
        <f t="shared" si="5"/>
        <v>-2</v>
      </c>
      <c r="X53" s="44" t="s">
        <v>59</v>
      </c>
    </row>
    <row r="54" spans="1:24">
      <c r="A54" s="14">
        <f t="shared" si="6"/>
        <v>2018</v>
      </c>
      <c r="B54" s="15">
        <f t="shared" si="7"/>
        <v>3</v>
      </c>
      <c r="C54" s="43">
        <v>32769483249</v>
      </c>
      <c r="D54" s="43">
        <v>4121856910</v>
      </c>
      <c r="E54" s="43">
        <f t="shared" si="0"/>
        <v>36891340159</v>
      </c>
      <c r="F54" s="46">
        <v>28903889737</v>
      </c>
      <c r="G54" s="46">
        <v>4153643550</v>
      </c>
      <c r="H54" s="46">
        <v>33057533287</v>
      </c>
      <c r="I54" s="38">
        <f t="shared" si="1"/>
        <v>0.13373956056342262</v>
      </c>
      <c r="J54" s="44" t="s">
        <v>59</v>
      </c>
      <c r="K54" s="38">
        <f t="shared" si="2"/>
        <v>-7.6527125203124102E-3</v>
      </c>
      <c r="L54" s="44" t="s">
        <v>58</v>
      </c>
      <c r="M54" s="46">
        <v>38471693959</v>
      </c>
      <c r="N54" s="48">
        <v>-25598493100.290039</v>
      </c>
      <c r="O54" s="38">
        <f t="shared" si="3"/>
        <v>-2.5028890102349073</v>
      </c>
      <c r="P54" s="44" t="s">
        <v>59</v>
      </c>
      <c r="Q54" s="46">
        <v>64728560710</v>
      </c>
      <c r="R54" s="47">
        <v>958479359509</v>
      </c>
      <c r="S54" s="48">
        <v>-369689812976</v>
      </c>
      <c r="T54" s="48">
        <v>-958479359509</v>
      </c>
      <c r="U54" s="38">
        <f t="shared" si="4"/>
        <v>-1.1750888405307562</v>
      </c>
      <c r="V54" s="44" t="s">
        <v>59</v>
      </c>
      <c r="W54" s="38">
        <f t="shared" si="5"/>
        <v>-2</v>
      </c>
      <c r="X54" s="44" t="s">
        <v>59</v>
      </c>
    </row>
    <row r="55" spans="1:24">
      <c r="A55" s="14">
        <f t="shared" si="6"/>
        <v>2018</v>
      </c>
      <c r="B55" s="15">
        <f t="shared" si="7"/>
        <v>4</v>
      </c>
      <c r="C55" s="43">
        <v>30812394079</v>
      </c>
      <c r="D55" s="43">
        <v>4139883108</v>
      </c>
      <c r="E55" s="43">
        <f t="shared" si="0"/>
        <v>34952277187</v>
      </c>
      <c r="F55" s="46">
        <v>32739369271</v>
      </c>
      <c r="G55" s="46">
        <v>4197419418</v>
      </c>
      <c r="H55" s="46">
        <v>36936788689</v>
      </c>
      <c r="I55" s="38">
        <f t="shared" si="1"/>
        <v>-5.8858042622918938E-2</v>
      </c>
      <c r="J55" s="44" t="s">
        <v>59</v>
      </c>
      <c r="K55" s="38">
        <f t="shared" si="2"/>
        <v>-1.3707543676303668E-2</v>
      </c>
      <c r="L55" s="44" t="s">
        <v>58</v>
      </c>
      <c r="M55" s="46">
        <v>31777806702</v>
      </c>
      <c r="N55" s="48">
        <v>-10163474347</v>
      </c>
      <c r="O55" s="38">
        <f t="shared" si="3"/>
        <v>-4.1266676745615047</v>
      </c>
      <c r="P55" s="44" t="s">
        <v>59</v>
      </c>
      <c r="Q55" s="46">
        <v>57956686445</v>
      </c>
      <c r="R55" s="47">
        <v>966227685509</v>
      </c>
      <c r="S55" s="48">
        <v>-372529399699</v>
      </c>
      <c r="T55" s="48">
        <v>-966227685509</v>
      </c>
      <c r="U55" s="38">
        <f t="shared" si="4"/>
        <v>-1.1555761410826324</v>
      </c>
      <c r="V55" s="44" t="s">
        <v>59</v>
      </c>
      <c r="W55" s="38">
        <f t="shared" si="5"/>
        <v>-2</v>
      </c>
      <c r="X55" s="44" t="s">
        <v>59</v>
      </c>
    </row>
    <row r="56" spans="1:24">
      <c r="A56" s="14">
        <f t="shared" si="6"/>
        <v>2018</v>
      </c>
      <c r="B56" s="15">
        <f t="shared" si="7"/>
        <v>5</v>
      </c>
      <c r="C56" s="43">
        <v>31073105242</v>
      </c>
      <c r="D56" s="43">
        <v>4168516247</v>
      </c>
      <c r="E56" s="43">
        <f t="shared" si="0"/>
        <v>35241621489</v>
      </c>
      <c r="F56" s="46">
        <v>30260469437</v>
      </c>
      <c r="G56" s="46">
        <v>4114604169</v>
      </c>
      <c r="H56" s="46">
        <v>34375073606</v>
      </c>
      <c r="I56" s="38">
        <f t="shared" si="1"/>
        <v>2.685469922044148E-2</v>
      </c>
      <c r="J56" s="44" t="s">
        <v>59</v>
      </c>
      <c r="K56" s="38">
        <f t="shared" si="2"/>
        <v>1.3102615898311853E-2</v>
      </c>
      <c r="L56" s="44" t="s">
        <v>58</v>
      </c>
      <c r="M56" s="46">
        <v>34841367811</v>
      </c>
      <c r="N56" s="48">
        <v>-15731341888.999878</v>
      </c>
      <c r="O56" s="38">
        <f t="shared" si="3"/>
        <v>-3.2147740514979706</v>
      </c>
      <c r="P56" s="44" t="s">
        <v>59</v>
      </c>
      <c r="Q56" s="46">
        <v>47841812471</v>
      </c>
      <c r="R56" s="47">
        <v>973658678509</v>
      </c>
      <c r="S56" s="48">
        <v>-380799066303</v>
      </c>
      <c r="T56" s="48">
        <v>-973658678509</v>
      </c>
      <c r="U56" s="38">
        <f t="shared" si="4"/>
        <v>-1.1256353197907594</v>
      </c>
      <c r="V56" s="44" t="s">
        <v>59</v>
      </c>
      <c r="W56" s="38">
        <f t="shared" si="5"/>
        <v>-2</v>
      </c>
      <c r="X56" s="44" t="s">
        <v>59</v>
      </c>
    </row>
    <row r="57" spans="1:24">
      <c r="A57" s="14">
        <f t="shared" si="6"/>
        <v>2018</v>
      </c>
      <c r="B57" s="15">
        <f t="shared" si="7"/>
        <v>6</v>
      </c>
      <c r="C57" s="43">
        <v>29199086707</v>
      </c>
      <c r="D57" s="43">
        <v>6022489356</v>
      </c>
      <c r="E57" s="43">
        <f t="shared" si="0"/>
        <v>35221576063</v>
      </c>
      <c r="F57" s="46">
        <v>30077240350</v>
      </c>
      <c r="G57" s="46">
        <v>5906091775</v>
      </c>
      <c r="H57" s="46">
        <v>35983332125</v>
      </c>
      <c r="I57" s="38">
        <f t="shared" si="1"/>
        <v>-2.9196616204850701E-2</v>
      </c>
      <c r="J57" s="44" t="s">
        <v>59</v>
      </c>
      <c r="K57" s="38">
        <f t="shared" si="2"/>
        <v>1.9708054909119754E-2</v>
      </c>
      <c r="L57" s="44" t="s">
        <v>58</v>
      </c>
      <c r="M57" s="46">
        <v>27952271880</v>
      </c>
      <c r="N57" s="48">
        <v>-12581372199.539978</v>
      </c>
      <c r="O57" s="38">
        <f t="shared" si="3"/>
        <v>-3.2217188583787419</v>
      </c>
      <c r="P57" s="44" t="s">
        <v>59</v>
      </c>
      <c r="Q57" s="46">
        <v>47007053849</v>
      </c>
      <c r="R57" s="47">
        <v>984024765243</v>
      </c>
      <c r="S57" s="48">
        <v>-383059242140</v>
      </c>
      <c r="T57" s="48">
        <v>-984024765243</v>
      </c>
      <c r="U57" s="38">
        <f t="shared" si="4"/>
        <v>-1.1227148406246257</v>
      </c>
      <c r="V57" s="44" t="s">
        <v>59</v>
      </c>
      <c r="W57" s="38">
        <f t="shared" si="5"/>
        <v>-2</v>
      </c>
      <c r="X57" s="44" t="s">
        <v>59</v>
      </c>
    </row>
    <row r="58" spans="1:24">
      <c r="A58" s="14">
        <f t="shared" si="6"/>
        <v>2018</v>
      </c>
      <c r="B58" s="15">
        <f t="shared" si="7"/>
        <v>7</v>
      </c>
      <c r="C58" s="43">
        <v>33992688309</v>
      </c>
      <c r="D58" s="43">
        <v>4226624412</v>
      </c>
      <c r="E58" s="43">
        <f t="shared" si="0"/>
        <v>38219312721</v>
      </c>
      <c r="F58" s="46">
        <v>34682435005</v>
      </c>
      <c r="G58" s="46">
        <v>4547626953</v>
      </c>
      <c r="H58" s="46">
        <v>39230061958</v>
      </c>
      <c r="I58" s="38">
        <f t="shared" si="1"/>
        <v>-1.9887493363731856E-2</v>
      </c>
      <c r="J58" s="44" t="s">
        <v>59</v>
      </c>
      <c r="K58" s="38">
        <f t="shared" si="2"/>
        <v>-7.0586823483452021E-2</v>
      </c>
      <c r="L58" s="44" t="s">
        <v>58</v>
      </c>
      <c r="M58" s="46">
        <v>30958566127</v>
      </c>
      <c r="N58" s="48">
        <v>-7941981371</v>
      </c>
      <c r="O58" s="38">
        <f t="shared" si="3"/>
        <v>-4.8980910028377345</v>
      </c>
      <c r="P58" s="44" t="s">
        <v>59</v>
      </c>
      <c r="Q58" s="46">
        <v>49820751024</v>
      </c>
      <c r="R58" s="47">
        <v>991049370166</v>
      </c>
      <c r="S58" s="48">
        <v>-326922960365</v>
      </c>
      <c r="T58" s="48">
        <v>-991049370166</v>
      </c>
      <c r="U58" s="38">
        <f t="shared" si="4"/>
        <v>-1.1523929398179209</v>
      </c>
      <c r="V58" s="44" t="s">
        <v>59</v>
      </c>
      <c r="W58" s="38">
        <f t="shared" si="5"/>
        <v>-2</v>
      </c>
      <c r="X58" s="44" t="s">
        <v>59</v>
      </c>
    </row>
    <row r="59" spans="1:24">
      <c r="A59" s="14">
        <f t="shared" si="6"/>
        <v>2018</v>
      </c>
      <c r="B59" s="15">
        <f t="shared" si="7"/>
        <v>8</v>
      </c>
      <c r="C59" s="43">
        <v>35800172992</v>
      </c>
      <c r="D59" s="43">
        <v>4274883703</v>
      </c>
      <c r="E59" s="43">
        <f t="shared" si="0"/>
        <v>40075056695</v>
      </c>
      <c r="F59" s="46">
        <v>39814048376</v>
      </c>
      <c r="G59" s="46">
        <v>4523404141</v>
      </c>
      <c r="H59" s="46">
        <v>44337452517</v>
      </c>
      <c r="I59" s="38">
        <f t="shared" si="1"/>
        <v>-0.1008155550044384</v>
      </c>
      <c r="J59" s="44" t="s">
        <v>59</v>
      </c>
      <c r="K59" s="38">
        <f t="shared" si="2"/>
        <v>-5.4941020137338148E-2</v>
      </c>
      <c r="L59" s="44" t="s">
        <v>58</v>
      </c>
      <c r="M59" s="46">
        <v>22554853967</v>
      </c>
      <c r="N59" s="48">
        <v>-16106925698</v>
      </c>
      <c r="O59" s="38">
        <f t="shared" si="3"/>
        <v>-2.4003202342828613</v>
      </c>
      <c r="P59" s="44" t="s">
        <v>59</v>
      </c>
      <c r="Q59" s="46">
        <v>52892235417</v>
      </c>
      <c r="R59" s="47">
        <v>1004187300121</v>
      </c>
      <c r="S59" s="48">
        <v>-314062934654</v>
      </c>
      <c r="T59" s="48">
        <v>-1004187300121</v>
      </c>
      <c r="U59" s="38">
        <f t="shared" si="4"/>
        <v>-1.1684128548160924</v>
      </c>
      <c r="V59" s="44" t="s">
        <v>59</v>
      </c>
      <c r="W59" s="38">
        <f t="shared" si="5"/>
        <v>-2</v>
      </c>
      <c r="X59" s="44" t="s">
        <v>59</v>
      </c>
    </row>
    <row r="60" spans="1:24">
      <c r="A60" s="14">
        <f t="shared" si="6"/>
        <v>2018</v>
      </c>
      <c r="B60" s="15">
        <f t="shared" si="7"/>
        <v>9</v>
      </c>
      <c r="C60" s="43">
        <v>31521326549</v>
      </c>
      <c r="D60" s="43">
        <v>4305274151</v>
      </c>
      <c r="E60" s="43">
        <f t="shared" si="0"/>
        <v>35826600700</v>
      </c>
      <c r="F60" s="46">
        <v>32591248325</v>
      </c>
      <c r="G60" s="46">
        <v>4519270117</v>
      </c>
      <c r="H60" s="46">
        <v>37110518442</v>
      </c>
      <c r="I60" s="38">
        <f t="shared" si="1"/>
        <v>-3.2828499397468236E-2</v>
      </c>
      <c r="J60" s="44" t="s">
        <v>59</v>
      </c>
      <c r="K60" s="38">
        <f t="shared" si="2"/>
        <v>-4.7351886578989366E-2</v>
      </c>
      <c r="L60" s="44" t="s">
        <v>58</v>
      </c>
      <c r="M60" s="46">
        <v>325654512012</v>
      </c>
      <c r="N60" s="48">
        <v>8251932627</v>
      </c>
      <c r="O60" s="38">
        <f t="shared" si="3"/>
        <v>38.464029425842767</v>
      </c>
      <c r="P60" s="44" t="s">
        <v>59</v>
      </c>
      <c r="Q60" s="46">
        <v>340396050260</v>
      </c>
      <c r="R60" s="47">
        <v>1014249117194</v>
      </c>
      <c r="S60" s="48">
        <v>-302980238747</v>
      </c>
      <c r="T60" s="48">
        <v>-1014249117194</v>
      </c>
      <c r="U60" s="38">
        <f t="shared" si="4"/>
        <v>-2.1234925804657632</v>
      </c>
      <c r="V60" s="44" t="s">
        <v>59</v>
      </c>
      <c r="W60" s="38">
        <f t="shared" si="5"/>
        <v>-2</v>
      </c>
      <c r="X60" s="44" t="s">
        <v>59</v>
      </c>
    </row>
    <row r="61" spans="1:24">
      <c r="A61" s="14">
        <f t="shared" si="6"/>
        <v>2018</v>
      </c>
      <c r="B61" s="15">
        <f t="shared" si="7"/>
        <v>10</v>
      </c>
      <c r="C61" s="43">
        <v>39334396662</v>
      </c>
      <c r="D61" s="43">
        <v>4325276441</v>
      </c>
      <c r="E61" s="43">
        <f t="shared" si="0"/>
        <v>43659673103</v>
      </c>
      <c r="F61" s="46">
        <v>39429786441</v>
      </c>
      <c r="G61" s="46">
        <v>4446076004</v>
      </c>
      <c r="H61" s="46">
        <v>43875862445</v>
      </c>
      <c r="I61" s="38">
        <f t="shared" si="1"/>
        <v>-2.4192314392251779E-3</v>
      </c>
      <c r="J61" s="44" t="s">
        <v>59</v>
      </c>
      <c r="K61" s="38">
        <f t="shared" si="2"/>
        <v>-2.7169927570136032E-2</v>
      </c>
      <c r="L61" s="44" t="s">
        <v>58</v>
      </c>
      <c r="M61" s="46">
        <v>28648214018</v>
      </c>
      <c r="N61" s="48">
        <v>12228982906</v>
      </c>
      <c r="O61" s="38">
        <f t="shared" si="3"/>
        <v>1.3426489543904836</v>
      </c>
      <c r="P61" s="44" t="s">
        <v>59</v>
      </c>
      <c r="Q61" s="46">
        <v>51260433870</v>
      </c>
      <c r="R61" s="47">
        <v>1021039405159</v>
      </c>
      <c r="S61" s="48">
        <v>-612452003058</v>
      </c>
      <c r="T61" s="48">
        <v>-1021039405159</v>
      </c>
      <c r="U61" s="38">
        <f t="shared" si="4"/>
        <v>-1.0836970629764526</v>
      </c>
      <c r="V61" s="44" t="s">
        <v>59</v>
      </c>
      <c r="W61" s="38">
        <f t="shared" si="5"/>
        <v>-2</v>
      </c>
      <c r="X61" s="44" t="s">
        <v>59</v>
      </c>
    </row>
    <row r="62" spans="1:24">
      <c r="A62" s="14">
        <f t="shared" si="6"/>
        <v>2018</v>
      </c>
      <c r="B62" s="15">
        <f t="shared" si="7"/>
        <v>11</v>
      </c>
      <c r="C62" s="43">
        <v>36723206949</v>
      </c>
      <c r="D62" s="43">
        <v>4352697053</v>
      </c>
      <c r="E62" s="43">
        <f t="shared" si="0"/>
        <v>41075904002</v>
      </c>
      <c r="F62" s="46">
        <v>37954766958</v>
      </c>
      <c r="G62" s="46">
        <v>8612432438</v>
      </c>
      <c r="H62" s="46">
        <v>46567199396</v>
      </c>
      <c r="I62" s="38">
        <f t="shared" si="1"/>
        <v>-3.2448098294552086E-2</v>
      </c>
      <c r="J62" s="44" t="s">
        <v>59</v>
      </c>
      <c r="K62" s="38">
        <f t="shared" si="2"/>
        <v>-0.49460305386026415</v>
      </c>
      <c r="L62" s="44" t="s">
        <v>58</v>
      </c>
      <c r="M62" s="46">
        <v>15353286135</v>
      </c>
      <c r="N62" s="48">
        <v>11521588729.999893</v>
      </c>
      <c r="O62" s="38">
        <f t="shared" si="3"/>
        <v>0.33256675748398656</v>
      </c>
      <c r="P62" s="44" t="s">
        <v>59</v>
      </c>
      <c r="Q62" s="46">
        <v>51684498122</v>
      </c>
      <c r="R62" s="47">
        <v>1025903471493</v>
      </c>
      <c r="S62" s="48">
        <v>-607308444272</v>
      </c>
      <c r="T62" s="48">
        <v>-1025903471493</v>
      </c>
      <c r="U62" s="38">
        <f t="shared" si="4"/>
        <v>-1.0851041980553322</v>
      </c>
      <c r="V62" s="44" t="s">
        <v>59</v>
      </c>
      <c r="W62" s="38">
        <f t="shared" si="5"/>
        <v>-2</v>
      </c>
      <c r="X62" s="44" t="s">
        <v>59</v>
      </c>
    </row>
    <row r="63" spans="1:24">
      <c r="A63" s="14">
        <f t="shared" si="6"/>
        <v>2018</v>
      </c>
      <c r="B63" s="15">
        <f t="shared" si="7"/>
        <v>12</v>
      </c>
      <c r="C63" s="43">
        <v>32182802327</v>
      </c>
      <c r="D63" s="43">
        <v>8778176052</v>
      </c>
      <c r="E63" s="43">
        <f t="shared" si="0"/>
        <v>40960978379</v>
      </c>
      <c r="F63" s="46">
        <v>27449866411</v>
      </c>
      <c r="G63" s="46">
        <v>4954449072</v>
      </c>
      <c r="H63" s="46">
        <v>32404315483</v>
      </c>
      <c r="I63" s="38">
        <f t="shared" si="1"/>
        <v>0.17242109105869341</v>
      </c>
      <c r="J63" s="44" t="s">
        <v>59</v>
      </c>
      <c r="K63" s="38">
        <f t="shared" si="2"/>
        <v>0.77177642245022549</v>
      </c>
      <c r="L63" s="44" t="s">
        <v>58</v>
      </c>
      <c r="M63" s="46">
        <v>11801379364</v>
      </c>
      <c r="N63" s="48">
        <v>-7061399947.9998932</v>
      </c>
      <c r="O63" s="38">
        <f t="shared" si="3"/>
        <v>-2.6712520818683672</v>
      </c>
      <c r="P63" s="44" t="s">
        <v>59</v>
      </c>
      <c r="Q63" s="46">
        <v>40286622404</v>
      </c>
      <c r="R63" s="47">
        <v>1046172703562</v>
      </c>
      <c r="S63" s="48">
        <v>-603178360993</v>
      </c>
      <c r="T63" s="48">
        <v>-1046172703562</v>
      </c>
      <c r="U63" s="38">
        <f t="shared" si="4"/>
        <v>-1.0667905631390306</v>
      </c>
      <c r="V63" s="44" t="s">
        <v>59</v>
      </c>
      <c r="W63" s="38">
        <f t="shared" si="5"/>
        <v>-2</v>
      </c>
      <c r="X63" s="44" t="s">
        <v>59</v>
      </c>
    </row>
    <row r="64" spans="1:24">
      <c r="A64" s="14">
        <f t="shared" si="6"/>
        <v>2019</v>
      </c>
      <c r="B64" s="15">
        <f t="shared" si="7"/>
        <v>1</v>
      </c>
      <c r="C64" s="43">
        <v>36637183515</v>
      </c>
      <c r="D64" s="43">
        <v>4641079346</v>
      </c>
      <c r="E64" s="43">
        <f t="shared" si="0"/>
        <v>41278262861</v>
      </c>
      <c r="F64" s="46">
        <v>34687456320</v>
      </c>
      <c r="G64" s="46">
        <v>5124936838</v>
      </c>
      <c r="H64" s="46">
        <v>39812393158</v>
      </c>
      <c r="I64" s="38">
        <f t="shared" si="1"/>
        <v>5.6208422347643561E-2</v>
      </c>
      <c r="J64" s="44" t="s">
        <v>59</v>
      </c>
      <c r="K64" s="38">
        <f t="shared" si="2"/>
        <v>-9.4412381517042232E-2</v>
      </c>
      <c r="L64" s="44" t="s">
        <v>58</v>
      </c>
      <c r="M64" s="46">
        <v>29930557482</v>
      </c>
      <c r="N64" s="48">
        <v>-31367169703</v>
      </c>
      <c r="O64" s="38">
        <f t="shared" si="3"/>
        <v>-1.9542001323484852</v>
      </c>
      <c r="P64" s="44" t="s">
        <v>59</v>
      </c>
      <c r="Q64" s="46">
        <v>48201033512</v>
      </c>
      <c r="R64" s="47">
        <v>1073988089122</v>
      </c>
      <c r="S64" s="48">
        <v>-596974235910</v>
      </c>
      <c r="T64" s="48">
        <v>-1073988089122</v>
      </c>
      <c r="U64" s="38">
        <f t="shared" si="4"/>
        <v>-1.0807422341075148</v>
      </c>
      <c r="V64" s="44" t="s">
        <v>59</v>
      </c>
      <c r="W64" s="38">
        <f t="shared" si="5"/>
        <v>-2</v>
      </c>
      <c r="X64" s="44" t="s">
        <v>59</v>
      </c>
    </row>
    <row r="65" spans="1:24">
      <c r="A65" s="14">
        <f t="shared" si="6"/>
        <v>2019</v>
      </c>
      <c r="B65" s="15">
        <f t="shared" si="7"/>
        <v>2</v>
      </c>
      <c r="C65" s="43">
        <v>32325292164</v>
      </c>
      <c r="D65" s="43">
        <v>4681676231</v>
      </c>
      <c r="E65" s="43">
        <f t="shared" si="0"/>
        <v>37006968395</v>
      </c>
      <c r="F65" s="46">
        <v>30783376302</v>
      </c>
      <c r="G65" s="46">
        <v>5015841886</v>
      </c>
      <c r="H65" s="46">
        <v>35799218188</v>
      </c>
      <c r="I65" s="38">
        <f t="shared" si="1"/>
        <v>5.008923799888132E-2</v>
      </c>
      <c r="J65" s="44" t="s">
        <v>59</v>
      </c>
      <c r="K65" s="38">
        <f t="shared" si="2"/>
        <v>-6.6622047224556447E-2</v>
      </c>
      <c r="L65" s="44" t="s">
        <v>58</v>
      </c>
      <c r="M65" s="46">
        <v>24272338173</v>
      </c>
      <c r="N65" s="48">
        <v>-13869142693</v>
      </c>
      <c r="O65" s="38">
        <f t="shared" si="3"/>
        <v>-2.7500965063435876</v>
      </c>
      <c r="P65" s="44" t="s">
        <v>59</v>
      </c>
      <c r="Q65" s="46">
        <v>39900068523</v>
      </c>
      <c r="R65" s="47">
        <v>1085788235861</v>
      </c>
      <c r="S65" s="48">
        <v>-596744428261</v>
      </c>
      <c r="T65" s="48">
        <v>-1085788235861</v>
      </c>
      <c r="U65" s="38">
        <f t="shared" si="4"/>
        <v>-1.06686290920097</v>
      </c>
      <c r="V65" s="44" t="s">
        <v>59</v>
      </c>
      <c r="W65" s="38">
        <f t="shared" si="5"/>
        <v>-2</v>
      </c>
      <c r="X65" s="44" t="s">
        <v>59</v>
      </c>
    </row>
    <row r="66" spans="1:24">
      <c r="A66" s="14">
        <f t="shared" si="6"/>
        <v>2019</v>
      </c>
      <c r="B66" s="15">
        <f t="shared" si="7"/>
        <v>3</v>
      </c>
      <c r="C66" s="43">
        <v>34523031503</v>
      </c>
      <c r="D66" s="43">
        <v>4705914338</v>
      </c>
      <c r="E66" s="43">
        <f t="shared" si="0"/>
        <v>39228945841</v>
      </c>
      <c r="F66" s="46">
        <v>34298427699</v>
      </c>
      <c r="G66" s="46">
        <v>4989435933</v>
      </c>
      <c r="H66" s="46">
        <v>39287863632</v>
      </c>
      <c r="I66" s="38">
        <f t="shared" si="1"/>
        <v>6.5485160419336275E-3</v>
      </c>
      <c r="J66" s="44" t="s">
        <v>59</v>
      </c>
      <c r="K66" s="38">
        <f t="shared" si="2"/>
        <v>-5.682437830793563E-2</v>
      </c>
      <c r="L66" s="44" t="s">
        <v>58</v>
      </c>
      <c r="M66" s="46">
        <v>33359092328</v>
      </c>
      <c r="N66" s="48">
        <v>-11000726381</v>
      </c>
      <c r="O66" s="38">
        <f t="shared" si="3"/>
        <v>-4.0324445107203513</v>
      </c>
      <c r="P66" s="44" t="s">
        <v>59</v>
      </c>
      <c r="Q66" s="46">
        <v>42296060964</v>
      </c>
      <c r="R66" s="47">
        <v>1095463771088</v>
      </c>
      <c r="S66" s="48">
        <v>-597154688345</v>
      </c>
      <c r="T66" s="48">
        <v>-1095463771088</v>
      </c>
      <c r="U66" s="38">
        <f t="shared" si="4"/>
        <v>-1.0708293207597892</v>
      </c>
      <c r="V66" s="44" t="s">
        <v>59</v>
      </c>
      <c r="W66" s="38">
        <f t="shared" si="5"/>
        <v>-2</v>
      </c>
      <c r="X66" s="44" t="s">
        <v>59</v>
      </c>
    </row>
    <row r="67" spans="1:24">
      <c r="A67" s="14">
        <f t="shared" si="6"/>
        <v>2019</v>
      </c>
      <c r="B67" s="15">
        <f t="shared" si="7"/>
        <v>4</v>
      </c>
      <c r="C67" s="43">
        <v>29954387852</v>
      </c>
      <c r="D67" s="43">
        <v>4728250484</v>
      </c>
      <c r="E67" s="43">
        <f t="shared" si="0"/>
        <v>34682638336</v>
      </c>
      <c r="F67" s="46">
        <v>28033664730</v>
      </c>
      <c r="G67" s="46">
        <v>4720901127</v>
      </c>
      <c r="H67" s="46">
        <v>32754565857</v>
      </c>
      <c r="I67" s="38">
        <f t="shared" si="1"/>
        <v>6.8514878111692434E-2</v>
      </c>
      <c r="J67" s="44" t="s">
        <v>59</v>
      </c>
      <c r="K67" s="38">
        <f t="shared" si="2"/>
        <v>1.5567699475778074E-3</v>
      </c>
      <c r="L67" s="44" t="s">
        <v>58</v>
      </c>
      <c r="M67" s="46">
        <v>36629060194</v>
      </c>
      <c r="N67" s="48">
        <v>-17642198099</v>
      </c>
      <c r="O67" s="38">
        <f t="shared" si="3"/>
        <v>-3.0762186201772792</v>
      </c>
      <c r="P67" s="44" t="s">
        <v>59</v>
      </c>
      <c r="Q67" s="46">
        <v>44684018876</v>
      </c>
      <c r="R67" s="47">
        <v>1101934052452</v>
      </c>
      <c r="S67" s="48">
        <v>-607046735069</v>
      </c>
      <c r="T67" s="48">
        <v>-1101934052452</v>
      </c>
      <c r="U67" s="38">
        <f t="shared" si="4"/>
        <v>-1.0736088612204149</v>
      </c>
      <c r="V67" s="44" t="s">
        <v>59</v>
      </c>
      <c r="W67" s="38">
        <f t="shared" si="5"/>
        <v>-2</v>
      </c>
      <c r="X67" s="44" t="s">
        <v>59</v>
      </c>
    </row>
    <row r="68" spans="1:24">
      <c r="A68" s="14">
        <f t="shared" si="6"/>
        <v>2019</v>
      </c>
      <c r="B68" s="15">
        <f t="shared" si="7"/>
        <v>5</v>
      </c>
      <c r="C68" s="43">
        <v>37634610997</v>
      </c>
      <c r="D68" s="43">
        <v>4749277660</v>
      </c>
      <c r="E68" s="43">
        <f t="shared" si="0"/>
        <v>42383888657</v>
      </c>
      <c r="F68" s="46">
        <v>37932320916</v>
      </c>
      <c r="G68" s="46">
        <v>5079091885</v>
      </c>
      <c r="H68" s="46">
        <v>43011412801</v>
      </c>
      <c r="I68" s="38">
        <f t="shared" si="1"/>
        <v>-7.8484498657298563E-3</v>
      </c>
      <c r="J68" s="44" t="s">
        <v>59</v>
      </c>
      <c r="K68" s="38">
        <f t="shared" si="2"/>
        <v>-6.4935668120916445E-2</v>
      </c>
      <c r="L68" s="44" t="s">
        <v>58</v>
      </c>
      <c r="M68" s="46">
        <v>32795846466</v>
      </c>
      <c r="N68" s="48">
        <v>-4401055911</v>
      </c>
      <c r="O68" s="38">
        <f t="shared" si="3"/>
        <v>-8.4518131851108862</v>
      </c>
      <c r="P68" s="44" t="s">
        <v>59</v>
      </c>
      <c r="Q68" s="46">
        <v>53141906228</v>
      </c>
      <c r="R68" s="47">
        <v>1107177838607</v>
      </c>
      <c r="S68" s="48">
        <v>-605643015723</v>
      </c>
      <c r="T68" s="48">
        <v>-1107177838607</v>
      </c>
      <c r="U68" s="38">
        <f t="shared" si="4"/>
        <v>-1.0877446034188318</v>
      </c>
      <c r="V68" s="44" t="s">
        <v>59</v>
      </c>
      <c r="W68" s="38">
        <f t="shared" si="5"/>
        <v>-2</v>
      </c>
      <c r="X68" s="44" t="s">
        <v>59</v>
      </c>
    </row>
    <row r="69" spans="1:24">
      <c r="A69" s="14">
        <f t="shared" si="6"/>
        <v>2019</v>
      </c>
      <c r="B69" s="15">
        <f t="shared" si="7"/>
        <v>6</v>
      </c>
      <c r="C69" s="43">
        <v>36153941864</v>
      </c>
      <c r="D69" s="43">
        <v>6681939095</v>
      </c>
      <c r="E69" s="43">
        <f t="shared" ref="E69:E123" si="8">SUM(C69:D69)</f>
        <v>42835880959</v>
      </c>
      <c r="F69" s="46">
        <v>33717819996</v>
      </c>
      <c r="G69" s="46">
        <v>6947333709</v>
      </c>
      <c r="H69" s="46">
        <v>40665153705</v>
      </c>
      <c r="I69" s="38">
        <f t="shared" ref="I69:I123" si="9">C69/F69-1</f>
        <v>7.2250277992141898E-2</v>
      </c>
      <c r="J69" s="44" t="s">
        <v>59</v>
      </c>
      <c r="K69" s="38">
        <f t="shared" ref="K69:K123" si="10">D69/G69-1</f>
        <v>-3.8200930762285368E-2</v>
      </c>
      <c r="L69" s="44" t="s">
        <v>58</v>
      </c>
      <c r="M69" s="46">
        <v>33771860901</v>
      </c>
      <c r="N69" s="48">
        <v>-10094128502</v>
      </c>
      <c r="O69" s="38">
        <f t="shared" ref="O69:O123" si="11">M69/N69-1</f>
        <v>-4.3456935776385865</v>
      </c>
      <c r="P69" s="44" t="s">
        <v>59</v>
      </c>
      <c r="Q69" s="46">
        <v>50910383064</v>
      </c>
      <c r="R69" s="47">
        <v>1116973790918</v>
      </c>
      <c r="S69" s="48">
        <v>-603891756544</v>
      </c>
      <c r="T69" s="48">
        <v>-1116973790918</v>
      </c>
      <c r="U69" s="38">
        <f t="shared" ref="U69:U123" si="12">Q69/S69-1</f>
        <v>-1.0843038218560128</v>
      </c>
      <c r="V69" s="44" t="s">
        <v>59</v>
      </c>
      <c r="W69" s="38">
        <f t="shared" ref="W69:W123" si="13">R69/T69-1</f>
        <v>-2</v>
      </c>
      <c r="X69" s="44" t="s">
        <v>59</v>
      </c>
    </row>
    <row r="70" spans="1:24">
      <c r="A70" s="14">
        <f t="shared" si="6"/>
        <v>2019</v>
      </c>
      <c r="B70" s="15">
        <f t="shared" si="7"/>
        <v>7</v>
      </c>
      <c r="C70" s="43">
        <v>40633856652</v>
      </c>
      <c r="D70" s="43">
        <v>4822090761</v>
      </c>
      <c r="E70" s="43">
        <f t="shared" si="8"/>
        <v>45455947413</v>
      </c>
      <c r="F70" s="46">
        <v>40742456507</v>
      </c>
      <c r="G70" s="46">
        <v>4951710660</v>
      </c>
      <c r="H70" s="46">
        <v>45694167167</v>
      </c>
      <c r="I70" s="38">
        <f t="shared" si="9"/>
        <v>-2.6655205481127542E-3</v>
      </c>
      <c r="J70" s="44" t="s">
        <v>59</v>
      </c>
      <c r="K70" s="38">
        <f t="shared" si="10"/>
        <v>-2.6176791799866539E-2</v>
      </c>
      <c r="L70" s="44" t="s">
        <v>58</v>
      </c>
      <c r="M70" s="46">
        <v>29095272223</v>
      </c>
      <c r="N70" s="48">
        <v>-8131037712</v>
      </c>
      <c r="O70" s="38">
        <f t="shared" si="11"/>
        <v>-4.5782975376021717</v>
      </c>
      <c r="P70" s="44" t="s">
        <v>59</v>
      </c>
      <c r="Q70" s="46">
        <v>50617357908</v>
      </c>
      <c r="R70" s="47">
        <v>1128415206092</v>
      </c>
      <c r="S70" s="48">
        <v>-597566116684</v>
      </c>
      <c r="T70" s="48">
        <v>-1128415206092</v>
      </c>
      <c r="U70" s="38">
        <f t="shared" si="12"/>
        <v>-1.0847058701870258</v>
      </c>
      <c r="V70" s="44" t="s">
        <v>59</v>
      </c>
      <c r="W70" s="38">
        <f t="shared" si="13"/>
        <v>-2</v>
      </c>
      <c r="X70" s="44" t="s">
        <v>59</v>
      </c>
    </row>
    <row r="71" spans="1:24">
      <c r="A71" s="14">
        <f t="shared" si="6"/>
        <v>2019</v>
      </c>
      <c r="B71" s="15">
        <f t="shared" si="7"/>
        <v>8</v>
      </c>
      <c r="C71" s="43">
        <v>33096132345</v>
      </c>
      <c r="D71" s="43">
        <v>4854320180</v>
      </c>
      <c r="E71" s="43">
        <f t="shared" si="8"/>
        <v>37950452525</v>
      </c>
      <c r="F71" s="46">
        <v>30698529334</v>
      </c>
      <c r="G71" s="46">
        <v>4907549486</v>
      </c>
      <c r="H71" s="46">
        <v>35606078820</v>
      </c>
      <c r="I71" s="38">
        <f t="shared" si="9"/>
        <v>7.8101559358563444E-2</v>
      </c>
      <c r="J71" s="44" t="s">
        <v>59</v>
      </c>
      <c r="K71" s="38">
        <f t="shared" si="10"/>
        <v>-1.0846412481799628E-2</v>
      </c>
      <c r="L71" s="44" t="s">
        <v>58</v>
      </c>
      <c r="M71" s="46">
        <v>37276296405</v>
      </c>
      <c r="N71" s="48">
        <v>-20558332441</v>
      </c>
      <c r="O71" s="38">
        <f t="shared" si="11"/>
        <v>-2.8131964988881561</v>
      </c>
      <c r="P71" s="44" t="s">
        <v>59</v>
      </c>
      <c r="Q71" s="46">
        <v>55987301246</v>
      </c>
      <c r="R71" s="47">
        <v>1139977336780</v>
      </c>
      <c r="S71" s="48">
        <v>-606562318437</v>
      </c>
      <c r="T71" s="48">
        <v>-1139977336780</v>
      </c>
      <c r="U71" s="38">
        <f t="shared" si="12"/>
        <v>-1.0923026365869035</v>
      </c>
      <c r="V71" s="44" t="s">
        <v>59</v>
      </c>
      <c r="W71" s="38">
        <f t="shared" si="13"/>
        <v>-2</v>
      </c>
      <c r="X71" s="44" t="s">
        <v>59</v>
      </c>
    </row>
    <row r="72" spans="1:24">
      <c r="A72" s="14">
        <f t="shared" si="6"/>
        <v>2019</v>
      </c>
      <c r="B72" s="15">
        <f t="shared" si="7"/>
        <v>9</v>
      </c>
      <c r="C72" s="43">
        <v>34225674582</v>
      </c>
      <c r="D72" s="43">
        <v>4871177123</v>
      </c>
      <c r="E72" s="43">
        <f t="shared" si="8"/>
        <v>39096851705</v>
      </c>
      <c r="F72" s="46">
        <v>33651430333</v>
      </c>
      <c r="G72" s="46">
        <v>4875960860</v>
      </c>
      <c r="H72" s="46">
        <v>38527391193</v>
      </c>
      <c r="I72" s="38">
        <f t="shared" si="9"/>
        <v>1.7064482648063706E-2</v>
      </c>
      <c r="J72" s="44" t="s">
        <v>59</v>
      </c>
      <c r="K72" s="38">
        <f t="shared" si="10"/>
        <v>-9.8108601306534649E-4</v>
      </c>
      <c r="L72" s="44" t="s">
        <v>58</v>
      </c>
      <c r="M72" s="46">
        <v>26911256162</v>
      </c>
      <c r="N72" s="48">
        <v>-4769501552</v>
      </c>
      <c r="O72" s="38">
        <f t="shared" si="11"/>
        <v>-6.6423623870538995</v>
      </c>
      <c r="P72" s="44" t="s">
        <v>59</v>
      </c>
      <c r="Q72" s="46">
        <v>65075201557</v>
      </c>
      <c r="R72" s="47">
        <v>1147388088278</v>
      </c>
      <c r="S72" s="48">
        <v>-600397692157</v>
      </c>
      <c r="T72" s="48">
        <v>-1147388088278</v>
      </c>
      <c r="U72" s="38">
        <f t="shared" si="12"/>
        <v>-1.1083868282757876</v>
      </c>
      <c r="V72" s="44" t="s">
        <v>59</v>
      </c>
      <c r="W72" s="38">
        <f t="shared" si="13"/>
        <v>-2</v>
      </c>
      <c r="X72" s="44" t="s">
        <v>59</v>
      </c>
    </row>
    <row r="73" spans="1:24">
      <c r="A73" s="14">
        <f t="shared" si="6"/>
        <v>2019</v>
      </c>
      <c r="B73" s="15">
        <f t="shared" si="7"/>
        <v>10</v>
      </c>
      <c r="C73" s="43">
        <v>33495269793</v>
      </c>
      <c r="D73" s="43">
        <v>4890367267</v>
      </c>
      <c r="E73" s="43">
        <f t="shared" si="8"/>
        <v>38385637060</v>
      </c>
      <c r="F73" s="46">
        <v>31728703908</v>
      </c>
      <c r="G73" s="46">
        <v>5027321651</v>
      </c>
      <c r="H73" s="46">
        <v>36756025559</v>
      </c>
      <c r="I73" s="38">
        <f t="shared" si="9"/>
        <v>5.567721549932525E-2</v>
      </c>
      <c r="J73" s="44" t="s">
        <v>59</v>
      </c>
      <c r="K73" s="38">
        <f t="shared" si="10"/>
        <v>-2.7242017421494791E-2</v>
      </c>
      <c r="L73" s="44" t="s">
        <v>58</v>
      </c>
      <c r="M73" s="46">
        <v>33434434006</v>
      </c>
      <c r="N73" s="48">
        <v>-13067157813</v>
      </c>
      <c r="O73" s="38">
        <f t="shared" si="11"/>
        <v>-3.5586615302630999</v>
      </c>
      <c r="P73" s="44" t="s">
        <v>59</v>
      </c>
      <c r="Q73" s="46">
        <v>54739031150</v>
      </c>
      <c r="R73" s="47">
        <v>1155101241966</v>
      </c>
      <c r="S73" s="48">
        <v>-604509327919</v>
      </c>
      <c r="T73" s="48">
        <v>-1155101241966</v>
      </c>
      <c r="U73" s="38">
        <f t="shared" si="12"/>
        <v>-1.0905511769990994</v>
      </c>
      <c r="V73" s="44" t="s">
        <v>59</v>
      </c>
      <c r="W73" s="38">
        <f t="shared" si="13"/>
        <v>-2</v>
      </c>
      <c r="X73" s="44" t="s">
        <v>59</v>
      </c>
    </row>
    <row r="74" spans="1:24">
      <c r="A74" s="14">
        <f t="shared" si="6"/>
        <v>2019</v>
      </c>
      <c r="B74" s="15">
        <f t="shared" si="7"/>
        <v>11</v>
      </c>
      <c r="C74" s="43">
        <v>32814380471</v>
      </c>
      <c r="D74" s="43">
        <v>4907624486</v>
      </c>
      <c r="E74" s="43">
        <f t="shared" si="8"/>
        <v>37722004957</v>
      </c>
      <c r="F74" s="46">
        <v>31001786260</v>
      </c>
      <c r="G74" s="46">
        <v>9709690475</v>
      </c>
      <c r="H74" s="46">
        <v>40711476735</v>
      </c>
      <c r="I74" s="38">
        <f t="shared" si="9"/>
        <v>5.8467412032276789E-2</v>
      </c>
      <c r="J74" s="44" t="s">
        <v>59</v>
      </c>
      <c r="K74" s="38">
        <f t="shared" si="10"/>
        <v>-0.49456427075241038</v>
      </c>
      <c r="L74" s="44" t="s">
        <v>58</v>
      </c>
      <c r="M74" s="46">
        <v>27392728085</v>
      </c>
      <c r="N74" s="48">
        <v>1602967656</v>
      </c>
      <c r="O74" s="38">
        <f t="shared" si="11"/>
        <v>16.088759079116443</v>
      </c>
      <c r="P74" s="44" t="s">
        <v>59</v>
      </c>
      <c r="Q74" s="46">
        <v>45277421622</v>
      </c>
      <c r="R74" s="47">
        <v>1157603423099</v>
      </c>
      <c r="S74" s="48">
        <v>-599190040634</v>
      </c>
      <c r="T74" s="48">
        <v>-1157603423099</v>
      </c>
      <c r="U74" s="38">
        <f t="shared" si="12"/>
        <v>-1.0755643761603451</v>
      </c>
      <c r="V74" s="44" t="s">
        <v>59</v>
      </c>
      <c r="W74" s="38">
        <f t="shared" si="13"/>
        <v>-2</v>
      </c>
      <c r="X74" s="44" t="s">
        <v>59</v>
      </c>
    </row>
    <row r="75" spans="1:24">
      <c r="A75" s="14">
        <f t="shared" si="6"/>
        <v>2019</v>
      </c>
      <c r="B75" s="15">
        <f t="shared" si="7"/>
        <v>12</v>
      </c>
      <c r="C75" s="43">
        <v>29997645598</v>
      </c>
      <c r="D75" s="43">
        <v>9874851666</v>
      </c>
      <c r="E75" s="43">
        <f t="shared" si="8"/>
        <v>39872497264</v>
      </c>
      <c r="F75" s="46">
        <v>29949797387</v>
      </c>
      <c r="G75" s="46">
        <v>5675287441</v>
      </c>
      <c r="H75" s="46">
        <v>35625084828</v>
      </c>
      <c r="I75" s="38">
        <f t="shared" si="9"/>
        <v>1.5976138463216216E-3</v>
      </c>
      <c r="J75" s="44" t="s">
        <v>59</v>
      </c>
      <c r="K75" s="38">
        <f t="shared" si="10"/>
        <v>0.7399738372123803</v>
      </c>
      <c r="L75" s="44" t="s">
        <v>58</v>
      </c>
      <c r="M75" s="46">
        <v>23636531809</v>
      </c>
      <c r="N75" s="48">
        <v>-5594289512</v>
      </c>
      <c r="O75" s="38">
        <f t="shared" si="11"/>
        <v>-5.2251177309108847</v>
      </c>
      <c r="P75" s="44" t="s">
        <v>59</v>
      </c>
      <c r="Q75" s="46">
        <v>49331239363</v>
      </c>
      <c r="R75" s="47">
        <v>1168204790511</v>
      </c>
      <c r="S75" s="48">
        <v>-594182962734</v>
      </c>
      <c r="T75" s="48">
        <v>-1168204790511</v>
      </c>
      <c r="U75" s="38">
        <f t="shared" si="12"/>
        <v>-1.0830236517318055</v>
      </c>
      <c r="V75" s="44" t="s">
        <v>59</v>
      </c>
      <c r="W75" s="38">
        <f t="shared" si="13"/>
        <v>-2</v>
      </c>
      <c r="X75" s="44" t="s">
        <v>59</v>
      </c>
    </row>
    <row r="76" spans="1:24">
      <c r="A76" s="14">
        <f t="shared" si="6"/>
        <v>2020</v>
      </c>
      <c r="B76" s="15">
        <f t="shared" si="7"/>
        <v>1</v>
      </c>
      <c r="C76" s="43">
        <v>32930596777</v>
      </c>
      <c r="D76" s="43">
        <v>5039296219</v>
      </c>
      <c r="E76" s="43">
        <f t="shared" si="8"/>
        <v>37969892996</v>
      </c>
      <c r="F76" s="46">
        <v>32256331818</v>
      </c>
      <c r="G76" s="46">
        <v>5437857629</v>
      </c>
      <c r="H76" s="46">
        <v>37694189447</v>
      </c>
      <c r="I76" s="38">
        <f t="shared" si="9"/>
        <v>2.0903336523334648E-2</v>
      </c>
      <c r="J76" s="44" t="s">
        <v>59</v>
      </c>
      <c r="K76" s="38">
        <f t="shared" si="10"/>
        <v>-7.329382951743324E-2</v>
      </c>
      <c r="L76" s="44" t="s">
        <v>58</v>
      </c>
      <c r="M76" s="46">
        <v>36639575562</v>
      </c>
      <c r="N76" s="48">
        <v>-4491192208</v>
      </c>
      <c r="O76" s="38">
        <f t="shared" si="11"/>
        <v>-9.1580956381103515</v>
      </c>
      <c r="P76" s="44" t="s">
        <v>59</v>
      </c>
      <c r="Q76" s="46">
        <v>96163962815</v>
      </c>
      <c r="R76" s="47">
        <v>1167758907948</v>
      </c>
      <c r="S76" s="48">
        <v>-598918348833</v>
      </c>
      <c r="T76" s="48">
        <v>-1167758907948</v>
      </c>
      <c r="U76" s="38">
        <f t="shared" si="12"/>
        <v>-1.1605627261251499</v>
      </c>
      <c r="V76" s="44" t="s">
        <v>59</v>
      </c>
      <c r="W76" s="38">
        <f t="shared" si="13"/>
        <v>-2</v>
      </c>
      <c r="X76" s="44" t="s">
        <v>59</v>
      </c>
    </row>
    <row r="77" spans="1:24">
      <c r="A77" s="14">
        <f t="shared" si="6"/>
        <v>2020</v>
      </c>
      <c r="B77" s="15">
        <f t="shared" si="7"/>
        <v>2</v>
      </c>
      <c r="C77" s="43">
        <v>32496714938</v>
      </c>
      <c r="D77" s="43">
        <v>5061296278</v>
      </c>
      <c r="E77" s="43">
        <f t="shared" si="8"/>
        <v>37558011216</v>
      </c>
      <c r="F77" s="46">
        <v>32190147028</v>
      </c>
      <c r="G77" s="46">
        <v>5367202844</v>
      </c>
      <c r="H77" s="46">
        <v>37557349872</v>
      </c>
      <c r="I77" s="38">
        <f t="shared" si="9"/>
        <v>9.5236567181049558E-3</v>
      </c>
      <c r="J77" s="44" t="s">
        <v>59</v>
      </c>
      <c r="K77" s="38">
        <f t="shared" si="10"/>
        <v>-5.6995529122208066E-2</v>
      </c>
      <c r="L77" s="44" t="s">
        <v>58</v>
      </c>
      <c r="M77" s="46">
        <v>29590570878</v>
      </c>
      <c r="N77" s="48">
        <v>-13614966960</v>
      </c>
      <c r="O77" s="38">
        <f t="shared" si="11"/>
        <v>-3.173385434201597</v>
      </c>
      <c r="P77" s="44" t="s">
        <v>59</v>
      </c>
      <c r="Q77" s="46">
        <v>54076622292</v>
      </c>
      <c r="R77" s="47">
        <v>1177825061951</v>
      </c>
      <c r="S77" s="48">
        <v>-602467161790</v>
      </c>
      <c r="T77" s="48">
        <v>-1177825061951</v>
      </c>
      <c r="U77" s="38">
        <f t="shared" si="12"/>
        <v>-1.0897586220821265</v>
      </c>
      <c r="V77" s="44" t="s">
        <v>59</v>
      </c>
      <c r="W77" s="38">
        <f t="shared" si="13"/>
        <v>-2</v>
      </c>
      <c r="X77" s="44" t="s">
        <v>59</v>
      </c>
    </row>
    <row r="78" spans="1:24">
      <c r="A78" s="14">
        <f t="shared" si="6"/>
        <v>2020</v>
      </c>
      <c r="B78" s="15">
        <f t="shared" si="7"/>
        <v>3</v>
      </c>
      <c r="C78" s="43">
        <v>32526995580</v>
      </c>
      <c r="D78" s="43">
        <v>5081178697</v>
      </c>
      <c r="E78" s="43">
        <f t="shared" si="8"/>
        <v>37608174277</v>
      </c>
      <c r="F78" s="46">
        <v>32441055680</v>
      </c>
      <c r="G78" s="46">
        <v>5362956030</v>
      </c>
      <c r="H78" s="46">
        <v>37804011710</v>
      </c>
      <c r="I78" s="38">
        <f t="shared" si="9"/>
        <v>2.6491092289879781E-3</v>
      </c>
      <c r="J78" s="44" t="s">
        <v>59</v>
      </c>
      <c r="K78" s="38">
        <f t="shared" si="10"/>
        <v>-5.2541421451855586E-2</v>
      </c>
      <c r="L78" s="44" t="s">
        <v>58</v>
      </c>
      <c r="M78" s="46">
        <v>18308064675</v>
      </c>
      <c r="N78" s="48">
        <v>5657751669</v>
      </c>
      <c r="O78" s="38">
        <f t="shared" si="11"/>
        <v>2.2359258140143727</v>
      </c>
      <c r="P78" s="44" t="s">
        <v>59</v>
      </c>
      <c r="Q78" s="46">
        <v>35807297122</v>
      </c>
      <c r="R78" s="47">
        <v>1185028411403</v>
      </c>
      <c r="S78" s="48">
        <v>-589606060669</v>
      </c>
      <c r="T78" s="48">
        <v>-1185028411403</v>
      </c>
      <c r="U78" s="38">
        <f t="shared" si="12"/>
        <v>-1.0607308837384932</v>
      </c>
      <c r="V78" s="44" t="s">
        <v>59</v>
      </c>
      <c r="W78" s="38">
        <f t="shared" si="13"/>
        <v>-2</v>
      </c>
      <c r="X78" s="44" t="s">
        <v>59</v>
      </c>
    </row>
    <row r="79" spans="1:24">
      <c r="A79" s="14">
        <f t="shared" si="6"/>
        <v>2020</v>
      </c>
      <c r="B79" s="15">
        <f t="shared" si="7"/>
        <v>4</v>
      </c>
      <c r="C79" s="43">
        <v>18310837398</v>
      </c>
      <c r="D79" s="43">
        <v>5115700832</v>
      </c>
      <c r="E79" s="43">
        <f t="shared" si="8"/>
        <v>23426538230</v>
      </c>
      <c r="F79" s="46">
        <v>19113686223</v>
      </c>
      <c r="G79" s="46">
        <v>5304281344</v>
      </c>
      <c r="H79" s="46">
        <v>24417967567</v>
      </c>
      <c r="I79" s="38">
        <f t="shared" si="9"/>
        <v>-4.2003871761476907E-2</v>
      </c>
      <c r="J79" s="44" t="s">
        <v>59</v>
      </c>
      <c r="K79" s="38">
        <f t="shared" si="10"/>
        <v>-3.5552509335372129E-2</v>
      </c>
      <c r="L79" s="44" t="s">
        <v>58</v>
      </c>
      <c r="M79" s="46">
        <v>21859121176</v>
      </c>
      <c r="N79" s="48">
        <v>-18818371368</v>
      </c>
      <c r="O79" s="38">
        <f t="shared" si="11"/>
        <v>-2.1615841110017997</v>
      </c>
      <c r="P79" s="44" t="s">
        <v>59</v>
      </c>
      <c r="Q79" s="46">
        <v>49342547012</v>
      </c>
      <c r="R79" s="47">
        <v>1198280646494</v>
      </c>
      <c r="S79" s="48">
        <v>-595172196946</v>
      </c>
      <c r="T79" s="48">
        <v>-1198280646494</v>
      </c>
      <c r="U79" s="38">
        <f t="shared" si="12"/>
        <v>-1.0829046572827004</v>
      </c>
      <c r="V79" s="44" t="s">
        <v>59</v>
      </c>
      <c r="W79" s="38">
        <f t="shared" si="13"/>
        <v>-2</v>
      </c>
      <c r="X79" s="44" t="s">
        <v>59</v>
      </c>
    </row>
    <row r="80" spans="1:24">
      <c r="A80" s="14">
        <f t="shared" si="6"/>
        <v>2020</v>
      </c>
      <c r="B80" s="15">
        <f t="shared" si="7"/>
        <v>5</v>
      </c>
      <c r="C80" s="43">
        <v>19750924277</v>
      </c>
      <c r="D80" s="43">
        <v>5135176736</v>
      </c>
      <c r="E80" s="43">
        <f t="shared" si="8"/>
        <v>24886101013</v>
      </c>
      <c r="F80" s="46">
        <v>19787639965</v>
      </c>
      <c r="G80" s="46">
        <v>5130949230</v>
      </c>
      <c r="H80" s="46">
        <v>24918589195</v>
      </c>
      <c r="I80" s="38">
        <f t="shared" si="9"/>
        <v>-1.8554859530970358E-3</v>
      </c>
      <c r="J80" s="44" t="s">
        <v>59</v>
      </c>
      <c r="K80" s="38">
        <f t="shared" si="10"/>
        <v>8.239227890391998E-4</v>
      </c>
      <c r="L80" s="44" t="s">
        <v>58</v>
      </c>
      <c r="M80" s="46">
        <v>18535316359</v>
      </c>
      <c r="N80" s="48">
        <v>-8658392447</v>
      </c>
      <c r="O80" s="38">
        <f t="shared" si="11"/>
        <v>-3.1407341457965678</v>
      </c>
      <c r="P80" s="44" t="s">
        <v>59</v>
      </c>
      <c r="Q80" s="46">
        <v>42218708349</v>
      </c>
      <c r="R80" s="47">
        <v>1205167194899</v>
      </c>
      <c r="S80" s="48">
        <v>-596944040988</v>
      </c>
      <c r="T80" s="48">
        <v>-1205167194899</v>
      </c>
      <c r="U80" s="38">
        <f t="shared" si="12"/>
        <v>-1.0707247337273422</v>
      </c>
      <c r="V80" s="44" t="s">
        <v>59</v>
      </c>
      <c r="W80" s="38">
        <f t="shared" si="13"/>
        <v>-2</v>
      </c>
      <c r="X80" s="44" t="s">
        <v>59</v>
      </c>
    </row>
    <row r="81" spans="1:24">
      <c r="A81" s="14">
        <f t="shared" ref="A81:A123" si="14">A69+1</f>
        <v>2020</v>
      </c>
      <c r="B81" s="15">
        <f t="shared" ref="B81:B123" si="15">B69</f>
        <v>6</v>
      </c>
      <c r="C81" s="43">
        <v>25619194192</v>
      </c>
      <c r="D81" s="43">
        <v>6959329525</v>
      </c>
      <c r="E81" s="43">
        <f t="shared" si="8"/>
        <v>32578523717</v>
      </c>
      <c r="F81" s="46">
        <v>24868615338</v>
      </c>
      <c r="G81" s="46">
        <v>6862218552</v>
      </c>
      <c r="H81" s="46">
        <v>31730833890</v>
      </c>
      <c r="I81" s="38">
        <f t="shared" si="9"/>
        <v>3.0181771031420945E-2</v>
      </c>
      <c r="J81" s="44" t="s">
        <v>59</v>
      </c>
      <c r="K81" s="38">
        <f t="shared" si="10"/>
        <v>1.4151541846724847E-2</v>
      </c>
      <c r="L81" s="44" t="s">
        <v>58</v>
      </c>
      <c r="M81" s="46">
        <v>36113041164</v>
      </c>
      <c r="N81" s="48">
        <v>-20402626627</v>
      </c>
      <c r="O81" s="38">
        <f t="shared" si="11"/>
        <v>-2.7700192148891984</v>
      </c>
      <c r="P81" s="44" t="s">
        <v>59</v>
      </c>
      <c r="Q81" s="46">
        <v>54780695922</v>
      </c>
      <c r="R81" s="47">
        <v>1213474602552</v>
      </c>
      <c r="S81" s="48">
        <v>-609039259962</v>
      </c>
      <c r="T81" s="48">
        <v>-1213474602552</v>
      </c>
      <c r="U81" s="38">
        <f t="shared" si="12"/>
        <v>-1.0899460831563108</v>
      </c>
      <c r="V81" s="44" t="s">
        <v>59</v>
      </c>
      <c r="W81" s="38">
        <f t="shared" si="13"/>
        <v>-2</v>
      </c>
      <c r="X81" s="44" t="s">
        <v>59</v>
      </c>
    </row>
    <row r="82" spans="1:24">
      <c r="A82" s="14">
        <f t="shared" si="14"/>
        <v>2020</v>
      </c>
      <c r="B82" s="15">
        <f t="shared" si="15"/>
        <v>7</v>
      </c>
      <c r="C82" s="43">
        <v>27688725877</v>
      </c>
      <c r="D82" s="43">
        <v>5164139983</v>
      </c>
      <c r="E82" s="43">
        <f t="shared" si="8"/>
        <v>32852865860</v>
      </c>
      <c r="F82" s="46">
        <v>28388696997</v>
      </c>
      <c r="G82" s="46">
        <v>5308059726</v>
      </c>
      <c r="H82" s="46">
        <v>33696756723</v>
      </c>
      <c r="I82" s="38">
        <f t="shared" si="9"/>
        <v>-2.4656683611578578E-2</v>
      </c>
      <c r="J82" s="44" t="s">
        <v>59</v>
      </c>
      <c r="K82" s="38">
        <f t="shared" si="10"/>
        <v>-2.7113437005060526E-2</v>
      </c>
      <c r="L82" s="44" t="s">
        <v>58</v>
      </c>
      <c r="M82" s="46">
        <v>53731835615</v>
      </c>
      <c r="N82" s="48">
        <v>-36401556048</v>
      </c>
      <c r="O82" s="38">
        <f t="shared" si="11"/>
        <v>-2.476086229504801</v>
      </c>
      <c r="P82" s="44" t="s">
        <v>59</v>
      </c>
      <c r="Q82" s="46">
        <v>82518480065</v>
      </c>
      <c r="R82" s="47">
        <v>1218593364374</v>
      </c>
      <c r="S82" s="48">
        <v>-640322054188</v>
      </c>
      <c r="T82" s="48">
        <v>-1218593364374</v>
      </c>
      <c r="U82" s="38">
        <f t="shared" si="12"/>
        <v>-1.1288702763324976</v>
      </c>
      <c r="V82" s="44" t="s">
        <v>59</v>
      </c>
      <c r="W82" s="38">
        <f t="shared" si="13"/>
        <v>-2</v>
      </c>
      <c r="X82" s="44" t="s">
        <v>59</v>
      </c>
    </row>
    <row r="83" spans="1:24">
      <c r="A83" s="14">
        <f t="shared" si="14"/>
        <v>2020</v>
      </c>
      <c r="B83" s="15">
        <f t="shared" si="15"/>
        <v>8</v>
      </c>
      <c r="C83" s="43">
        <v>26930848294</v>
      </c>
      <c r="D83" s="43">
        <v>5192379190</v>
      </c>
      <c r="E83" s="43">
        <f t="shared" si="8"/>
        <v>32123227484</v>
      </c>
      <c r="F83" s="46">
        <v>25126636459</v>
      </c>
      <c r="G83" s="46">
        <v>5861018068</v>
      </c>
      <c r="H83" s="46">
        <v>30987654527</v>
      </c>
      <c r="I83" s="38">
        <f t="shared" si="9"/>
        <v>7.1804749431703563E-2</v>
      </c>
      <c r="J83" s="44" t="s">
        <v>59</v>
      </c>
      <c r="K83" s="38">
        <f t="shared" si="10"/>
        <v>-0.11408237788083886</v>
      </c>
      <c r="L83" s="44" t="s">
        <v>58</v>
      </c>
      <c r="M83" s="46">
        <v>28163336664</v>
      </c>
      <c r="N83" s="48">
        <v>-14260539643</v>
      </c>
      <c r="O83" s="38">
        <f t="shared" si="11"/>
        <v>-2.9749138089472229</v>
      </c>
      <c r="P83" s="44" t="s">
        <v>59</v>
      </c>
      <c r="Q83" s="46">
        <v>48448033106</v>
      </c>
      <c r="R83" s="47">
        <v>1227859941617</v>
      </c>
      <c r="S83" s="48">
        <v>-645316016588</v>
      </c>
      <c r="T83" s="48">
        <v>-1227859941617</v>
      </c>
      <c r="U83" s="38">
        <f t="shared" si="12"/>
        <v>-1.0750764460522162</v>
      </c>
      <c r="V83" s="44" t="s">
        <v>59</v>
      </c>
      <c r="W83" s="38">
        <f t="shared" si="13"/>
        <v>-2</v>
      </c>
      <c r="X83" s="44" t="s">
        <v>59</v>
      </c>
    </row>
    <row r="84" spans="1:24">
      <c r="A84" s="14">
        <f t="shared" si="14"/>
        <v>2020</v>
      </c>
      <c r="B84" s="15">
        <f t="shared" si="15"/>
        <v>9</v>
      </c>
      <c r="C84" s="43">
        <v>27345393809</v>
      </c>
      <c r="D84" s="43">
        <v>5216580209</v>
      </c>
      <c r="E84" s="43">
        <f t="shared" si="8"/>
        <v>32561974018</v>
      </c>
      <c r="F84" s="46">
        <v>27939415064</v>
      </c>
      <c r="G84" s="46">
        <v>5723302815</v>
      </c>
      <c r="H84" s="46">
        <v>33662717879</v>
      </c>
      <c r="I84" s="38">
        <f t="shared" si="9"/>
        <v>-2.1261048366234325E-2</v>
      </c>
      <c r="J84" s="44" t="s">
        <v>59</v>
      </c>
      <c r="K84" s="38">
        <f t="shared" si="10"/>
        <v>-8.8536745718215126E-2</v>
      </c>
      <c r="L84" s="44" t="s">
        <v>58</v>
      </c>
      <c r="M84" s="46">
        <v>30574329417</v>
      </c>
      <c r="N84" s="48">
        <v>-13948226771</v>
      </c>
      <c r="O84" s="38">
        <f t="shared" si="11"/>
        <v>-3.1919868323741065</v>
      </c>
      <c r="P84" s="44" t="s">
        <v>59</v>
      </c>
      <c r="Q84" s="46">
        <v>54211351763</v>
      </c>
      <c r="R84" s="47">
        <v>1234879616558</v>
      </c>
      <c r="S84" s="48">
        <v>-652244568418</v>
      </c>
      <c r="T84" s="48">
        <v>-1234879616558</v>
      </c>
      <c r="U84" s="38">
        <f t="shared" si="12"/>
        <v>-1.0831150681629869</v>
      </c>
      <c r="V84" s="44" t="s">
        <v>59</v>
      </c>
      <c r="W84" s="38">
        <f t="shared" si="13"/>
        <v>-2</v>
      </c>
      <c r="X84" s="44" t="s">
        <v>59</v>
      </c>
    </row>
    <row r="85" spans="1:24">
      <c r="A85" s="14">
        <f t="shared" si="14"/>
        <v>2020</v>
      </c>
      <c r="B85" s="15">
        <f t="shared" si="15"/>
        <v>10</v>
      </c>
      <c r="C85" s="43">
        <v>33091379409</v>
      </c>
      <c r="D85" s="43">
        <v>5249560174</v>
      </c>
      <c r="E85" s="43">
        <f t="shared" si="8"/>
        <v>38340939583</v>
      </c>
      <c r="F85" s="46">
        <v>32129883778</v>
      </c>
      <c r="G85" s="46">
        <v>6001132288</v>
      </c>
      <c r="H85" s="46">
        <v>38131016066</v>
      </c>
      <c r="I85" s="38">
        <f t="shared" si="9"/>
        <v>2.992527572285697E-2</v>
      </c>
      <c r="J85" s="44" t="s">
        <v>59</v>
      </c>
      <c r="K85" s="38">
        <f t="shared" si="10"/>
        <v>-0.12523838467998127</v>
      </c>
      <c r="L85" s="44" t="s">
        <v>58</v>
      </c>
      <c r="M85" s="46">
        <v>29878303586</v>
      </c>
      <c r="N85" s="48">
        <v>-13470506703</v>
      </c>
      <c r="O85" s="38">
        <f t="shared" si="11"/>
        <v>-3.218053429225928</v>
      </c>
      <c r="P85" s="44" t="s">
        <v>59</v>
      </c>
      <c r="Q85" s="46">
        <v>57399892097</v>
      </c>
      <c r="R85" s="47">
        <v>1246978015420</v>
      </c>
      <c r="S85" s="48">
        <v>-653151733497</v>
      </c>
      <c r="T85" s="48">
        <v>-1246978015420</v>
      </c>
      <c r="U85" s="38">
        <f t="shared" si="12"/>
        <v>-1.0878814051211021</v>
      </c>
      <c r="V85" s="44" t="s">
        <v>59</v>
      </c>
      <c r="W85" s="38">
        <f t="shared" si="13"/>
        <v>-2</v>
      </c>
      <c r="X85" s="44" t="s">
        <v>59</v>
      </c>
    </row>
    <row r="86" spans="1:24">
      <c r="A86" s="14">
        <f t="shared" si="14"/>
        <v>2020</v>
      </c>
      <c r="B86" s="15">
        <f t="shared" si="15"/>
        <v>11</v>
      </c>
      <c r="C86" s="43">
        <v>37146577821</v>
      </c>
      <c r="D86" s="43">
        <v>5282035429</v>
      </c>
      <c r="E86" s="43">
        <f t="shared" si="8"/>
        <v>42428613250</v>
      </c>
      <c r="F86" s="46">
        <v>30772327227</v>
      </c>
      <c r="G86" s="46">
        <v>11177225102</v>
      </c>
      <c r="H86" s="46">
        <v>41949552329</v>
      </c>
      <c r="I86" s="38">
        <f t="shared" si="9"/>
        <v>0.20714229856515876</v>
      </c>
      <c r="J86" s="44" t="s">
        <v>59</v>
      </c>
      <c r="K86" s="38">
        <f t="shared" si="10"/>
        <v>-0.5274287329102052</v>
      </c>
      <c r="L86" s="44" t="s">
        <v>58</v>
      </c>
      <c r="M86" s="46">
        <v>13196524396</v>
      </c>
      <c r="N86" s="48">
        <v>-2874315123</v>
      </c>
      <c r="O86" s="38">
        <f t="shared" si="11"/>
        <v>-5.5911891463822636</v>
      </c>
      <c r="P86" s="44" t="s">
        <v>59</v>
      </c>
      <c r="Q86" s="46">
        <v>50559930248</v>
      </c>
      <c r="R86" s="47">
        <v>1251566821526</v>
      </c>
      <c r="S86" s="48">
        <v>-647298729542</v>
      </c>
      <c r="T86" s="48">
        <v>-1251566821526</v>
      </c>
      <c r="U86" s="38">
        <f t="shared" si="12"/>
        <v>-1.0781091139847809</v>
      </c>
      <c r="V86" s="44" t="s">
        <v>59</v>
      </c>
      <c r="W86" s="38">
        <f t="shared" si="13"/>
        <v>-2</v>
      </c>
      <c r="X86" s="44" t="s">
        <v>59</v>
      </c>
    </row>
    <row r="87" spans="1:24">
      <c r="A87" s="14">
        <f t="shared" si="14"/>
        <v>2020</v>
      </c>
      <c r="B87" s="15">
        <f t="shared" si="15"/>
        <v>12</v>
      </c>
      <c r="C87" s="43">
        <v>32809308553</v>
      </c>
      <c r="D87" s="43">
        <v>10691431018</v>
      </c>
      <c r="E87" s="43">
        <f t="shared" si="8"/>
        <v>43500739571</v>
      </c>
      <c r="F87" s="46">
        <v>27865285909</v>
      </c>
      <c r="G87" s="46">
        <v>7004797458</v>
      </c>
      <c r="H87" s="46">
        <v>34870083367</v>
      </c>
      <c r="I87" s="38">
        <f t="shared" si="9"/>
        <v>0.17742587175117297</v>
      </c>
      <c r="J87" s="44" t="s">
        <v>59</v>
      </c>
      <c r="K87" s="38">
        <f t="shared" si="10"/>
        <v>0.52630123598928469</v>
      </c>
      <c r="L87" s="44" t="s">
        <v>58</v>
      </c>
      <c r="M87" s="46">
        <v>8571353596</v>
      </c>
      <c r="N87" s="48">
        <v>-4467254103</v>
      </c>
      <c r="O87" s="38">
        <f t="shared" si="11"/>
        <v>-2.9187074203466237</v>
      </c>
      <c r="P87" s="44" t="s">
        <v>59</v>
      </c>
      <c r="Q87" s="46">
        <v>60761336591</v>
      </c>
      <c r="R87" s="47">
        <v>1267875265656</v>
      </c>
      <c r="S87" s="48">
        <v>-635030609009</v>
      </c>
      <c r="T87" s="48">
        <v>-1267875265656</v>
      </c>
      <c r="U87" s="38">
        <f t="shared" si="12"/>
        <v>-1.0956825320370327</v>
      </c>
      <c r="V87" s="44" t="s">
        <v>59</v>
      </c>
      <c r="W87" s="38">
        <f t="shared" si="13"/>
        <v>-2</v>
      </c>
      <c r="X87" s="44" t="s">
        <v>59</v>
      </c>
    </row>
    <row r="88" spans="1:24">
      <c r="A88" s="14">
        <f t="shared" si="14"/>
        <v>2021</v>
      </c>
      <c r="B88" s="15">
        <f t="shared" si="15"/>
        <v>1</v>
      </c>
      <c r="C88" s="43">
        <v>31689231650</v>
      </c>
      <c r="D88" s="43">
        <v>5514646867</v>
      </c>
      <c r="E88" s="43">
        <f t="shared" si="8"/>
        <v>37203878517</v>
      </c>
      <c r="F88" s="46">
        <v>34537828790</v>
      </c>
      <c r="G88" s="46">
        <v>5543344633</v>
      </c>
      <c r="H88" s="46">
        <v>40081173423</v>
      </c>
      <c r="I88" s="38">
        <f t="shared" si="9"/>
        <v>-8.2477597457567331E-2</v>
      </c>
      <c r="J88" s="44" t="s">
        <v>59</v>
      </c>
      <c r="K88" s="38">
        <f t="shared" si="10"/>
        <v>-5.1769766990780175E-3</v>
      </c>
      <c r="L88" s="44" t="s">
        <v>58</v>
      </c>
      <c r="M88" s="46">
        <v>34160639968</v>
      </c>
      <c r="N88" s="48">
        <v>-30526737194</v>
      </c>
      <c r="O88" s="38">
        <f t="shared" si="11"/>
        <v>-2.1190399992932831</v>
      </c>
      <c r="P88" s="44" t="s">
        <v>59</v>
      </c>
      <c r="Q88" s="46">
        <v>113720293776</v>
      </c>
      <c r="R88" s="47">
        <v>1289777569255</v>
      </c>
      <c r="S88" s="48">
        <v>-643261251320</v>
      </c>
      <c r="T88" s="48">
        <v>-1289777569255</v>
      </c>
      <c r="U88" s="38">
        <f t="shared" si="12"/>
        <v>-1.1767871040617495</v>
      </c>
      <c r="V88" s="44" t="s">
        <v>59</v>
      </c>
      <c r="W88" s="38">
        <f t="shared" si="13"/>
        <v>-2</v>
      </c>
      <c r="X88" s="44" t="s">
        <v>59</v>
      </c>
    </row>
    <row r="89" spans="1:24">
      <c r="A89" s="14">
        <f t="shared" si="14"/>
        <v>2021</v>
      </c>
      <c r="B89" s="15">
        <f t="shared" si="15"/>
        <v>2</v>
      </c>
      <c r="C89" s="43">
        <v>35240337051</v>
      </c>
      <c r="D89" s="43">
        <v>5555914432</v>
      </c>
      <c r="E89" s="43">
        <f t="shared" si="8"/>
        <v>40796251483</v>
      </c>
      <c r="F89" s="46">
        <v>34811304035</v>
      </c>
      <c r="G89" s="46">
        <v>6500085265</v>
      </c>
      <c r="H89" s="46">
        <v>41311389300</v>
      </c>
      <c r="I89" s="38">
        <f t="shared" si="9"/>
        <v>1.2324531582288412E-2</v>
      </c>
      <c r="J89" s="44" t="s">
        <v>59</v>
      </c>
      <c r="K89" s="38">
        <f t="shared" si="10"/>
        <v>-0.14525514581846033</v>
      </c>
      <c r="L89" s="44" t="s">
        <v>58</v>
      </c>
      <c r="M89" s="46">
        <v>24453551011</v>
      </c>
      <c r="N89" s="48">
        <v>-8660113866</v>
      </c>
      <c r="O89" s="38">
        <f t="shared" si="11"/>
        <v>-3.8236985551663185</v>
      </c>
      <c r="P89" s="44" t="s">
        <v>59</v>
      </c>
      <c r="Q89" s="46">
        <v>69764147740</v>
      </c>
      <c r="R89" s="47">
        <v>1301768120705</v>
      </c>
      <c r="S89" s="48">
        <v>-639930813736</v>
      </c>
      <c r="T89" s="48">
        <v>-1301768120705</v>
      </c>
      <c r="U89" s="38">
        <f t="shared" si="12"/>
        <v>-1.109018266103968</v>
      </c>
      <c r="V89" s="44" t="s">
        <v>59</v>
      </c>
      <c r="W89" s="38">
        <f t="shared" si="13"/>
        <v>-2</v>
      </c>
      <c r="X89" s="44" t="s">
        <v>59</v>
      </c>
    </row>
    <row r="90" spans="1:24">
      <c r="A90" s="14">
        <f t="shared" si="14"/>
        <v>2021</v>
      </c>
      <c r="B90" s="15">
        <f t="shared" si="15"/>
        <v>3</v>
      </c>
      <c r="C90" s="43">
        <v>35201722523</v>
      </c>
      <c r="D90" s="43">
        <v>5569838894</v>
      </c>
      <c r="E90" s="43">
        <f t="shared" si="8"/>
        <v>40771561417</v>
      </c>
      <c r="F90" s="46">
        <v>34691961930</v>
      </c>
      <c r="G90" s="46">
        <v>6104159764</v>
      </c>
      <c r="H90" s="46">
        <v>40796121694</v>
      </c>
      <c r="I90" s="38">
        <f t="shared" si="9"/>
        <v>1.4693910768972085E-2</v>
      </c>
      <c r="J90" s="44" t="s">
        <v>59</v>
      </c>
      <c r="K90" s="38">
        <f t="shared" si="10"/>
        <v>-8.7533893387132466E-2</v>
      </c>
      <c r="L90" s="44" t="s">
        <v>58</v>
      </c>
      <c r="M90" s="46">
        <v>15831827351</v>
      </c>
      <c r="N90" s="48">
        <v>-1426965701</v>
      </c>
      <c r="O90" s="38">
        <f t="shared" si="11"/>
        <v>-12.094749747597472</v>
      </c>
      <c r="P90" s="44" t="s">
        <v>59</v>
      </c>
      <c r="Q90" s="46">
        <v>55613748305</v>
      </c>
      <c r="R90" s="47">
        <v>1305287261121</v>
      </c>
      <c r="S90" s="48">
        <v>-638232430305</v>
      </c>
      <c r="T90" s="48">
        <v>-1305287261121</v>
      </c>
      <c r="U90" s="38">
        <f t="shared" si="12"/>
        <v>-1.087137139487605</v>
      </c>
      <c r="V90" s="44" t="s">
        <v>59</v>
      </c>
      <c r="W90" s="38">
        <f t="shared" si="13"/>
        <v>-2</v>
      </c>
      <c r="X90" s="44" t="s">
        <v>59</v>
      </c>
    </row>
    <row r="91" spans="1:24">
      <c r="A91" s="14">
        <f t="shared" si="14"/>
        <v>2021</v>
      </c>
      <c r="B91" s="15">
        <f t="shared" si="15"/>
        <v>4</v>
      </c>
      <c r="C91" s="43">
        <v>34394574937</v>
      </c>
      <c r="D91" s="43">
        <v>5613572808</v>
      </c>
      <c r="E91" s="43">
        <f t="shared" si="8"/>
        <v>40008147745</v>
      </c>
      <c r="F91" s="46">
        <v>34600019974</v>
      </c>
      <c r="G91" s="46">
        <v>6141329233</v>
      </c>
      <c r="H91" s="46">
        <v>40741349207</v>
      </c>
      <c r="I91" s="38">
        <f t="shared" si="9"/>
        <v>-5.9377144046269814E-3</v>
      </c>
      <c r="J91" s="44" t="s">
        <v>59</v>
      </c>
      <c r="K91" s="38">
        <f t="shared" si="10"/>
        <v>-8.5935211251033095E-2</v>
      </c>
      <c r="L91" s="44" t="s">
        <v>58</v>
      </c>
      <c r="M91" s="46">
        <v>22932638188</v>
      </c>
      <c r="N91" s="48">
        <v>-9779528982</v>
      </c>
      <c r="O91" s="38">
        <f t="shared" si="11"/>
        <v>-3.3449634670759032</v>
      </c>
      <c r="P91" s="44" t="s">
        <v>59</v>
      </c>
      <c r="Q91" s="46">
        <v>69681879141</v>
      </c>
      <c r="R91" s="47">
        <v>1317595849420</v>
      </c>
      <c r="S91" s="48">
        <v>-635232269264</v>
      </c>
      <c r="T91" s="48">
        <v>-1317595849420</v>
      </c>
      <c r="U91" s="38">
        <f t="shared" si="12"/>
        <v>-1.1096951186402033</v>
      </c>
      <c r="V91" s="44" t="s">
        <v>59</v>
      </c>
      <c r="W91" s="38">
        <f t="shared" si="13"/>
        <v>-2</v>
      </c>
      <c r="X91" s="44" t="s">
        <v>59</v>
      </c>
    </row>
    <row r="92" spans="1:24">
      <c r="A92" s="14">
        <f t="shared" si="14"/>
        <v>2021</v>
      </c>
      <c r="B92" s="15">
        <f t="shared" si="15"/>
        <v>5</v>
      </c>
      <c r="C92" s="43">
        <v>32790291628</v>
      </c>
      <c r="D92" s="43">
        <v>5664137062</v>
      </c>
      <c r="E92" s="43">
        <f t="shared" si="8"/>
        <v>38454428690</v>
      </c>
      <c r="F92" s="46">
        <v>32051375246</v>
      </c>
      <c r="G92" s="46">
        <v>6582708675</v>
      </c>
      <c r="H92" s="46">
        <v>38634083921</v>
      </c>
      <c r="I92" s="38">
        <f t="shared" si="9"/>
        <v>2.3054124084495031E-2</v>
      </c>
      <c r="J92" s="44" t="s">
        <v>59</v>
      </c>
      <c r="K92" s="38">
        <f t="shared" si="10"/>
        <v>-0.13954310578691986</v>
      </c>
      <c r="L92" s="44" t="s">
        <v>58</v>
      </c>
      <c r="M92" s="46">
        <v>18377884661</v>
      </c>
      <c r="N92" s="48">
        <v>-6844423334</v>
      </c>
      <c r="O92" s="38">
        <f t="shared" si="11"/>
        <v>-3.6850888327884368</v>
      </c>
      <c r="P92" s="44" t="s">
        <v>59</v>
      </c>
      <c r="Q92" s="46">
        <v>64050732054</v>
      </c>
      <c r="R92" s="47">
        <v>1329437902137</v>
      </c>
      <c r="S92" s="48">
        <v>-630234639881</v>
      </c>
      <c r="T92" s="48">
        <v>-1329437902137</v>
      </c>
      <c r="U92" s="38">
        <f t="shared" si="12"/>
        <v>-1.1016299771559588</v>
      </c>
      <c r="V92" s="44" t="s">
        <v>59</v>
      </c>
      <c r="W92" s="38">
        <f t="shared" si="13"/>
        <v>-2</v>
      </c>
      <c r="X92" s="44" t="s">
        <v>59</v>
      </c>
    </row>
    <row r="93" spans="1:24">
      <c r="A93" s="14">
        <f t="shared" si="14"/>
        <v>2021</v>
      </c>
      <c r="B93" s="15">
        <f t="shared" si="15"/>
        <v>6</v>
      </c>
      <c r="C93" s="43">
        <v>33431512648</v>
      </c>
      <c r="D93" s="43">
        <v>7582430346</v>
      </c>
      <c r="E93" s="43">
        <f t="shared" si="8"/>
        <v>41013942994</v>
      </c>
      <c r="F93" s="46">
        <v>33548064978</v>
      </c>
      <c r="G93" s="46">
        <v>9047234095</v>
      </c>
      <c r="H93" s="46">
        <v>42595299073</v>
      </c>
      <c r="I93" s="38">
        <f t="shared" si="9"/>
        <v>-3.4741893482211905E-3</v>
      </c>
      <c r="J93" s="44" t="s">
        <v>59</v>
      </c>
      <c r="K93" s="38">
        <f t="shared" si="10"/>
        <v>-0.16190625042072593</v>
      </c>
      <c r="L93" s="44" t="s">
        <v>58</v>
      </c>
      <c r="M93" s="46">
        <v>12926997087</v>
      </c>
      <c r="N93" s="48">
        <v>-6575004502</v>
      </c>
      <c r="O93" s="38">
        <f t="shared" si="11"/>
        <v>-2.9660818609428841</v>
      </c>
      <c r="P93" s="44" t="s">
        <v>59</v>
      </c>
      <c r="Q93" s="46">
        <v>73935566321</v>
      </c>
      <c r="R93" s="47">
        <v>1342112338189</v>
      </c>
      <c r="S93" s="48">
        <v>-624135208331</v>
      </c>
      <c r="T93" s="48">
        <v>-1342112338189</v>
      </c>
      <c r="U93" s="38">
        <f t="shared" si="12"/>
        <v>-1.1184608163969969</v>
      </c>
      <c r="V93" s="44" t="s">
        <v>59</v>
      </c>
      <c r="W93" s="38">
        <f t="shared" si="13"/>
        <v>-2</v>
      </c>
      <c r="X93" s="44" t="s">
        <v>59</v>
      </c>
    </row>
    <row r="94" spans="1:24">
      <c r="A94" s="14">
        <f t="shared" si="14"/>
        <v>2021</v>
      </c>
      <c r="B94" s="15">
        <f t="shared" si="15"/>
        <v>7</v>
      </c>
      <c r="C94" s="43">
        <v>37389863859</v>
      </c>
      <c r="D94" s="43">
        <v>5762399264</v>
      </c>
      <c r="E94" s="43">
        <f t="shared" si="8"/>
        <v>43152263123</v>
      </c>
      <c r="F94" s="46">
        <v>35820891279</v>
      </c>
      <c r="G94" s="46">
        <v>7165831429</v>
      </c>
      <c r="H94" s="46">
        <v>42986722708</v>
      </c>
      <c r="I94" s="38">
        <f t="shared" si="9"/>
        <v>4.3800489713660795E-2</v>
      </c>
      <c r="J94" s="44" t="s">
        <v>59</v>
      </c>
      <c r="K94" s="38">
        <f t="shared" si="10"/>
        <v>-0.19585056931709743</v>
      </c>
      <c r="L94" s="44" t="s">
        <v>58</v>
      </c>
      <c r="M94" s="46">
        <v>43367505311</v>
      </c>
      <c r="N94" s="48">
        <v>-14636330880</v>
      </c>
      <c r="O94" s="38">
        <f t="shared" si="11"/>
        <v>-3.9630038885128021</v>
      </c>
      <c r="P94" s="44" t="s">
        <v>59</v>
      </c>
      <c r="Q94" s="46">
        <v>78344670619</v>
      </c>
      <c r="R94" s="47">
        <v>1357022111038</v>
      </c>
      <c r="S94" s="48">
        <v>-623861766362</v>
      </c>
      <c r="T94" s="48">
        <v>-1357022111038</v>
      </c>
      <c r="U94" s="38">
        <f t="shared" si="12"/>
        <v>-1.1255801763199254</v>
      </c>
      <c r="V94" s="44" t="s">
        <v>59</v>
      </c>
      <c r="W94" s="38">
        <f t="shared" si="13"/>
        <v>-2</v>
      </c>
      <c r="X94" s="44" t="s">
        <v>59</v>
      </c>
    </row>
    <row r="95" spans="1:24">
      <c r="A95" s="14">
        <f t="shared" si="14"/>
        <v>2021</v>
      </c>
      <c r="B95" s="15">
        <f t="shared" si="15"/>
        <v>8</v>
      </c>
      <c r="C95" s="43">
        <v>37823808891</v>
      </c>
      <c r="D95" s="43">
        <v>5802802728</v>
      </c>
      <c r="E95" s="43">
        <f t="shared" si="8"/>
        <v>43626611619</v>
      </c>
      <c r="F95" s="46">
        <v>37188114019</v>
      </c>
      <c r="G95" s="46">
        <v>6791175773</v>
      </c>
      <c r="H95" s="46">
        <v>43979289792</v>
      </c>
      <c r="I95" s="38">
        <f t="shared" si="9"/>
        <v>1.7094033638684003E-2</v>
      </c>
      <c r="J95" s="44" t="s">
        <v>59</v>
      </c>
      <c r="K95" s="38">
        <f t="shared" si="10"/>
        <v>-0.14553783881276072</v>
      </c>
      <c r="L95" s="44" t="s">
        <v>58</v>
      </c>
      <c r="M95" s="46">
        <v>1649287224</v>
      </c>
      <c r="N95" s="48">
        <v>6850607778</v>
      </c>
      <c r="O95" s="38">
        <f t="shared" si="11"/>
        <v>-0.75924950348252151</v>
      </c>
      <c r="P95" s="44" t="s">
        <v>59</v>
      </c>
      <c r="Q95" s="46">
        <v>56983053958</v>
      </c>
      <c r="R95" s="47">
        <v>1370180668842</v>
      </c>
      <c r="S95" s="48">
        <v>-603852600780</v>
      </c>
      <c r="T95" s="48">
        <v>-1370180668842</v>
      </c>
      <c r="U95" s="38">
        <f t="shared" si="12"/>
        <v>-1.0943658334573614</v>
      </c>
      <c r="V95" s="44" t="s">
        <v>59</v>
      </c>
      <c r="W95" s="38">
        <f t="shared" si="13"/>
        <v>-2</v>
      </c>
      <c r="X95" s="44" t="s">
        <v>59</v>
      </c>
    </row>
    <row r="96" spans="1:24">
      <c r="A96" s="14">
        <f t="shared" si="14"/>
        <v>2021</v>
      </c>
      <c r="B96" s="15">
        <f t="shared" si="15"/>
        <v>9</v>
      </c>
      <c r="C96" s="43">
        <v>34559435322</v>
      </c>
      <c r="D96" s="43">
        <v>5849724784</v>
      </c>
      <c r="E96" s="43">
        <f t="shared" si="8"/>
        <v>40409160106</v>
      </c>
      <c r="F96" s="46">
        <v>33861238658</v>
      </c>
      <c r="G96" s="46">
        <v>6971674233</v>
      </c>
      <c r="H96" s="46">
        <v>40832912891</v>
      </c>
      <c r="I96" s="38">
        <f t="shared" si="9"/>
        <v>2.061934801180243E-2</v>
      </c>
      <c r="J96" s="44" t="s">
        <v>59</v>
      </c>
      <c r="K96" s="38">
        <f t="shared" si="10"/>
        <v>-0.16092970088724456</v>
      </c>
      <c r="L96" s="44" t="s">
        <v>58</v>
      </c>
      <c r="M96" s="46">
        <v>9528847507</v>
      </c>
      <c r="N96" s="48">
        <v>3914626265</v>
      </c>
      <c r="O96" s="38">
        <f t="shared" si="11"/>
        <v>1.4341653230592626</v>
      </c>
      <c r="P96" s="44" t="s">
        <v>59</v>
      </c>
      <c r="Q96" s="46">
        <v>48482936166</v>
      </c>
      <c r="R96" s="47">
        <v>1386579465852</v>
      </c>
      <c r="S96" s="48">
        <v>-583539177505</v>
      </c>
      <c r="T96" s="48">
        <v>-1386579465852</v>
      </c>
      <c r="U96" s="38">
        <f t="shared" si="12"/>
        <v>-1.0830842864283685</v>
      </c>
      <c r="V96" s="44" t="s">
        <v>59</v>
      </c>
      <c r="W96" s="38">
        <f t="shared" si="13"/>
        <v>-2</v>
      </c>
      <c r="X96" s="44" t="s">
        <v>59</v>
      </c>
    </row>
    <row r="97" spans="1:24">
      <c r="A97" s="14">
        <f t="shared" si="14"/>
        <v>2021</v>
      </c>
      <c r="B97" s="15">
        <f t="shared" si="15"/>
        <v>10</v>
      </c>
      <c r="C97" s="43">
        <v>33919716630</v>
      </c>
      <c r="D97" s="43">
        <v>5877962573</v>
      </c>
      <c r="E97" s="43">
        <f t="shared" si="8"/>
        <v>39797679203</v>
      </c>
      <c r="F97" s="46">
        <v>33802356577</v>
      </c>
      <c r="G97" s="46">
        <v>6531708281</v>
      </c>
      <c r="H97" s="46">
        <v>40334064858</v>
      </c>
      <c r="I97" s="38">
        <f t="shared" si="9"/>
        <v>3.471948848674522E-3</v>
      </c>
      <c r="J97" s="44" t="s">
        <v>59</v>
      </c>
      <c r="K97" s="38">
        <f t="shared" si="10"/>
        <v>-0.10008801371329956</v>
      </c>
      <c r="L97" s="44" t="s">
        <v>58</v>
      </c>
      <c r="M97" s="46">
        <v>36026434069</v>
      </c>
      <c r="N97" s="48">
        <v>-11388340832</v>
      </c>
      <c r="O97" s="38">
        <f t="shared" si="11"/>
        <v>-4.1634488816640989</v>
      </c>
      <c r="P97" s="44" t="s">
        <v>59</v>
      </c>
      <c r="Q97" s="46">
        <v>59062025486</v>
      </c>
      <c r="R97" s="47">
        <v>1397783020031</v>
      </c>
      <c r="S97" s="48">
        <v>-583723964158</v>
      </c>
      <c r="T97" s="48">
        <v>-1397783020031</v>
      </c>
      <c r="U97" s="38">
        <f t="shared" si="12"/>
        <v>-1.1011814301151654</v>
      </c>
      <c r="V97" s="44" t="s">
        <v>59</v>
      </c>
      <c r="W97" s="38">
        <f t="shared" si="13"/>
        <v>-2</v>
      </c>
      <c r="X97" s="44" t="s">
        <v>59</v>
      </c>
    </row>
    <row r="98" spans="1:24">
      <c r="A98" s="14">
        <f t="shared" si="14"/>
        <v>2021</v>
      </c>
      <c r="B98" s="15">
        <f t="shared" si="15"/>
        <v>11</v>
      </c>
      <c r="C98" s="43">
        <v>35354763714</v>
      </c>
      <c r="D98" s="43">
        <v>5955281461</v>
      </c>
      <c r="E98" s="43">
        <f t="shared" si="8"/>
        <v>41310045175</v>
      </c>
      <c r="F98" s="46">
        <v>35130571183</v>
      </c>
      <c r="G98" s="46">
        <v>12737599140</v>
      </c>
      <c r="H98" s="46">
        <v>47868170323</v>
      </c>
      <c r="I98" s="38">
        <f t="shared" si="9"/>
        <v>6.3816933072948778E-3</v>
      </c>
      <c r="J98" s="44" t="s">
        <v>59</v>
      </c>
      <c r="K98" s="38">
        <f t="shared" si="10"/>
        <v>-0.53246436824200449</v>
      </c>
      <c r="L98" s="44" t="s">
        <v>58</v>
      </c>
      <c r="M98" s="46">
        <v>35786374334</v>
      </c>
      <c r="N98" s="48">
        <v>-8957802045</v>
      </c>
      <c r="O98" s="38">
        <f t="shared" si="11"/>
        <v>-4.9949949947794359</v>
      </c>
      <c r="P98" s="44" t="s">
        <v>59</v>
      </c>
      <c r="Q98" s="46">
        <v>64422952804</v>
      </c>
      <c r="R98" s="47">
        <v>1414400417821</v>
      </c>
      <c r="S98" s="48">
        <v>-576064368413</v>
      </c>
      <c r="T98" s="48">
        <v>-1414400417821</v>
      </c>
      <c r="U98" s="38">
        <f t="shared" si="12"/>
        <v>-1.1118329067660944</v>
      </c>
      <c r="V98" s="44" t="s">
        <v>59</v>
      </c>
      <c r="W98" s="38">
        <f t="shared" si="13"/>
        <v>-2</v>
      </c>
      <c r="X98" s="44" t="s">
        <v>59</v>
      </c>
    </row>
    <row r="99" spans="1:24">
      <c r="A99" s="14">
        <f t="shared" si="14"/>
        <v>2021</v>
      </c>
      <c r="B99" s="15">
        <f t="shared" si="15"/>
        <v>12</v>
      </c>
      <c r="C99" s="43">
        <v>30982307861</v>
      </c>
      <c r="D99" s="43">
        <v>11960308672</v>
      </c>
      <c r="E99" s="43">
        <f t="shared" si="8"/>
        <v>42942616533</v>
      </c>
      <c r="F99" s="46">
        <v>31773171276</v>
      </c>
      <c r="G99" s="46">
        <v>6500777094</v>
      </c>
      <c r="H99" s="46">
        <v>38273948370</v>
      </c>
      <c r="I99" s="38">
        <f t="shared" si="9"/>
        <v>-2.4890918445946264E-2</v>
      </c>
      <c r="J99" s="44" t="s">
        <v>59</v>
      </c>
      <c r="K99" s="38">
        <f t="shared" si="10"/>
        <v>0.83982753124068288</v>
      </c>
      <c r="L99" s="44" t="s">
        <v>58</v>
      </c>
      <c r="M99" s="46">
        <v>40647778408</v>
      </c>
      <c r="N99" s="48">
        <v>-24098936016</v>
      </c>
      <c r="O99" s="38">
        <f t="shared" si="11"/>
        <v>-2.6867042752847152</v>
      </c>
      <c r="P99" s="44" t="s">
        <v>59</v>
      </c>
      <c r="Q99" s="46">
        <v>66747342240</v>
      </c>
      <c r="R99" s="47">
        <v>1429288907324</v>
      </c>
      <c r="S99" s="48">
        <v>-585274814926</v>
      </c>
      <c r="T99" s="48">
        <v>-1429288907324</v>
      </c>
      <c r="U99" s="38">
        <f t="shared" si="12"/>
        <v>-1.1140444463656602</v>
      </c>
      <c r="V99" s="44" t="s">
        <v>59</v>
      </c>
      <c r="W99" s="38">
        <f t="shared" si="13"/>
        <v>-2</v>
      </c>
      <c r="X99" s="44" t="s">
        <v>59</v>
      </c>
    </row>
    <row r="100" spans="1:24">
      <c r="A100" s="14">
        <f t="shared" si="14"/>
        <v>2022</v>
      </c>
      <c r="B100" s="15">
        <f t="shared" si="15"/>
        <v>1</v>
      </c>
      <c r="C100" s="43">
        <v>33127279797</v>
      </c>
      <c r="D100" s="43">
        <v>6520483515</v>
      </c>
      <c r="E100" s="43">
        <f t="shared" si="8"/>
        <v>39647763312</v>
      </c>
      <c r="F100" s="46">
        <v>30693025611</v>
      </c>
      <c r="G100" s="46">
        <v>7483517336</v>
      </c>
      <c r="H100" s="46">
        <v>38176542947</v>
      </c>
      <c r="I100" s="38">
        <f t="shared" si="9"/>
        <v>7.9309684775019207E-2</v>
      </c>
      <c r="J100" s="44" t="s">
        <v>59</v>
      </c>
      <c r="K100" s="38">
        <f t="shared" si="10"/>
        <v>-0.12868732412327777</v>
      </c>
      <c r="L100" s="44" t="s">
        <v>58</v>
      </c>
      <c r="M100" s="46">
        <v>51088426415</v>
      </c>
      <c r="N100" s="48">
        <v>-66595983062</v>
      </c>
      <c r="O100" s="38">
        <f t="shared" si="11"/>
        <v>-1.7671397592770322</v>
      </c>
      <c r="P100" s="44" t="s">
        <v>59</v>
      </c>
      <c r="Q100" s="46">
        <v>71742019240</v>
      </c>
      <c r="R100" s="47">
        <v>1482870884674</v>
      </c>
      <c r="S100" s="48">
        <v>-598288820638</v>
      </c>
      <c r="T100" s="48">
        <v>-1482870884674</v>
      </c>
      <c r="U100" s="38">
        <f t="shared" si="12"/>
        <v>-1.1199120170146186</v>
      </c>
      <c r="V100" s="44" t="s">
        <v>59</v>
      </c>
      <c r="W100" s="38">
        <f t="shared" si="13"/>
        <v>-2</v>
      </c>
      <c r="X100" s="44" t="s">
        <v>59</v>
      </c>
    </row>
    <row r="101" spans="1:24">
      <c r="A101" s="14">
        <f t="shared" si="14"/>
        <v>2022</v>
      </c>
      <c r="B101" s="15">
        <f t="shared" si="15"/>
        <v>2</v>
      </c>
      <c r="C101" s="43">
        <v>33563497581</v>
      </c>
      <c r="D101" s="43">
        <v>6566181022</v>
      </c>
      <c r="E101" s="43">
        <f t="shared" si="8"/>
        <v>40129678603</v>
      </c>
      <c r="F101" s="46">
        <v>71118616917</v>
      </c>
      <c r="G101" s="46">
        <v>7035849394</v>
      </c>
      <c r="H101" s="46">
        <v>78154466311</v>
      </c>
      <c r="I101" s="38">
        <f t="shared" si="9"/>
        <v>-0.52806312839054836</v>
      </c>
      <c r="J101" s="44" t="s">
        <v>59</v>
      </c>
      <c r="K101" s="38">
        <f t="shared" si="10"/>
        <v>-6.6753613629154995E-2</v>
      </c>
      <c r="L101" s="44" t="s">
        <v>58</v>
      </c>
      <c r="M101" s="46">
        <v>37207291865</v>
      </c>
      <c r="N101" s="48">
        <v>-13821094802</v>
      </c>
      <c r="O101" s="38">
        <f t="shared" si="11"/>
        <v>-3.6920654548737968</v>
      </c>
      <c r="P101" s="44" t="s">
        <v>59</v>
      </c>
      <c r="Q101" s="46">
        <v>144530059021</v>
      </c>
      <c r="R101" s="47">
        <v>1492275102223</v>
      </c>
      <c r="S101" s="48">
        <v>-602705697891</v>
      </c>
      <c r="T101" s="48">
        <v>-1492275102223</v>
      </c>
      <c r="U101" s="38">
        <f t="shared" si="12"/>
        <v>-1.2398020452216438</v>
      </c>
      <c r="V101" s="44" t="s">
        <v>59</v>
      </c>
      <c r="W101" s="38">
        <f t="shared" si="13"/>
        <v>-2</v>
      </c>
      <c r="X101" s="44" t="s">
        <v>59</v>
      </c>
    </row>
    <row r="102" spans="1:24">
      <c r="A102" s="14">
        <f t="shared" si="14"/>
        <v>2022</v>
      </c>
      <c r="B102" s="15">
        <f t="shared" si="15"/>
        <v>3</v>
      </c>
      <c r="C102" s="43">
        <v>32654644379</v>
      </c>
      <c r="D102" s="43">
        <v>6593131110</v>
      </c>
      <c r="E102" s="43">
        <f t="shared" si="8"/>
        <v>39247775489</v>
      </c>
      <c r="F102" s="46">
        <v>111355112957</v>
      </c>
      <c r="G102" s="46">
        <v>6930087795</v>
      </c>
      <c r="H102" s="46">
        <v>118285200752</v>
      </c>
      <c r="I102" s="38">
        <f t="shared" si="9"/>
        <v>-0.70675217767854392</v>
      </c>
      <c r="J102" s="44" t="s">
        <v>59</v>
      </c>
      <c r="K102" s="38">
        <f t="shared" si="10"/>
        <v>-4.8622282280913032E-2</v>
      </c>
      <c r="L102" s="44" t="s">
        <v>58</v>
      </c>
      <c r="M102" s="46">
        <v>45394727800</v>
      </c>
      <c r="N102" s="48">
        <v>-18227624201</v>
      </c>
      <c r="O102" s="38">
        <f t="shared" si="11"/>
        <v>-3.490435796756747</v>
      </c>
      <c r="P102" s="44" t="s">
        <v>59</v>
      </c>
      <c r="Q102" s="46">
        <v>67884255199</v>
      </c>
      <c r="R102" s="47">
        <v>1502277783929</v>
      </c>
      <c r="S102" s="48">
        <v>-610930640386</v>
      </c>
      <c r="T102" s="48">
        <v>-1502277783929</v>
      </c>
      <c r="U102" s="38">
        <f t="shared" si="12"/>
        <v>-1.1111161410337991</v>
      </c>
      <c r="V102" s="44" t="s">
        <v>59</v>
      </c>
      <c r="W102" s="38">
        <f t="shared" si="13"/>
        <v>-2</v>
      </c>
      <c r="X102" s="44" t="s">
        <v>59</v>
      </c>
    </row>
    <row r="103" spans="1:24">
      <c r="A103" s="14">
        <f t="shared" si="14"/>
        <v>2022</v>
      </c>
      <c r="B103" s="15">
        <f t="shared" si="15"/>
        <v>4</v>
      </c>
      <c r="C103" s="43">
        <v>32931200526</v>
      </c>
      <c r="D103" s="43">
        <v>6633795180</v>
      </c>
      <c r="E103" s="43">
        <f t="shared" si="8"/>
        <v>39564995706</v>
      </c>
      <c r="F103" s="46">
        <v>151269872139</v>
      </c>
      <c r="G103" s="46">
        <v>7402397999</v>
      </c>
      <c r="H103" s="46">
        <v>158672270138</v>
      </c>
      <c r="I103" s="38">
        <f t="shared" si="9"/>
        <v>-0.78230165689741626</v>
      </c>
      <c r="J103" s="44" t="s">
        <v>59</v>
      </c>
      <c r="K103" s="38">
        <f t="shared" si="10"/>
        <v>-0.10383159877432036</v>
      </c>
      <c r="L103" s="44" t="s">
        <v>58</v>
      </c>
      <c r="M103" s="46">
        <v>42601340826</v>
      </c>
      <c r="N103" s="48">
        <v>-19926682847</v>
      </c>
      <c r="O103" s="38">
        <f t="shared" si="11"/>
        <v>-3.1379042941115367</v>
      </c>
      <c r="P103" s="44" t="s">
        <v>59</v>
      </c>
      <c r="Q103" s="46">
        <v>69549296942</v>
      </c>
      <c r="R103" s="47">
        <v>1519517710869</v>
      </c>
      <c r="S103" s="48">
        <v>-613617396293</v>
      </c>
      <c r="T103" s="48">
        <v>-1519517710869</v>
      </c>
      <c r="U103" s="38">
        <f t="shared" si="12"/>
        <v>-1.113343098422833</v>
      </c>
      <c r="V103" s="44" t="s">
        <v>59</v>
      </c>
      <c r="W103" s="38">
        <f t="shared" si="13"/>
        <v>-2</v>
      </c>
      <c r="X103" s="44" t="s">
        <v>59</v>
      </c>
    </row>
    <row r="104" spans="1:24">
      <c r="A104" s="14">
        <f t="shared" si="14"/>
        <v>2022</v>
      </c>
      <c r="B104" s="15">
        <f t="shared" si="15"/>
        <v>5</v>
      </c>
      <c r="C104" s="43">
        <v>37410596949</v>
      </c>
      <c r="D104" s="43">
        <v>6664760617</v>
      </c>
      <c r="E104" s="43">
        <f t="shared" si="8"/>
        <v>44075357566</v>
      </c>
      <c r="F104" s="46">
        <v>195165620059</v>
      </c>
      <c r="G104" s="46">
        <v>7311986660</v>
      </c>
      <c r="H104" s="46">
        <v>202477606719</v>
      </c>
      <c r="I104" s="38">
        <f t="shared" si="9"/>
        <v>-0.80831359059197772</v>
      </c>
      <c r="J104" s="44" t="s">
        <v>59</v>
      </c>
      <c r="K104" s="38">
        <f t="shared" si="10"/>
        <v>-8.8515758178366211E-2</v>
      </c>
      <c r="L104" s="44" t="s">
        <v>58</v>
      </c>
      <c r="M104" s="46">
        <v>41378476857</v>
      </c>
      <c r="N104" s="48">
        <v>-20210432701</v>
      </c>
      <c r="O104" s="38">
        <f t="shared" si="11"/>
        <v>-3.0473820362565824</v>
      </c>
      <c r="P104" s="44" t="s">
        <v>59</v>
      </c>
      <c r="Q104" s="46">
        <v>71916389214</v>
      </c>
      <c r="R104" s="47">
        <v>1531946211039</v>
      </c>
      <c r="S104" s="48">
        <v>-621399328824</v>
      </c>
      <c r="T104" s="48">
        <v>-1531946211039</v>
      </c>
      <c r="U104" s="38">
        <f t="shared" si="12"/>
        <v>-1.1157329689269249</v>
      </c>
      <c r="V104" s="44" t="s">
        <v>59</v>
      </c>
      <c r="W104" s="38">
        <f t="shared" si="13"/>
        <v>-2</v>
      </c>
      <c r="X104" s="44" t="s">
        <v>59</v>
      </c>
    </row>
    <row r="105" spans="1:24">
      <c r="A105" s="14">
        <f t="shared" si="14"/>
        <v>2022</v>
      </c>
      <c r="B105" s="15">
        <f t="shared" si="15"/>
        <v>6</v>
      </c>
      <c r="C105" s="43">
        <v>33053116541</v>
      </c>
      <c r="D105" s="43">
        <v>8740798027</v>
      </c>
      <c r="E105" s="43">
        <f t="shared" si="8"/>
        <v>41793914568</v>
      </c>
      <c r="F105" s="46">
        <v>236208489479</v>
      </c>
      <c r="G105" s="46">
        <v>9819968544</v>
      </c>
      <c r="H105" s="46">
        <v>246028458023</v>
      </c>
      <c r="I105" s="38">
        <f t="shared" si="9"/>
        <v>-0.86006804152592253</v>
      </c>
      <c r="J105" s="44" t="s">
        <v>59</v>
      </c>
      <c r="K105" s="38">
        <f t="shared" si="10"/>
        <v>-0.10989551668771613</v>
      </c>
      <c r="L105" s="44" t="s">
        <v>58</v>
      </c>
      <c r="M105" s="46">
        <v>38519145202</v>
      </c>
      <c r="N105" s="48">
        <v>-24350649050</v>
      </c>
      <c r="O105" s="38">
        <f t="shared" si="11"/>
        <v>-2.5818529158260772</v>
      </c>
      <c r="P105" s="44" t="s">
        <v>59</v>
      </c>
      <c r="Q105" s="46">
        <v>73475356553</v>
      </c>
      <c r="R105" s="47">
        <v>1553721516200</v>
      </c>
      <c r="S105" s="48">
        <v>-623974672713</v>
      </c>
      <c r="T105" s="48">
        <v>-1553721516200</v>
      </c>
      <c r="U105" s="38">
        <f t="shared" si="12"/>
        <v>-1.1177537482948372</v>
      </c>
      <c r="V105" s="44" t="s">
        <v>59</v>
      </c>
      <c r="W105" s="38">
        <f t="shared" si="13"/>
        <v>-2</v>
      </c>
      <c r="X105" s="44" t="s">
        <v>59</v>
      </c>
    </row>
    <row r="106" spans="1:24">
      <c r="A106" s="14">
        <f t="shared" si="14"/>
        <v>2022</v>
      </c>
      <c r="B106" s="15">
        <f t="shared" si="15"/>
        <v>7</v>
      </c>
      <c r="C106" s="43">
        <v>36748592140</v>
      </c>
      <c r="D106" s="43">
        <v>6757602929</v>
      </c>
      <c r="E106" s="43">
        <f t="shared" si="8"/>
        <v>43506195069</v>
      </c>
      <c r="F106" s="46">
        <v>280765755811</v>
      </c>
      <c r="G106" s="46">
        <v>6856445567</v>
      </c>
      <c r="H106" s="46">
        <v>287622201378</v>
      </c>
      <c r="I106" s="38">
        <f t="shared" si="9"/>
        <v>-0.86911298340550602</v>
      </c>
      <c r="J106" s="44" t="s">
        <v>59</v>
      </c>
      <c r="K106" s="38">
        <f t="shared" si="10"/>
        <v>-1.441601731307085E-2</v>
      </c>
      <c r="L106" s="44" t="s">
        <v>58</v>
      </c>
      <c r="M106" s="46">
        <v>36084300498</v>
      </c>
      <c r="N106" s="48">
        <v>-19940056885</v>
      </c>
      <c r="O106" s="38">
        <f t="shared" si="11"/>
        <v>-2.8096387942175118</v>
      </c>
      <c r="P106" s="44" t="s">
        <v>59</v>
      </c>
      <c r="Q106" s="46">
        <v>75296793201</v>
      </c>
      <c r="R106" s="47">
        <v>1574033891891</v>
      </c>
      <c r="S106" s="48">
        <v>-623602353907</v>
      </c>
      <c r="T106" s="48">
        <v>-1574033891891</v>
      </c>
      <c r="U106" s="38">
        <f t="shared" si="12"/>
        <v>-1.1207448829037443</v>
      </c>
      <c r="V106" s="44" t="s">
        <v>59</v>
      </c>
      <c r="W106" s="38">
        <f t="shared" si="13"/>
        <v>-2</v>
      </c>
      <c r="X106" s="44" t="s">
        <v>59</v>
      </c>
    </row>
    <row r="107" spans="1:24">
      <c r="A107" s="14">
        <f t="shared" si="14"/>
        <v>2022</v>
      </c>
      <c r="B107" s="15">
        <f t="shared" si="15"/>
        <v>8</v>
      </c>
      <c r="C107" s="43">
        <v>38885209300</v>
      </c>
      <c r="D107" s="43">
        <v>6791158478</v>
      </c>
      <c r="E107" s="43">
        <f t="shared" si="8"/>
        <v>45676367778</v>
      </c>
      <c r="F107" s="46">
        <v>327562561606</v>
      </c>
      <c r="G107" s="46">
        <v>7343812063</v>
      </c>
      <c r="H107" s="46">
        <v>334906373669</v>
      </c>
      <c r="I107" s="38">
        <f t="shared" si="9"/>
        <v>-0.88128921354946521</v>
      </c>
      <c r="J107" s="44" t="s">
        <v>59</v>
      </c>
      <c r="K107" s="38">
        <f t="shared" si="10"/>
        <v>-7.5254320271131325E-2</v>
      </c>
      <c r="L107" s="44" t="s">
        <v>58</v>
      </c>
      <c r="M107" s="46">
        <v>36350313529</v>
      </c>
      <c r="N107" s="48">
        <v>-17065442536</v>
      </c>
      <c r="O107" s="38">
        <f t="shared" si="11"/>
        <v>-3.1300539644558327</v>
      </c>
      <c r="P107" s="44" t="s">
        <v>59</v>
      </c>
      <c r="Q107" s="46">
        <v>73760918951</v>
      </c>
      <c r="R107" s="47">
        <v>1593614711620</v>
      </c>
      <c r="S107" s="48">
        <v>-621086976714</v>
      </c>
      <c r="T107" s="48">
        <v>-1593614711620</v>
      </c>
      <c r="U107" s="38">
        <f t="shared" si="12"/>
        <v>-1.1187610137009292</v>
      </c>
      <c r="V107" s="44" t="s">
        <v>59</v>
      </c>
      <c r="W107" s="38">
        <f t="shared" si="13"/>
        <v>-2</v>
      </c>
      <c r="X107" s="44" t="s">
        <v>59</v>
      </c>
    </row>
    <row r="108" spans="1:24">
      <c r="A108" s="14">
        <f t="shared" si="14"/>
        <v>2022</v>
      </c>
      <c r="B108" s="15">
        <f t="shared" si="15"/>
        <v>9</v>
      </c>
      <c r="C108" s="43">
        <v>37719855320</v>
      </c>
      <c r="D108" s="43">
        <v>6803748649</v>
      </c>
      <c r="E108" s="43">
        <f t="shared" si="8"/>
        <v>44523603969</v>
      </c>
      <c r="F108" s="46">
        <v>373505076870</v>
      </c>
      <c r="G108" s="46">
        <v>6886052033</v>
      </c>
      <c r="H108" s="46">
        <v>380391128903</v>
      </c>
      <c r="I108" s="38">
        <f t="shared" si="9"/>
        <v>-0.89901113088985252</v>
      </c>
      <c r="J108" s="44" t="s">
        <v>59</v>
      </c>
      <c r="K108" s="38">
        <f t="shared" si="10"/>
        <v>-1.1952187349961618E-2</v>
      </c>
      <c r="L108" s="44" t="s">
        <v>58</v>
      </c>
      <c r="M108" s="46">
        <v>39753645089</v>
      </c>
      <c r="N108" s="48">
        <v>-19619230536</v>
      </c>
      <c r="O108" s="38">
        <f t="shared" si="11"/>
        <v>-3.0262591346818963</v>
      </c>
      <c r="P108" s="44" t="s">
        <v>59</v>
      </c>
      <c r="Q108" s="46">
        <v>71909867174</v>
      </c>
      <c r="R108" s="47">
        <v>1610762186475</v>
      </c>
      <c r="S108" s="48">
        <v>-623558732395</v>
      </c>
      <c r="T108" s="48">
        <v>-1610762186475</v>
      </c>
      <c r="U108" s="38">
        <f t="shared" si="12"/>
        <v>-1.1153217226191421</v>
      </c>
      <c r="V108" s="44" t="s">
        <v>59</v>
      </c>
      <c r="W108" s="38">
        <f t="shared" si="13"/>
        <v>-2</v>
      </c>
      <c r="X108" s="44" t="s">
        <v>59</v>
      </c>
    </row>
    <row r="109" spans="1:24">
      <c r="A109" s="14">
        <f t="shared" si="14"/>
        <v>2022</v>
      </c>
      <c r="B109" s="15">
        <f t="shared" si="15"/>
        <v>10</v>
      </c>
      <c r="C109" s="43">
        <v>36506082506</v>
      </c>
      <c r="D109" s="43">
        <v>6848968462</v>
      </c>
      <c r="E109" s="43">
        <f t="shared" si="8"/>
        <v>43355050968</v>
      </c>
      <c r="F109" s="46">
        <v>415555546474</v>
      </c>
      <c r="G109" s="46">
        <v>8195890458</v>
      </c>
      <c r="H109" s="46">
        <v>423751436932</v>
      </c>
      <c r="I109" s="38">
        <f t="shared" si="9"/>
        <v>-0.91215113643469548</v>
      </c>
      <c r="J109" s="44" t="s">
        <v>59</v>
      </c>
      <c r="K109" s="38">
        <f t="shared" si="10"/>
        <v>-0.16434114180787651</v>
      </c>
      <c r="L109" s="44" t="s">
        <v>58</v>
      </c>
      <c r="M109" s="46">
        <v>36187315533</v>
      </c>
      <c r="N109" s="48">
        <v>-43825219454</v>
      </c>
      <c r="O109" s="38">
        <f t="shared" si="11"/>
        <v>-1.8257189806198935</v>
      </c>
      <c r="P109" s="44" t="s">
        <v>59</v>
      </c>
      <c r="Q109" s="46">
        <v>71080328301</v>
      </c>
      <c r="R109" s="47">
        <v>1655470876088</v>
      </c>
      <c r="S109" s="48">
        <v>-622675262236</v>
      </c>
      <c r="T109" s="48">
        <v>-1655470876088</v>
      </c>
      <c r="U109" s="38">
        <f t="shared" si="12"/>
        <v>-1.1141531270180118</v>
      </c>
      <c r="V109" s="44" t="s">
        <v>59</v>
      </c>
      <c r="W109" s="38">
        <f t="shared" si="13"/>
        <v>-2</v>
      </c>
      <c r="X109" s="44" t="s">
        <v>59</v>
      </c>
    </row>
    <row r="110" spans="1:24">
      <c r="A110" s="14">
        <f t="shared" si="14"/>
        <v>2022</v>
      </c>
      <c r="B110" s="15">
        <f t="shared" si="15"/>
        <v>11</v>
      </c>
      <c r="C110" s="43">
        <v>42909084486</v>
      </c>
      <c r="D110" s="43">
        <v>6893507071</v>
      </c>
      <c r="E110" s="43">
        <f t="shared" si="8"/>
        <v>49802591557</v>
      </c>
      <c r="F110" s="46">
        <v>466120878588</v>
      </c>
      <c r="G110" s="46">
        <v>13962306234</v>
      </c>
      <c r="H110" s="46">
        <v>480083184822</v>
      </c>
      <c r="I110" s="38">
        <f t="shared" si="9"/>
        <v>-0.90794429844897173</v>
      </c>
      <c r="J110" s="44" t="s">
        <v>59</v>
      </c>
      <c r="K110" s="38">
        <f t="shared" si="10"/>
        <v>-0.50627733302300526</v>
      </c>
      <c r="L110" s="44" t="s">
        <v>58</v>
      </c>
      <c r="M110" s="46">
        <v>48525057109</v>
      </c>
      <c r="N110" s="48">
        <v>-38475365700</v>
      </c>
      <c r="O110" s="38">
        <f t="shared" si="11"/>
        <v>-2.2611980737846502</v>
      </c>
      <c r="P110" s="44" t="s">
        <v>59</v>
      </c>
      <c r="Q110" s="46">
        <v>79494855941</v>
      </c>
      <c r="R110" s="47">
        <v>1695180127370</v>
      </c>
      <c r="S110" s="48">
        <v>-621441376654</v>
      </c>
      <c r="T110" s="48">
        <v>-1695180127370</v>
      </c>
      <c r="U110" s="38">
        <f t="shared" si="12"/>
        <v>-1.127920120750602</v>
      </c>
      <c r="V110" s="44" t="s">
        <v>59</v>
      </c>
      <c r="W110" s="38">
        <f t="shared" si="13"/>
        <v>-2</v>
      </c>
      <c r="X110" s="44" t="s">
        <v>59</v>
      </c>
    </row>
    <row r="111" spans="1:24">
      <c r="A111" s="14">
        <f t="shared" si="14"/>
        <v>2022</v>
      </c>
      <c r="B111" s="15">
        <f t="shared" si="15"/>
        <v>12</v>
      </c>
      <c r="C111" s="43">
        <v>38389157252</v>
      </c>
      <c r="D111" s="43">
        <v>13846047864</v>
      </c>
      <c r="E111" s="43">
        <f t="shared" si="8"/>
        <v>52235205116</v>
      </c>
      <c r="F111" s="46">
        <v>519932987011</v>
      </c>
      <c r="G111" s="46">
        <v>7159692466</v>
      </c>
      <c r="H111" s="46">
        <v>527092679477</v>
      </c>
      <c r="I111" s="38">
        <f t="shared" si="9"/>
        <v>-0.92616518241573353</v>
      </c>
      <c r="J111" s="44" t="s">
        <v>59</v>
      </c>
      <c r="K111" s="38">
        <f t="shared" si="10"/>
        <v>0.93388863135563627</v>
      </c>
      <c r="L111" s="44" t="s">
        <v>58</v>
      </c>
      <c r="M111" s="46">
        <v>44835491680</v>
      </c>
      <c r="N111" s="48">
        <v>-45270993511</v>
      </c>
      <c r="O111" s="38">
        <f t="shared" si="11"/>
        <v>-1.9903801132419552</v>
      </c>
      <c r="P111" s="44" t="s">
        <v>59</v>
      </c>
      <c r="Q111" s="46">
        <v>72582897977</v>
      </c>
      <c r="R111" s="47">
        <v>1738481096509</v>
      </c>
      <c r="S111" s="48">
        <v>-623411401026</v>
      </c>
      <c r="T111" s="48">
        <v>-1738481096509</v>
      </c>
      <c r="U111" s="38">
        <f t="shared" si="12"/>
        <v>-1.116428570054292</v>
      </c>
      <c r="V111" s="44" t="s">
        <v>59</v>
      </c>
      <c r="W111" s="38">
        <f t="shared" si="13"/>
        <v>-2</v>
      </c>
      <c r="X111" s="44" t="s">
        <v>59</v>
      </c>
    </row>
    <row r="112" spans="1:24">
      <c r="A112" s="14">
        <f t="shared" si="14"/>
        <v>2023</v>
      </c>
      <c r="B112" s="15">
        <f t="shared" si="15"/>
        <v>1</v>
      </c>
      <c r="C112" s="43">
        <v>39476574561</v>
      </c>
      <c r="D112" s="43">
        <v>7995004159</v>
      </c>
      <c r="E112" s="43">
        <f t="shared" si="8"/>
        <v>47471578720</v>
      </c>
      <c r="F112" s="46">
        <v>39241874531</v>
      </c>
      <c r="G112" s="46">
        <v>7837381721</v>
      </c>
      <c r="H112" s="46">
        <v>47079256252</v>
      </c>
      <c r="I112" s="38">
        <f t="shared" si="9"/>
        <v>5.9808567456325346E-3</v>
      </c>
      <c r="J112" s="44" t="s">
        <v>59</v>
      </c>
      <c r="K112" s="38">
        <f t="shared" si="10"/>
        <v>2.0111619366153466E-2</v>
      </c>
      <c r="L112" s="44" t="s">
        <v>58</v>
      </c>
      <c r="M112" s="46">
        <v>43707841317</v>
      </c>
      <c r="N112" s="48">
        <v>-29000674527</v>
      </c>
      <c r="O112" s="38">
        <f t="shared" si="11"/>
        <v>-2.5071318867534425</v>
      </c>
      <c r="P112" s="44" t="s">
        <v>59</v>
      </c>
      <c r="Q112" s="46">
        <v>68744852678</v>
      </c>
      <c r="R112" s="47">
        <v>1769923176114</v>
      </c>
      <c r="S112" s="48">
        <v>-620969995948</v>
      </c>
      <c r="T112" s="48">
        <v>-1769923176114</v>
      </c>
      <c r="U112" s="38">
        <f t="shared" si="12"/>
        <v>-1.1107055946770039</v>
      </c>
      <c r="V112" s="44" t="s">
        <v>59</v>
      </c>
      <c r="W112" s="38">
        <f t="shared" si="13"/>
        <v>-2</v>
      </c>
      <c r="X112" s="44" t="s">
        <v>59</v>
      </c>
    </row>
    <row r="113" spans="1:24">
      <c r="A113" s="14">
        <f t="shared" si="14"/>
        <v>2023</v>
      </c>
      <c r="B113" s="15">
        <f t="shared" si="15"/>
        <v>2</v>
      </c>
      <c r="C113" s="43">
        <v>40656957310</v>
      </c>
      <c r="D113" s="43">
        <v>8035924961</v>
      </c>
      <c r="E113" s="43">
        <f t="shared" si="8"/>
        <v>48692882271</v>
      </c>
      <c r="F113" s="46">
        <v>40315585798</v>
      </c>
      <c r="G113" s="46">
        <v>8191855844</v>
      </c>
      <c r="H113" s="46">
        <v>48507441642</v>
      </c>
      <c r="I113" s="38">
        <f t="shared" si="9"/>
        <v>8.4674823704764535E-3</v>
      </c>
      <c r="J113" s="44" t="s">
        <v>59</v>
      </c>
      <c r="K113" s="38">
        <f t="shared" si="10"/>
        <v>-1.9034866575955323E-2</v>
      </c>
      <c r="L113" s="44" t="s">
        <v>58</v>
      </c>
      <c r="M113" s="46">
        <v>50239884942</v>
      </c>
      <c r="N113" s="48">
        <v>-25371610875</v>
      </c>
      <c r="O113" s="38">
        <f t="shared" si="11"/>
        <v>-2.9801614170073858</v>
      </c>
      <c r="P113" s="44" t="s">
        <v>59</v>
      </c>
      <c r="Q113" s="46">
        <v>72593219505</v>
      </c>
      <c r="R113" s="47">
        <v>1793198145068</v>
      </c>
      <c r="S113" s="48">
        <v>-623066637869</v>
      </c>
      <c r="T113" s="48">
        <v>-1793198145068</v>
      </c>
      <c r="U113" s="38">
        <f t="shared" si="12"/>
        <v>-1.116509559480318</v>
      </c>
      <c r="V113" s="44" t="s">
        <v>59</v>
      </c>
      <c r="W113" s="38">
        <f t="shared" si="13"/>
        <v>-2</v>
      </c>
      <c r="X113" s="44" t="s">
        <v>59</v>
      </c>
    </row>
    <row r="114" spans="1:24">
      <c r="A114" s="14">
        <f t="shared" si="14"/>
        <v>2023</v>
      </c>
      <c r="B114" s="15">
        <f t="shared" si="15"/>
        <v>3</v>
      </c>
      <c r="C114" s="43">
        <v>44989201084</v>
      </c>
      <c r="D114" s="43">
        <v>8054138378</v>
      </c>
      <c r="E114" s="43">
        <f t="shared" si="8"/>
        <v>53043339462</v>
      </c>
      <c r="F114" s="46">
        <v>45302008157</v>
      </c>
      <c r="G114" s="46">
        <v>8507570525</v>
      </c>
      <c r="H114" s="46">
        <v>53809578682</v>
      </c>
      <c r="I114" s="38">
        <f t="shared" si="9"/>
        <v>-6.9049273029117009E-3</v>
      </c>
      <c r="J114" s="44" t="s">
        <v>59</v>
      </c>
      <c r="K114" s="38">
        <f t="shared" si="10"/>
        <v>-5.3297489061955194E-2</v>
      </c>
      <c r="L114" s="44" t="s">
        <v>58</v>
      </c>
      <c r="M114" s="46">
        <v>47579028857</v>
      </c>
      <c r="N114" s="48">
        <v>-23080495919</v>
      </c>
      <c r="O114" s="38">
        <f t="shared" si="11"/>
        <v>-3.0614387586807728</v>
      </c>
      <c r="P114" s="44" t="s">
        <v>59</v>
      </c>
      <c r="Q114" s="46">
        <v>88455265667</v>
      </c>
      <c r="R114" s="47">
        <v>1812573919962</v>
      </c>
      <c r="S114" s="48">
        <v>-626771358894</v>
      </c>
      <c r="T114" s="48">
        <v>-1812573919962</v>
      </c>
      <c r="U114" s="38">
        <f t="shared" si="12"/>
        <v>-1.1411284424723682</v>
      </c>
      <c r="V114" s="44" t="s">
        <v>59</v>
      </c>
      <c r="W114" s="38">
        <f t="shared" si="13"/>
        <v>-2</v>
      </c>
      <c r="X114" s="44" t="s">
        <v>59</v>
      </c>
    </row>
    <row r="115" spans="1:24">
      <c r="A115" s="14">
        <f t="shared" si="14"/>
        <v>2023</v>
      </c>
      <c r="B115" s="15">
        <f t="shared" si="15"/>
        <v>4</v>
      </c>
      <c r="C115" s="43">
        <v>36708638734</v>
      </c>
      <c r="D115" s="43">
        <v>8103606461</v>
      </c>
      <c r="E115" s="43">
        <f t="shared" si="8"/>
        <v>44812245195</v>
      </c>
      <c r="F115" s="46">
        <v>35823068167</v>
      </c>
      <c r="G115" s="46">
        <v>8255467613</v>
      </c>
      <c r="H115" s="46">
        <v>44078535780</v>
      </c>
      <c r="I115" s="38">
        <f t="shared" si="9"/>
        <v>2.4720678945523211E-2</v>
      </c>
      <c r="J115" s="44" t="s">
        <v>59</v>
      </c>
      <c r="K115" s="38">
        <f t="shared" si="10"/>
        <v>-1.8395221096968783E-2</v>
      </c>
      <c r="L115" s="44" t="s">
        <v>58</v>
      </c>
      <c r="M115" s="46">
        <v>45314715890</v>
      </c>
      <c r="N115" s="48">
        <v>-28610597848</v>
      </c>
      <c r="O115" s="38">
        <f t="shared" si="11"/>
        <v>-2.5838437256971787</v>
      </c>
      <c r="P115" s="44" t="s">
        <v>59</v>
      </c>
      <c r="Q115" s="46">
        <v>72546216550</v>
      </c>
      <c r="R115" s="47">
        <v>1837512965258</v>
      </c>
      <c r="S115" s="48">
        <v>-630442911446</v>
      </c>
      <c r="T115" s="48">
        <v>-1837512965258</v>
      </c>
      <c r="U115" s="38">
        <f t="shared" si="12"/>
        <v>-1.1150718252721823</v>
      </c>
      <c r="V115" s="44" t="s">
        <v>59</v>
      </c>
      <c r="W115" s="38">
        <f t="shared" si="13"/>
        <v>-2</v>
      </c>
      <c r="X115" s="44" t="s">
        <v>59</v>
      </c>
    </row>
    <row r="116" spans="1:24">
      <c r="A116" s="14">
        <f t="shared" si="14"/>
        <v>2023</v>
      </c>
      <c r="B116" s="15">
        <f t="shared" si="15"/>
        <v>5</v>
      </c>
      <c r="C116" s="43">
        <v>41015549552</v>
      </c>
      <c r="D116" s="43">
        <v>8184354892</v>
      </c>
      <c r="E116" s="43">
        <f t="shared" si="8"/>
        <v>49199904444</v>
      </c>
      <c r="F116" s="46">
        <v>42392953591</v>
      </c>
      <c r="G116" s="46">
        <v>9000357873</v>
      </c>
      <c r="H116" s="46">
        <v>51393311464</v>
      </c>
      <c r="I116" s="38">
        <f t="shared" si="9"/>
        <v>-3.2491344016483459E-2</v>
      </c>
      <c r="J116" s="44" t="s">
        <v>59</v>
      </c>
      <c r="K116" s="38">
        <f t="shared" si="10"/>
        <v>-9.0663392779959495E-2</v>
      </c>
      <c r="L116" s="44" t="s">
        <v>58</v>
      </c>
      <c r="M116" s="46">
        <v>34602605418</v>
      </c>
      <c r="N116" s="48">
        <v>-30401491652</v>
      </c>
      <c r="O116" s="38">
        <f t="shared" si="11"/>
        <v>-2.1381877512488314</v>
      </c>
      <c r="P116" s="44" t="s">
        <v>59</v>
      </c>
      <c r="Q116" s="46">
        <v>69605062439</v>
      </c>
      <c r="R116" s="47">
        <v>1864417739161</v>
      </c>
      <c r="S116" s="48">
        <v>-633939629195</v>
      </c>
      <c r="T116" s="48">
        <v>-1864417739161</v>
      </c>
      <c r="U116" s="38">
        <f t="shared" si="12"/>
        <v>-1.1097976198891164</v>
      </c>
      <c r="V116" s="44" t="s">
        <v>59</v>
      </c>
      <c r="W116" s="38">
        <f t="shared" si="13"/>
        <v>-2</v>
      </c>
      <c r="X116" s="44" t="s">
        <v>59</v>
      </c>
    </row>
    <row r="117" spans="1:24">
      <c r="A117" s="14">
        <f t="shared" si="14"/>
        <v>2023</v>
      </c>
      <c r="B117" s="15">
        <f t="shared" si="15"/>
        <v>6</v>
      </c>
      <c r="C117" s="43">
        <v>44593213018</v>
      </c>
      <c r="D117" s="43">
        <v>10546502335</v>
      </c>
      <c r="E117" s="43">
        <f t="shared" si="8"/>
        <v>55139715353</v>
      </c>
      <c r="F117" s="46">
        <v>43192239875</v>
      </c>
      <c r="G117" s="46">
        <v>11264001921</v>
      </c>
      <c r="H117" s="46">
        <v>54456241796</v>
      </c>
      <c r="I117" s="38">
        <f t="shared" si="9"/>
        <v>3.2435760383218604E-2</v>
      </c>
      <c r="J117" s="44" t="s">
        <v>59</v>
      </c>
      <c r="K117" s="38">
        <f t="shared" si="10"/>
        <v>-6.3698460905118659E-2</v>
      </c>
      <c r="L117" s="44" t="s">
        <v>58</v>
      </c>
      <c r="M117" s="46">
        <v>34576624025</v>
      </c>
      <c r="N117" s="48">
        <v>-16846781088</v>
      </c>
      <c r="O117" s="38">
        <f t="shared" si="11"/>
        <v>-3.0524172448367008</v>
      </c>
      <c r="P117" s="44" t="s">
        <v>59</v>
      </c>
      <c r="Q117" s="46">
        <v>66377667869</v>
      </c>
      <c r="R117" s="47">
        <v>1888628032152</v>
      </c>
      <c r="S117" s="48">
        <v>-626576117292</v>
      </c>
      <c r="T117" s="48">
        <v>-1888628032152</v>
      </c>
      <c r="U117" s="38">
        <f t="shared" si="12"/>
        <v>-1.1059371176735522</v>
      </c>
      <c r="V117" s="44" t="s">
        <v>59</v>
      </c>
      <c r="W117" s="38">
        <f t="shared" si="13"/>
        <v>-2</v>
      </c>
      <c r="X117" s="44" t="s">
        <v>59</v>
      </c>
    </row>
    <row r="118" spans="1:24">
      <c r="A118" s="14">
        <f t="shared" si="14"/>
        <v>2023</v>
      </c>
      <c r="B118" s="15">
        <f t="shared" si="15"/>
        <v>7</v>
      </c>
      <c r="C118" s="43">
        <v>45317050970</v>
      </c>
      <c r="D118" s="43">
        <v>8266797837</v>
      </c>
      <c r="E118" s="43">
        <f t="shared" si="8"/>
        <v>53583848807</v>
      </c>
      <c r="F118" s="46">
        <v>44767359881</v>
      </c>
      <c r="G118" s="46">
        <v>8676420566</v>
      </c>
      <c r="H118" s="46">
        <v>53443780447</v>
      </c>
      <c r="I118" s="38">
        <f t="shared" si="9"/>
        <v>1.2278836421472761E-2</v>
      </c>
      <c r="J118" s="44" t="s">
        <v>59</v>
      </c>
      <c r="K118" s="38">
        <f t="shared" si="10"/>
        <v>-4.7211027391315552E-2</v>
      </c>
      <c r="L118" s="44" t="s">
        <v>58</v>
      </c>
      <c r="M118" s="46">
        <v>47199149629</v>
      </c>
      <c r="N118" s="48">
        <v>-25480488499</v>
      </c>
      <c r="O118" s="38">
        <f t="shared" si="11"/>
        <v>-2.8523643936752769</v>
      </c>
      <c r="P118" s="44" t="s">
        <v>59</v>
      </c>
      <c r="Q118" s="46">
        <v>72308493983</v>
      </c>
      <c r="R118" s="47">
        <v>1913402657141</v>
      </c>
      <c r="S118" s="48">
        <v>-627281980802</v>
      </c>
      <c r="T118" s="48">
        <v>-1913402657141</v>
      </c>
      <c r="U118" s="38">
        <f t="shared" si="12"/>
        <v>-1.115272710194148</v>
      </c>
      <c r="V118" s="44" t="s">
        <v>59</v>
      </c>
      <c r="W118" s="38">
        <f t="shared" si="13"/>
        <v>-2</v>
      </c>
      <c r="X118" s="44" t="s">
        <v>59</v>
      </c>
    </row>
    <row r="119" spans="1:24">
      <c r="A119" s="14">
        <f t="shared" si="14"/>
        <v>2023</v>
      </c>
      <c r="B119" s="15">
        <f t="shared" si="15"/>
        <v>8</v>
      </c>
      <c r="C119" s="43">
        <v>42711441317</v>
      </c>
      <c r="D119" s="43">
        <v>8299621382</v>
      </c>
      <c r="E119" s="43">
        <f t="shared" si="8"/>
        <v>51011062699</v>
      </c>
      <c r="F119" s="46">
        <v>45350644093</v>
      </c>
      <c r="G119" s="46">
        <v>8558626165</v>
      </c>
      <c r="H119" s="46">
        <v>53909270258</v>
      </c>
      <c r="I119" s="38">
        <f t="shared" si="9"/>
        <v>-5.8195486057217138E-2</v>
      </c>
      <c r="J119" s="44" t="s">
        <v>59</v>
      </c>
      <c r="K119" s="38">
        <f t="shared" si="10"/>
        <v>-3.0262425067610121E-2</v>
      </c>
      <c r="L119" s="44" t="s">
        <v>58</v>
      </c>
      <c r="M119" s="46">
        <v>36388998702</v>
      </c>
      <c r="N119" s="48">
        <v>-27981191778</v>
      </c>
      <c r="O119" s="38">
        <f t="shared" si="11"/>
        <v>-2.3004806582473938</v>
      </c>
      <c r="P119" s="44" t="s">
        <v>59</v>
      </c>
      <c r="Q119" s="46">
        <v>475628570559</v>
      </c>
      <c r="R119" s="47">
        <v>1936052043026</v>
      </c>
      <c r="S119" s="48">
        <v>-632613786695</v>
      </c>
      <c r="T119" s="48">
        <v>-1936052043026</v>
      </c>
      <c r="U119" s="38">
        <f t="shared" si="12"/>
        <v>-1.7518466725865292</v>
      </c>
      <c r="V119" s="44" t="s">
        <v>59</v>
      </c>
      <c r="W119" s="38">
        <f t="shared" si="13"/>
        <v>-2</v>
      </c>
      <c r="X119" s="44" t="s">
        <v>59</v>
      </c>
    </row>
    <row r="120" spans="1:24">
      <c r="A120" s="14">
        <f t="shared" si="14"/>
        <v>2023</v>
      </c>
      <c r="B120" s="15">
        <f t="shared" si="15"/>
        <v>9</v>
      </c>
      <c r="C120" s="43">
        <v>46811353349.730003</v>
      </c>
      <c r="D120" s="43">
        <v>8335667901</v>
      </c>
      <c r="E120" s="43">
        <f t="shared" si="8"/>
        <v>55147021250.730003</v>
      </c>
      <c r="F120" s="46">
        <v>46022082461</v>
      </c>
      <c r="G120" s="46">
        <v>8742710799</v>
      </c>
      <c r="H120" s="46">
        <v>54764793260</v>
      </c>
      <c r="I120" s="38">
        <f t="shared" si="9"/>
        <v>1.7149829962580299E-2</v>
      </c>
      <c r="J120" s="44" t="s">
        <v>59</v>
      </c>
      <c r="K120" s="38">
        <f t="shared" si="10"/>
        <v>-4.6557973534542385E-2</v>
      </c>
      <c r="L120" s="44" t="s">
        <v>58</v>
      </c>
      <c r="M120" s="46">
        <v>22616908029</v>
      </c>
      <c r="N120" s="48">
        <v>-33100845472</v>
      </c>
      <c r="O120" s="38">
        <f t="shared" si="11"/>
        <v>-1.6832728199686513</v>
      </c>
      <c r="P120" s="44" t="s">
        <v>59</v>
      </c>
      <c r="Q120" s="46">
        <v>512069905124</v>
      </c>
      <c r="R120" s="47">
        <v>1958182404110</v>
      </c>
      <c r="S120" s="48">
        <v>-643584271083</v>
      </c>
      <c r="T120" s="48">
        <v>-1958182404110</v>
      </c>
      <c r="U120" s="38">
        <f t="shared" si="12"/>
        <v>-1.7956532316464284</v>
      </c>
      <c r="V120" s="44" t="s">
        <v>59</v>
      </c>
      <c r="W120" s="38">
        <f t="shared" si="13"/>
        <v>-2</v>
      </c>
      <c r="X120" s="44" t="s">
        <v>59</v>
      </c>
    </row>
    <row r="121" spans="1:24">
      <c r="A121" s="14">
        <f t="shared" si="14"/>
        <v>2023</v>
      </c>
      <c r="B121" s="15">
        <f t="shared" si="15"/>
        <v>10</v>
      </c>
      <c r="C121" s="43">
        <v>46547162212.489998</v>
      </c>
      <c r="D121" s="43">
        <v>8376263472</v>
      </c>
      <c r="E121" s="43">
        <f t="shared" si="8"/>
        <v>54923425684.489998</v>
      </c>
      <c r="F121" s="46">
        <v>47861167670</v>
      </c>
      <c r="G121" s="46">
        <v>8970749942</v>
      </c>
      <c r="H121" s="46">
        <v>56831917612</v>
      </c>
      <c r="I121" s="38">
        <f t="shared" si="9"/>
        <v>-2.7454521514602259E-2</v>
      </c>
      <c r="J121" s="44" t="s">
        <v>59</v>
      </c>
      <c r="K121" s="38">
        <f t="shared" si="10"/>
        <v>-6.6269428291238386E-2</v>
      </c>
      <c r="L121" s="44" t="s">
        <v>58</v>
      </c>
      <c r="M121" s="46">
        <v>17756392813</v>
      </c>
      <c r="N121" s="48">
        <v>-50844615207</v>
      </c>
      <c r="O121" s="38">
        <f t="shared" si="11"/>
        <v>-1.34922858085777</v>
      </c>
      <c r="P121" s="44" t="s">
        <v>59</v>
      </c>
      <c r="Q121" s="46">
        <v>514131104732</v>
      </c>
      <c r="R121" s="47">
        <v>2003795557614</v>
      </c>
      <c r="S121" s="48">
        <v>-648815732786</v>
      </c>
      <c r="T121" s="48">
        <v>-2003795557614</v>
      </c>
      <c r="U121" s="38">
        <f t="shared" si="12"/>
        <v>-1.7924146699161143</v>
      </c>
      <c r="V121" s="44" t="s">
        <v>59</v>
      </c>
      <c r="W121" s="38">
        <f t="shared" si="13"/>
        <v>-2</v>
      </c>
      <c r="X121" s="44" t="s">
        <v>59</v>
      </c>
    </row>
    <row r="122" spans="1:24">
      <c r="A122" s="14">
        <f t="shared" si="14"/>
        <v>2023</v>
      </c>
      <c r="B122" s="15">
        <f t="shared" si="15"/>
        <v>11</v>
      </c>
      <c r="C122" s="43">
        <v>47935526007</v>
      </c>
      <c r="D122" s="43">
        <v>8402738344</v>
      </c>
      <c r="E122" s="43">
        <f t="shared" si="8"/>
        <v>56338264351</v>
      </c>
      <c r="F122" s="46">
        <v>45226067551</v>
      </c>
      <c r="G122" s="46">
        <v>17166261895</v>
      </c>
      <c r="H122" s="46">
        <v>62392329446</v>
      </c>
      <c r="I122" s="38">
        <f t="shared" si="9"/>
        <v>5.99092205605678E-2</v>
      </c>
      <c r="J122" s="44" t="s">
        <v>59</v>
      </c>
      <c r="K122" s="38">
        <f t="shared" si="10"/>
        <v>-0.51050855478049906</v>
      </c>
      <c r="L122" s="44" t="s">
        <v>58</v>
      </c>
      <c r="M122" s="46">
        <v>17297316731</v>
      </c>
      <c r="N122" s="48">
        <v>-40614932774</v>
      </c>
      <c r="O122" s="38">
        <f t="shared" si="11"/>
        <v>-1.4258856422895037</v>
      </c>
      <c r="P122" s="44" t="s">
        <v>59</v>
      </c>
      <c r="Q122" s="46">
        <v>517071788410</v>
      </c>
      <c r="R122" s="47">
        <v>2043097745524</v>
      </c>
      <c r="S122" s="48">
        <v>-650128477650</v>
      </c>
      <c r="T122" s="48">
        <v>-2043097745524</v>
      </c>
      <c r="U122" s="38">
        <f t="shared" si="12"/>
        <v>-1.7953378542638894</v>
      </c>
      <c r="V122" s="44" t="s">
        <v>59</v>
      </c>
      <c r="W122" s="38">
        <f t="shared" si="13"/>
        <v>-2</v>
      </c>
      <c r="X122" s="44" t="s">
        <v>59</v>
      </c>
    </row>
    <row r="123" spans="1:24">
      <c r="A123" s="14">
        <f t="shared" si="14"/>
        <v>2023</v>
      </c>
      <c r="B123" s="15">
        <f t="shared" si="15"/>
        <v>12</v>
      </c>
      <c r="C123" s="43">
        <v>42869576345.629997</v>
      </c>
      <c r="D123" s="43">
        <v>16923305468</v>
      </c>
      <c r="E123" s="43">
        <f t="shared" si="8"/>
        <v>59792881813.629997</v>
      </c>
      <c r="F123" s="46">
        <v>44076723633</v>
      </c>
      <c r="G123" s="46">
        <v>9017240932</v>
      </c>
      <c r="H123" s="46">
        <v>53093964565</v>
      </c>
      <c r="I123" s="38">
        <f t="shared" si="9"/>
        <v>-2.7387409677297803E-2</v>
      </c>
      <c r="J123" s="44" t="s">
        <v>59</v>
      </c>
      <c r="K123" s="38">
        <f t="shared" si="10"/>
        <v>0.87677201880492017</v>
      </c>
      <c r="L123" s="44" t="s">
        <v>58</v>
      </c>
      <c r="M123" s="46">
        <v>31482218675</v>
      </c>
      <c r="N123" s="48">
        <v>-57124926631</v>
      </c>
      <c r="O123" s="38">
        <f t="shared" si="11"/>
        <v>-1.5511117568405863</v>
      </c>
      <c r="P123" s="44" t="s">
        <v>59</v>
      </c>
      <c r="Q123" s="46">
        <v>523991496093</v>
      </c>
      <c r="R123" s="47">
        <v>2096911328034</v>
      </c>
      <c r="S123" s="48">
        <v>-653439821771</v>
      </c>
      <c r="T123" s="48">
        <v>-2096911328034</v>
      </c>
      <c r="U123" s="38">
        <f t="shared" si="12"/>
        <v>-1.8018970969244577</v>
      </c>
      <c r="V123" s="44" t="s">
        <v>59</v>
      </c>
      <c r="W123" s="38">
        <f t="shared" si="13"/>
        <v>-2</v>
      </c>
      <c r="X123" s="44" t="s">
        <v>59</v>
      </c>
    </row>
  </sheetData>
  <mergeCells count="1">
    <mergeCell ref="F2:H2"/>
  </mergeCells>
  <phoneticPr fontId="6" type="noConversion"/>
  <pageMargins left="0.7" right="0.7" top="0.75" bottom="0.75" header="0.3" footer="0.3"/>
  <pageSetup paperSize="9" orientation="portrait" horizontalDpi="1200" verticalDpi="1200" r:id="rId1"/>
  <ignoredErrors>
    <ignoredError sqref="E4:E12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0F334-1DF2-40BD-8AF4-538049C1E5B5}">
  <sheetPr>
    <tabColor rgb="FFFFFF00"/>
  </sheetPr>
  <dimension ref="B2:D26"/>
  <sheetViews>
    <sheetView topLeftCell="A14" zoomScale="130" zoomScaleNormal="130" workbookViewId="0">
      <selection activeCell="B3" sqref="B3:D26"/>
    </sheetView>
  </sheetViews>
  <sheetFormatPr baseColWidth="10" defaultRowHeight="15"/>
  <cols>
    <col min="1" max="1" width="4" style="4" customWidth="1"/>
    <col min="2" max="2" width="9.28515625" style="1" customWidth="1"/>
    <col min="3" max="3" width="20.7109375" style="4" customWidth="1"/>
    <col min="4" max="4" width="161.42578125" style="4" customWidth="1"/>
    <col min="5" max="16384" width="11.42578125" style="4"/>
  </cols>
  <sheetData>
    <row r="2" spans="2:4">
      <c r="B2" s="1" t="s">
        <v>39</v>
      </c>
    </row>
    <row r="3" spans="2:4" ht="21.75" customHeight="1">
      <c r="B3" s="2" t="s">
        <v>15</v>
      </c>
      <c r="C3" s="5" t="s">
        <v>13</v>
      </c>
      <c r="D3" s="6" t="s">
        <v>0</v>
      </c>
    </row>
    <row r="4" spans="2:4" ht="21.75" customHeight="1">
      <c r="B4" s="2" t="s">
        <v>16</v>
      </c>
      <c r="C4" s="5" t="s">
        <v>14</v>
      </c>
      <c r="D4" s="6" t="s">
        <v>1</v>
      </c>
    </row>
    <row r="5" spans="2:4" ht="29.25" customHeight="1">
      <c r="B5" s="2" t="s">
        <v>17</v>
      </c>
      <c r="C5" s="5"/>
      <c r="D5" s="12" t="s">
        <v>40</v>
      </c>
    </row>
    <row r="6" spans="2:4" ht="29.25" customHeight="1">
      <c r="B6" s="2" t="s">
        <v>18</v>
      </c>
      <c r="C6" s="5"/>
      <c r="D6" s="12" t="s">
        <v>41</v>
      </c>
    </row>
    <row r="7" spans="2:4" ht="29.25" customHeight="1">
      <c r="B7" s="2" t="s">
        <v>19</v>
      </c>
      <c r="C7" s="5"/>
      <c r="D7" s="7" t="s">
        <v>42</v>
      </c>
    </row>
    <row r="8" spans="2:4" ht="29.25" customHeight="1">
      <c r="B8" s="2" t="s">
        <v>20</v>
      </c>
      <c r="C8" s="52" t="s">
        <v>11</v>
      </c>
      <c r="D8" s="13" t="s">
        <v>46</v>
      </c>
    </row>
    <row r="9" spans="2:4" ht="29.25" customHeight="1">
      <c r="B9" s="2" t="s">
        <v>21</v>
      </c>
      <c r="C9" s="52"/>
      <c r="D9" s="13" t="s">
        <v>47</v>
      </c>
    </row>
    <row r="10" spans="2:4" ht="29.25" customHeight="1">
      <c r="B10" s="2" t="s">
        <v>22</v>
      </c>
      <c r="C10" s="52"/>
      <c r="D10" s="8" t="s">
        <v>12</v>
      </c>
    </row>
    <row r="11" spans="2:4" ht="29.25" customHeight="1">
      <c r="B11" s="2" t="s">
        <v>23</v>
      </c>
      <c r="C11" s="3" t="s">
        <v>43</v>
      </c>
      <c r="D11" s="9" t="s">
        <v>44</v>
      </c>
    </row>
    <row r="12" spans="2:4" ht="29.25" customHeight="1">
      <c r="B12" s="2" t="s">
        <v>24</v>
      </c>
      <c r="C12" s="3"/>
      <c r="D12" s="9" t="s">
        <v>2</v>
      </c>
    </row>
    <row r="13" spans="2:4" ht="29.25" customHeight="1">
      <c r="B13" s="2" t="s">
        <v>25</v>
      </c>
      <c r="C13" s="3" t="s">
        <v>48</v>
      </c>
      <c r="D13" s="9" t="s">
        <v>45</v>
      </c>
    </row>
    <row r="14" spans="2:4" ht="29.25" customHeight="1">
      <c r="B14" s="2" t="s">
        <v>26</v>
      </c>
      <c r="C14" s="5"/>
      <c r="D14" s="9" t="s">
        <v>2</v>
      </c>
    </row>
    <row r="15" spans="2:4" ht="29.25" customHeight="1">
      <c r="B15" s="2" t="s">
        <v>27</v>
      </c>
      <c r="C15" s="5"/>
      <c r="D15" s="7" t="s">
        <v>3</v>
      </c>
    </row>
    <row r="16" spans="2:4" ht="29.25" customHeight="1">
      <c r="B16" s="2" t="s">
        <v>28</v>
      </c>
      <c r="C16" s="5"/>
      <c r="D16" s="8" t="s">
        <v>4</v>
      </c>
    </row>
    <row r="17" spans="2:4" ht="29.25" customHeight="1">
      <c r="B17" s="2" t="s">
        <v>29</v>
      </c>
      <c r="C17" s="3" t="s">
        <v>49</v>
      </c>
      <c r="D17" s="10" t="s">
        <v>50</v>
      </c>
    </row>
    <row r="18" spans="2:4" ht="29.25" customHeight="1">
      <c r="B18" s="2" t="s">
        <v>30</v>
      </c>
      <c r="C18" s="5"/>
      <c r="D18" s="10" t="s">
        <v>2</v>
      </c>
    </row>
    <row r="19" spans="2:4" ht="29.25" customHeight="1">
      <c r="B19" s="2" t="s">
        <v>31</v>
      </c>
      <c r="C19" s="5"/>
      <c r="D19" s="11" t="s">
        <v>5</v>
      </c>
    </row>
    <row r="20" spans="2:4" ht="29.25" customHeight="1">
      <c r="B20" s="2" t="s">
        <v>32</v>
      </c>
      <c r="C20" s="5"/>
      <c r="D20" s="11" t="s">
        <v>6</v>
      </c>
    </row>
    <row r="21" spans="2:4" ht="29.25" customHeight="1">
      <c r="B21" s="2" t="s">
        <v>33</v>
      </c>
      <c r="C21" s="5"/>
      <c r="D21" s="8" t="s">
        <v>7</v>
      </c>
    </row>
    <row r="22" spans="2:4" ht="29.25" customHeight="1">
      <c r="B22" s="2" t="s">
        <v>34</v>
      </c>
      <c r="C22" s="5"/>
      <c r="D22" s="8" t="s">
        <v>8</v>
      </c>
    </row>
    <row r="23" spans="2:4" ht="29.25" customHeight="1">
      <c r="B23" s="2" t="s">
        <v>35</v>
      </c>
      <c r="C23" s="3" t="s">
        <v>51</v>
      </c>
      <c r="D23" s="9" t="s">
        <v>9</v>
      </c>
    </row>
    <row r="24" spans="2:4" ht="29.25" customHeight="1">
      <c r="B24" s="2" t="s">
        <v>36</v>
      </c>
      <c r="C24" s="5"/>
      <c r="D24" s="9" t="s">
        <v>2</v>
      </c>
    </row>
    <row r="25" spans="2:4" ht="29.25" customHeight="1">
      <c r="B25" s="2" t="s">
        <v>37</v>
      </c>
      <c r="C25" s="3" t="s">
        <v>52</v>
      </c>
      <c r="D25" s="9" t="s">
        <v>10</v>
      </c>
    </row>
    <row r="26" spans="2:4" ht="29.25" customHeight="1">
      <c r="B26" s="2" t="s">
        <v>38</v>
      </c>
      <c r="C26" s="5"/>
      <c r="D26" s="9" t="s">
        <v>2</v>
      </c>
    </row>
  </sheetData>
  <mergeCells count="1">
    <mergeCell ref="C8:C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7FD7D0789AEB469985EF017A1B62F7" ma:contentTypeVersion="14" ma:contentTypeDescription="Crear nuevo documento." ma:contentTypeScope="" ma:versionID="b5310be96f0a2702e0be9c323c1c7dd3">
  <xsd:schema xmlns:xsd="http://www.w3.org/2001/XMLSchema" xmlns:xs="http://www.w3.org/2001/XMLSchema" xmlns:p="http://schemas.microsoft.com/office/2006/metadata/properties" xmlns:ns2="e089cf8e-dcaa-41bb-871b-f8911665c532" xmlns:ns3="ba469fd1-0c30-4312-871a-77776c6a012f" targetNamespace="http://schemas.microsoft.com/office/2006/metadata/properties" ma:root="true" ma:fieldsID="733d28e0bb87cd055cd9c06fa48db511" ns2:_="" ns3:_="">
    <xsd:import namespace="e089cf8e-dcaa-41bb-871b-f8911665c532"/>
    <xsd:import namespace="ba469fd1-0c30-4312-871a-77776c6a01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89cf8e-dcaa-41bb-871b-f8911665c5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eb497b82-10e8-49ac-9a6b-e9d7c17760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469fd1-0c30-4312-871a-77776c6a012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c3fbc3d2-3be9-4999-b6eb-7fbcadddc85a}" ma:internalName="TaxCatchAll" ma:showField="CatchAllData" ma:web="ba469fd1-0c30-4312-871a-77776c6a01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FD56F7-E4B7-401E-9A38-51A272FF96A6}"/>
</file>

<file path=customXml/itemProps2.xml><?xml version="1.0" encoding="utf-8"?>
<ds:datastoreItem xmlns:ds="http://schemas.openxmlformats.org/officeDocument/2006/customXml" ds:itemID="{DDF971F1-0CB4-4EEA-97E1-D6940F166A4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</vt:lpstr>
      <vt:lpstr>DICCIONARIO 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Sánchez</dc:creator>
  <cp:lastModifiedBy>Nelson Enrique Angel Navarrete</cp:lastModifiedBy>
  <dcterms:created xsi:type="dcterms:W3CDTF">2023-12-19T17:38:00Z</dcterms:created>
  <dcterms:modified xsi:type="dcterms:W3CDTF">2024-02-29T21:24:38Z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