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70" tabRatio="788"/>
  </bookViews>
  <sheets>
    <sheet name="Plantilla" sheetId="1" r:id="rId1"/>
    <sheet name="3. DICCIONARIO DATOS" sheetId="2" r:id="rId2"/>
  </sheets>
  <calcPr calcId="144525"/>
</workbook>
</file>

<file path=xl/sharedStrings.xml><?xml version="1.0" encoding="utf-8"?>
<sst xmlns="http://schemas.openxmlformats.org/spreadsheetml/2006/main" count="175" uniqueCount="71">
  <si>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</si>
  <si>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</si>
  <si>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</si>
  <si>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</si>
  <si>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</si>
  <si>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</si>
  <si>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</si>
  <si>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</si>
  <si>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</si>
  <si>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</si>
  <si>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</si>
  <si>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</si>
  <si>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</si>
  <si>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</si>
  <si>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</si>
  <si>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</si>
  <si>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</si>
  <si>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</si>
  <si>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</si>
  <si>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</si>
  <si>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</si>
  <si>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</si>
  <si>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</si>
  <si>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</si>
  <si>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AÑO</t>
  </si>
  <si>
    <t>MES</t>
  </si>
  <si>
    <t>Sinistros Liquidados = pagados + mesadas</t>
  </si>
  <si>
    <t>(C / F) -1</t>
  </si>
  <si>
    <t>(D / G) -1</t>
  </si>
  <si>
    <t>(M / N) -1</t>
  </si>
  <si>
    <t>(Q / S) -1</t>
  </si>
  <si>
    <t>(R / T) -1</t>
  </si>
  <si>
    <t>NRO ANHO</t>
  </si>
  <si>
    <t>NRO MES</t>
  </si>
  <si>
    <t>Valor pagado (VLR_PAGO) (Circular 035)</t>
  </si>
  <si>
    <r>
      <rPr>
        <sz val="11"/>
        <color theme="1"/>
        <rFont val="Calibri"/>
        <charset val="134"/>
        <scheme val="minor"/>
      </rPr>
      <t xml:space="preserve">Valor Mesadas (Tomar como fuente lo consignado en el </t>
    </r>
    <r>
      <rPr>
        <b/>
        <sz val="11"/>
        <color theme="1"/>
        <rFont val="Calibri"/>
        <charset val="134"/>
      </rPr>
      <t>formato 394</t>
    </r>
    <r>
      <rPr>
        <sz val="11"/>
        <color theme="1"/>
        <rFont val="Calibri"/>
        <charset val="134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</si>
  <si>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</si>
  <si>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r>
      <rPr>
        <b/>
        <sz val="11"/>
        <color theme="1"/>
        <rFont val="Calibri"/>
        <charset val="134"/>
      </rPr>
      <t>Siniestros Pagados</t>
    </r>
    <r>
      <rPr>
        <sz val="11"/>
        <color theme="1"/>
        <rFont val="Calibri"/>
        <charset val="134"/>
        <scheme val="minor"/>
      </rPr>
      <t xml:space="preserve"> sin incluir mesadas (valor contable que su compañia tenga)</t>
    </r>
    <r>
      <rPr>
        <b/>
        <sz val="11"/>
        <color theme="1"/>
        <rFont val="Calibri"/>
        <charset val="134"/>
        <scheme val="minor"/>
      </rPr>
      <t>(Formato 290)</t>
    </r>
  </si>
  <si>
    <r>
      <rPr>
        <b/>
        <sz val="11"/>
        <color theme="1"/>
        <rFont val="Calibri"/>
        <charset val="134"/>
      </rPr>
      <t>mesadas pensionales</t>
    </r>
    <r>
      <rPr>
        <sz val="11"/>
        <color theme="1"/>
        <rFont val="Calibri"/>
        <charset val="134"/>
        <scheme val="minor"/>
      </rPr>
      <t xml:space="preserve"> (valor contable que su compañia tenga) </t>
    </r>
    <r>
      <rPr>
        <b/>
        <sz val="11"/>
        <color theme="1"/>
        <rFont val="Calibri"/>
        <charset val="134"/>
        <scheme val="minor"/>
      </rPr>
      <t>(Formato 290)</t>
    </r>
  </si>
  <si>
    <r>
      <rPr>
        <b/>
        <sz val="11"/>
        <color theme="1"/>
        <rFont val="Calibri"/>
        <charset val="134"/>
      </rPr>
      <t>Siniestros Liquidados</t>
    </r>
    <r>
      <rPr>
        <sz val="11"/>
        <color theme="1"/>
        <rFont val="Calibri"/>
        <charset val="134"/>
        <scheme val="minor"/>
      </rPr>
      <t xml:space="preserve"> (valor del mes, no acumulado) (</t>
    </r>
    <r>
      <rPr>
        <b/>
        <sz val="11"/>
        <color theme="1"/>
        <rFont val="Calibri"/>
        <charset val="134"/>
        <scheme val="minor"/>
      </rPr>
      <t>Formato 290</t>
    </r>
    <r>
      <rPr>
        <sz val="11"/>
        <color theme="1"/>
        <rFont val="Calibri"/>
        <charset val="134"/>
        <scheme val="minor"/>
      </rPr>
      <t>) (suma de siniestros pagados mas lo correspondiente a mesadas)</t>
    </r>
  </si>
  <si>
    <t>"Pagados" Diferencia Porcentual ( (Columna Valor pagado (VLR_PAGO) (Circular 035)/Columna Siniestros pagados sin masadas  (valor contable que su compañia tenga))-1)</t>
  </si>
  <si>
    <t>Explicación ( en caso de superar 5%)</t>
  </si>
  <si>
    <r>
      <rPr>
        <sz val="11"/>
        <color theme="1"/>
        <rFont val="Calibri"/>
        <charset val="134"/>
        <scheme val="minor"/>
      </rPr>
      <t xml:space="preserve">"Mesadas" Diferencia Porcentual ( (Columna Valor mesadas (Tomar como fuente lo consignado en el </t>
    </r>
    <r>
      <rPr>
        <b/>
        <sz val="11"/>
        <color theme="1"/>
        <rFont val="Calibri"/>
        <charset val="134"/>
      </rPr>
      <t>formato 394</t>
    </r>
    <r>
      <rPr>
        <sz val="11"/>
        <color theme="1"/>
        <rFont val="Calibri"/>
        <charset val="134"/>
        <scheme val="minor"/>
      </rPr>
      <t>)/mesadas pensionales (valor contable que su compañia tenga))-1)</t>
    </r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</si>
  <si>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</si>
  <si>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</si>
  <si>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Diferencia Porcentual  ((M / N) -1)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</si>
  <si>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</si>
  <si>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</si>
  <si>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</si>
  <si>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</si>
  <si>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</si>
  <si>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</si>
  <si>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10</t>
  </si>
  <si>
    <t>Pago de Junta de calificación sin asociación al siniestro</t>
  </si>
  <si>
    <t>Diferencia explicada por la reserva de gastos directos e indirectos que es a nivel global</t>
  </si>
  <si>
    <t>La circular en su pag. 6 indica que solo se deben registrar aquellos siniestros con algun cambio en sus variables</t>
  </si>
  <si>
    <t>11</t>
  </si>
  <si>
    <t>Pago gasto indirecto de siniestros, póliza cobertura en el exterior para trabajadores en misión, no asociado a un siniestro</t>
  </si>
  <si>
    <t>12</t>
  </si>
  <si>
    <t>Circular 035 reporta en fecha generación orden de pago y F290 reporta en fecha pago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</si>
  <si>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</si>
  <si>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</si>
  <si>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</si>
  <si>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</si>
  <si>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</si>
  <si>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</si>
  <si>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</si>
  <si>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</si>
  <si>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</si>
  <si>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Total</t>
  </si>
  <si>
    <t>Columna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</si>
</sst>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_-&quot;$&quot;\ * #,##0.00_-;\-&quot;$&quot;\ * #,##0.00_-;_-&quot;$&quot;\ * &quot;-&quot;??_-;_-@_-"/>
    <numFmt numFmtId="178" formatCode="_(* #,##0.00_);_(* \(#,##0.00\);_(* &quot;-&quot;??_);_(@_)"/>
    <numFmt numFmtId="179" formatCode="General_)"/>
    <numFmt numFmtId="180" formatCode="_-* #,##0_-;\-* #,##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0"/>
      <name val="Calibri"/>
      <charset val="134"/>
      <scheme val="minor"/>
    </font>
    <font>
      <sz val="10"/>
      <name val="Times New Roman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name val="Helv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ashed">
        <color theme="5" tint="-0.499984740745262"/>
      </right>
      <top style="thin">
        <color auto="1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auto="1"/>
      </top>
      <bottom style="dashed">
        <color theme="5" tint="-0.499984740745262"/>
      </bottom>
      <diagonal/>
    </border>
    <border>
      <left style="thin">
        <color auto="1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thin">
        <color auto="1"/>
      </left>
      <right style="dashed">
        <color theme="5" tint="-0.499984740745262"/>
      </right>
      <top style="thin">
        <color auto="1"/>
      </top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auto="1"/>
      </top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auto="1"/>
      </right>
      <top style="thin">
        <color auto="1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auto="1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0" borderId="0"/>
    <xf numFmtId="179" fontId="20" fillId="0" borderId="0"/>
    <xf numFmtId="0" fontId="9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4" fillId="18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5" fillId="12" borderId="1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180" fontId="0" fillId="0" borderId="9" xfId="52" applyNumberFormat="1" applyFont="1" applyFill="1" applyBorder="1" applyAlignment="1">
      <alignment vertical="center"/>
    </xf>
    <xf numFmtId="180" fontId="0" fillId="10" borderId="9" xfId="52" applyNumberFormat="1" applyFont="1" applyFill="1" applyBorder="1" applyAlignment="1">
      <alignment vertical="center"/>
    </xf>
    <xf numFmtId="49" fontId="0" fillId="11" borderId="0" xfId="0" applyNumberFormat="1" applyFont="1" applyFill="1" applyAlignment="1">
      <alignment horizontal="center" vertical="center"/>
    </xf>
    <xf numFmtId="180" fontId="0" fillId="11" borderId="0" xfId="52" applyNumberFormat="1" applyFont="1" applyFill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80" fontId="0" fillId="0" borderId="0" xfId="0" applyNumberFormat="1" applyFont="1" applyAlignment="1">
      <alignment vertical="center"/>
    </xf>
    <xf numFmtId="180" fontId="0" fillId="0" borderId="0" xfId="52" applyNumberFormat="1" applyFont="1" applyFill="1" applyAlignment="1">
      <alignment vertical="center"/>
    </xf>
    <xf numFmtId="0" fontId="1" fillId="5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 wrapText="1"/>
    </xf>
    <xf numFmtId="0" fontId="0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180" fontId="3" fillId="10" borderId="1" xfId="52" applyNumberFormat="1" applyFont="1" applyFill="1" applyBorder="1" applyAlignment="1" applyProtection="1">
      <alignment horizontal="left"/>
    </xf>
    <xf numFmtId="180" fontId="0" fillId="0" borderId="9" xfId="0" applyNumberFormat="1" applyFont="1" applyBorder="1" applyAlignment="1">
      <alignment vertical="center"/>
    </xf>
    <xf numFmtId="180" fontId="4" fillId="10" borderId="1" xfId="52" applyNumberFormat="1" applyFont="1" applyFill="1" applyBorder="1"/>
    <xf numFmtId="180" fontId="0" fillId="10" borderId="1" xfId="52" applyNumberFormat="1" applyFont="1" applyFill="1" applyBorder="1"/>
    <xf numFmtId="180" fontId="0" fillId="11" borderId="0" xfId="0" applyNumberFormat="1" applyFont="1" applyFill="1" applyAlignment="1">
      <alignment vertical="center"/>
    </xf>
    <xf numFmtId="18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80" fontId="0" fillId="0" borderId="0" xfId="52" applyNumberFormat="1" applyFont="1" applyBorder="1" applyAlignment="1">
      <alignment vertical="center"/>
    </xf>
    <xf numFmtId="10" fontId="0" fillId="0" borderId="0" xfId="55" applyNumberFormat="1" applyFont="1" applyFill="1" applyAlignment="1">
      <alignment vertical="center"/>
    </xf>
    <xf numFmtId="176" fontId="0" fillId="0" borderId="0" xfId="55" applyNumberFormat="1" applyFont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7" borderId="8" xfId="0" applyFont="1" applyFill="1" applyBorder="1" applyAlignment="1">
      <alignment horizontal="left" vertical="center" wrapText="1"/>
    </xf>
    <xf numFmtId="9" fontId="0" fillId="0" borderId="9" xfId="55" applyFont="1" applyFill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176" fontId="0" fillId="0" borderId="0" xfId="55" applyNumberFormat="1" applyFont="1" applyBorder="1" applyAlignment="1">
      <alignment vertical="center"/>
    </xf>
    <xf numFmtId="0" fontId="0" fillId="8" borderId="8" xfId="0" applyFont="1" applyFill="1" applyBorder="1" applyAlignment="1">
      <alignment horizontal="left" vertical="center" wrapText="1"/>
    </xf>
    <xf numFmtId="180" fontId="0" fillId="0" borderId="0" xfId="52" applyNumberFormat="1" applyFont="1" applyFill="1" applyBorder="1" applyAlignment="1">
      <alignment vertical="center"/>
    </xf>
    <xf numFmtId="0" fontId="0" fillId="9" borderId="8" xfId="0" applyFont="1" applyFill="1" applyBorder="1" applyAlignment="1">
      <alignment horizontal="left" vertical="center" wrapText="1"/>
    </xf>
    <xf numFmtId="180" fontId="0" fillId="0" borderId="0" xfId="0" applyNumberFormat="1"/>
    <xf numFmtId="177" fontId="0" fillId="0" borderId="0" xfId="0" applyNumberFormat="1"/>
    <xf numFmtId="177" fontId="0" fillId="0" borderId="9" xfId="0" applyNumberFormat="1" applyFont="1" applyBorder="1" applyAlignment="1">
      <alignment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7" borderId="12" xfId="0" applyFont="1" applyFill="1" applyBorder="1" applyAlignment="1">
      <alignment horizontal="left" vertical="center" wrapText="1"/>
    </xf>
  </cellXfs>
  <cellStyles count="57">
    <cellStyle name="Normal" xfId="0" builtinId="0"/>
    <cellStyle name="Millares [0] 2" xfId="1"/>
    <cellStyle name="Millares 2" xfId="2"/>
    <cellStyle name="Millares 2 2" xfId="3"/>
    <cellStyle name="Millares 3" xfId="4"/>
    <cellStyle name="Moneda 2" xfId="5"/>
    <cellStyle name="Normal 2" xfId="6"/>
    <cellStyle name="Normal 2 2" xfId="7"/>
    <cellStyle name="60% - Accent6" xfId="8" builtinId="52"/>
    <cellStyle name="40% - Accent6" xfId="9" builtinId="51"/>
    <cellStyle name="60% - Accent5" xfId="10" builtinId="48"/>
    <cellStyle name="Accent6" xfId="11" builtinId="49"/>
    <cellStyle name="40% - Accent5" xfId="12" builtinId="47"/>
    <cellStyle name="20% - Accent5" xfId="13" builtinId="46"/>
    <cellStyle name="60% - Accent4" xfId="14" builtinId="44"/>
    <cellStyle name="Accent5" xfId="15" builtinId="45"/>
    <cellStyle name="40% - Accent4" xfId="16" builtinId="43"/>
    <cellStyle name="Accent4" xfId="17" builtinId="41"/>
    <cellStyle name="Linked Cell" xfId="18" builtinId="24"/>
    <cellStyle name="40% - Accent3" xfId="19" builtinId="39"/>
    <cellStyle name="60% - Accent2" xfId="20" builtinId="36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20% - Accent1" xfId="26" builtinId="30"/>
    <cellStyle name="Accent1" xfId="27" builtinId="29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Porcentaje 2" xfId="51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1"/>
  <sheetViews>
    <sheetView tabSelected="1" zoomScale="90" zoomScaleNormal="90" workbookViewId="0">
      <pane ySplit="3" topLeftCell="A4" activePane="bottomLeft" state="frozen"/>
      <selection/>
      <selection pane="bottomLeft" activeCell="A3" sqref="A3:X3"/>
    </sheetView>
  </sheetViews>
  <sheetFormatPr defaultColWidth="11" defaultRowHeight="14.25"/>
  <cols>
    <col min="1" max="2" width="11" style="11"/>
    <col min="3" max="3" width="23.45" style="16" customWidth="1"/>
    <col min="4" max="4" width="35.8166666666667" style="16" customWidth="1"/>
    <col min="5" max="5" width="38.6333333333333" style="16" customWidth="1"/>
    <col min="6" max="6" width="23.45" style="16" customWidth="1"/>
    <col min="7" max="7" width="50.6333333333333" style="16" customWidth="1"/>
    <col min="8" max="9" width="21.8166666666667" style="16" customWidth="1"/>
    <col min="10" max="10" width="46.8166666666667" style="16" customWidth="1"/>
    <col min="11" max="11" width="48" style="16" customWidth="1"/>
    <col min="12" max="12" width="35.45" style="16" customWidth="1"/>
    <col min="13" max="14" width="36.5416666666667" style="16" customWidth="1"/>
    <col min="15" max="15" width="29.1833333333333" style="16" customWidth="1"/>
    <col min="16" max="16" width="27.9083333333333" style="16" customWidth="1"/>
    <col min="17" max="18" width="20.1833333333333" style="16" customWidth="1"/>
    <col min="19" max="20" width="30.1833333333333" style="16" customWidth="1"/>
    <col min="21" max="21" width="30" style="16" customWidth="1"/>
    <col min="22" max="22" width="11" style="16"/>
    <col min="23" max="23" width="22" style="16" customWidth="1"/>
    <col min="24" max="16384" width="11" style="16"/>
  </cols>
  <sheetData>
    <row r="1" s="11" customFormat="1" spans="1:24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65" t="s">
        <v>23</v>
      </c>
    </row>
    <row r="2" s="11" customFormat="1" ht="33" customHeight="1" spans="1:24">
      <c r="A2" s="20" t="s">
        <v>24</v>
      </c>
      <c r="B2" s="21" t="s">
        <v>25</v>
      </c>
      <c r="C2" s="22"/>
      <c r="D2" s="22"/>
      <c r="E2" s="22"/>
      <c r="F2" s="36" t="s">
        <v>26</v>
      </c>
      <c r="G2" s="36"/>
      <c r="H2" s="36"/>
      <c r="I2" s="54" t="s">
        <v>27</v>
      </c>
      <c r="J2" s="54"/>
      <c r="K2" s="54" t="s">
        <v>28</v>
      </c>
      <c r="L2" s="22"/>
      <c r="M2" s="22"/>
      <c r="N2" s="22"/>
      <c r="O2" s="54" t="s">
        <v>29</v>
      </c>
      <c r="P2" s="22"/>
      <c r="Q2" s="22"/>
      <c r="R2" s="22"/>
      <c r="S2" s="22"/>
      <c r="T2" s="22"/>
      <c r="U2" s="54" t="s">
        <v>30</v>
      </c>
      <c r="V2" s="22"/>
      <c r="W2" s="54" t="s">
        <v>31</v>
      </c>
      <c r="X2" s="66"/>
    </row>
    <row r="3" s="15" customFormat="1" ht="71.5" customHeight="1" spans="1:24">
      <c r="A3" s="23" t="s">
        <v>32</v>
      </c>
      <c r="B3" s="24" t="s">
        <v>33</v>
      </c>
      <c r="C3" s="25" t="s">
        <v>34</v>
      </c>
      <c r="D3" s="25" t="s">
        <v>35</v>
      </c>
      <c r="E3" s="37" t="s">
        <v>36</v>
      </c>
      <c r="F3" s="38" t="s">
        <v>37</v>
      </c>
      <c r="G3" s="39" t="s">
        <v>38</v>
      </c>
      <c r="H3" s="40" t="s">
        <v>39</v>
      </c>
      <c r="I3" s="55" t="s">
        <v>40</v>
      </c>
      <c r="J3" s="55" t="s">
        <v>41</v>
      </c>
      <c r="K3" s="55" t="s">
        <v>42</v>
      </c>
      <c r="L3" s="55" t="s">
        <v>41</v>
      </c>
      <c r="M3" s="37" t="s">
        <v>43</v>
      </c>
      <c r="N3" s="40" t="s">
        <v>44</v>
      </c>
      <c r="O3" s="59" t="s">
        <v>45</v>
      </c>
      <c r="P3" s="59" t="s">
        <v>41</v>
      </c>
      <c r="Q3" s="61" t="s">
        <v>46</v>
      </c>
      <c r="R3" s="61" t="s">
        <v>47</v>
      </c>
      <c r="S3" s="40" t="s">
        <v>48</v>
      </c>
      <c r="T3" s="40" t="s">
        <v>49</v>
      </c>
      <c r="U3" s="55" t="s">
        <v>50</v>
      </c>
      <c r="V3" s="55" t="s">
        <v>41</v>
      </c>
      <c r="W3" s="55" t="s">
        <v>51</v>
      </c>
      <c r="X3" s="67" t="s">
        <v>41</v>
      </c>
    </row>
    <row r="4" spans="1:24">
      <c r="A4" s="26">
        <v>2022</v>
      </c>
      <c r="B4" s="27" t="s">
        <v>52</v>
      </c>
      <c r="C4" s="28">
        <v>0</v>
      </c>
      <c r="D4" s="28">
        <v>0</v>
      </c>
      <c r="E4" s="29">
        <v>0</v>
      </c>
      <c r="F4" s="41">
        <v>1000000</v>
      </c>
      <c r="G4" s="28">
        <v>0</v>
      </c>
      <c r="H4" s="42">
        <f>+F4+G4</f>
        <v>1000000</v>
      </c>
      <c r="I4" s="56">
        <f>+C4/F4-1</f>
        <v>-1</v>
      </c>
      <c r="J4" s="57" t="s">
        <v>53</v>
      </c>
      <c r="K4" s="28"/>
      <c r="L4" s="28"/>
      <c r="M4" s="29">
        <v>242235886</v>
      </c>
      <c r="N4" s="60">
        <v>249513352</v>
      </c>
      <c r="O4" s="56">
        <f t="shared" ref="O4:O18" si="0">+M4/N4-1</f>
        <v>-0.0291666395472094</v>
      </c>
      <c r="P4" s="28" t="s">
        <v>54</v>
      </c>
      <c r="Q4" s="62">
        <v>242235886</v>
      </c>
      <c r="R4" s="28">
        <v>0</v>
      </c>
      <c r="S4" s="63">
        <v>249513352.116</v>
      </c>
      <c r="T4" s="28">
        <v>0</v>
      </c>
      <c r="U4" s="28"/>
      <c r="V4" s="28" t="s">
        <v>55</v>
      </c>
      <c r="W4" s="28"/>
      <c r="X4" s="28"/>
    </row>
    <row r="5" ht="42.75" spans="1:24">
      <c r="A5" s="26">
        <v>2022</v>
      </c>
      <c r="B5" s="27" t="s">
        <v>56</v>
      </c>
      <c r="C5" s="28">
        <v>0</v>
      </c>
      <c r="D5" s="28">
        <v>0</v>
      </c>
      <c r="E5" s="29">
        <v>0</v>
      </c>
      <c r="F5" s="41">
        <v>53168865</v>
      </c>
      <c r="G5" s="28">
        <v>0</v>
      </c>
      <c r="H5" s="42">
        <f t="shared" ref="H5:H18" si="1">+F5+G5</f>
        <v>53168865</v>
      </c>
      <c r="I5" s="56">
        <f t="shared" ref="I5:I18" si="2">+C5/F5-1</f>
        <v>-1</v>
      </c>
      <c r="J5" s="57" t="s">
        <v>57</v>
      </c>
      <c r="K5" s="28"/>
      <c r="L5" s="28"/>
      <c r="M5" s="29">
        <v>210156889</v>
      </c>
      <c r="N5" s="60">
        <v>228548299</v>
      </c>
      <c r="O5" s="56">
        <f t="shared" si="0"/>
        <v>-0.0804705617170225</v>
      </c>
      <c r="P5" s="28" t="s">
        <v>54</v>
      </c>
      <c r="Q5" s="62">
        <v>218522902</v>
      </c>
      <c r="R5" s="28">
        <v>0</v>
      </c>
      <c r="S5" s="63">
        <v>478061651.421</v>
      </c>
      <c r="T5" s="64"/>
      <c r="U5" s="28"/>
      <c r="V5" s="28" t="s">
        <v>55</v>
      </c>
      <c r="W5" s="28"/>
      <c r="X5" s="28"/>
    </row>
    <row r="6" ht="28.5" spans="1:24">
      <c r="A6" s="26">
        <v>2022</v>
      </c>
      <c r="B6" s="27" t="s">
        <v>58</v>
      </c>
      <c r="C6" s="29">
        <v>38929095</v>
      </c>
      <c r="D6" s="28">
        <v>0</v>
      </c>
      <c r="E6" s="29">
        <f t="shared" ref="E6:E18" si="3">+C6+D6</f>
        <v>38929095</v>
      </c>
      <c r="F6" s="41">
        <v>42229315</v>
      </c>
      <c r="G6" s="28">
        <v>0</v>
      </c>
      <c r="H6" s="42">
        <f t="shared" si="1"/>
        <v>42229315</v>
      </c>
      <c r="I6" s="56">
        <f t="shared" si="2"/>
        <v>-0.078149977095295</v>
      </c>
      <c r="J6" s="57" t="s">
        <v>59</v>
      </c>
      <c r="K6" s="28"/>
      <c r="L6" s="28"/>
      <c r="M6" s="29">
        <v>157812930</v>
      </c>
      <c r="N6" s="60">
        <v>180446168</v>
      </c>
      <c r="O6" s="56">
        <f t="shared" si="0"/>
        <v>-0.125429308091486</v>
      </c>
      <c r="P6" s="28" t="s">
        <v>54</v>
      </c>
      <c r="Q6" s="62">
        <v>335608316</v>
      </c>
      <c r="R6" s="28">
        <v>0</v>
      </c>
      <c r="S6" s="63">
        <v>658507819.362</v>
      </c>
      <c r="T6" s="28">
        <v>0</v>
      </c>
      <c r="U6" s="28"/>
      <c r="V6" s="28" t="s">
        <v>55</v>
      </c>
      <c r="W6" s="28"/>
      <c r="X6" s="28"/>
    </row>
    <row r="7" ht="28.5" spans="1:24">
      <c r="A7" s="26">
        <v>2023</v>
      </c>
      <c r="B7" s="27" t="s">
        <v>60</v>
      </c>
      <c r="C7" s="29">
        <v>24125204</v>
      </c>
      <c r="D7" s="28">
        <v>0</v>
      </c>
      <c r="E7" s="29">
        <f t="shared" si="3"/>
        <v>24125204</v>
      </c>
      <c r="F7" s="43">
        <v>25912504</v>
      </c>
      <c r="G7" s="28">
        <v>0</v>
      </c>
      <c r="H7" s="42">
        <f t="shared" si="1"/>
        <v>25912504</v>
      </c>
      <c r="I7" s="56">
        <f t="shared" si="2"/>
        <v>-0.0689744225413337</v>
      </c>
      <c r="J7" s="57" t="s">
        <v>59</v>
      </c>
      <c r="K7" s="28"/>
      <c r="L7" s="28"/>
      <c r="M7" s="29">
        <v>268590440</v>
      </c>
      <c r="N7" s="60">
        <v>288620597</v>
      </c>
      <c r="O7" s="56">
        <f t="shared" si="0"/>
        <v>-0.069399610451225</v>
      </c>
      <c r="P7" s="28" t="s">
        <v>54</v>
      </c>
      <c r="Q7" s="62">
        <v>434898753</v>
      </c>
      <c r="R7" s="28">
        <v>0</v>
      </c>
      <c r="S7" s="63">
        <v>947128415.607</v>
      </c>
      <c r="T7" s="28">
        <v>0</v>
      </c>
      <c r="U7" s="28"/>
      <c r="V7" s="28" t="s">
        <v>55</v>
      </c>
      <c r="W7" s="28"/>
      <c r="X7" s="28"/>
    </row>
    <row r="8" ht="28.5" spans="1:24">
      <c r="A8" s="26">
        <v>2023</v>
      </c>
      <c r="B8" s="27" t="s">
        <v>61</v>
      </c>
      <c r="C8" s="30">
        <v>70051197</v>
      </c>
      <c r="D8" s="28">
        <v>0</v>
      </c>
      <c r="E8" s="29">
        <f t="shared" si="3"/>
        <v>70051197</v>
      </c>
      <c r="F8" s="43">
        <v>40929743</v>
      </c>
      <c r="G8" s="28">
        <v>0</v>
      </c>
      <c r="H8" s="42">
        <f t="shared" si="1"/>
        <v>40929743</v>
      </c>
      <c r="I8" s="56">
        <f t="shared" si="2"/>
        <v>0.711498579407156</v>
      </c>
      <c r="J8" s="57" t="s">
        <v>59</v>
      </c>
      <c r="K8" s="28"/>
      <c r="L8" s="28"/>
      <c r="M8" s="29">
        <v>71733522.5007792</v>
      </c>
      <c r="N8" s="60">
        <v>96903580</v>
      </c>
      <c r="O8" s="56">
        <f t="shared" si="0"/>
        <v>-0.259743319072636</v>
      </c>
      <c r="P8" s="28" t="s">
        <v>54</v>
      </c>
      <c r="Q8" s="62">
        <v>361592508.500779</v>
      </c>
      <c r="R8" s="28">
        <v>0</v>
      </c>
      <c r="S8" s="63">
        <v>1044031995.66233</v>
      </c>
      <c r="T8" s="28">
        <v>0</v>
      </c>
      <c r="U8" s="28"/>
      <c r="V8" s="28" t="s">
        <v>55</v>
      </c>
      <c r="W8" s="28"/>
      <c r="X8" s="28"/>
    </row>
    <row r="9" ht="28.5" spans="1:24">
      <c r="A9" s="26">
        <v>2023</v>
      </c>
      <c r="B9" s="27" t="s">
        <v>62</v>
      </c>
      <c r="C9" s="30">
        <v>28899367</v>
      </c>
      <c r="D9" s="28">
        <v>0</v>
      </c>
      <c r="E9" s="29">
        <f t="shared" si="3"/>
        <v>28899367</v>
      </c>
      <c r="F9" s="44">
        <v>71170502</v>
      </c>
      <c r="G9" s="28">
        <v>0</v>
      </c>
      <c r="H9" s="42">
        <f t="shared" si="1"/>
        <v>71170502</v>
      </c>
      <c r="I9" s="56">
        <f t="shared" si="2"/>
        <v>-0.593941785038976</v>
      </c>
      <c r="J9" s="57" t="s">
        <v>59</v>
      </c>
      <c r="K9" s="28"/>
      <c r="L9" s="28"/>
      <c r="M9" s="29">
        <v>85503555</v>
      </c>
      <c r="N9" s="60">
        <v>110072673</v>
      </c>
      <c r="O9" s="56">
        <f t="shared" si="0"/>
        <v>-0.223208152672008</v>
      </c>
      <c r="P9" s="28" t="s">
        <v>54</v>
      </c>
      <c r="Q9" s="62">
        <v>278763800.507532</v>
      </c>
      <c r="R9" s="28">
        <v>0</v>
      </c>
      <c r="S9" s="63">
        <v>1154104668.00833</v>
      </c>
      <c r="T9" s="28">
        <v>0</v>
      </c>
      <c r="U9" s="28"/>
      <c r="V9" s="28" t="s">
        <v>55</v>
      </c>
      <c r="W9" s="28"/>
      <c r="X9" s="28"/>
    </row>
    <row r="10" ht="28.5" spans="1:24">
      <c r="A10" s="26">
        <v>2023</v>
      </c>
      <c r="B10" s="27" t="s">
        <v>63</v>
      </c>
      <c r="C10" s="29">
        <v>46311278</v>
      </c>
      <c r="D10" s="28">
        <v>0</v>
      </c>
      <c r="E10" s="29">
        <f t="shared" si="3"/>
        <v>46311278</v>
      </c>
      <c r="F10" s="44">
        <v>23903367</v>
      </c>
      <c r="G10" s="28">
        <v>0</v>
      </c>
      <c r="H10" s="42">
        <f t="shared" si="1"/>
        <v>23903367</v>
      </c>
      <c r="I10" s="56">
        <f t="shared" si="2"/>
        <v>0.937437432977538</v>
      </c>
      <c r="J10" s="57" t="s">
        <v>59</v>
      </c>
      <c r="K10" s="28"/>
      <c r="L10" s="28"/>
      <c r="M10" s="29">
        <v>508595943</v>
      </c>
      <c r="N10" s="60">
        <v>533071842</v>
      </c>
      <c r="O10" s="56">
        <f t="shared" si="0"/>
        <v>-0.0459148224902864</v>
      </c>
      <c r="P10" s="28" t="s">
        <v>54</v>
      </c>
      <c r="Q10" s="62">
        <v>905451240.526234</v>
      </c>
      <c r="R10" s="28">
        <v>0</v>
      </c>
      <c r="S10" s="63">
        <v>1687176509.91533</v>
      </c>
      <c r="T10" s="28">
        <v>0</v>
      </c>
      <c r="U10" s="28"/>
      <c r="V10" s="28" t="s">
        <v>55</v>
      </c>
      <c r="W10" s="28"/>
      <c r="X10" s="28"/>
    </row>
    <row r="11" ht="28.5" spans="1:24">
      <c r="A11" s="26">
        <v>2023</v>
      </c>
      <c r="B11" s="27" t="s">
        <v>64</v>
      </c>
      <c r="C11" s="29">
        <v>228386383</v>
      </c>
      <c r="D11" s="28">
        <v>0</v>
      </c>
      <c r="E11" s="29">
        <f t="shared" si="3"/>
        <v>228386383</v>
      </c>
      <c r="F11" s="44">
        <v>269377491</v>
      </c>
      <c r="G11" s="28">
        <v>0</v>
      </c>
      <c r="H11" s="42">
        <f t="shared" si="1"/>
        <v>269377491</v>
      </c>
      <c r="I11" s="56">
        <f t="shared" si="2"/>
        <v>-0.152169759425074</v>
      </c>
      <c r="J11" s="57" t="s">
        <v>59</v>
      </c>
      <c r="K11" s="28"/>
      <c r="L11" s="28"/>
      <c r="M11" s="29">
        <v>179115631.352208</v>
      </c>
      <c r="N11" s="60">
        <v>208309338</v>
      </c>
      <c r="O11" s="56">
        <f t="shared" si="0"/>
        <v>-0.140145933581682</v>
      </c>
      <c r="P11" s="28" t="s">
        <v>54</v>
      </c>
      <c r="Q11" s="62">
        <v>845533627.808831</v>
      </c>
      <c r="R11" s="28">
        <v>0</v>
      </c>
      <c r="S11" s="63">
        <v>1895485848.82749</v>
      </c>
      <c r="T11" s="28">
        <v>0</v>
      </c>
      <c r="U11" s="28"/>
      <c r="V11" s="28" t="s">
        <v>55</v>
      </c>
      <c r="W11" s="28"/>
      <c r="X11" s="28"/>
    </row>
    <row r="12" ht="28.5" spans="1:24">
      <c r="A12" s="26">
        <v>2023</v>
      </c>
      <c r="B12" s="27" t="s">
        <v>65</v>
      </c>
      <c r="C12" s="29">
        <v>141989038</v>
      </c>
      <c r="D12" s="28">
        <v>0</v>
      </c>
      <c r="E12" s="29">
        <f t="shared" si="3"/>
        <v>141989038</v>
      </c>
      <c r="F12" s="44">
        <v>146488655</v>
      </c>
      <c r="G12" s="28">
        <v>0</v>
      </c>
      <c r="H12" s="42">
        <f t="shared" si="1"/>
        <v>146488655</v>
      </c>
      <c r="I12" s="56">
        <f t="shared" si="2"/>
        <v>-0.0307164879082275</v>
      </c>
      <c r="J12" s="57" t="s">
        <v>59</v>
      </c>
      <c r="K12" s="28"/>
      <c r="L12" s="28"/>
      <c r="M12" s="29">
        <v>169956654.28</v>
      </c>
      <c r="N12" s="60">
        <v>195993094</v>
      </c>
      <c r="O12" s="56">
        <f t="shared" si="0"/>
        <v>-0.132843658868919</v>
      </c>
      <c r="P12" s="28" t="s">
        <v>54</v>
      </c>
      <c r="Q12" s="62">
        <v>914154965.308052</v>
      </c>
      <c r="R12" s="28">
        <v>0</v>
      </c>
      <c r="S12" s="63">
        <v>2091478943.40802</v>
      </c>
      <c r="T12" s="28">
        <v>0</v>
      </c>
      <c r="U12" s="28"/>
      <c r="V12" s="28" t="s">
        <v>55</v>
      </c>
      <c r="W12" s="28"/>
      <c r="X12" s="28"/>
    </row>
    <row r="13" ht="28.5" spans="1:24">
      <c r="A13" s="26">
        <v>2023</v>
      </c>
      <c r="B13" s="27" t="s">
        <v>66</v>
      </c>
      <c r="C13" s="29">
        <v>138131318</v>
      </c>
      <c r="D13" s="28">
        <v>0</v>
      </c>
      <c r="E13" s="29">
        <f t="shared" si="3"/>
        <v>138131318</v>
      </c>
      <c r="F13" s="44">
        <v>133706914</v>
      </c>
      <c r="G13" s="28">
        <v>0</v>
      </c>
      <c r="H13" s="42">
        <f t="shared" si="1"/>
        <v>133706914</v>
      </c>
      <c r="I13" s="56">
        <f t="shared" si="2"/>
        <v>0.0330903157334108</v>
      </c>
      <c r="J13" s="57" t="s">
        <v>59</v>
      </c>
      <c r="K13" s="28"/>
      <c r="L13" s="28"/>
      <c r="M13" s="29">
        <v>236173804.072208</v>
      </c>
      <c r="N13" s="60">
        <v>262390016</v>
      </c>
      <c r="O13" s="56">
        <f t="shared" si="0"/>
        <v>-0.0999131458103657</v>
      </c>
      <c r="P13" s="28" t="s">
        <v>54</v>
      </c>
      <c r="Q13" s="62">
        <v>955806427.868052</v>
      </c>
      <c r="R13" s="28">
        <v>0</v>
      </c>
      <c r="S13" s="63">
        <v>2353868959.45968</v>
      </c>
      <c r="T13" s="28">
        <v>0</v>
      </c>
      <c r="U13" s="28"/>
      <c r="V13" s="28" t="s">
        <v>55</v>
      </c>
      <c r="W13" s="28"/>
      <c r="X13" s="28"/>
    </row>
    <row r="14" ht="28.5" spans="1:24">
      <c r="A14" s="26">
        <v>2023</v>
      </c>
      <c r="B14" s="27" t="s">
        <v>67</v>
      </c>
      <c r="C14" s="29">
        <v>242995303</v>
      </c>
      <c r="D14" s="28">
        <v>0</v>
      </c>
      <c r="E14" s="29">
        <f t="shared" si="3"/>
        <v>242995303</v>
      </c>
      <c r="F14" s="44">
        <v>297842550</v>
      </c>
      <c r="G14" s="28">
        <v>0</v>
      </c>
      <c r="H14" s="42">
        <f t="shared" si="1"/>
        <v>297842550</v>
      </c>
      <c r="I14" s="56">
        <f t="shared" si="2"/>
        <v>-0.184148460319051</v>
      </c>
      <c r="J14" s="57" t="s">
        <v>59</v>
      </c>
      <c r="K14" s="28"/>
      <c r="L14" s="28"/>
      <c r="M14" s="29">
        <v>-121832352.731429</v>
      </c>
      <c r="N14" s="60">
        <v>-96585764</v>
      </c>
      <c r="O14" s="56">
        <f t="shared" si="0"/>
        <v>0.261390371477815</v>
      </c>
      <c r="P14" s="28" t="s">
        <v>54</v>
      </c>
      <c r="Q14" s="62">
        <v>794708147.667533</v>
      </c>
      <c r="R14" s="28">
        <v>0</v>
      </c>
      <c r="S14" s="63">
        <v>2257283196.0461</v>
      </c>
      <c r="T14" s="28">
        <v>0</v>
      </c>
      <c r="U14" s="28"/>
      <c r="V14" s="28" t="s">
        <v>55</v>
      </c>
      <c r="W14" s="28"/>
      <c r="X14" s="28"/>
    </row>
    <row r="15" ht="28.5" spans="1:24">
      <c r="A15" s="26">
        <v>2023</v>
      </c>
      <c r="B15" s="27" t="s">
        <v>68</v>
      </c>
      <c r="C15" s="29">
        <v>163119023</v>
      </c>
      <c r="D15" s="28">
        <v>0</v>
      </c>
      <c r="E15" s="29">
        <f t="shared" si="3"/>
        <v>163119023</v>
      </c>
      <c r="F15" s="44">
        <v>168903031</v>
      </c>
      <c r="G15" s="28">
        <v>0</v>
      </c>
      <c r="H15" s="42">
        <f t="shared" si="1"/>
        <v>168903031</v>
      </c>
      <c r="I15" s="56">
        <f t="shared" si="2"/>
        <v>-0.0342445482816706</v>
      </c>
      <c r="J15" s="57" t="s">
        <v>59</v>
      </c>
      <c r="K15" s="28"/>
      <c r="L15" s="28"/>
      <c r="M15" s="29">
        <v>531536547</v>
      </c>
      <c r="N15" s="60">
        <v>567621829</v>
      </c>
      <c r="O15" s="56">
        <f t="shared" si="0"/>
        <v>-0.0635727524143543</v>
      </c>
      <c r="P15" s="28" t="s">
        <v>54</v>
      </c>
      <c r="Q15" s="62">
        <v>1206008493.94026</v>
      </c>
      <c r="R15" s="28">
        <v>0</v>
      </c>
      <c r="S15" s="63">
        <v>2824905024.7931</v>
      </c>
      <c r="T15" s="28">
        <v>0</v>
      </c>
      <c r="U15" s="28"/>
      <c r="V15" s="28" t="s">
        <v>55</v>
      </c>
      <c r="W15" s="28"/>
      <c r="X15" s="28"/>
    </row>
    <row r="16" ht="28.5" spans="1:24">
      <c r="A16" s="26">
        <v>2023</v>
      </c>
      <c r="B16" s="27" t="s">
        <v>52</v>
      </c>
      <c r="C16" s="29">
        <v>208881775</v>
      </c>
      <c r="D16" s="28">
        <v>0</v>
      </c>
      <c r="E16" s="29">
        <f t="shared" si="3"/>
        <v>208881775</v>
      </c>
      <c r="F16" s="44">
        <v>290953741</v>
      </c>
      <c r="G16" s="28">
        <v>0</v>
      </c>
      <c r="H16" s="42">
        <f t="shared" si="1"/>
        <v>290953741</v>
      </c>
      <c r="I16" s="56">
        <f t="shared" si="2"/>
        <v>-0.282079088304281</v>
      </c>
      <c r="J16" s="57" t="s">
        <v>59</v>
      </c>
      <c r="K16" s="28"/>
      <c r="L16" s="28"/>
      <c r="M16" s="29">
        <v>442580650.56</v>
      </c>
      <c r="N16" s="60">
        <v>489044424</v>
      </c>
      <c r="O16" s="56">
        <f t="shared" si="0"/>
        <v>-0.0950093103198332</v>
      </c>
      <c r="P16" s="28" t="s">
        <v>54</v>
      </c>
      <c r="Q16" s="62">
        <v>1342734601.22753</v>
      </c>
      <c r="R16" s="28">
        <v>0</v>
      </c>
      <c r="S16" s="63">
        <v>3313949448.74171</v>
      </c>
      <c r="T16" s="28">
        <v>0</v>
      </c>
      <c r="U16" s="28"/>
      <c r="V16" s="28" t="s">
        <v>55</v>
      </c>
      <c r="W16" s="28"/>
      <c r="X16" s="28"/>
    </row>
    <row r="17" ht="28.5" spans="1:24">
      <c r="A17" s="26">
        <v>2023</v>
      </c>
      <c r="B17" s="27" t="s">
        <v>56</v>
      </c>
      <c r="C17" s="29">
        <v>241527715</v>
      </c>
      <c r="D17" s="28">
        <v>0</v>
      </c>
      <c r="E17" s="29">
        <f t="shared" si="3"/>
        <v>241527715</v>
      </c>
      <c r="F17" s="44">
        <v>295673914</v>
      </c>
      <c r="G17" s="28">
        <v>0</v>
      </c>
      <c r="H17" s="42">
        <f t="shared" si="1"/>
        <v>295673914</v>
      </c>
      <c r="I17" s="56">
        <f t="shared" si="2"/>
        <v>-0.183128089548001</v>
      </c>
      <c r="J17" s="57" t="s">
        <v>59</v>
      </c>
      <c r="K17" s="28"/>
      <c r="L17" s="28"/>
      <c r="M17" s="29">
        <v>537597104.715844</v>
      </c>
      <c r="N17" s="60">
        <v>600584541</v>
      </c>
      <c r="O17" s="56">
        <f t="shared" si="0"/>
        <v>-0.104876885740813</v>
      </c>
      <c r="P17" s="28" t="s">
        <v>54</v>
      </c>
      <c r="Q17" s="62">
        <v>1481759352.01403</v>
      </c>
      <c r="R17" s="28">
        <v>0</v>
      </c>
      <c r="S17" s="63">
        <v>3914533989.82178</v>
      </c>
      <c r="T17" s="28">
        <v>0</v>
      </c>
      <c r="U17" s="28"/>
      <c r="V17" s="28" t="s">
        <v>55</v>
      </c>
      <c r="W17" s="28"/>
      <c r="X17" s="28"/>
    </row>
    <row r="18" ht="28.5" spans="1:24">
      <c r="A18" s="26">
        <v>2023</v>
      </c>
      <c r="B18" s="27" t="s">
        <v>58</v>
      </c>
      <c r="C18" s="29">
        <v>449580443</v>
      </c>
      <c r="D18" s="28">
        <v>0</v>
      </c>
      <c r="E18" s="29">
        <f t="shared" si="3"/>
        <v>449580443</v>
      </c>
      <c r="F18" s="44">
        <v>341383117</v>
      </c>
      <c r="G18" s="28">
        <v>0</v>
      </c>
      <c r="H18" s="42">
        <f t="shared" si="1"/>
        <v>341383117</v>
      </c>
      <c r="I18" s="56">
        <f t="shared" si="2"/>
        <v>0.316938127903964</v>
      </c>
      <c r="J18" s="57" t="s">
        <v>59</v>
      </c>
      <c r="K18" s="28"/>
      <c r="L18" s="28"/>
      <c r="M18" s="29">
        <v>5027940.36363637</v>
      </c>
      <c r="N18" s="60">
        <v>45946491</v>
      </c>
      <c r="O18" s="56">
        <f t="shared" si="0"/>
        <v>-0.89056965495719</v>
      </c>
      <c r="P18" s="28" t="s">
        <v>54</v>
      </c>
      <c r="Q18" s="62">
        <v>1519569773.29974</v>
      </c>
      <c r="R18" s="28">
        <v>0</v>
      </c>
      <c r="S18" s="63">
        <v>3960480481.44249</v>
      </c>
      <c r="T18" s="28">
        <v>0</v>
      </c>
      <c r="U18" s="28"/>
      <c r="V18" s="28" t="s">
        <v>55</v>
      </c>
      <c r="W18" s="28"/>
      <c r="X18" s="28"/>
    </row>
    <row r="19" spans="2:17">
      <c r="B19" s="31" t="s">
        <v>69</v>
      </c>
      <c r="C19" s="32">
        <f>SUM(C4:C18)</f>
        <v>2022927139</v>
      </c>
      <c r="E19" s="45" t="s">
        <v>69</v>
      </c>
      <c r="F19" s="45">
        <f>SUM(F4:F18)</f>
        <v>2202643709</v>
      </c>
      <c r="H19" s="34"/>
      <c r="M19" s="34"/>
      <c r="N19" s="34"/>
      <c r="Q19" s="34"/>
    </row>
    <row r="20" spans="2:9">
      <c r="B20" s="33"/>
      <c r="C20" s="34"/>
      <c r="F20" s="46"/>
      <c r="G20" s="47"/>
      <c r="H20" s="48"/>
      <c r="I20" s="47"/>
    </row>
    <row r="21" spans="2:14">
      <c r="B21" s="33"/>
      <c r="C21" s="35"/>
      <c r="F21" s="49"/>
      <c r="G21" s="50"/>
      <c r="H21" s="51"/>
      <c r="I21" s="58"/>
      <c r="N21" s="34"/>
    </row>
    <row r="22" spans="2:9">
      <c r="B22" s="33"/>
      <c r="E22" s="34"/>
      <c r="F22" s="49"/>
      <c r="G22" s="50"/>
      <c r="H22" s="46"/>
      <c r="I22" s="58"/>
    </row>
    <row r="23" spans="2:9">
      <c r="B23" s="33"/>
      <c r="F23" s="49"/>
      <c r="G23" s="50"/>
      <c r="H23" s="46"/>
      <c r="I23" s="58"/>
    </row>
    <row r="24" spans="2:8">
      <c r="B24" s="33"/>
      <c r="E24" s="52"/>
      <c r="F24" s="34"/>
      <c r="H24" s="53"/>
    </row>
    <row r="25" spans="2:2">
      <c r="B25" s="33"/>
    </row>
    <row r="26" spans="2:2">
      <c r="B26" s="33"/>
    </row>
    <row r="27" spans="2:2">
      <c r="B27" s="33"/>
    </row>
    <row r="28" spans="2:2">
      <c r="B28" s="33"/>
    </row>
    <row r="29" spans="2:2">
      <c r="B29" s="33"/>
    </row>
    <row r="30" spans="2:2">
      <c r="B30" s="33"/>
    </row>
    <row r="31" spans="2:2">
      <c r="B31" s="33"/>
    </row>
    <row r="32" spans="2:2">
      <c r="B32" s="33"/>
    </row>
    <row r="33" spans="2:2">
      <c r="B33" s="33"/>
    </row>
    <row r="34" spans="2:2">
      <c r="B34" s="33"/>
    </row>
    <row r="35" spans="2:2">
      <c r="B35" s="33"/>
    </row>
    <row r="36" spans="2:2">
      <c r="B36" s="33"/>
    </row>
    <row r="37" spans="2:2">
      <c r="B37" s="33"/>
    </row>
    <row r="38" spans="2:2">
      <c r="B38" s="33"/>
    </row>
    <row r="39" spans="2:2">
      <c r="B39" s="33"/>
    </row>
    <row r="40" spans="2:2">
      <c r="B40" s="33"/>
    </row>
    <row r="41" spans="2:2">
      <c r="B41" s="33"/>
    </row>
    <row r="42" spans="2:2">
      <c r="B42" s="33"/>
    </row>
    <row r="43" spans="2:2">
      <c r="B43" s="33"/>
    </row>
    <row r="44" spans="2:2">
      <c r="B44" s="33"/>
    </row>
    <row r="45" spans="2:2">
      <c r="B45" s="33"/>
    </row>
    <row r="46" spans="2:2">
      <c r="B46" s="33"/>
    </row>
    <row r="47" spans="2:2">
      <c r="B47" s="33"/>
    </row>
    <row r="48" spans="2:2">
      <c r="B48" s="33"/>
    </row>
    <row r="49" spans="2:2">
      <c r="B49" s="33"/>
    </row>
    <row r="50" spans="2:2">
      <c r="B50" s="33"/>
    </row>
    <row r="51" spans="2:2">
      <c r="B51" s="33"/>
    </row>
    <row r="52" spans="2:2">
      <c r="B52" s="33"/>
    </row>
    <row r="53" spans="2:2">
      <c r="B53" s="33"/>
    </row>
    <row r="54" spans="2:2">
      <c r="B54" s="33"/>
    </row>
    <row r="55" spans="2:2">
      <c r="B55" s="33"/>
    </row>
    <row r="56" spans="2:2">
      <c r="B56" s="33"/>
    </row>
    <row r="57" spans="2:2">
      <c r="B57" s="33"/>
    </row>
    <row r="58" spans="2:2">
      <c r="B58" s="33"/>
    </row>
    <row r="59" spans="2:2">
      <c r="B59" s="33"/>
    </row>
    <row r="60" spans="2:2">
      <c r="B60" s="33"/>
    </row>
    <row r="61" spans="2:2">
      <c r="B61" s="33"/>
    </row>
    <row r="62" spans="2:2">
      <c r="B62" s="33"/>
    </row>
    <row r="63" spans="2:2">
      <c r="B63" s="33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  <row r="70" spans="2:2">
      <c r="B70" s="33"/>
    </row>
    <row r="71" spans="2:2">
      <c r="B71" s="33"/>
    </row>
    <row r="72" spans="2:2">
      <c r="B72" s="33"/>
    </row>
    <row r="73" spans="2:2">
      <c r="B73" s="33"/>
    </row>
    <row r="74" spans="2:2">
      <c r="B74" s="33"/>
    </row>
    <row r="75" spans="2:2">
      <c r="B75" s="33"/>
    </row>
    <row r="76" spans="2:2">
      <c r="B76" s="33"/>
    </row>
    <row r="77" spans="2:2">
      <c r="B77" s="33"/>
    </row>
    <row r="78" spans="2:2">
      <c r="B78" s="33"/>
    </row>
    <row r="79" spans="2:2">
      <c r="B79" s="33"/>
    </row>
    <row r="80" spans="2:2">
      <c r="B80" s="33"/>
    </row>
    <row r="81" spans="2:2">
      <c r="B81" s="33"/>
    </row>
    <row r="82" spans="2:2">
      <c r="B82" s="33"/>
    </row>
    <row r="83" spans="2:2">
      <c r="B83" s="33"/>
    </row>
    <row r="84" spans="2:2">
      <c r="B84" s="33"/>
    </row>
    <row r="85" spans="2:2">
      <c r="B85" s="33"/>
    </row>
    <row r="86" spans="2:2">
      <c r="B86" s="33"/>
    </row>
    <row r="87" spans="2:2">
      <c r="B87" s="33"/>
    </row>
    <row r="88" spans="2:2">
      <c r="B88" s="33"/>
    </row>
    <row r="89" spans="2:2">
      <c r="B89" s="33"/>
    </row>
    <row r="90" spans="2:2">
      <c r="B90" s="33"/>
    </row>
    <row r="91" spans="2:2">
      <c r="B91" s="33"/>
    </row>
  </sheetData>
  <mergeCells count="1">
    <mergeCell ref="F2:H2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D26"/>
  <sheetViews>
    <sheetView zoomScale="65" zoomScaleNormal="65" topLeftCell="A15" workbookViewId="0">
      <selection activeCell="D16" sqref="D16"/>
    </sheetView>
  </sheetViews>
  <sheetFormatPr defaultColWidth="11.45" defaultRowHeight="14.25" outlineLevelCol="3"/>
  <cols>
    <col min="1" max="1" width="4" style="1" customWidth="1"/>
    <col min="2" max="2" width="9.18333333333333" style="2" customWidth="1"/>
    <col min="3" max="3" width="20.8166666666667" style="1" customWidth="1"/>
    <col min="4" max="4" width="161.45" style="1" customWidth="1"/>
    <col min="5" max="16384" width="11.45" style="1"/>
  </cols>
  <sheetData>
    <row r="2" spans="2:2">
      <c r="B2" s="2" t="s">
        <v>70</v>
      </c>
    </row>
    <row r="3" ht="21.75" customHeight="1" spans="2:4">
      <c r="B3" s="3" t="s">
        <v>0</v>
      </c>
      <c r="C3" s="4" t="s">
        <v>24</v>
      </c>
      <c r="D3" s="5" t="s">
        <v>32</v>
      </c>
    </row>
    <row r="4" ht="21.75" customHeight="1" spans="2:4">
      <c r="B4" s="3" t="s">
        <v>1</v>
      </c>
      <c r="C4" s="4" t="s">
        <v>25</v>
      </c>
      <c r="D4" s="5" t="s">
        <v>33</v>
      </c>
    </row>
    <row r="5" ht="29.25" customHeight="1" spans="2:4">
      <c r="B5" s="3" t="s">
        <v>2</v>
      </c>
      <c r="C5" s="4"/>
      <c r="D5" s="6" t="s">
        <v>34</v>
      </c>
    </row>
    <row r="6" ht="29.25" customHeight="1" spans="2:4">
      <c r="B6" s="3" t="s">
        <v>3</v>
      </c>
      <c r="C6" s="4"/>
      <c r="D6" s="6" t="s">
        <v>35</v>
      </c>
    </row>
    <row r="7" ht="29.25" customHeight="1" spans="2:4">
      <c r="B7" s="3" t="s">
        <v>4</v>
      </c>
      <c r="C7" s="4"/>
      <c r="D7" s="7" t="s">
        <v>36</v>
      </c>
    </row>
    <row r="8" ht="29.25" customHeight="1" spans="2:4">
      <c r="B8" s="3" t="s">
        <v>5</v>
      </c>
      <c r="C8" s="8" t="s">
        <v>26</v>
      </c>
      <c r="D8" s="9" t="s">
        <v>37</v>
      </c>
    </row>
    <row r="9" ht="29.25" customHeight="1" spans="2:4">
      <c r="B9" s="3" t="s">
        <v>6</v>
      </c>
      <c r="C9" s="8"/>
      <c r="D9" s="9" t="s">
        <v>38</v>
      </c>
    </row>
    <row r="10" ht="29.25" customHeight="1" spans="2:4">
      <c r="B10" s="3" t="s">
        <v>7</v>
      </c>
      <c r="C10" s="8"/>
      <c r="D10" s="10" t="s">
        <v>39</v>
      </c>
    </row>
    <row r="11" ht="29.25" customHeight="1" spans="2:4">
      <c r="B11" s="3" t="s">
        <v>8</v>
      </c>
      <c r="C11" s="11" t="s">
        <v>27</v>
      </c>
      <c r="D11" s="12" t="s">
        <v>40</v>
      </c>
    </row>
    <row r="12" ht="29.25" customHeight="1" spans="2:4">
      <c r="B12" s="3" t="s">
        <v>9</v>
      </c>
      <c r="C12" s="11"/>
      <c r="D12" s="12" t="s">
        <v>41</v>
      </c>
    </row>
    <row r="13" ht="29.25" customHeight="1" spans="2:4">
      <c r="B13" s="3" t="s">
        <v>10</v>
      </c>
      <c r="C13" s="11" t="s">
        <v>28</v>
      </c>
      <c r="D13" s="12" t="s">
        <v>42</v>
      </c>
    </row>
    <row r="14" ht="29.25" customHeight="1" spans="2:4">
      <c r="B14" s="3" t="s">
        <v>11</v>
      </c>
      <c r="C14" s="4"/>
      <c r="D14" s="12" t="s">
        <v>41</v>
      </c>
    </row>
    <row r="15" ht="29.25" customHeight="1" spans="2:4">
      <c r="B15" s="3" t="s">
        <v>12</v>
      </c>
      <c r="C15" s="4"/>
      <c r="D15" s="7" t="s">
        <v>43</v>
      </c>
    </row>
    <row r="16" ht="29.25" customHeight="1" spans="2:4">
      <c r="B16" s="3" t="s">
        <v>13</v>
      </c>
      <c r="C16" s="4"/>
      <c r="D16" s="10" t="s">
        <v>44</v>
      </c>
    </row>
    <row r="17" ht="29.25" customHeight="1" spans="2:4">
      <c r="B17" s="3" t="s">
        <v>14</v>
      </c>
      <c r="C17" s="11" t="s">
        <v>29</v>
      </c>
      <c r="D17" s="13" t="s">
        <v>45</v>
      </c>
    </row>
    <row r="18" ht="29.25" customHeight="1" spans="2:4">
      <c r="B18" s="3" t="s">
        <v>15</v>
      </c>
      <c r="C18" s="4"/>
      <c r="D18" s="13" t="s">
        <v>41</v>
      </c>
    </row>
    <row r="19" ht="29.25" customHeight="1" spans="2:4">
      <c r="B19" s="3" t="s">
        <v>16</v>
      </c>
      <c r="C19" s="4"/>
      <c r="D19" s="14" t="s">
        <v>46</v>
      </c>
    </row>
    <row r="20" ht="29.25" customHeight="1" spans="2:4">
      <c r="B20" s="3" t="s">
        <v>17</v>
      </c>
      <c r="C20" s="4"/>
      <c r="D20" s="14" t="s">
        <v>47</v>
      </c>
    </row>
    <row r="21" ht="29.25" customHeight="1" spans="2:4">
      <c r="B21" s="3" t="s">
        <v>18</v>
      </c>
      <c r="C21" s="4"/>
      <c r="D21" s="10" t="s">
        <v>48</v>
      </c>
    </row>
    <row r="22" ht="29.25" customHeight="1" spans="2:4">
      <c r="B22" s="3" t="s">
        <v>19</v>
      </c>
      <c r="C22" s="4"/>
      <c r="D22" s="10" t="s">
        <v>49</v>
      </c>
    </row>
    <row r="23" ht="29.25" customHeight="1" spans="2:4">
      <c r="B23" s="3" t="s">
        <v>20</v>
      </c>
      <c r="C23" s="11" t="s">
        <v>30</v>
      </c>
      <c r="D23" s="12" t="s">
        <v>50</v>
      </c>
    </row>
    <row r="24" ht="29.25" customHeight="1" spans="2:4">
      <c r="B24" s="3" t="s">
        <v>21</v>
      </c>
      <c r="C24" s="4"/>
      <c r="D24" s="12" t="s">
        <v>41</v>
      </c>
    </row>
    <row r="25" ht="29.25" customHeight="1" spans="2:4">
      <c r="B25" s="3" t="s">
        <v>22</v>
      </c>
      <c r="C25" s="11" t="s">
        <v>31</v>
      </c>
      <c r="D25" s="12" t="s">
        <v>51</v>
      </c>
    </row>
    <row r="26" ht="29.25" customHeight="1" spans="2:4">
      <c r="B26" s="3" t="s">
        <v>23</v>
      </c>
      <c r="C26" s="4"/>
      <c r="D26" s="12" t="s">
        <v>41</v>
      </c>
    </row>
  </sheetData>
  <mergeCells count="1">
    <mergeCell ref="C8:C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Plantilla</vt:lpstr>
      <vt:lpstr>3. DICCIONARIO 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nicolas</cp:lastModifiedBy>
  <dcterms:created xsi:type="dcterms:W3CDTF">2023-12-19T07:38:00Z</dcterms:created>
  <dcterms:modified xsi:type="dcterms:W3CDTF">2024-03-01T22:11:40Z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