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francisco/Documents/Mestrado/MSP/Project_MyLinkedin/"/>
    </mc:Choice>
  </mc:AlternateContent>
  <xr:revisionPtr revIDLastSave="0" documentId="13_ncr:1_{F5CD85E7-E5EE-8C42-9BD6-0F7347BCC94E}" xr6:coauthVersionLast="47" xr6:coauthVersionMax="47" xr10:uidLastSave="{00000000-0000-0000-0000-000000000000}"/>
  <bookViews>
    <workbookView xWindow="0" yWindow="760" windowWidth="30240" windowHeight="17540" xr2:uid="{00000000-000D-0000-FFFF-FFFF00000000}"/>
  </bookViews>
  <sheets>
    <sheet name="Burndown Chart s1" sheetId="1" r:id="rId1"/>
    <sheet name="Burndown Chart s2" sheetId="4" r:id="rId2"/>
    <sheet name="Task Dependecies" sheetId="2" r:id="rId3"/>
    <sheet name="Gant Cha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D12" i="1"/>
  <c r="D13" i="1" s="1"/>
  <c r="F11" i="1"/>
  <c r="E11" i="1"/>
  <c r="H11" i="1"/>
  <c r="J11" i="1"/>
  <c r="G11" i="1"/>
  <c r="F12" i="1"/>
  <c r="G12" i="1" s="1"/>
  <c r="E12" i="1"/>
  <c r="K11" i="1"/>
  <c r="H5" i="2"/>
  <c r="H9" i="2"/>
  <c r="H7" i="2"/>
  <c r="H6" i="2"/>
  <c r="H8" i="2"/>
  <c r="H23" i="2"/>
  <c r="H22" i="2"/>
  <c r="H21" i="2"/>
  <c r="H20" i="2"/>
  <c r="H19" i="2"/>
  <c r="H18" i="2"/>
  <c r="H17" i="2"/>
  <c r="H16" i="2"/>
  <c r="H15" i="2"/>
  <c r="H14" i="2"/>
  <c r="H13" i="2"/>
  <c r="H11" i="2"/>
  <c r="H12" i="2"/>
  <c r="H10" i="2"/>
  <c r="D12" i="4"/>
  <c r="E12" i="4" s="1"/>
  <c r="F12" i="4" s="1"/>
  <c r="G12" i="4" s="1"/>
  <c r="H12" i="4" s="1"/>
  <c r="I12" i="4" s="1"/>
  <c r="J12" i="4" s="1"/>
  <c r="K12" i="4" s="1"/>
  <c r="K11" i="4"/>
  <c r="J11" i="4"/>
  <c r="I11" i="4"/>
  <c r="H11" i="4"/>
  <c r="G11" i="4"/>
  <c r="F11" i="4"/>
  <c r="E11" i="4"/>
  <c r="I13" i="1" l="1"/>
  <c r="J13" i="1"/>
  <c r="K13" i="1"/>
  <c r="D13" i="4"/>
  <c r="H13" i="1"/>
  <c r="G13" i="1"/>
  <c r="F13" i="1"/>
  <c r="E13" i="1"/>
  <c r="H12" i="1"/>
  <c r="I12" i="1" s="1"/>
  <c r="J12" i="1" s="1"/>
  <c r="K12" i="1" s="1"/>
  <c r="K13" i="4" l="1"/>
  <c r="I13" i="4"/>
  <c r="H13" i="4"/>
  <c r="G13" i="4"/>
  <c r="J13" i="4"/>
  <c r="F13" i="4"/>
  <c r="E13" i="4"/>
</calcChain>
</file>

<file path=xl/sharedStrings.xml><?xml version="1.0" encoding="utf-8"?>
<sst xmlns="http://schemas.openxmlformats.org/spreadsheetml/2006/main" count="103" uniqueCount="58">
  <si>
    <t>Task ID</t>
  </si>
  <si>
    <t>Task Description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</si>
  <si>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</si>
  <si>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</si>
  <si>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</si>
  <si>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</si>
  <si>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</si>
  <si>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</si>
  <si>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</si>
  <si>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</si>
  <si>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</si>
  <si>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</si>
  <si>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Francisco Mendes</t>
  </si>
  <si>
    <t>Francisco Jorge</t>
  </si>
  <si>
    <t>Beatriz</t>
  </si>
  <si>
    <t>Vicente</t>
  </si>
  <si>
    <t xml:space="preserve">Daniel </t>
  </si>
  <si>
    <t xml:space="preserve">Task Name </t>
  </si>
  <si>
    <t>Dependecy</t>
  </si>
  <si>
    <t>Duration (Days)</t>
  </si>
  <si>
    <t>Responsável</t>
  </si>
  <si>
    <t>Task Start</t>
  </si>
  <si>
    <t>Task End</t>
  </si>
  <si>
    <t xml:space="preserve">Backend Adicionar User </t>
  </si>
  <si>
    <t>BPMN Adicionar User</t>
  </si>
  <si>
    <t>Backend Adicionar Contacto</t>
  </si>
  <si>
    <t>BPM Adcionar Contacto</t>
  </si>
  <si>
    <t>BPMN interagir posts</t>
  </si>
  <si>
    <t>BPMN colocar competências</t>
  </si>
  <si>
    <t>BPMN pesquisar posts ou contas</t>
  </si>
  <si>
    <t>BPMN create and replay listing</t>
  </si>
  <si>
    <t>BPMN criar ver e interagir com eventos</t>
  </si>
  <si>
    <t>BPMN criar grupos</t>
  </si>
  <si>
    <t>BPMN Descobrir novos grupos</t>
  </si>
  <si>
    <t>BPMN falar com AI...</t>
  </si>
  <si>
    <t>BPMN fazer post do teu CV anonymous</t>
  </si>
  <si>
    <t>BPMN mandar gif nos comentários</t>
  </si>
  <si>
    <t>-</t>
  </si>
  <si>
    <t xml:space="preserve">Frontend Adicionar User </t>
  </si>
  <si>
    <t>Frontend Adicionar Contacto</t>
  </si>
  <si>
    <t>BPMN Adicionar Contacto</t>
  </si>
  <si>
    <t>TASK DEPENDENCIES</t>
  </si>
  <si>
    <t>TaskID</t>
  </si>
  <si>
    <t>Beatriz, Francisco Jorge, Francisco Mendes</t>
  </si>
  <si>
    <t>Vicente, Daniel</t>
  </si>
  <si>
    <t>BPMN Register Accout</t>
  </si>
  <si>
    <t>BPMN Post Content</t>
  </si>
  <si>
    <t>NOTA: Quero retificar o tempo que demoramos em cada tarefa, apesar de demorar uma semana tudo porque vamos fazendo as duas tarefas em simultâneo, deviamos por exemplo dizer que na semana 2 demoramos 3 dias a fazer o BPMN e depois os outros 4 dias a fazer a tarefa de começar a implementar</t>
  </si>
  <si>
    <t>TECNOLOGIAS: react, node.js, supabase</t>
  </si>
  <si>
    <t>BPMN Send a Message</t>
  </si>
  <si>
    <t>BPM Register Account</t>
  </si>
  <si>
    <t>BPMN get notification</t>
  </si>
  <si>
    <t>NOTA: Fazer baseado na tabela das task dependecies, podemos fazer no fim</t>
  </si>
  <si>
    <t>Semana1 Burndown Chart</t>
  </si>
  <si>
    <t>Initial Estimate time (Hours)</t>
  </si>
  <si>
    <t>Semana2 Burndown Chart</t>
  </si>
  <si>
    <t>1 day = 2/3 horas de trabalho</t>
  </si>
  <si>
    <t xml:space="preserve">NOTA: adicionar horas das tarefas das outras pessoas, fazer este preenchimento das horas na última reunião da 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</si>
</sst>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6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3" fillId="3" borderId="5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right" wrapText="1"/>
    </xf>
    <xf numFmtId="0" fontId="0" fillId="5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165" fontId="0" fillId="9" borderId="2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0" fontId="0" fillId="0" borderId="22" xfId="0" applyBorder="1"/>
    <xf numFmtId="165" fontId="0" fillId="8" borderId="23" xfId="0" applyNumberFormat="1" applyFill="1" applyBorder="1" applyAlignment="1">
      <alignment horizontal="center"/>
    </xf>
    <xf numFmtId="0" fontId="1" fillId="4" borderId="10" xfId="0" applyFont="1" applyFill="1" applyBorder="1" applyAlignment="1">
      <alignment wrapText="1"/>
    </xf>
    <xf numFmtId="0" fontId="1" fillId="4" borderId="10" xfId="0" applyFont="1" applyFill="1" applyBorder="1" applyAlignment="1">
      <alignment horizontal="left" wrapText="1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7" borderId="12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27" xfId="0" applyBorder="1"/>
    <xf numFmtId="0" fontId="0" fillId="4" borderId="10" xfId="0" applyFill="1" applyBorder="1"/>
    <xf numFmtId="0" fontId="1" fillId="4" borderId="10" xfId="0" applyFont="1" applyFill="1" applyBorder="1"/>
    <xf numFmtId="0" fontId="1" fillId="4" borderId="10" xfId="0" applyFont="1" applyFill="1" applyBorder="1" applyAlignment="1">
      <alignment horizontal="center"/>
    </xf>
    <xf numFmtId="16" fontId="0" fillId="4" borderId="10" xfId="0" applyNumberFormat="1" applyFill="1" applyBorder="1"/>
    <xf numFmtId="0" fontId="0" fillId="4" borderId="30" xfId="0" applyFill="1" applyBorder="1"/>
    <xf numFmtId="0" fontId="1" fillId="4" borderId="5" xfId="0" applyFont="1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21" xfId="0" applyFill="1" applyBorder="1"/>
    <xf numFmtId="0" fontId="1" fillId="4" borderId="8" xfId="0" applyFont="1" applyFill="1" applyBorder="1"/>
    <xf numFmtId="0" fontId="1" fillId="4" borderId="8" xfId="0" applyFont="1" applyFill="1" applyBorder="1" applyAlignment="1">
      <alignment horizontal="center"/>
    </xf>
    <xf numFmtId="16" fontId="0" fillId="4" borderId="8" xfId="0" applyNumberFormat="1" applyFill="1" applyBorder="1"/>
    <xf numFmtId="0" fontId="1" fillId="10" borderId="24" xfId="0" applyFont="1" applyFill="1" applyBorder="1" applyAlignment="1">
      <alignment horizontal="center" vertical="center"/>
    </xf>
    <xf numFmtId="0" fontId="1" fillId="10" borderId="25" xfId="0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 vertical="center"/>
    </xf>
    <xf numFmtId="16" fontId="0" fillId="4" borderId="11" xfId="0" applyNumberFormat="1" applyFill="1" applyBorder="1"/>
    <xf numFmtId="16" fontId="0" fillId="4" borderId="31" xfId="0" applyNumberFormat="1" applyFill="1" applyBorder="1"/>
    <xf numFmtId="0" fontId="1" fillId="6" borderId="10" xfId="0" applyFont="1" applyFill="1" applyBorder="1"/>
    <xf numFmtId="0" fontId="0" fillId="6" borderId="10" xfId="0" applyFill="1" applyBorder="1"/>
    <xf numFmtId="0" fontId="1" fillId="6" borderId="10" xfId="0" applyFont="1" applyFill="1" applyBorder="1" applyAlignment="1">
      <alignment horizontal="center"/>
    </xf>
    <xf numFmtId="16" fontId="0" fillId="6" borderId="10" xfId="0" applyNumberFormat="1" applyFill="1" applyBorder="1"/>
    <xf numFmtId="16" fontId="0" fillId="6" borderId="11" xfId="0" applyNumberFormat="1" applyFill="1" applyBorder="1"/>
    <xf numFmtId="0" fontId="0" fillId="6" borderId="9" xfId="0" applyFill="1" applyBorder="1"/>
    <xf numFmtId="0" fontId="0" fillId="6" borderId="32" xfId="0" applyFill="1" applyBorder="1"/>
    <xf numFmtId="0" fontId="1" fillId="6" borderId="33" xfId="0" applyFont="1" applyFill="1" applyBorder="1" applyAlignment="1">
      <alignment horizontal="center"/>
    </xf>
    <xf numFmtId="0" fontId="1" fillId="6" borderId="33" xfId="0" applyFont="1" applyFill="1" applyBorder="1"/>
    <xf numFmtId="16" fontId="0" fillId="6" borderId="33" xfId="0" applyNumberFormat="1" applyFill="1" applyBorder="1"/>
    <xf numFmtId="16" fontId="0" fillId="6" borderId="34" xfId="0" applyNumberFormat="1" applyFill="1" applyBorder="1"/>
    <xf numFmtId="0" fontId="1" fillId="6" borderId="10" xfId="0" applyFont="1" applyFill="1" applyBorder="1" applyAlignment="1">
      <alignment wrapText="1"/>
    </xf>
    <xf numFmtId="0" fontId="1" fillId="6" borderId="10" xfId="0" applyFont="1" applyFill="1" applyBorder="1" applyAlignment="1">
      <alignment vertical="top" wrapText="1"/>
    </xf>
    <xf numFmtId="0" fontId="0" fillId="4" borderId="32" xfId="0" applyFill="1" applyBorder="1"/>
    <xf numFmtId="0" fontId="1" fillId="4" borderId="5" xfId="0" applyFont="1" applyFill="1" applyBorder="1" applyAlignment="1">
      <alignment horizontal="center"/>
    </xf>
    <xf numFmtId="16" fontId="1" fillId="4" borderId="5" xfId="0" applyNumberFormat="1" applyFont="1" applyFill="1" applyBorder="1"/>
    <xf numFmtId="16" fontId="0" fillId="4" borderId="35" xfId="0" applyNumberFormat="1" applyFill="1" applyBorder="1"/>
    <xf numFmtId="0" fontId="1" fillId="10" borderId="2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PT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</a:t>
            </a:r>
            <a:r>
              <a:rPr lang="en-US" baseline="0"/>
              <a:t>1 </a:t>
            </a: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 s1'!$B$11:$C$11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 s1'!$D$11:$K$11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B-421C-A4F0-AB1F9ADE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 s1'!$B$12:$C$12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 s1'!$D$5:$K$5</c:f>
              <c:strCache>
                <c:ptCount val="8"/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 s1'!$D$12:$K$12</c:f>
              <c:numCache>
                <c:formatCode>0.0</c:formatCode>
                <c:ptCount val="8"/>
                <c:pt idx="0" formatCode="General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28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B-421C-A4F0-AB1F9ADEC4A2}"/>
            </c:ext>
          </c:extLst>
        </c:ser>
        <c:ser>
          <c:idx val="1"/>
          <c:order val="1"/>
          <c:tx>
            <c:strRef>
              <c:f>'Burndown Chart s1'!$B$13:$C$13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 s1'!$D$5:$K$5</c:f>
              <c:strCache>
                <c:ptCount val="8"/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 s1'!$D$13:$K$13</c:f>
              <c:numCache>
                <c:formatCode>0.0</c:formatCode>
                <c:ptCount val="8"/>
                <c:pt idx="0" formatCode="General">
                  <c:v>30</c:v>
                </c:pt>
                <c:pt idx="1">
                  <c:v>25.714285714285715</c:v>
                </c:pt>
                <c:pt idx="2">
                  <c:v>21.428571428571431</c:v>
                </c:pt>
                <c:pt idx="3">
                  <c:v>17.142857142857142</c:v>
                </c:pt>
                <c:pt idx="4">
                  <c:v>12.857142857142858</c:v>
                </c:pt>
                <c:pt idx="5">
                  <c:v>8.571428571428573</c:v>
                </c:pt>
                <c:pt idx="6">
                  <c:v>4.2857142857142847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B-421C-A4F0-AB1F9ADE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PT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PT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 s2'!$B$11:$C$11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 s2'!$D$11:$K$11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A-F744-96FB-08AD15AB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 s2'!$B$12:$C$12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 s2'!$D$5:$K$5</c:f>
              <c:strCache>
                <c:ptCount val="8"/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 s2'!$D$12:$K$12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A-F744-96FB-08AD15ABF6CB}"/>
            </c:ext>
          </c:extLst>
        </c:ser>
        <c:ser>
          <c:idx val="1"/>
          <c:order val="1"/>
          <c:tx>
            <c:strRef>
              <c:f>'Burndown Chart s2'!$B$13:$C$13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 s2'!$D$5:$K$5</c:f>
              <c:strCache>
                <c:ptCount val="8"/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 s2'!$D$13:$K$13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A-F744-96FB-08AD15AB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PT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199D6-5D6E-4746-8C3E-D4CFB15E3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tabSelected="1" topLeftCell="A2" zoomScale="85" zoomScaleNormal="85" workbookViewId="0">
      <selection activeCell="N8" sqref="N8"/>
    </sheetView>
  </sheetViews>
  <sheetFormatPr baseColWidth="10" defaultColWidth="9" defaultRowHeight="15" x14ac:dyDescent="0.2"/>
  <cols>
    <col min="2" max="2" width="7.1640625" customWidth="1"/>
    <col min="3" max="3" width="73.1640625" customWidth="1"/>
    <col min="4" max="4" width="16.83203125" bestFit="1" customWidth="1"/>
    <col min="5" max="11" width="10" customWidth="1"/>
  </cols>
  <sheetData>
    <row r="2" spans="2:14" ht="26" x14ac:dyDescent="0.3">
      <c r="B2" s="19" t="s">
        <v>53</v>
      </c>
      <c r="C2" s="20"/>
      <c r="D2" s="20"/>
      <c r="E2" s="20"/>
      <c r="F2" s="20"/>
      <c r="G2" s="20"/>
      <c r="H2" s="20"/>
      <c r="I2" s="20"/>
      <c r="J2" s="20"/>
      <c r="K2" s="20"/>
    </row>
    <row r="3" spans="2:14" ht="16" thickBot="1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</row>
    <row r="4" spans="2:14" x14ac:dyDescent="0.2">
      <c r="B4" s="29" t="s">
        <v>0</v>
      </c>
      <c r="C4" s="31" t="s">
        <v>1</v>
      </c>
      <c r="D4" s="74" t="s">
        <v>54</v>
      </c>
      <c r="E4" s="1">
        <v>45928</v>
      </c>
      <c r="F4" s="1">
        <v>45929</v>
      </c>
      <c r="G4" s="1">
        <v>45930</v>
      </c>
      <c r="H4" s="1">
        <v>45931</v>
      </c>
      <c r="I4" s="1">
        <v>45932</v>
      </c>
      <c r="J4" s="1">
        <v>45933</v>
      </c>
      <c r="K4" s="1">
        <v>45934</v>
      </c>
    </row>
    <row r="5" spans="2:14" ht="16" thickBot="1" x14ac:dyDescent="0.25">
      <c r="B5" s="30"/>
      <c r="C5" s="32"/>
      <c r="D5" s="75"/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N5" s="18" t="s">
        <v>56</v>
      </c>
    </row>
    <row r="6" spans="2:14" x14ac:dyDescent="0.2">
      <c r="B6" s="38">
        <v>1</v>
      </c>
      <c r="C6" s="39" t="s">
        <v>45</v>
      </c>
      <c r="D6" s="4">
        <v>6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2:14" x14ac:dyDescent="0.2">
      <c r="B7" s="41">
        <v>2</v>
      </c>
      <c r="C7" s="35" t="s">
        <v>46</v>
      </c>
      <c r="D7" s="4">
        <v>6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N7" s="18" t="s">
        <v>57</v>
      </c>
    </row>
    <row r="8" spans="2:14" x14ac:dyDescent="0.2">
      <c r="B8" s="41">
        <v>3</v>
      </c>
      <c r="C8" s="35" t="s">
        <v>51</v>
      </c>
      <c r="D8" s="4">
        <v>6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</row>
    <row r="9" spans="2:14" x14ac:dyDescent="0.2">
      <c r="B9" s="41">
        <v>4</v>
      </c>
      <c r="C9" s="35" t="s">
        <v>40</v>
      </c>
      <c r="D9" s="4">
        <v>6</v>
      </c>
      <c r="E9" s="5">
        <v>0</v>
      </c>
      <c r="F9" s="5">
        <v>0</v>
      </c>
      <c r="G9" s="5">
        <v>0</v>
      </c>
      <c r="H9" s="5">
        <v>2</v>
      </c>
      <c r="I9" s="5">
        <v>3</v>
      </c>
      <c r="J9" s="5">
        <v>1</v>
      </c>
      <c r="K9" s="5">
        <v>0</v>
      </c>
    </row>
    <row r="10" spans="2:14" ht="16" thickBot="1" x14ac:dyDescent="0.25">
      <c r="B10" s="41">
        <v>5</v>
      </c>
      <c r="C10" s="35" t="s">
        <v>49</v>
      </c>
      <c r="D10" s="4">
        <v>6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2:14" x14ac:dyDescent="0.2">
      <c r="B11" s="23" t="s">
        <v>9</v>
      </c>
      <c r="C11" s="24"/>
      <c r="D11" s="6">
        <v>0</v>
      </c>
      <c r="E11" s="7">
        <f>SUM(E6:E10)</f>
        <v>0</v>
      </c>
      <c r="F11" s="7">
        <f>SUM(F6:F10)</f>
        <v>0</v>
      </c>
      <c r="G11" s="7">
        <f t="shared" ref="E11:K11" si="0">SUM(G6:G10)</f>
        <v>0</v>
      </c>
      <c r="H11" s="7">
        <f>SUM(H6:H10)</f>
        <v>2</v>
      </c>
      <c r="I11" s="7">
        <f>SUM(I6:I10)</f>
        <v>3</v>
      </c>
      <c r="J11" s="7">
        <f>SUM(J6:J10)</f>
        <v>1</v>
      </c>
      <c r="K11" s="7">
        <f t="shared" si="0"/>
        <v>0</v>
      </c>
      <c r="L11" s="14"/>
    </row>
    <row r="12" spans="2:14" x14ac:dyDescent="0.2">
      <c r="B12" s="25" t="s">
        <v>10</v>
      </c>
      <c r="C12" s="26"/>
      <c r="D12" s="8">
        <f>SUM(D6:D11)</f>
        <v>30</v>
      </c>
      <c r="E12" s="9">
        <f t="shared" ref="E12:K12" si="1">D12-SUM(E6:E10)</f>
        <v>30</v>
      </c>
      <c r="F12" s="10">
        <f t="shared" si="1"/>
        <v>30</v>
      </c>
      <c r="G12" s="10">
        <f t="shared" si="1"/>
        <v>30</v>
      </c>
      <c r="H12" s="10">
        <f t="shared" si="1"/>
        <v>28</v>
      </c>
      <c r="I12" s="10">
        <f t="shared" si="1"/>
        <v>25</v>
      </c>
      <c r="J12" s="15">
        <f>I12-SUM(J6:J10)</f>
        <v>24</v>
      </c>
      <c r="K12" s="15">
        <f t="shared" si="1"/>
        <v>24</v>
      </c>
    </row>
    <row r="13" spans="2:14" x14ac:dyDescent="0.2">
      <c r="B13" s="27" t="s">
        <v>11</v>
      </c>
      <c r="C13" s="28"/>
      <c r="D13" s="11">
        <f>D12</f>
        <v>30</v>
      </c>
      <c r="E13" s="12">
        <f>$D$13-($D$13/7*1)</f>
        <v>25.714285714285715</v>
      </c>
      <c r="F13" s="13">
        <f>$D$13-($D$13/7*2)</f>
        <v>21.428571428571431</v>
      </c>
      <c r="G13" s="13">
        <f>$D$13-($D$13/7*3)</f>
        <v>17.142857142857142</v>
      </c>
      <c r="H13" s="13">
        <f>$D$13-($D$13/7*4)</f>
        <v>12.857142857142858</v>
      </c>
      <c r="I13" s="13">
        <f>$D$13-($D$13/7*5)</f>
        <v>8.571428571428573</v>
      </c>
      <c r="J13" s="13">
        <f>$D$13-($D$13/7*6)</f>
        <v>4.2857142857142847</v>
      </c>
      <c r="K13" s="13">
        <f>$D$13-($D$13/7*7)</f>
        <v>0</v>
      </c>
    </row>
  </sheetData>
  <mergeCells count="8">
    <mergeCell ref="B2:K2"/>
    <mergeCell ref="B3:K3"/>
    <mergeCell ref="B11:C11"/>
    <mergeCell ref="B12:C12"/>
    <mergeCell ref="B13:C13"/>
    <mergeCell ref="B4:B5"/>
    <mergeCell ref="C4:C5"/>
    <mergeCell ref="D4:D5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6216-40AD-7346-9BA5-B23148071B83}">
  <dimension ref="B1:L13"/>
  <sheetViews>
    <sheetView zoomScale="85" zoomScaleNormal="85" workbookViewId="0">
      <selection activeCell="N36" sqref="N36"/>
    </sheetView>
  </sheetViews>
  <sheetFormatPr baseColWidth="10" defaultColWidth="9" defaultRowHeight="15" x14ac:dyDescent="0.2"/>
  <cols>
    <col min="2" max="2" width="7.1640625" customWidth="1"/>
    <col min="3" max="3" width="73.1640625" customWidth="1"/>
    <col min="4" max="4" width="15.6640625" bestFit="1" customWidth="1"/>
    <col min="5" max="11" width="10" customWidth="1"/>
  </cols>
  <sheetData>
    <row r="1" spans="2:12" ht="16" thickBot="1" x14ac:dyDescent="0.25"/>
    <row r="2" spans="2:12" ht="27" thickBot="1" x14ac:dyDescent="0.35">
      <c r="B2" s="19" t="s">
        <v>55</v>
      </c>
      <c r="C2" s="20"/>
      <c r="D2" s="20"/>
      <c r="E2" s="20"/>
      <c r="F2" s="20"/>
      <c r="G2" s="20"/>
      <c r="H2" s="20"/>
      <c r="I2" s="20"/>
      <c r="J2" s="20"/>
      <c r="K2" s="20"/>
    </row>
    <row r="3" spans="2:12" ht="16" thickBot="1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</row>
    <row r="4" spans="2:12" x14ac:dyDescent="0.2">
      <c r="B4" s="29" t="s">
        <v>0</v>
      </c>
      <c r="C4" s="31" t="s">
        <v>1</v>
      </c>
      <c r="D4" s="74" t="s">
        <v>54</v>
      </c>
      <c r="E4" s="1">
        <v>45935</v>
      </c>
      <c r="F4" s="1">
        <v>45936</v>
      </c>
      <c r="G4" s="1">
        <v>45937</v>
      </c>
      <c r="H4" s="1">
        <v>45938</v>
      </c>
      <c r="I4" s="1">
        <v>45939</v>
      </c>
      <c r="J4" s="1">
        <v>45940</v>
      </c>
      <c r="K4" s="1">
        <v>45941</v>
      </c>
    </row>
    <row r="5" spans="2:12" ht="16" thickBot="1" x14ac:dyDescent="0.25">
      <c r="B5" s="30"/>
      <c r="C5" s="32"/>
      <c r="D5" s="75"/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</row>
    <row r="6" spans="2:12" x14ac:dyDescent="0.2">
      <c r="B6" s="3"/>
      <c r="C6" s="16"/>
      <c r="D6" s="4"/>
      <c r="E6" s="5"/>
      <c r="F6" s="5"/>
      <c r="G6" s="5"/>
      <c r="H6" s="5"/>
      <c r="I6" s="5"/>
      <c r="J6" s="5"/>
      <c r="K6" s="5"/>
    </row>
    <row r="7" spans="2:12" x14ac:dyDescent="0.2">
      <c r="B7" s="3"/>
      <c r="C7" s="16"/>
      <c r="D7" s="4"/>
      <c r="E7" s="5"/>
      <c r="F7" s="5"/>
      <c r="G7" s="5"/>
      <c r="H7" s="5"/>
      <c r="I7" s="5"/>
      <c r="J7" s="5"/>
      <c r="K7" s="5"/>
    </row>
    <row r="8" spans="2:12" x14ac:dyDescent="0.2">
      <c r="B8" s="3"/>
      <c r="C8" s="17"/>
      <c r="D8" s="4"/>
      <c r="E8" s="5"/>
      <c r="F8" s="5"/>
      <c r="G8" s="5"/>
      <c r="H8" s="5"/>
      <c r="I8" s="5"/>
      <c r="J8" s="5"/>
      <c r="K8" s="5"/>
    </row>
    <row r="9" spans="2:12" x14ac:dyDescent="0.2">
      <c r="B9" s="3"/>
      <c r="C9" s="17"/>
      <c r="D9" s="4"/>
      <c r="E9" s="5"/>
      <c r="F9" s="5"/>
      <c r="G9" s="5"/>
      <c r="H9" s="5"/>
      <c r="I9" s="5"/>
      <c r="J9" s="5"/>
      <c r="K9" s="5"/>
    </row>
    <row r="10" spans="2:12" ht="16" thickBot="1" x14ac:dyDescent="0.25">
      <c r="B10" s="3"/>
      <c r="C10" s="17"/>
      <c r="D10" s="4"/>
      <c r="E10" s="5"/>
      <c r="F10" s="5"/>
      <c r="G10" s="5"/>
      <c r="H10" s="5"/>
      <c r="I10" s="5"/>
      <c r="J10" s="5"/>
      <c r="K10" s="5"/>
    </row>
    <row r="11" spans="2:12" x14ac:dyDescent="0.2">
      <c r="B11" s="23" t="s">
        <v>9</v>
      </c>
      <c r="C11" s="24"/>
      <c r="D11" s="6">
        <v>0</v>
      </c>
      <c r="E11" s="7">
        <f t="shared" ref="E11:K11" si="0">SUM(E6:E10)</f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  <c r="J11" s="7">
        <f t="shared" si="0"/>
        <v>0</v>
      </c>
      <c r="K11" s="7">
        <f t="shared" si="0"/>
        <v>0</v>
      </c>
      <c r="L11" s="14"/>
    </row>
    <row r="12" spans="2:12" x14ac:dyDescent="0.2">
      <c r="B12" s="25" t="s">
        <v>10</v>
      </c>
      <c r="C12" s="26"/>
      <c r="D12" s="8">
        <f>SUM(D6:D11)</f>
        <v>0</v>
      </c>
      <c r="E12" s="9">
        <f t="shared" ref="E12:K12" si="1">D12-SUM(E6:E10)</f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5">
        <f t="shared" si="1"/>
        <v>0</v>
      </c>
      <c r="K12" s="15">
        <f t="shared" si="1"/>
        <v>0</v>
      </c>
    </row>
    <row r="13" spans="2:12" ht="16" thickBot="1" x14ac:dyDescent="0.25">
      <c r="B13" s="27" t="s">
        <v>11</v>
      </c>
      <c r="C13" s="28"/>
      <c r="D13" s="11">
        <f>D12</f>
        <v>0</v>
      </c>
      <c r="E13" s="12">
        <f>$D$13-($D$13/7*1)</f>
        <v>0</v>
      </c>
      <c r="F13" s="13">
        <f>$D$13-($D$13/7*2)</f>
        <v>0</v>
      </c>
      <c r="G13" s="13">
        <f>$D$13-($D$13/7*3)</f>
        <v>0</v>
      </c>
      <c r="H13" s="13">
        <f>$D$13-($D$13/7*4)</f>
        <v>0</v>
      </c>
      <c r="I13" s="13">
        <f>$D$13-($D$13/7*5)</f>
        <v>0</v>
      </c>
      <c r="J13" s="13">
        <f>$D$13-($D$13/7*6)</f>
        <v>0</v>
      </c>
      <c r="K13" s="13">
        <f>$D$13-($D$13/7*7)</f>
        <v>0</v>
      </c>
    </row>
  </sheetData>
  <mergeCells count="8">
    <mergeCell ref="B13:C13"/>
    <mergeCell ref="B2:K2"/>
    <mergeCell ref="B3:K3"/>
    <mergeCell ref="B4:B5"/>
    <mergeCell ref="C4:C5"/>
    <mergeCell ref="B11:C11"/>
    <mergeCell ref="B12:C12"/>
    <mergeCell ref="D4:D5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40A1-9B2F-F446-8E7A-A26F01397826}">
  <dimension ref="B1:O45"/>
  <sheetViews>
    <sheetView workbookViewId="0">
      <selection activeCell="H19" sqref="H19"/>
    </sheetView>
  </sheetViews>
  <sheetFormatPr baseColWidth="10" defaultRowHeight="15" x14ac:dyDescent="0.2"/>
  <cols>
    <col min="3" max="3" width="42.1640625" customWidth="1"/>
    <col min="4" max="4" width="19.33203125" bestFit="1" customWidth="1"/>
    <col min="5" max="5" width="12.83203125" bestFit="1" customWidth="1"/>
    <col min="6" max="6" width="21.33203125" customWidth="1"/>
    <col min="12" max="12" width="25.5" bestFit="1" customWidth="1"/>
    <col min="13" max="13" width="9" bestFit="1" customWidth="1"/>
    <col min="14" max="14" width="61.83203125" bestFit="1" customWidth="1"/>
  </cols>
  <sheetData>
    <row r="1" spans="2:12" ht="16" thickBot="1" x14ac:dyDescent="0.25">
      <c r="B1" s="33"/>
    </row>
    <row r="2" spans="2:12" ht="25" thickBot="1" x14ac:dyDescent="0.35">
      <c r="B2" s="50" t="s">
        <v>41</v>
      </c>
      <c r="C2" s="51"/>
      <c r="D2" s="51"/>
      <c r="E2" s="51"/>
      <c r="F2" s="51"/>
      <c r="G2" s="51"/>
      <c r="H2" s="52"/>
      <c r="L2" s="18" t="s">
        <v>47</v>
      </c>
    </row>
    <row r="3" spans="2:12" x14ac:dyDescent="0.2">
      <c r="B3" s="46" t="s">
        <v>42</v>
      </c>
      <c r="C3" s="47" t="s">
        <v>17</v>
      </c>
      <c r="D3" s="47" t="s">
        <v>18</v>
      </c>
      <c r="E3" s="47" t="s">
        <v>19</v>
      </c>
      <c r="F3" s="47" t="s">
        <v>20</v>
      </c>
      <c r="G3" s="47" t="s">
        <v>21</v>
      </c>
      <c r="H3" s="53" t="s">
        <v>22</v>
      </c>
    </row>
    <row r="4" spans="2:12" ht="16" thickBot="1" x14ac:dyDescent="0.25">
      <c r="B4" s="48"/>
      <c r="C4" s="49"/>
      <c r="D4" s="49"/>
      <c r="E4" s="49"/>
      <c r="F4" s="49"/>
      <c r="G4" s="49"/>
      <c r="H4" s="73"/>
      <c r="L4" s="18" t="s">
        <v>48</v>
      </c>
    </row>
    <row r="5" spans="2:12" x14ac:dyDescent="0.2">
      <c r="B5" s="38">
        <v>1</v>
      </c>
      <c r="C5" s="39" t="s">
        <v>45</v>
      </c>
      <c r="D5" s="70" t="s">
        <v>37</v>
      </c>
      <c r="E5" s="40">
        <v>6</v>
      </c>
      <c r="F5" s="39" t="s">
        <v>12</v>
      </c>
      <c r="G5" s="71">
        <v>45928</v>
      </c>
      <c r="H5" s="72">
        <f>G5+5</f>
        <v>45933</v>
      </c>
    </row>
    <row r="6" spans="2:12" x14ac:dyDescent="0.2">
      <c r="B6" s="41">
        <v>2</v>
      </c>
      <c r="C6" s="35" t="s">
        <v>46</v>
      </c>
      <c r="D6" s="36" t="s">
        <v>37</v>
      </c>
      <c r="E6" s="34">
        <v>6</v>
      </c>
      <c r="F6" s="35" t="s">
        <v>14</v>
      </c>
      <c r="G6" s="37">
        <v>45928</v>
      </c>
      <c r="H6" s="54">
        <f>G6+5</f>
        <v>45933</v>
      </c>
    </row>
    <row r="7" spans="2:12" x14ac:dyDescent="0.2">
      <c r="B7" s="41">
        <v>3</v>
      </c>
      <c r="C7" s="35" t="s">
        <v>51</v>
      </c>
      <c r="D7" s="36" t="s">
        <v>37</v>
      </c>
      <c r="E7" s="34">
        <v>6</v>
      </c>
      <c r="F7" s="35" t="s">
        <v>15</v>
      </c>
      <c r="G7" s="37">
        <v>45928</v>
      </c>
      <c r="H7" s="54">
        <f>G7+5</f>
        <v>45933</v>
      </c>
    </row>
    <row r="8" spans="2:12" x14ac:dyDescent="0.2">
      <c r="B8" s="41">
        <v>4</v>
      </c>
      <c r="C8" s="35" t="s">
        <v>40</v>
      </c>
      <c r="D8" s="36" t="s">
        <v>37</v>
      </c>
      <c r="E8" s="35">
        <v>6</v>
      </c>
      <c r="F8" s="35" t="s">
        <v>13</v>
      </c>
      <c r="G8" s="37">
        <v>45928</v>
      </c>
      <c r="H8" s="54">
        <f>G8+5</f>
        <v>45933</v>
      </c>
    </row>
    <row r="9" spans="2:12" x14ac:dyDescent="0.2">
      <c r="B9" s="41">
        <v>5</v>
      </c>
      <c r="C9" s="35" t="s">
        <v>49</v>
      </c>
      <c r="D9" s="36" t="s">
        <v>37</v>
      </c>
      <c r="E9" s="35">
        <v>6</v>
      </c>
      <c r="F9" s="35" t="s">
        <v>16</v>
      </c>
      <c r="G9" s="37">
        <v>45928</v>
      </c>
      <c r="H9" s="54">
        <f>G9+5</f>
        <v>45933</v>
      </c>
    </row>
    <row r="10" spans="2:12" x14ac:dyDescent="0.2">
      <c r="B10" s="61">
        <v>6</v>
      </c>
      <c r="C10" s="56" t="s">
        <v>38</v>
      </c>
      <c r="D10" s="56" t="s">
        <v>24</v>
      </c>
      <c r="E10" s="56">
        <v>7</v>
      </c>
      <c r="F10" s="56" t="s">
        <v>44</v>
      </c>
      <c r="G10" s="59">
        <v>45935</v>
      </c>
      <c r="H10" s="60">
        <f>G10+6</f>
        <v>45941</v>
      </c>
    </row>
    <row r="11" spans="2:12" x14ac:dyDescent="0.2">
      <c r="B11" s="61">
        <v>7</v>
      </c>
      <c r="C11" s="56" t="s">
        <v>39</v>
      </c>
      <c r="D11" s="56" t="s">
        <v>26</v>
      </c>
      <c r="E11" s="56">
        <v>7</v>
      </c>
      <c r="F11" s="57" t="s">
        <v>44</v>
      </c>
      <c r="G11" s="59">
        <v>45935</v>
      </c>
      <c r="H11" s="60">
        <f>G11+6</f>
        <v>45941</v>
      </c>
    </row>
    <row r="12" spans="2:12" ht="32" x14ac:dyDescent="0.2">
      <c r="B12" s="61">
        <v>8</v>
      </c>
      <c r="C12" s="56" t="s">
        <v>23</v>
      </c>
      <c r="D12" s="56" t="s">
        <v>24</v>
      </c>
      <c r="E12" s="56">
        <v>7</v>
      </c>
      <c r="F12" s="68" t="s">
        <v>43</v>
      </c>
      <c r="G12" s="59">
        <v>45935</v>
      </c>
      <c r="H12" s="60">
        <f>G12+6</f>
        <v>45941</v>
      </c>
    </row>
    <row r="13" spans="2:12" ht="32" x14ac:dyDescent="0.2">
      <c r="B13" s="61">
        <v>9</v>
      </c>
      <c r="C13" s="56" t="s">
        <v>25</v>
      </c>
      <c r="D13" s="56" t="s">
        <v>50</v>
      </c>
      <c r="E13" s="56">
        <v>7</v>
      </c>
      <c r="F13" s="67" t="s">
        <v>43</v>
      </c>
      <c r="G13" s="59">
        <v>45935</v>
      </c>
      <c r="H13" s="60">
        <f>G13+6</f>
        <v>45941</v>
      </c>
    </row>
    <row r="14" spans="2:12" x14ac:dyDescent="0.2">
      <c r="B14" s="61">
        <v>10</v>
      </c>
      <c r="C14" s="56" t="s">
        <v>27</v>
      </c>
      <c r="D14" s="58" t="s">
        <v>37</v>
      </c>
      <c r="E14" s="56">
        <v>7</v>
      </c>
      <c r="F14" s="56" t="s">
        <v>14</v>
      </c>
      <c r="G14" s="59">
        <v>45935</v>
      </c>
      <c r="H14" s="60">
        <f>G14+6</f>
        <v>45941</v>
      </c>
    </row>
    <row r="15" spans="2:12" x14ac:dyDescent="0.2">
      <c r="B15" s="61">
        <v>11</v>
      </c>
      <c r="C15" s="56" t="s">
        <v>28</v>
      </c>
      <c r="D15" s="58" t="s">
        <v>37</v>
      </c>
      <c r="E15" s="56">
        <v>7</v>
      </c>
      <c r="F15" s="56" t="s">
        <v>14</v>
      </c>
      <c r="G15" s="59">
        <v>45935</v>
      </c>
      <c r="H15" s="60">
        <f>G15+6</f>
        <v>45941</v>
      </c>
    </row>
    <row r="16" spans="2:12" x14ac:dyDescent="0.2">
      <c r="B16" s="61">
        <v>12</v>
      </c>
      <c r="C16" s="56" t="s">
        <v>29</v>
      </c>
      <c r="D16" s="58" t="s">
        <v>37</v>
      </c>
      <c r="E16" s="56">
        <v>7</v>
      </c>
      <c r="F16" s="56" t="s">
        <v>13</v>
      </c>
      <c r="G16" s="59">
        <v>45935</v>
      </c>
      <c r="H16" s="60">
        <f>G16+6</f>
        <v>45941</v>
      </c>
    </row>
    <row r="17" spans="2:15" x14ac:dyDescent="0.2">
      <c r="B17" s="61">
        <v>13</v>
      </c>
      <c r="C17" s="56" t="s">
        <v>30</v>
      </c>
      <c r="D17" s="58" t="s">
        <v>37</v>
      </c>
      <c r="E17" s="56">
        <v>7</v>
      </c>
      <c r="F17" s="56" t="s">
        <v>13</v>
      </c>
      <c r="G17" s="59">
        <v>45935</v>
      </c>
      <c r="H17" s="60">
        <f>G17+6</f>
        <v>45941</v>
      </c>
    </row>
    <row r="18" spans="2:15" x14ac:dyDescent="0.2">
      <c r="B18" s="61">
        <v>14</v>
      </c>
      <c r="C18" s="56" t="s">
        <v>31</v>
      </c>
      <c r="D18" s="58" t="s">
        <v>37</v>
      </c>
      <c r="E18" s="56">
        <v>7</v>
      </c>
      <c r="F18" s="56" t="s">
        <v>16</v>
      </c>
      <c r="G18" s="59">
        <v>45935</v>
      </c>
      <c r="H18" s="60">
        <f>G18+6</f>
        <v>45941</v>
      </c>
    </row>
    <row r="19" spans="2:15" x14ac:dyDescent="0.2">
      <c r="B19" s="61">
        <v>15</v>
      </c>
      <c r="C19" s="56" t="s">
        <v>32</v>
      </c>
      <c r="D19" s="58" t="s">
        <v>37</v>
      </c>
      <c r="E19" s="56">
        <v>7</v>
      </c>
      <c r="F19" s="56" t="s">
        <v>16</v>
      </c>
      <c r="G19" s="59">
        <v>45935</v>
      </c>
      <c r="H19" s="60">
        <f>G19+6</f>
        <v>45941</v>
      </c>
    </row>
    <row r="20" spans="2:15" x14ac:dyDescent="0.2">
      <c r="B20" s="61">
        <v>16</v>
      </c>
      <c r="C20" s="56" t="s">
        <v>33</v>
      </c>
      <c r="D20" s="58" t="s">
        <v>37</v>
      </c>
      <c r="E20" s="56">
        <v>7</v>
      </c>
      <c r="F20" s="56" t="s">
        <v>12</v>
      </c>
      <c r="G20" s="59">
        <v>45935</v>
      </c>
      <c r="H20" s="60">
        <f>G20+6</f>
        <v>45941</v>
      </c>
    </row>
    <row r="21" spans="2:15" x14ac:dyDescent="0.2">
      <c r="B21" s="61">
        <v>17</v>
      </c>
      <c r="C21" s="56" t="s">
        <v>34</v>
      </c>
      <c r="D21" s="58" t="s">
        <v>37</v>
      </c>
      <c r="E21" s="56">
        <v>7</v>
      </c>
      <c r="F21" s="56" t="s">
        <v>12</v>
      </c>
      <c r="G21" s="59">
        <v>45935</v>
      </c>
      <c r="H21" s="60">
        <f>G21+6</f>
        <v>45941</v>
      </c>
      <c r="L21" s="18"/>
    </row>
    <row r="22" spans="2:15" x14ac:dyDescent="0.2">
      <c r="B22" s="62">
        <v>18</v>
      </c>
      <c r="C22" s="64" t="s">
        <v>35</v>
      </c>
      <c r="D22" s="63" t="s">
        <v>37</v>
      </c>
      <c r="E22" s="64">
        <v>7</v>
      </c>
      <c r="F22" s="64" t="s">
        <v>15</v>
      </c>
      <c r="G22" s="65">
        <v>45935</v>
      </c>
      <c r="H22" s="66">
        <f>G22+6</f>
        <v>45941</v>
      </c>
      <c r="L22" s="18"/>
    </row>
    <row r="23" spans="2:15" x14ac:dyDescent="0.2">
      <c r="B23" s="61">
        <v>19</v>
      </c>
      <c r="C23" s="56" t="s">
        <v>36</v>
      </c>
      <c r="D23" s="58" t="s">
        <v>37</v>
      </c>
      <c r="E23" s="56">
        <v>7</v>
      </c>
      <c r="F23" s="56" t="s">
        <v>15</v>
      </c>
      <c r="G23" s="59">
        <v>45935</v>
      </c>
      <c r="H23" s="60">
        <f>G23+6</f>
        <v>45941</v>
      </c>
    </row>
    <row r="24" spans="2:15" x14ac:dyDescent="0.2">
      <c r="B24" s="69">
        <v>20</v>
      </c>
      <c r="C24" s="35"/>
      <c r="D24" s="36"/>
      <c r="E24" s="35"/>
      <c r="F24" s="35"/>
      <c r="G24" s="37"/>
      <c r="H24" s="54"/>
    </row>
    <row r="25" spans="2:15" x14ac:dyDescent="0.2">
      <c r="B25" s="41">
        <v>21</v>
      </c>
      <c r="C25" s="35"/>
      <c r="D25" s="36"/>
      <c r="E25" s="35"/>
      <c r="F25" s="35"/>
      <c r="G25" s="37"/>
      <c r="H25" s="54"/>
    </row>
    <row r="26" spans="2:15" x14ac:dyDescent="0.2">
      <c r="B26" s="69">
        <v>22</v>
      </c>
      <c r="C26" s="35"/>
      <c r="D26" s="36"/>
      <c r="E26" s="35"/>
      <c r="F26" s="35"/>
      <c r="G26" s="37"/>
      <c r="H26" s="54"/>
    </row>
    <row r="27" spans="2:15" x14ac:dyDescent="0.2">
      <c r="B27" s="41">
        <v>23</v>
      </c>
      <c r="C27" s="35"/>
      <c r="D27" s="36"/>
      <c r="E27" s="35"/>
      <c r="F27" s="35"/>
      <c r="G27" s="37"/>
      <c r="H27" s="54"/>
    </row>
    <row r="28" spans="2:15" x14ac:dyDescent="0.2">
      <c r="B28" s="41"/>
      <c r="C28" s="35"/>
      <c r="D28" s="36"/>
      <c r="E28" s="35"/>
      <c r="F28" s="35"/>
      <c r="G28" s="37"/>
      <c r="H28" s="54"/>
    </row>
    <row r="29" spans="2:15" x14ac:dyDescent="0.2">
      <c r="B29" s="41"/>
      <c r="C29" s="35"/>
      <c r="D29" s="36"/>
      <c r="E29" s="35"/>
      <c r="F29" s="35"/>
      <c r="G29" s="37"/>
      <c r="H29" s="54"/>
    </row>
    <row r="30" spans="2:15" ht="16" thickBot="1" x14ac:dyDescent="0.25">
      <c r="B30" s="42"/>
      <c r="C30" s="43"/>
      <c r="D30" s="44"/>
      <c r="E30" s="43"/>
      <c r="F30" s="43"/>
      <c r="G30" s="45"/>
      <c r="H30" s="55"/>
      <c r="M30" s="18"/>
      <c r="N30" s="18"/>
      <c r="O30" s="18"/>
    </row>
    <row r="31" spans="2:15" x14ac:dyDescent="0.2">
      <c r="L31" s="18"/>
    </row>
    <row r="32" spans="2:15" x14ac:dyDescent="0.2">
      <c r="L32" s="18"/>
      <c r="M32" s="18"/>
      <c r="N32" s="18"/>
      <c r="O32" s="18"/>
    </row>
    <row r="33" spans="12:15" x14ac:dyDescent="0.2">
      <c r="L33" s="18"/>
      <c r="M33" s="18"/>
      <c r="N33" s="18"/>
      <c r="O33" s="18"/>
    </row>
    <row r="36" spans="12:15" x14ac:dyDescent="0.2">
      <c r="L36" s="18"/>
      <c r="M36" s="18"/>
      <c r="N36" s="18"/>
      <c r="O36" s="18"/>
    </row>
    <row r="37" spans="12:15" x14ac:dyDescent="0.2">
      <c r="L37" s="18"/>
      <c r="M37" s="18"/>
      <c r="N37" s="18"/>
      <c r="O37" s="18"/>
    </row>
    <row r="38" spans="12:15" x14ac:dyDescent="0.2">
      <c r="L38" s="18"/>
      <c r="M38" s="18"/>
      <c r="N38" s="18"/>
      <c r="O38" s="18"/>
    </row>
    <row r="39" spans="12:15" x14ac:dyDescent="0.2">
      <c r="L39" s="18"/>
      <c r="M39" s="18"/>
      <c r="N39" s="18"/>
      <c r="O39" s="18"/>
    </row>
    <row r="40" spans="12:15" x14ac:dyDescent="0.2">
      <c r="L40" s="18"/>
      <c r="M40" s="18"/>
      <c r="N40" s="18"/>
      <c r="O40" s="18"/>
    </row>
    <row r="41" spans="12:15" x14ac:dyDescent="0.2">
      <c r="L41" s="18"/>
      <c r="M41" s="18"/>
      <c r="N41" s="18"/>
      <c r="O41" s="18"/>
    </row>
    <row r="42" spans="12:15" x14ac:dyDescent="0.2">
      <c r="L42" s="18"/>
      <c r="M42" s="18"/>
      <c r="N42" s="18"/>
      <c r="O42" s="18"/>
    </row>
    <row r="43" spans="12:15" x14ac:dyDescent="0.2">
      <c r="L43" s="18"/>
      <c r="M43" s="18"/>
      <c r="N43" s="18"/>
      <c r="O43" s="18"/>
    </row>
    <row r="44" spans="12:15" x14ac:dyDescent="0.2">
      <c r="L44" s="18"/>
      <c r="M44" s="18"/>
      <c r="N44" s="18"/>
      <c r="O44" s="18"/>
    </row>
    <row r="45" spans="12:15" x14ac:dyDescent="0.2">
      <c r="L45" s="18"/>
      <c r="M45" s="18"/>
      <c r="N45" s="18"/>
      <c r="O45" s="18"/>
    </row>
  </sheetData>
  <mergeCells count="8">
    <mergeCell ref="B3:B4"/>
    <mergeCell ref="B2:H2"/>
    <mergeCell ref="C3:C4"/>
    <mergeCell ref="D3:D4"/>
    <mergeCell ref="E3:E4"/>
    <mergeCell ref="F3:F4"/>
    <mergeCell ref="G3:G4"/>
    <mergeCell ref="H3:H4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650B-D408-344C-A2E1-32A2172DFF90}">
  <dimension ref="C4"/>
  <sheetViews>
    <sheetView workbookViewId="0">
      <selection activeCell="E33" sqref="E33"/>
    </sheetView>
  </sheetViews>
  <sheetFormatPr baseColWidth="10" defaultRowHeight="15" x14ac:dyDescent="0.2"/>
  <sheetData>
    <row r="4" spans="3:3" x14ac:dyDescent="0.2">
      <c r="C4" s="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 s1</vt:lpstr>
      <vt:lpstr>Burndown Chart s2</vt:lpstr>
      <vt:lpstr>Task Dependecies</vt:lpstr>
      <vt:lpstr>Gant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Francisco Miguel dos Santos Jorge</cp:lastModifiedBy>
  <dcterms:created xsi:type="dcterms:W3CDTF">2021-11-14T17:33:00Z</dcterms:created>
  <dcterms:modified xsi:type="dcterms:W3CDTF">2025-10-07T11:33:25Z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BB2678A4BBB540F8940C5318077EC5CD_13</vt:lpwstr>
  </property>
  <property fmtid="{D5CDD505-2E9C-101B-9397-08002B2CF9AE}" pid="3" name="KSOProductBuildVer">
    <vt:lpwstr>2070-12.2.0.13306</vt:lpwstr>
  </property>
</Properties>
</file>