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Q:\DOCUMENTS\Maha\cse499\FINAL\Boxplot\"/>
    </mc:Choice>
  </mc:AlternateContent>
  <xr:revisionPtr revIDLastSave="0" documentId="13_ncr:1_{94106B7F-81CC-4C51-8C4C-8C399E71F4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solver_adj" localSheetId="0" hidden="1">Sheet1!#REF!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7" i="1" l="1"/>
  <c r="E127" i="1"/>
  <c r="F126" i="1"/>
  <c r="E126" i="1"/>
  <c r="F125" i="1"/>
  <c r="E125" i="1"/>
  <c r="F124" i="1"/>
  <c r="E124" i="1"/>
  <c r="F123" i="1"/>
  <c r="E123" i="1"/>
  <c r="F122" i="1" l="1"/>
  <c r="E122" i="1"/>
  <c r="F121" i="1"/>
  <c r="E121" i="1"/>
  <c r="F120" i="1"/>
  <c r="E120" i="1"/>
  <c r="F119" i="1"/>
  <c r="E119" i="1"/>
  <c r="F118" i="1"/>
  <c r="E118" i="1"/>
  <c r="E117" i="1"/>
  <c r="F117" i="1"/>
  <c r="F116" i="1"/>
  <c r="E116" i="1"/>
  <c r="F115" i="1"/>
  <c r="E115" i="1"/>
  <c r="F114" i="1"/>
  <c r="E114" i="1"/>
  <c r="F113" i="1"/>
  <c r="E113" i="1"/>
  <c r="F112" i="1" l="1"/>
  <c r="E112" i="1"/>
  <c r="F111" i="1" l="1"/>
  <c r="E111" i="1"/>
  <c r="F110" i="1"/>
  <c r="E110" i="1"/>
  <c r="F109" i="1"/>
  <c r="E109" i="1"/>
  <c r="F108" i="1"/>
  <c r="E108" i="1"/>
  <c r="F107" i="1" l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 l="1"/>
  <c r="E96" i="1"/>
  <c r="F95" i="1"/>
  <c r="E95" i="1"/>
  <c r="F94" i="1"/>
  <c r="E94" i="1"/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C3" i="1" l="1"/>
  <c r="T2" i="1"/>
  <c r="T3" i="1" l="1"/>
  <c r="C4" i="1"/>
  <c r="G3" i="1"/>
  <c r="T4" i="1" l="1"/>
  <c r="C5" i="1"/>
  <c r="G4" i="1"/>
  <c r="J2" i="1"/>
  <c r="H3" i="1"/>
  <c r="U2" i="1"/>
  <c r="H4" i="1" l="1"/>
  <c r="U3" i="1"/>
  <c r="J3" i="1"/>
  <c r="C6" i="1"/>
  <c r="G5" i="1"/>
  <c r="T5" i="1"/>
  <c r="G6" i="1" l="1"/>
  <c r="C7" i="1"/>
  <c r="T6" i="1"/>
  <c r="H5" i="1"/>
  <c r="J4" i="1"/>
  <c r="U4" i="1"/>
  <c r="G7" i="1" l="1"/>
  <c r="C8" i="1"/>
  <c r="T7" i="1"/>
  <c r="J5" i="1"/>
  <c r="U5" i="1"/>
  <c r="H6" i="1"/>
  <c r="H7" i="1" l="1"/>
  <c r="U6" i="1"/>
  <c r="J6" i="1"/>
  <c r="C9" i="1"/>
  <c r="G8" i="1"/>
  <c r="T8" i="1"/>
  <c r="G9" i="1" l="1"/>
  <c r="T9" i="1"/>
  <c r="C10" i="1"/>
  <c r="U7" i="1"/>
  <c r="J7" i="1"/>
  <c r="H8" i="1"/>
  <c r="U8" i="1" l="1"/>
  <c r="J8" i="1"/>
  <c r="H9" i="1"/>
  <c r="G10" i="1"/>
  <c r="T10" i="1"/>
  <c r="C11" i="1"/>
  <c r="T11" i="1" l="1"/>
  <c r="G11" i="1"/>
  <c r="C12" i="1"/>
  <c r="H10" i="1"/>
  <c r="J9" i="1"/>
  <c r="U9" i="1"/>
  <c r="H11" i="1" l="1"/>
  <c r="U10" i="1"/>
  <c r="J10" i="1"/>
  <c r="C13" i="1"/>
  <c r="T12" i="1"/>
  <c r="G12" i="1"/>
  <c r="U11" i="1" l="1"/>
  <c r="J11" i="1"/>
  <c r="H12" i="1"/>
  <c r="G13" i="1"/>
  <c r="C14" i="1"/>
  <c r="T13" i="1"/>
  <c r="J12" i="1" l="1"/>
  <c r="U12" i="1"/>
  <c r="H13" i="1"/>
  <c r="C15" i="1"/>
  <c r="G14" i="1"/>
  <c r="T14" i="1"/>
  <c r="T15" i="1" l="1"/>
  <c r="C16" i="1"/>
  <c r="G15" i="1"/>
  <c r="H14" i="1"/>
  <c r="U13" i="1"/>
  <c r="J13" i="1"/>
  <c r="G16" i="1" l="1"/>
  <c r="C17" i="1"/>
  <c r="T16" i="1"/>
  <c r="H15" i="1"/>
  <c r="J14" i="1"/>
  <c r="U14" i="1"/>
  <c r="T17" i="1" l="1"/>
  <c r="C18" i="1"/>
  <c r="G17" i="1"/>
  <c r="H16" i="1"/>
  <c r="J15" i="1"/>
  <c r="U15" i="1"/>
  <c r="G18" i="1" l="1"/>
  <c r="T18" i="1"/>
  <c r="C19" i="1"/>
  <c r="U16" i="1"/>
  <c r="H17" i="1"/>
  <c r="J16" i="1"/>
  <c r="J17" i="1" l="1"/>
  <c r="H18" i="1"/>
  <c r="U17" i="1"/>
  <c r="C20" i="1"/>
  <c r="T19" i="1"/>
  <c r="G19" i="1"/>
  <c r="J18" i="1" l="1"/>
  <c r="U18" i="1"/>
  <c r="H19" i="1"/>
  <c r="G20" i="1"/>
  <c r="C21" i="1"/>
  <c r="T20" i="1"/>
  <c r="C22" i="1" l="1"/>
  <c r="T21" i="1"/>
  <c r="G21" i="1"/>
  <c r="J19" i="1"/>
  <c r="H20" i="1"/>
  <c r="U19" i="1"/>
  <c r="J20" i="1" l="1"/>
  <c r="U20" i="1"/>
  <c r="H21" i="1"/>
  <c r="C23" i="1"/>
  <c r="T22" i="1"/>
  <c r="G22" i="1"/>
  <c r="U21" i="1" l="1"/>
  <c r="H22" i="1"/>
  <c r="J21" i="1"/>
  <c r="C24" i="1"/>
  <c r="T23" i="1"/>
  <c r="G23" i="1"/>
  <c r="C25" i="1" l="1"/>
  <c r="T24" i="1"/>
  <c r="G24" i="1"/>
  <c r="H23" i="1"/>
  <c r="U22" i="1"/>
  <c r="J22" i="1"/>
  <c r="J23" i="1" l="1"/>
  <c r="H24" i="1"/>
  <c r="U23" i="1"/>
  <c r="G25" i="1"/>
  <c r="C26" i="1"/>
  <c r="T25" i="1"/>
  <c r="J24" i="1" l="1"/>
  <c r="U24" i="1"/>
  <c r="H25" i="1"/>
  <c r="C27" i="1"/>
  <c r="G26" i="1"/>
  <c r="T26" i="1"/>
  <c r="G27" i="1" l="1"/>
  <c r="T27" i="1"/>
  <c r="C28" i="1"/>
  <c r="U25" i="1"/>
  <c r="J25" i="1"/>
  <c r="H26" i="1"/>
  <c r="V2" i="1" l="1"/>
  <c r="K3" i="1"/>
  <c r="M2" i="1"/>
  <c r="N2" i="1"/>
  <c r="T28" i="1"/>
  <c r="C29" i="1"/>
  <c r="G28" i="1"/>
  <c r="H27" i="1"/>
  <c r="J26" i="1"/>
  <c r="U26" i="1"/>
  <c r="S2" i="1" l="1"/>
  <c r="P3" i="1"/>
  <c r="W2" i="1"/>
  <c r="G29" i="1"/>
  <c r="C30" i="1"/>
  <c r="T29" i="1"/>
  <c r="H28" i="1"/>
  <c r="J27" i="1"/>
  <c r="U27" i="1"/>
  <c r="M3" i="1"/>
  <c r="K4" i="1"/>
  <c r="V3" i="1"/>
  <c r="N3" i="1"/>
  <c r="O3" i="1" s="1"/>
  <c r="K5" i="1" l="1"/>
  <c r="V4" i="1"/>
  <c r="M4" i="1"/>
  <c r="N4" i="1"/>
  <c r="O4" i="1" s="1"/>
  <c r="U28" i="1"/>
  <c r="J28" i="1"/>
  <c r="H29" i="1"/>
  <c r="G30" i="1"/>
  <c r="T30" i="1"/>
  <c r="C31" i="1"/>
  <c r="S3" i="1"/>
  <c r="P4" i="1"/>
  <c r="W3" i="1"/>
  <c r="V5" i="1" l="1"/>
  <c r="K6" i="1"/>
  <c r="M5" i="1"/>
  <c r="N5" i="1"/>
  <c r="O5" i="1" s="1"/>
  <c r="G31" i="1"/>
  <c r="T31" i="1"/>
  <c r="C32" i="1"/>
  <c r="P5" i="1"/>
  <c r="S4" i="1"/>
  <c r="W4" i="1"/>
  <c r="J29" i="1"/>
  <c r="U29" i="1"/>
  <c r="H30" i="1"/>
  <c r="G32" i="1" l="1"/>
  <c r="C33" i="1"/>
  <c r="T32" i="1"/>
  <c r="U30" i="1"/>
  <c r="J30" i="1"/>
  <c r="H31" i="1"/>
  <c r="S5" i="1"/>
  <c r="P6" i="1"/>
  <c r="W5" i="1"/>
  <c r="K7" i="1"/>
  <c r="V6" i="1"/>
  <c r="M6" i="1"/>
  <c r="N6" i="1"/>
  <c r="O6" i="1" s="1"/>
  <c r="C34" i="1" l="1"/>
  <c r="G33" i="1"/>
  <c r="T33" i="1"/>
  <c r="P7" i="1"/>
  <c r="S6" i="1"/>
  <c r="W6" i="1"/>
  <c r="K8" i="1"/>
  <c r="V7" i="1"/>
  <c r="M7" i="1"/>
  <c r="N7" i="1"/>
  <c r="O7" i="1" s="1"/>
  <c r="U31" i="1"/>
  <c r="H32" i="1"/>
  <c r="J31" i="1"/>
  <c r="T34" i="1" l="1"/>
  <c r="G34" i="1"/>
  <c r="C35" i="1"/>
  <c r="S7" i="1"/>
  <c r="P8" i="1"/>
  <c r="W7" i="1"/>
  <c r="K9" i="1"/>
  <c r="V8" i="1"/>
  <c r="M8" i="1"/>
  <c r="N8" i="1"/>
  <c r="O8" i="1" s="1"/>
  <c r="H33" i="1"/>
  <c r="J32" i="1"/>
  <c r="U32" i="1"/>
  <c r="S8" i="1" l="1"/>
  <c r="P9" i="1"/>
  <c r="W8" i="1"/>
  <c r="J33" i="1"/>
  <c r="U33" i="1"/>
  <c r="H34" i="1"/>
  <c r="V9" i="1"/>
  <c r="K10" i="1"/>
  <c r="M9" i="1"/>
  <c r="N9" i="1"/>
  <c r="O9" i="1" s="1"/>
  <c r="G35" i="1"/>
  <c r="C36" i="1"/>
  <c r="T35" i="1"/>
  <c r="G36" i="1" l="1"/>
  <c r="T36" i="1"/>
  <c r="C37" i="1"/>
  <c r="U34" i="1"/>
  <c r="J34" i="1"/>
  <c r="H35" i="1"/>
  <c r="P10" i="1"/>
  <c r="S9" i="1"/>
  <c r="W9" i="1"/>
  <c r="V10" i="1"/>
  <c r="K11" i="1"/>
  <c r="M10" i="1"/>
  <c r="N10" i="1"/>
  <c r="O10" i="1" s="1"/>
  <c r="H36" i="1" l="1"/>
  <c r="J35" i="1"/>
  <c r="U35" i="1"/>
  <c r="P11" i="1"/>
  <c r="S10" i="1"/>
  <c r="W10" i="1"/>
  <c r="G37" i="1"/>
  <c r="T37" i="1"/>
  <c r="C38" i="1"/>
  <c r="K12" i="1"/>
  <c r="V11" i="1"/>
  <c r="M11" i="1"/>
  <c r="N11" i="1"/>
  <c r="O11" i="1" s="1"/>
  <c r="G38" i="1" l="1"/>
  <c r="C39" i="1"/>
  <c r="T38" i="1"/>
  <c r="K13" i="1"/>
  <c r="V12" i="1"/>
  <c r="M12" i="1"/>
  <c r="N12" i="1"/>
  <c r="O12" i="1" s="1"/>
  <c r="S11" i="1"/>
  <c r="P12" i="1"/>
  <c r="W11" i="1"/>
  <c r="J36" i="1"/>
  <c r="H37" i="1"/>
  <c r="U36" i="1"/>
  <c r="J37" i="1" l="1"/>
  <c r="U37" i="1"/>
  <c r="H38" i="1"/>
  <c r="S12" i="1"/>
  <c r="P13" i="1"/>
  <c r="W12" i="1"/>
  <c r="K14" i="1"/>
  <c r="V13" i="1"/>
  <c r="M13" i="1"/>
  <c r="N13" i="1"/>
  <c r="O13" i="1" s="1"/>
  <c r="C40" i="1"/>
  <c r="G39" i="1"/>
  <c r="T39" i="1"/>
  <c r="V14" i="1" l="1"/>
  <c r="K15" i="1"/>
  <c r="M14" i="1"/>
  <c r="N14" i="1"/>
  <c r="O14" i="1" s="1"/>
  <c r="P14" i="1"/>
  <c r="S13" i="1"/>
  <c r="W13" i="1"/>
  <c r="U38" i="1"/>
  <c r="H39" i="1"/>
  <c r="J38" i="1"/>
  <c r="G40" i="1"/>
  <c r="T40" i="1"/>
  <c r="C41" i="1"/>
  <c r="K16" i="1" l="1"/>
  <c r="V15" i="1"/>
  <c r="M15" i="1"/>
  <c r="N15" i="1"/>
  <c r="O15" i="1" s="1"/>
  <c r="T41" i="1"/>
  <c r="C42" i="1"/>
  <c r="G41" i="1"/>
  <c r="H40" i="1"/>
  <c r="J39" i="1"/>
  <c r="U39" i="1"/>
  <c r="S14" i="1"/>
  <c r="P15" i="1"/>
  <c r="W14" i="1"/>
  <c r="H41" i="1" l="1"/>
  <c r="J40" i="1"/>
  <c r="U40" i="1"/>
  <c r="P16" i="1"/>
  <c r="S15" i="1"/>
  <c r="W15" i="1"/>
  <c r="T42" i="1"/>
  <c r="G42" i="1"/>
  <c r="C43" i="1"/>
  <c r="V16" i="1"/>
  <c r="K17" i="1"/>
  <c r="M16" i="1"/>
  <c r="N16" i="1"/>
  <c r="O16" i="1" s="1"/>
  <c r="V17" i="1" l="1"/>
  <c r="K18" i="1"/>
  <c r="M17" i="1"/>
  <c r="N17" i="1"/>
  <c r="O17" i="1" s="1"/>
  <c r="T43" i="1"/>
  <c r="G43" i="1"/>
  <c r="C44" i="1"/>
  <c r="S16" i="1"/>
  <c r="P17" i="1"/>
  <c r="W16" i="1"/>
  <c r="U41" i="1"/>
  <c r="J41" i="1"/>
  <c r="H42" i="1"/>
  <c r="J42" i="1" l="1"/>
  <c r="U42" i="1"/>
  <c r="H43" i="1"/>
  <c r="V18" i="1"/>
  <c r="K19" i="1"/>
  <c r="M18" i="1"/>
  <c r="N18" i="1"/>
  <c r="O18" i="1" s="1"/>
  <c r="P18" i="1"/>
  <c r="S17" i="1"/>
  <c r="W17" i="1"/>
  <c r="T44" i="1"/>
  <c r="C45" i="1"/>
  <c r="G44" i="1"/>
  <c r="J43" i="1" l="1"/>
  <c r="U43" i="1"/>
  <c r="H44" i="1"/>
  <c r="V19" i="1"/>
  <c r="K20" i="1"/>
  <c r="M19" i="1"/>
  <c r="N19" i="1"/>
  <c r="O19" i="1" s="1"/>
  <c r="C46" i="1"/>
  <c r="T45" i="1"/>
  <c r="G45" i="1"/>
  <c r="P19" i="1"/>
  <c r="S18" i="1"/>
  <c r="W18" i="1"/>
  <c r="S19" i="1" l="1"/>
  <c r="P20" i="1"/>
  <c r="W19" i="1"/>
  <c r="V20" i="1"/>
  <c r="K21" i="1"/>
  <c r="M20" i="1"/>
  <c r="N20" i="1"/>
  <c r="O20" i="1" s="1"/>
  <c r="H45" i="1"/>
  <c r="J44" i="1"/>
  <c r="U44" i="1"/>
  <c r="C47" i="1"/>
  <c r="T46" i="1"/>
  <c r="G46" i="1"/>
  <c r="J45" i="1" l="1"/>
  <c r="U45" i="1"/>
  <c r="H46" i="1"/>
  <c r="C48" i="1"/>
  <c r="T47" i="1"/>
  <c r="G47" i="1"/>
  <c r="P21" i="1"/>
  <c r="S20" i="1"/>
  <c r="W20" i="1"/>
  <c r="V21" i="1"/>
  <c r="K22" i="1"/>
  <c r="M21" i="1"/>
  <c r="N21" i="1"/>
  <c r="O21" i="1" s="1"/>
  <c r="U46" i="1" l="1"/>
  <c r="J46" i="1"/>
  <c r="H47" i="1"/>
  <c r="T48" i="1"/>
  <c r="C49" i="1"/>
  <c r="G48" i="1"/>
  <c r="K23" i="1"/>
  <c r="V22" i="1"/>
  <c r="M22" i="1"/>
  <c r="N22" i="1"/>
  <c r="O22" i="1" s="1"/>
  <c r="P22" i="1"/>
  <c r="S21" i="1"/>
  <c r="W21" i="1"/>
  <c r="G49" i="1" l="1"/>
  <c r="C50" i="1"/>
  <c r="T49" i="1"/>
  <c r="S22" i="1"/>
  <c r="P23" i="1"/>
  <c r="W22" i="1"/>
  <c r="M23" i="1"/>
  <c r="K24" i="1"/>
  <c r="V23" i="1"/>
  <c r="N23" i="1"/>
  <c r="O23" i="1" s="1"/>
  <c r="U47" i="1"/>
  <c r="H48" i="1"/>
  <c r="J47" i="1"/>
  <c r="S23" i="1" l="1"/>
  <c r="P24" i="1"/>
  <c r="W23" i="1"/>
  <c r="J48" i="1"/>
  <c r="H49" i="1"/>
  <c r="U48" i="1"/>
  <c r="V24" i="1"/>
  <c r="K25" i="1"/>
  <c r="M24" i="1"/>
  <c r="N24" i="1"/>
  <c r="O24" i="1" s="1"/>
  <c r="T50" i="1"/>
  <c r="G50" i="1"/>
  <c r="C51" i="1"/>
  <c r="P25" i="1" l="1"/>
  <c r="S24" i="1"/>
  <c r="W24" i="1"/>
  <c r="C52" i="1"/>
  <c r="G51" i="1"/>
  <c r="T51" i="1"/>
  <c r="K26" i="1"/>
  <c r="V25" i="1"/>
  <c r="M25" i="1"/>
  <c r="N25" i="1"/>
  <c r="O25" i="1" s="1"/>
  <c r="U49" i="1"/>
  <c r="H50" i="1"/>
  <c r="J49" i="1"/>
  <c r="V26" i="1" l="1"/>
  <c r="K27" i="1"/>
  <c r="M26" i="1"/>
  <c r="N26" i="1"/>
  <c r="O26" i="1" s="1"/>
  <c r="T52" i="1"/>
  <c r="C53" i="1"/>
  <c r="G52" i="1"/>
  <c r="U50" i="1"/>
  <c r="J50" i="1"/>
  <c r="H51" i="1"/>
  <c r="S25" i="1"/>
  <c r="P26" i="1"/>
  <c r="W25" i="1"/>
  <c r="P27" i="1" l="1"/>
  <c r="S26" i="1"/>
  <c r="W26" i="1"/>
  <c r="C54" i="1"/>
  <c r="G53" i="1"/>
  <c r="T53" i="1"/>
  <c r="V27" i="1"/>
  <c r="K28" i="1"/>
  <c r="M27" i="1"/>
  <c r="N27" i="1"/>
  <c r="O27" i="1" s="1"/>
  <c r="H52" i="1"/>
  <c r="J51" i="1"/>
  <c r="U51" i="1"/>
  <c r="H53" i="1" l="1"/>
  <c r="U52" i="1"/>
  <c r="J52" i="1"/>
  <c r="T54" i="1"/>
  <c r="G54" i="1"/>
  <c r="C55" i="1"/>
  <c r="K29" i="1"/>
  <c r="V28" i="1"/>
  <c r="M28" i="1"/>
  <c r="N28" i="1"/>
  <c r="O28" i="1" s="1"/>
  <c r="P28" i="1"/>
  <c r="S27" i="1"/>
  <c r="W27" i="1"/>
  <c r="P29" i="1" l="1"/>
  <c r="S28" i="1"/>
  <c r="W28" i="1"/>
  <c r="V29" i="1"/>
  <c r="K30" i="1"/>
  <c r="M29" i="1"/>
  <c r="N29" i="1"/>
  <c r="O29" i="1" s="1"/>
  <c r="C56" i="1"/>
  <c r="G55" i="1"/>
  <c r="T55" i="1"/>
  <c r="H54" i="1"/>
  <c r="U53" i="1"/>
  <c r="J53" i="1"/>
  <c r="U54" i="1" l="1"/>
  <c r="J54" i="1"/>
  <c r="H55" i="1"/>
  <c r="T56" i="1"/>
  <c r="G56" i="1"/>
  <c r="C57" i="1"/>
  <c r="K31" i="1"/>
  <c r="V30" i="1"/>
  <c r="M30" i="1"/>
  <c r="N30" i="1"/>
  <c r="O30" i="1" s="1"/>
  <c r="S29" i="1"/>
  <c r="P30" i="1"/>
  <c r="W29" i="1"/>
  <c r="P31" i="1" l="1"/>
  <c r="S30" i="1"/>
  <c r="W30" i="1"/>
  <c r="U55" i="1"/>
  <c r="H56" i="1"/>
  <c r="J55" i="1"/>
  <c r="K32" i="1"/>
  <c r="V31" i="1"/>
  <c r="M31" i="1"/>
  <c r="N31" i="1"/>
  <c r="O31" i="1" s="1"/>
  <c r="T57" i="1"/>
  <c r="C58" i="1"/>
  <c r="G57" i="1"/>
  <c r="T58" i="1" l="1"/>
  <c r="C59" i="1"/>
  <c r="G58" i="1"/>
  <c r="V32" i="1"/>
  <c r="K33" i="1"/>
  <c r="M32" i="1"/>
  <c r="N32" i="1"/>
  <c r="O32" i="1" s="1"/>
  <c r="U56" i="1"/>
  <c r="H57" i="1"/>
  <c r="J56" i="1"/>
  <c r="P32" i="1"/>
  <c r="S31" i="1"/>
  <c r="W31" i="1"/>
  <c r="H58" i="1" l="1"/>
  <c r="J57" i="1"/>
  <c r="U57" i="1"/>
  <c r="T59" i="1"/>
  <c r="G59" i="1"/>
  <c r="C60" i="1"/>
  <c r="P33" i="1"/>
  <c r="S32" i="1"/>
  <c r="W32" i="1"/>
  <c r="V33" i="1"/>
  <c r="K34" i="1"/>
  <c r="M33" i="1"/>
  <c r="N33" i="1"/>
  <c r="O33" i="1" s="1"/>
  <c r="V34" i="1" l="1"/>
  <c r="K35" i="1"/>
  <c r="M34" i="1"/>
  <c r="N34" i="1"/>
  <c r="O34" i="1" s="1"/>
  <c r="T60" i="1"/>
  <c r="C61" i="1"/>
  <c r="G60" i="1"/>
  <c r="S33" i="1"/>
  <c r="P34" i="1"/>
  <c r="W33" i="1"/>
  <c r="U58" i="1"/>
  <c r="J58" i="1"/>
  <c r="H59" i="1"/>
  <c r="U59" i="1" l="1"/>
  <c r="H60" i="1"/>
  <c r="J59" i="1"/>
  <c r="K36" i="1"/>
  <c r="V35" i="1"/>
  <c r="M35" i="1"/>
  <c r="N35" i="1"/>
  <c r="O35" i="1" s="1"/>
  <c r="S34" i="1"/>
  <c r="P35" i="1"/>
  <c r="W34" i="1"/>
  <c r="C62" i="1"/>
  <c r="G61" i="1"/>
  <c r="T61" i="1"/>
  <c r="C63" i="1" l="1"/>
  <c r="G62" i="1"/>
  <c r="T62" i="1"/>
  <c r="S35" i="1"/>
  <c r="P36" i="1"/>
  <c r="W35" i="1"/>
  <c r="H61" i="1"/>
  <c r="J60" i="1"/>
  <c r="U60" i="1"/>
  <c r="K37" i="1"/>
  <c r="V36" i="1"/>
  <c r="M36" i="1"/>
  <c r="N36" i="1"/>
  <c r="O36" i="1" s="1"/>
  <c r="S36" i="1" l="1"/>
  <c r="P37" i="1"/>
  <c r="W36" i="1"/>
  <c r="G63" i="1"/>
  <c r="C64" i="1"/>
  <c r="T63" i="1"/>
  <c r="K38" i="1"/>
  <c r="V37" i="1"/>
  <c r="M37" i="1"/>
  <c r="N37" i="1"/>
  <c r="O37" i="1" s="1"/>
  <c r="U61" i="1"/>
  <c r="J61" i="1"/>
  <c r="H62" i="1"/>
  <c r="J62" i="1" l="1"/>
  <c r="U62" i="1"/>
  <c r="H63" i="1"/>
  <c r="P38" i="1"/>
  <c r="S37" i="1"/>
  <c r="W37" i="1"/>
  <c r="G64" i="1"/>
  <c r="T64" i="1"/>
  <c r="C65" i="1"/>
  <c r="V38" i="1"/>
  <c r="K39" i="1"/>
  <c r="M38" i="1"/>
  <c r="N38" i="1"/>
  <c r="O38" i="1" s="1"/>
  <c r="T65" i="1" l="1"/>
  <c r="C66" i="1"/>
  <c r="G65" i="1"/>
  <c r="H64" i="1"/>
  <c r="U63" i="1"/>
  <c r="J63" i="1"/>
  <c r="K40" i="1"/>
  <c r="V39" i="1"/>
  <c r="M39" i="1"/>
  <c r="N39" i="1"/>
  <c r="O39" i="1" s="1"/>
  <c r="S38" i="1"/>
  <c r="P39" i="1"/>
  <c r="W38" i="1"/>
  <c r="P40" i="1" l="1"/>
  <c r="S39" i="1"/>
  <c r="W39" i="1"/>
  <c r="H65" i="1"/>
  <c r="J64" i="1"/>
  <c r="U64" i="1"/>
  <c r="T66" i="1"/>
  <c r="C67" i="1"/>
  <c r="G66" i="1"/>
  <c r="M40" i="1"/>
  <c r="V40" i="1"/>
  <c r="K41" i="1"/>
  <c r="N40" i="1"/>
  <c r="O40" i="1" s="1"/>
  <c r="H66" i="1" l="1"/>
  <c r="U65" i="1"/>
  <c r="J65" i="1"/>
  <c r="V41" i="1"/>
  <c r="K42" i="1"/>
  <c r="M41" i="1"/>
  <c r="N41" i="1"/>
  <c r="O41" i="1" s="1"/>
  <c r="G67" i="1"/>
  <c r="C68" i="1"/>
  <c r="T67" i="1"/>
  <c r="P41" i="1"/>
  <c r="S40" i="1"/>
  <c r="W40" i="1"/>
  <c r="P42" i="1" l="1"/>
  <c r="S41" i="1"/>
  <c r="W41" i="1"/>
  <c r="G68" i="1"/>
  <c r="T68" i="1"/>
  <c r="C69" i="1"/>
  <c r="V42" i="1"/>
  <c r="K43" i="1"/>
  <c r="M42" i="1"/>
  <c r="N42" i="1"/>
  <c r="O42" i="1" s="1"/>
  <c r="U66" i="1"/>
  <c r="H67" i="1"/>
  <c r="J66" i="1"/>
  <c r="H68" i="1" l="1"/>
  <c r="J67" i="1"/>
  <c r="U67" i="1"/>
  <c r="K44" i="1"/>
  <c r="V43" i="1"/>
  <c r="M43" i="1"/>
  <c r="N43" i="1"/>
  <c r="O43" i="1" s="1"/>
  <c r="G69" i="1"/>
  <c r="C70" i="1"/>
  <c r="T69" i="1"/>
  <c r="S42" i="1"/>
  <c r="P43" i="1"/>
  <c r="W42" i="1"/>
  <c r="T70" i="1" l="1"/>
  <c r="C71" i="1"/>
  <c r="G70" i="1"/>
  <c r="S43" i="1"/>
  <c r="P44" i="1"/>
  <c r="W43" i="1"/>
  <c r="V44" i="1"/>
  <c r="K45" i="1"/>
  <c r="M44" i="1"/>
  <c r="N44" i="1"/>
  <c r="O44" i="1" s="1"/>
  <c r="U68" i="1"/>
  <c r="H69" i="1"/>
  <c r="J68" i="1"/>
  <c r="T71" i="1" l="1"/>
  <c r="C72" i="1"/>
  <c r="G71" i="1"/>
  <c r="P45" i="1"/>
  <c r="S44" i="1"/>
  <c r="W44" i="1"/>
  <c r="V45" i="1"/>
  <c r="K46" i="1"/>
  <c r="M45" i="1"/>
  <c r="N45" i="1"/>
  <c r="O45" i="1" s="1"/>
  <c r="J69" i="1"/>
  <c r="U69" i="1"/>
  <c r="H70" i="1"/>
  <c r="J70" i="1" l="1"/>
  <c r="H71" i="1"/>
  <c r="U70" i="1"/>
  <c r="T72" i="1"/>
  <c r="G72" i="1"/>
  <c r="C73" i="1"/>
  <c r="K47" i="1"/>
  <c r="M46" i="1"/>
  <c r="V46" i="1"/>
  <c r="N46" i="1"/>
  <c r="O46" i="1" s="1"/>
  <c r="S45" i="1"/>
  <c r="P46" i="1"/>
  <c r="W45" i="1"/>
  <c r="M47" i="1" l="1"/>
  <c r="V47" i="1"/>
  <c r="K48" i="1"/>
  <c r="N47" i="1"/>
  <c r="O47" i="1" s="1"/>
  <c r="S46" i="1"/>
  <c r="P47" i="1"/>
  <c r="W46" i="1"/>
  <c r="U71" i="1"/>
  <c r="J71" i="1"/>
  <c r="H72" i="1"/>
  <c r="G73" i="1"/>
  <c r="T73" i="1"/>
  <c r="C74" i="1"/>
  <c r="S47" i="1" l="1"/>
  <c r="P48" i="1"/>
  <c r="W47" i="1"/>
  <c r="T74" i="1"/>
  <c r="C75" i="1"/>
  <c r="G74" i="1"/>
  <c r="V48" i="1"/>
  <c r="K49" i="1"/>
  <c r="M48" i="1"/>
  <c r="N48" i="1"/>
  <c r="O48" i="1" s="1"/>
  <c r="J72" i="1"/>
  <c r="U72" i="1"/>
  <c r="H73" i="1"/>
  <c r="U73" i="1" l="1"/>
  <c r="J73" i="1"/>
  <c r="H74" i="1"/>
  <c r="K50" i="1"/>
  <c r="V49" i="1"/>
  <c r="M49" i="1"/>
  <c r="N49" i="1"/>
  <c r="O49" i="1" s="1"/>
  <c r="T75" i="1"/>
  <c r="C76" i="1"/>
  <c r="G75" i="1"/>
  <c r="P49" i="1"/>
  <c r="S48" i="1"/>
  <c r="W48" i="1"/>
  <c r="C77" i="1" l="1"/>
  <c r="G76" i="1"/>
  <c r="T76" i="1"/>
  <c r="H75" i="1"/>
  <c r="U74" i="1"/>
  <c r="J74" i="1"/>
  <c r="P50" i="1"/>
  <c r="S49" i="1"/>
  <c r="W49" i="1"/>
  <c r="K51" i="1"/>
  <c r="V50" i="1"/>
  <c r="M50" i="1"/>
  <c r="N50" i="1"/>
  <c r="O50" i="1" s="1"/>
  <c r="P51" i="1" l="1"/>
  <c r="S50" i="1"/>
  <c r="W50" i="1"/>
  <c r="J75" i="1"/>
  <c r="H76" i="1"/>
  <c r="U75" i="1"/>
  <c r="K52" i="1"/>
  <c r="V51" i="1"/>
  <c r="M51" i="1"/>
  <c r="N51" i="1"/>
  <c r="O51" i="1" s="1"/>
  <c r="G77" i="1"/>
  <c r="C78" i="1"/>
  <c r="T77" i="1"/>
  <c r="V52" i="1" l="1"/>
  <c r="K53" i="1"/>
  <c r="M52" i="1"/>
  <c r="N52" i="1"/>
  <c r="O52" i="1" s="1"/>
  <c r="C79" i="1"/>
  <c r="T78" i="1"/>
  <c r="G78" i="1"/>
  <c r="J76" i="1"/>
  <c r="U76" i="1"/>
  <c r="H77" i="1"/>
  <c r="P52" i="1"/>
  <c r="S51" i="1"/>
  <c r="W51" i="1"/>
  <c r="V53" i="1" l="1"/>
  <c r="K54" i="1"/>
  <c r="M53" i="1"/>
  <c r="N53" i="1"/>
  <c r="O53" i="1" s="1"/>
  <c r="J77" i="1"/>
  <c r="U77" i="1"/>
  <c r="H78" i="1"/>
  <c r="P53" i="1"/>
  <c r="S52" i="1"/>
  <c r="W52" i="1"/>
  <c r="C80" i="1"/>
  <c r="T79" i="1"/>
  <c r="G79" i="1"/>
  <c r="H79" i="1" l="1"/>
  <c r="J78" i="1"/>
  <c r="U78" i="1"/>
  <c r="C81" i="1"/>
  <c r="G80" i="1"/>
  <c r="T80" i="1"/>
  <c r="M54" i="1"/>
  <c r="K55" i="1"/>
  <c r="V54" i="1"/>
  <c r="N54" i="1"/>
  <c r="O54" i="1" s="1"/>
  <c r="P54" i="1"/>
  <c r="S53" i="1"/>
  <c r="W53" i="1"/>
  <c r="G81" i="1" l="1"/>
  <c r="T81" i="1"/>
  <c r="C82" i="1"/>
  <c r="K56" i="1"/>
  <c r="V55" i="1"/>
  <c r="M55" i="1"/>
  <c r="N55" i="1"/>
  <c r="O55" i="1" s="1"/>
  <c r="S54" i="1"/>
  <c r="P55" i="1"/>
  <c r="W54" i="1"/>
  <c r="U79" i="1"/>
  <c r="H80" i="1"/>
  <c r="J79" i="1"/>
  <c r="C83" i="1" l="1"/>
  <c r="G82" i="1"/>
  <c r="T82" i="1"/>
  <c r="P56" i="1"/>
  <c r="S55" i="1"/>
  <c r="W55" i="1"/>
  <c r="U80" i="1"/>
  <c r="J80" i="1"/>
  <c r="H81" i="1"/>
  <c r="V56" i="1"/>
  <c r="K57" i="1"/>
  <c r="M56" i="1"/>
  <c r="N56" i="1"/>
  <c r="O56" i="1" s="1"/>
  <c r="T83" i="1" l="1"/>
  <c r="G83" i="1"/>
  <c r="C84" i="1"/>
  <c r="U81" i="1"/>
  <c r="J81" i="1"/>
  <c r="H82" i="1"/>
  <c r="K58" i="1"/>
  <c r="V57" i="1"/>
  <c r="M57" i="1"/>
  <c r="N57" i="1"/>
  <c r="O57" i="1" s="1"/>
  <c r="S56" i="1"/>
  <c r="P57" i="1"/>
  <c r="W56" i="1"/>
  <c r="C85" i="1" l="1"/>
  <c r="T84" i="1"/>
  <c r="G84" i="1"/>
  <c r="P58" i="1"/>
  <c r="S57" i="1"/>
  <c r="W57" i="1"/>
  <c r="V58" i="1"/>
  <c r="K59" i="1"/>
  <c r="M58" i="1"/>
  <c r="N58" i="1"/>
  <c r="O58" i="1" s="1"/>
  <c r="H83" i="1"/>
  <c r="J82" i="1"/>
  <c r="U82" i="1"/>
  <c r="K60" i="1" l="1"/>
  <c r="V59" i="1"/>
  <c r="M59" i="1"/>
  <c r="N59" i="1"/>
  <c r="O59" i="1" s="1"/>
  <c r="P59" i="1"/>
  <c r="S58" i="1"/>
  <c r="W58" i="1"/>
  <c r="G85" i="1"/>
  <c r="C86" i="1"/>
  <c r="T85" i="1"/>
  <c r="J83" i="1"/>
  <c r="U83" i="1"/>
  <c r="H84" i="1"/>
  <c r="J84" i="1" l="1"/>
  <c r="H85" i="1"/>
  <c r="U84" i="1"/>
  <c r="G86" i="1"/>
  <c r="C87" i="1"/>
  <c r="T86" i="1"/>
  <c r="S59" i="1"/>
  <c r="P60" i="1"/>
  <c r="W59" i="1"/>
  <c r="V60" i="1"/>
  <c r="K61" i="1"/>
  <c r="M60" i="1"/>
  <c r="N60" i="1"/>
  <c r="O60" i="1" s="1"/>
  <c r="G87" i="1" l="1"/>
  <c r="T87" i="1"/>
  <c r="C88" i="1"/>
  <c r="V61" i="1"/>
  <c r="K62" i="1"/>
  <c r="M61" i="1"/>
  <c r="N61" i="1"/>
  <c r="O61" i="1" s="1"/>
  <c r="H86" i="1"/>
  <c r="J85" i="1"/>
  <c r="U85" i="1"/>
  <c r="P61" i="1"/>
  <c r="S60" i="1"/>
  <c r="W60" i="1"/>
  <c r="V62" i="1" l="1"/>
  <c r="K63" i="1"/>
  <c r="M62" i="1"/>
  <c r="N62" i="1"/>
  <c r="O62" i="1" s="1"/>
  <c r="S61" i="1"/>
  <c r="P62" i="1"/>
  <c r="W61" i="1"/>
  <c r="T88" i="1"/>
  <c r="G88" i="1"/>
  <c r="C89" i="1"/>
  <c r="H87" i="1"/>
  <c r="U86" i="1"/>
  <c r="J86" i="1"/>
  <c r="G89" i="1" l="1"/>
  <c r="T89" i="1"/>
  <c r="C90" i="1"/>
  <c r="S62" i="1"/>
  <c r="P63" i="1"/>
  <c r="W62" i="1"/>
  <c r="V63" i="1"/>
  <c r="K64" i="1"/>
  <c r="M63" i="1"/>
  <c r="N63" i="1"/>
  <c r="O63" i="1" s="1"/>
  <c r="H88" i="1"/>
  <c r="J87" i="1"/>
  <c r="U87" i="1"/>
  <c r="K65" i="1" l="1"/>
  <c r="M64" i="1"/>
  <c r="V64" i="1"/>
  <c r="N64" i="1"/>
  <c r="O64" i="1" s="1"/>
  <c r="P64" i="1"/>
  <c r="S63" i="1"/>
  <c r="W63" i="1"/>
  <c r="J88" i="1"/>
  <c r="H89" i="1"/>
  <c r="U88" i="1"/>
  <c r="G90" i="1"/>
  <c r="T90" i="1"/>
  <c r="C91" i="1"/>
  <c r="G91" i="1" l="1"/>
  <c r="C92" i="1"/>
  <c r="T91" i="1"/>
  <c r="U89" i="1"/>
  <c r="J89" i="1"/>
  <c r="H90" i="1"/>
  <c r="S64" i="1"/>
  <c r="P65" i="1"/>
  <c r="W64" i="1"/>
  <c r="V65" i="1"/>
  <c r="K66" i="1"/>
  <c r="M65" i="1"/>
  <c r="N65" i="1"/>
  <c r="O65" i="1" s="1"/>
  <c r="U90" i="1" l="1"/>
  <c r="H91" i="1"/>
  <c r="J90" i="1"/>
  <c r="S65" i="1"/>
  <c r="P66" i="1"/>
  <c r="W65" i="1"/>
  <c r="C93" i="1"/>
  <c r="G92" i="1"/>
  <c r="T92" i="1"/>
  <c r="K67" i="1"/>
  <c r="V66" i="1"/>
  <c r="M66" i="1"/>
  <c r="N66" i="1"/>
  <c r="O66" i="1" s="1"/>
  <c r="H92" i="1" l="1"/>
  <c r="J91" i="1"/>
  <c r="U91" i="1"/>
  <c r="C94" i="1"/>
  <c r="G93" i="1"/>
  <c r="T93" i="1"/>
  <c r="P67" i="1"/>
  <c r="S66" i="1"/>
  <c r="W66" i="1"/>
  <c r="V67" i="1"/>
  <c r="K68" i="1"/>
  <c r="M67" i="1"/>
  <c r="N67" i="1"/>
  <c r="O67" i="1" s="1"/>
  <c r="S67" i="1" l="1"/>
  <c r="P68" i="1"/>
  <c r="W67" i="1"/>
  <c r="K69" i="1"/>
  <c r="V68" i="1"/>
  <c r="M68" i="1"/>
  <c r="N68" i="1"/>
  <c r="O68" i="1" s="1"/>
  <c r="G94" i="1"/>
  <c r="C95" i="1"/>
  <c r="T94" i="1"/>
  <c r="H93" i="1"/>
  <c r="U92" i="1"/>
  <c r="J92" i="1"/>
  <c r="J93" i="1" l="1"/>
  <c r="H94" i="1"/>
  <c r="U93" i="1"/>
  <c r="V69" i="1"/>
  <c r="K70" i="1"/>
  <c r="M69" i="1"/>
  <c r="N69" i="1"/>
  <c r="O69" i="1" s="1"/>
  <c r="S68" i="1"/>
  <c r="P69" i="1"/>
  <c r="W68" i="1"/>
  <c r="T95" i="1"/>
  <c r="C96" i="1"/>
  <c r="G95" i="1"/>
  <c r="S69" i="1" l="1"/>
  <c r="P70" i="1"/>
  <c r="W69" i="1"/>
  <c r="K71" i="1"/>
  <c r="V70" i="1"/>
  <c r="M70" i="1"/>
  <c r="N70" i="1"/>
  <c r="O70" i="1" s="1"/>
  <c r="H95" i="1"/>
  <c r="U94" i="1"/>
  <c r="J94" i="1"/>
  <c r="C97" i="1"/>
  <c r="G96" i="1"/>
  <c r="T96" i="1"/>
  <c r="K72" i="1" l="1"/>
  <c r="V71" i="1"/>
  <c r="M71" i="1"/>
  <c r="N71" i="1"/>
  <c r="O71" i="1" s="1"/>
  <c r="J95" i="1"/>
  <c r="H96" i="1"/>
  <c r="U95" i="1"/>
  <c r="T97" i="1"/>
  <c r="G97" i="1"/>
  <c r="C98" i="1"/>
  <c r="S70" i="1"/>
  <c r="P71" i="1"/>
  <c r="W70" i="1"/>
  <c r="C99" i="1" l="1"/>
  <c r="T98" i="1"/>
  <c r="G98" i="1"/>
  <c r="P72" i="1"/>
  <c r="S71" i="1"/>
  <c r="W71" i="1"/>
  <c r="U96" i="1"/>
  <c r="J96" i="1"/>
  <c r="H97" i="1"/>
  <c r="V72" i="1"/>
  <c r="K73" i="1"/>
  <c r="M72" i="1"/>
  <c r="N72" i="1"/>
  <c r="O72" i="1" s="1"/>
  <c r="P73" i="1" l="1"/>
  <c r="S72" i="1"/>
  <c r="W72" i="1"/>
  <c r="G99" i="1"/>
  <c r="C100" i="1"/>
  <c r="T99" i="1"/>
  <c r="K74" i="1"/>
  <c r="V73" i="1"/>
  <c r="M73" i="1"/>
  <c r="N73" i="1"/>
  <c r="O73" i="1" s="1"/>
  <c r="U97" i="1"/>
  <c r="H98" i="1"/>
  <c r="J97" i="1"/>
  <c r="J98" i="1" l="1"/>
  <c r="H99" i="1"/>
  <c r="U98" i="1"/>
  <c r="V74" i="1"/>
  <c r="K75" i="1"/>
  <c r="M74" i="1"/>
  <c r="N74" i="1"/>
  <c r="O74" i="1" s="1"/>
  <c r="C101" i="1"/>
  <c r="T100" i="1"/>
  <c r="G100" i="1"/>
  <c r="P74" i="1"/>
  <c r="S73" i="1"/>
  <c r="W73" i="1"/>
  <c r="S74" i="1" l="1"/>
  <c r="P75" i="1"/>
  <c r="W74" i="1"/>
  <c r="K76" i="1"/>
  <c r="M75" i="1"/>
  <c r="V75" i="1"/>
  <c r="N75" i="1"/>
  <c r="O75" i="1" s="1"/>
  <c r="H100" i="1"/>
  <c r="J99" i="1"/>
  <c r="U99" i="1"/>
  <c r="T101" i="1"/>
  <c r="G101" i="1"/>
  <c r="C102" i="1"/>
  <c r="V76" i="1" l="1"/>
  <c r="K77" i="1"/>
  <c r="M76" i="1"/>
  <c r="N76" i="1"/>
  <c r="O76" i="1" s="1"/>
  <c r="U100" i="1"/>
  <c r="J100" i="1"/>
  <c r="H101" i="1"/>
  <c r="C103" i="1"/>
  <c r="G102" i="1"/>
  <c r="T102" i="1"/>
  <c r="S75" i="1"/>
  <c r="P76" i="1"/>
  <c r="W75" i="1"/>
  <c r="H102" i="1" l="1"/>
  <c r="J101" i="1"/>
  <c r="U101" i="1"/>
  <c r="S76" i="1"/>
  <c r="P77" i="1"/>
  <c r="W76" i="1"/>
  <c r="G103" i="1"/>
  <c r="T103" i="1"/>
  <c r="C104" i="1"/>
  <c r="K78" i="1"/>
  <c r="V77" i="1"/>
  <c r="M77" i="1"/>
  <c r="N77" i="1"/>
  <c r="O77" i="1" s="1"/>
  <c r="C105" i="1" l="1"/>
  <c r="G104" i="1"/>
  <c r="T104" i="1"/>
  <c r="P78" i="1"/>
  <c r="S77" i="1"/>
  <c r="W77" i="1"/>
  <c r="J102" i="1"/>
  <c r="H103" i="1"/>
  <c r="U102" i="1"/>
  <c r="V78" i="1"/>
  <c r="K79" i="1"/>
  <c r="M78" i="1"/>
  <c r="N78" i="1"/>
  <c r="O78" i="1" s="1"/>
  <c r="G105" i="1" l="1"/>
  <c r="C106" i="1"/>
  <c r="T105" i="1"/>
  <c r="K80" i="1"/>
  <c r="V79" i="1"/>
  <c r="M79" i="1"/>
  <c r="N79" i="1"/>
  <c r="O79" i="1" s="1"/>
  <c r="H104" i="1"/>
  <c r="J103" i="1"/>
  <c r="U103" i="1"/>
  <c r="P79" i="1"/>
  <c r="S78" i="1"/>
  <c r="W78" i="1"/>
  <c r="G106" i="1" l="1"/>
  <c r="T106" i="1"/>
  <c r="C107" i="1"/>
  <c r="H105" i="1"/>
  <c r="J104" i="1"/>
  <c r="U104" i="1"/>
  <c r="V80" i="1"/>
  <c r="K81" i="1"/>
  <c r="M80" i="1"/>
  <c r="N80" i="1"/>
  <c r="O80" i="1" s="1"/>
  <c r="P80" i="1"/>
  <c r="S79" i="1"/>
  <c r="W79" i="1"/>
  <c r="K82" i="1" l="1"/>
  <c r="M81" i="1"/>
  <c r="V81" i="1"/>
  <c r="N81" i="1"/>
  <c r="O81" i="1" s="1"/>
  <c r="C108" i="1"/>
  <c r="T107" i="1"/>
  <c r="G107" i="1"/>
  <c r="H106" i="1"/>
  <c r="U105" i="1"/>
  <c r="J105" i="1"/>
  <c r="P81" i="1"/>
  <c r="S80" i="1"/>
  <c r="W80" i="1"/>
  <c r="U106" i="1" l="1"/>
  <c r="J106" i="1"/>
  <c r="H107" i="1"/>
  <c r="C109" i="1"/>
  <c r="T108" i="1"/>
  <c r="G108" i="1"/>
  <c r="S81" i="1"/>
  <c r="P82" i="1"/>
  <c r="W81" i="1"/>
  <c r="V82" i="1"/>
  <c r="K83" i="1"/>
  <c r="M82" i="1"/>
  <c r="N82" i="1"/>
  <c r="O82" i="1" s="1"/>
  <c r="S82" i="1" l="1"/>
  <c r="P83" i="1"/>
  <c r="W82" i="1"/>
  <c r="U107" i="1"/>
  <c r="J107" i="1"/>
  <c r="H108" i="1"/>
  <c r="K84" i="1"/>
  <c r="V83" i="1"/>
  <c r="M83" i="1"/>
  <c r="N83" i="1"/>
  <c r="O83" i="1" s="1"/>
  <c r="T109" i="1"/>
  <c r="C110" i="1"/>
  <c r="G109" i="1"/>
  <c r="K85" i="1" l="1"/>
  <c r="V84" i="1"/>
  <c r="M84" i="1"/>
  <c r="N84" i="1"/>
  <c r="O84" i="1" s="1"/>
  <c r="C111" i="1"/>
  <c r="G110" i="1"/>
  <c r="T110" i="1"/>
  <c r="U108" i="1"/>
  <c r="H109" i="1"/>
  <c r="J108" i="1"/>
  <c r="P84" i="1"/>
  <c r="S83" i="1"/>
  <c r="W83" i="1"/>
  <c r="H110" i="1" l="1"/>
  <c r="U109" i="1"/>
  <c r="J109" i="1"/>
  <c r="P85" i="1"/>
  <c r="S84" i="1"/>
  <c r="W84" i="1"/>
  <c r="T111" i="1"/>
  <c r="G111" i="1"/>
  <c r="C112" i="1"/>
  <c r="K86" i="1"/>
  <c r="V85" i="1"/>
  <c r="M85" i="1"/>
  <c r="N85" i="1"/>
  <c r="O85" i="1" s="1"/>
  <c r="P86" i="1" l="1"/>
  <c r="S85" i="1"/>
  <c r="W85" i="1"/>
  <c r="U110" i="1"/>
  <c r="J110" i="1"/>
  <c r="H111" i="1"/>
  <c r="C113" i="1"/>
  <c r="T112" i="1"/>
  <c r="G112" i="1"/>
  <c r="K87" i="1"/>
  <c r="V86" i="1"/>
  <c r="M86" i="1"/>
  <c r="N86" i="1"/>
  <c r="O86" i="1" s="1"/>
  <c r="K88" i="1" l="1"/>
  <c r="V87" i="1"/>
  <c r="M87" i="1"/>
  <c r="N87" i="1"/>
  <c r="O87" i="1" s="1"/>
  <c r="G113" i="1"/>
  <c r="C114" i="1"/>
  <c r="T113" i="1"/>
  <c r="H112" i="1"/>
  <c r="U111" i="1"/>
  <c r="J111" i="1"/>
  <c r="P87" i="1"/>
  <c r="S86" i="1"/>
  <c r="W86" i="1"/>
  <c r="H113" i="1" l="1"/>
  <c r="U112" i="1"/>
  <c r="J112" i="1"/>
  <c r="T114" i="1"/>
  <c r="C115" i="1"/>
  <c r="G114" i="1"/>
  <c r="S87" i="1"/>
  <c r="P88" i="1"/>
  <c r="W87" i="1"/>
  <c r="V88" i="1"/>
  <c r="K89" i="1"/>
  <c r="M88" i="1"/>
  <c r="N88" i="1"/>
  <c r="O88" i="1" s="1"/>
  <c r="P89" i="1" l="1"/>
  <c r="S88" i="1"/>
  <c r="W88" i="1"/>
  <c r="V89" i="1"/>
  <c r="K90" i="1"/>
  <c r="M89" i="1"/>
  <c r="N89" i="1"/>
  <c r="O89" i="1" s="1"/>
  <c r="C116" i="1"/>
  <c r="T115" i="1"/>
  <c r="G115" i="1"/>
  <c r="U113" i="1"/>
  <c r="J113" i="1"/>
  <c r="H114" i="1"/>
  <c r="V90" i="1" l="1"/>
  <c r="K91" i="1"/>
  <c r="M90" i="1"/>
  <c r="N90" i="1"/>
  <c r="O90" i="1" s="1"/>
  <c r="J114" i="1"/>
  <c r="U114" i="1"/>
  <c r="H115" i="1"/>
  <c r="S89" i="1"/>
  <c r="P90" i="1"/>
  <c r="W89" i="1"/>
  <c r="C117" i="1"/>
  <c r="T116" i="1"/>
  <c r="G116" i="1"/>
  <c r="T117" i="1" l="1"/>
  <c r="C118" i="1"/>
  <c r="G117" i="1"/>
  <c r="M91" i="1"/>
  <c r="V91" i="1"/>
  <c r="K92" i="1"/>
  <c r="N91" i="1"/>
  <c r="O91" i="1" s="1"/>
  <c r="H116" i="1"/>
  <c r="U115" i="1"/>
  <c r="J115" i="1"/>
  <c r="P91" i="1"/>
  <c r="S90" i="1"/>
  <c r="W90" i="1"/>
  <c r="K93" i="1" l="1"/>
  <c r="V92" i="1"/>
  <c r="M92" i="1"/>
  <c r="N92" i="1"/>
  <c r="O92" i="1" s="1"/>
  <c r="H117" i="1"/>
  <c r="U116" i="1"/>
  <c r="J116" i="1"/>
  <c r="G118" i="1"/>
  <c r="T118" i="1"/>
  <c r="C119" i="1"/>
  <c r="P92" i="1"/>
  <c r="S91" i="1"/>
  <c r="W91" i="1"/>
  <c r="S92" i="1" l="1"/>
  <c r="P93" i="1"/>
  <c r="W92" i="1"/>
  <c r="G119" i="1"/>
  <c r="C120" i="1"/>
  <c r="T119" i="1"/>
  <c r="J117" i="1"/>
  <c r="U117" i="1"/>
  <c r="H118" i="1"/>
  <c r="K94" i="1"/>
  <c r="V93" i="1"/>
  <c r="M93" i="1"/>
  <c r="N93" i="1"/>
  <c r="O93" i="1" s="1"/>
  <c r="K95" i="1" l="1"/>
  <c r="V94" i="1"/>
  <c r="M94" i="1"/>
  <c r="N94" i="1"/>
  <c r="O94" i="1" s="1"/>
  <c r="C121" i="1"/>
  <c r="T120" i="1"/>
  <c r="G120" i="1"/>
  <c r="S93" i="1"/>
  <c r="P94" i="1"/>
  <c r="W93" i="1"/>
  <c r="U118" i="1"/>
  <c r="H119" i="1"/>
  <c r="J118" i="1"/>
  <c r="S94" i="1" l="1"/>
  <c r="P95" i="1"/>
  <c r="W94" i="1"/>
  <c r="J119" i="1"/>
  <c r="H120" i="1"/>
  <c r="U119" i="1"/>
  <c r="G121" i="1"/>
  <c r="T121" i="1"/>
  <c r="C122" i="1"/>
  <c r="K96" i="1"/>
  <c r="M95" i="1"/>
  <c r="V95" i="1"/>
  <c r="N95" i="1"/>
  <c r="O95" i="1" s="1"/>
  <c r="K97" i="1" l="1"/>
  <c r="M96" i="1"/>
  <c r="V96" i="1"/>
  <c r="N96" i="1"/>
  <c r="O96" i="1" s="1"/>
  <c r="C123" i="1"/>
  <c r="G122" i="1"/>
  <c r="T122" i="1"/>
  <c r="S95" i="1"/>
  <c r="P96" i="1"/>
  <c r="W95" i="1"/>
  <c r="U120" i="1"/>
  <c r="J120" i="1"/>
  <c r="H121" i="1"/>
  <c r="U121" i="1" l="1"/>
  <c r="H122" i="1"/>
  <c r="J121" i="1"/>
  <c r="S96" i="1"/>
  <c r="P97" i="1"/>
  <c r="W96" i="1"/>
  <c r="C124" i="1"/>
  <c r="G123" i="1"/>
  <c r="T123" i="1"/>
  <c r="K98" i="1"/>
  <c r="V97" i="1"/>
  <c r="M97" i="1"/>
  <c r="N97" i="1"/>
  <c r="O97" i="1" s="1"/>
  <c r="K99" i="1" l="1"/>
  <c r="V98" i="1"/>
  <c r="M98" i="1"/>
  <c r="N98" i="1"/>
  <c r="O98" i="1" s="1"/>
  <c r="G124" i="1"/>
  <c r="T124" i="1"/>
  <c r="C125" i="1"/>
  <c r="S97" i="1"/>
  <c r="P98" i="1"/>
  <c r="W97" i="1"/>
  <c r="H123" i="1"/>
  <c r="U122" i="1"/>
  <c r="J122" i="1"/>
  <c r="G125" i="1" l="1"/>
  <c r="C126" i="1"/>
  <c r="T125" i="1"/>
  <c r="P99" i="1"/>
  <c r="S98" i="1"/>
  <c r="W98" i="1"/>
  <c r="U123" i="1"/>
  <c r="H124" i="1"/>
  <c r="J123" i="1"/>
  <c r="K100" i="1"/>
  <c r="V99" i="1"/>
  <c r="M99" i="1"/>
  <c r="N99" i="1"/>
  <c r="O99" i="1" s="1"/>
  <c r="U124" i="1" l="1"/>
  <c r="H125" i="1"/>
  <c r="J124" i="1"/>
  <c r="P100" i="1"/>
  <c r="S99" i="1"/>
  <c r="W99" i="1"/>
  <c r="V100" i="1"/>
  <c r="K101" i="1"/>
  <c r="M100" i="1"/>
  <c r="N100" i="1"/>
  <c r="O100" i="1" s="1"/>
  <c r="C127" i="1"/>
  <c r="G126" i="1"/>
  <c r="T126" i="1"/>
  <c r="H126" i="1" l="1"/>
  <c r="J125" i="1"/>
  <c r="U125" i="1"/>
  <c r="G127" i="1"/>
  <c r="T127" i="1"/>
  <c r="M101" i="1"/>
  <c r="K102" i="1"/>
  <c r="V101" i="1"/>
  <c r="N101" i="1"/>
  <c r="O101" i="1" s="1"/>
  <c r="S100" i="1"/>
  <c r="P101" i="1"/>
  <c r="W100" i="1"/>
  <c r="P102" i="1" l="1"/>
  <c r="S101" i="1"/>
  <c r="W101" i="1"/>
  <c r="V102" i="1"/>
  <c r="K103" i="1"/>
  <c r="M102" i="1"/>
  <c r="N102" i="1"/>
  <c r="O102" i="1" s="1"/>
  <c r="H127" i="1"/>
  <c r="U126" i="1"/>
  <c r="J126" i="1"/>
  <c r="U127" i="1" l="1"/>
  <c r="J127" i="1"/>
  <c r="V103" i="1"/>
  <c r="K104" i="1"/>
  <c r="M103" i="1"/>
  <c r="N103" i="1"/>
  <c r="O103" i="1" s="1"/>
  <c r="S102" i="1"/>
  <c r="P103" i="1"/>
  <c r="W102" i="1"/>
  <c r="S103" i="1" l="1"/>
  <c r="P104" i="1"/>
  <c r="W103" i="1"/>
  <c r="V104" i="1"/>
  <c r="K105" i="1"/>
  <c r="M104" i="1"/>
  <c r="N104" i="1"/>
  <c r="O104" i="1" s="1"/>
  <c r="V105" i="1" l="1"/>
  <c r="M105" i="1"/>
  <c r="K106" i="1"/>
  <c r="N105" i="1"/>
  <c r="O105" i="1" s="1"/>
  <c r="S104" i="1"/>
  <c r="P105" i="1"/>
  <c r="W104" i="1"/>
  <c r="V106" i="1" l="1"/>
  <c r="K107" i="1"/>
  <c r="M106" i="1"/>
  <c r="N106" i="1"/>
  <c r="O106" i="1" s="1"/>
  <c r="S105" i="1"/>
  <c r="P106" i="1"/>
  <c r="W105" i="1"/>
  <c r="S106" i="1" l="1"/>
  <c r="P107" i="1"/>
  <c r="W106" i="1"/>
  <c r="V107" i="1"/>
  <c r="K108" i="1"/>
  <c r="M107" i="1"/>
  <c r="N107" i="1"/>
  <c r="O107" i="1" s="1"/>
  <c r="V108" i="1" l="1"/>
  <c r="K109" i="1"/>
  <c r="M108" i="1"/>
  <c r="N108" i="1"/>
  <c r="O108" i="1" s="1"/>
  <c r="S107" i="1"/>
  <c r="P108" i="1"/>
  <c r="W107" i="1"/>
  <c r="S108" i="1" l="1"/>
  <c r="P109" i="1"/>
  <c r="W108" i="1"/>
  <c r="K110" i="1"/>
  <c r="V109" i="1"/>
  <c r="M109" i="1"/>
  <c r="N109" i="1"/>
  <c r="O109" i="1" s="1"/>
  <c r="K111" i="1" l="1"/>
  <c r="V110" i="1"/>
  <c r="M110" i="1"/>
  <c r="N110" i="1"/>
  <c r="O110" i="1" s="1"/>
  <c r="P110" i="1"/>
  <c r="S109" i="1"/>
  <c r="W109" i="1"/>
  <c r="S110" i="1" l="1"/>
  <c r="P111" i="1"/>
  <c r="W110" i="1"/>
  <c r="K112" i="1"/>
  <c r="V111" i="1"/>
  <c r="M111" i="1"/>
  <c r="N111" i="1"/>
  <c r="O111" i="1" s="1"/>
  <c r="V112" i="1" l="1"/>
  <c r="M112" i="1"/>
  <c r="K113" i="1"/>
  <c r="N112" i="1"/>
  <c r="O112" i="1" s="1"/>
  <c r="S111" i="1"/>
  <c r="P112" i="1"/>
  <c r="W111" i="1"/>
  <c r="K114" i="1" l="1"/>
  <c r="V113" i="1"/>
  <c r="M113" i="1"/>
  <c r="N113" i="1"/>
  <c r="O113" i="1" s="1"/>
  <c r="S112" i="1"/>
  <c r="P113" i="1"/>
  <c r="W112" i="1"/>
  <c r="P114" i="1" l="1"/>
  <c r="S113" i="1"/>
  <c r="W113" i="1"/>
  <c r="V114" i="1"/>
  <c r="K115" i="1"/>
  <c r="M114" i="1"/>
  <c r="N114" i="1"/>
  <c r="O114" i="1" s="1"/>
  <c r="K116" i="1" l="1"/>
  <c r="V115" i="1"/>
  <c r="M115" i="1"/>
  <c r="N115" i="1"/>
  <c r="O115" i="1" s="1"/>
  <c r="S114" i="1"/>
  <c r="P115" i="1"/>
  <c r="W114" i="1"/>
  <c r="K117" i="1" l="1"/>
  <c r="V116" i="1"/>
  <c r="M116" i="1"/>
  <c r="N116" i="1"/>
  <c r="O116" i="1" s="1"/>
  <c r="P116" i="1"/>
  <c r="S115" i="1"/>
  <c r="W115" i="1"/>
  <c r="P117" i="1" l="1"/>
  <c r="S116" i="1"/>
  <c r="W116" i="1"/>
  <c r="V117" i="1"/>
  <c r="K118" i="1"/>
  <c r="M117" i="1"/>
  <c r="N117" i="1"/>
  <c r="O117" i="1" s="1"/>
  <c r="V118" i="1" l="1"/>
  <c r="K119" i="1"/>
  <c r="M118" i="1"/>
  <c r="N118" i="1"/>
  <c r="O118" i="1" s="1"/>
  <c r="S117" i="1"/>
  <c r="P118" i="1"/>
  <c r="W117" i="1"/>
  <c r="S118" i="1" l="1"/>
  <c r="P119" i="1"/>
  <c r="W118" i="1"/>
  <c r="V119" i="1"/>
  <c r="K120" i="1"/>
  <c r="M119" i="1"/>
  <c r="N119" i="1"/>
  <c r="O119" i="1" s="1"/>
  <c r="P120" i="1" l="1"/>
  <c r="S119" i="1"/>
  <c r="W119" i="1"/>
  <c r="V120" i="1"/>
  <c r="K121" i="1"/>
  <c r="M120" i="1"/>
  <c r="N120" i="1"/>
  <c r="O120" i="1" s="1"/>
  <c r="W120" i="1" l="1"/>
  <c r="S120" i="1"/>
  <c r="P121" i="1"/>
  <c r="M121" i="1"/>
  <c r="K122" i="1"/>
  <c r="V121" i="1"/>
  <c r="N121" i="1"/>
  <c r="O121" i="1" s="1"/>
  <c r="K123" i="1" l="1"/>
  <c r="V122" i="1"/>
  <c r="M122" i="1"/>
  <c r="N122" i="1"/>
  <c r="O122" i="1" s="1"/>
  <c r="W121" i="1"/>
  <c r="S121" i="1"/>
  <c r="P122" i="1"/>
  <c r="W122" i="1" l="1"/>
  <c r="P123" i="1"/>
  <c r="S122" i="1"/>
  <c r="V123" i="1"/>
  <c r="K124" i="1"/>
  <c r="M123" i="1"/>
  <c r="N123" i="1"/>
  <c r="O123" i="1" s="1"/>
  <c r="V124" i="1" l="1"/>
  <c r="M124" i="1"/>
  <c r="K125" i="1"/>
  <c r="N124" i="1"/>
  <c r="O124" i="1" s="1"/>
  <c r="P124" i="1"/>
  <c r="S123" i="1"/>
  <c r="W123" i="1"/>
  <c r="S124" i="1" l="1"/>
  <c r="P125" i="1"/>
  <c r="W124" i="1"/>
  <c r="K126" i="1"/>
  <c r="V125" i="1"/>
  <c r="M125" i="1"/>
  <c r="N125" i="1"/>
  <c r="O125" i="1" s="1"/>
  <c r="K127" i="1" l="1"/>
  <c r="V126" i="1"/>
  <c r="M126" i="1"/>
  <c r="N126" i="1"/>
  <c r="O126" i="1" s="1"/>
  <c r="P126" i="1"/>
  <c r="S125" i="1"/>
  <c r="W125" i="1"/>
  <c r="W126" i="1" l="1"/>
  <c r="P127" i="1"/>
  <c r="S126" i="1"/>
  <c r="V127" i="1"/>
  <c r="M127" i="1"/>
  <c r="N127" i="1"/>
  <c r="O127" i="1" s="1"/>
  <c r="S127" i="1" l="1"/>
  <c r="W127" i="1"/>
</calcChain>
</file>

<file path=xl/sharedStrings.xml><?xml version="1.0" encoding="utf-8"?>
<sst xmlns="http://schemas.openxmlformats.org/spreadsheetml/2006/main" count="149" uniqueCount="24">
  <si>
    <t>Infected (Last 24 Hours)</t>
  </si>
  <si>
    <t>Deaths (Last 24 Hours)</t>
  </si>
  <si>
    <t>Transmission Type</t>
  </si>
  <si>
    <t>Reporting Date</t>
  </si>
  <si>
    <t>Recovered (Last 24 Hours)</t>
  </si>
  <si>
    <t>Infected (Cumulative)</t>
  </si>
  <si>
    <t>Deaths (Cumulative)</t>
  </si>
  <si>
    <t>Recovered (Cumulative)</t>
  </si>
  <si>
    <t>Active Cases</t>
  </si>
  <si>
    <t>Tested (Cumulative)</t>
  </si>
  <si>
    <t>Tested (Last 24 Hours)</t>
  </si>
  <si>
    <t>Death Rate (%)</t>
  </si>
  <si>
    <t>Tests/Million</t>
  </si>
  <si>
    <t>Infected/Million</t>
  </si>
  <si>
    <t>Deaths/Million</t>
  </si>
  <si>
    <t>Growth Factor (24 hours)</t>
  </si>
  <si>
    <t>Growth Factor (Cumulative)</t>
  </si>
  <si>
    <t>Growth in 24 hours (In numbers)</t>
  </si>
  <si>
    <t>Recovery Rate (%)</t>
  </si>
  <si>
    <t>Days since the first case</t>
  </si>
  <si>
    <t>Growth Factor of Active Cases</t>
  </si>
  <si>
    <t>Recoveries/Million</t>
  </si>
  <si>
    <t>Community</t>
  </si>
  <si>
    <t>Cases/100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</si>
</sst>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25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409]mmmm\ d\,\ yy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127" totalsRowShown="0" headerRowDxfId="24" dataDxfId="23">
  <autoFilter ref="A1:W127" xr:uid="{00000000-0009-0000-0100-000001000000}"/>
  <tableColumns count="23">
    <tableColumn id="1" xr3:uid="{00000000-0010-0000-0000-000001000000}" name="Reporting Date" dataDxfId="22"/>
    <tableColumn id="2" xr3:uid="{00000000-0010-0000-0000-000002000000}" name="Days since the first case" dataDxfId="21"/>
    <tableColumn id="3" xr3:uid="{00000000-0010-0000-0000-000003000000}" name="Infected (Cumulative)" dataDxfId="20"/>
    <tableColumn id="4" xr3:uid="{00000000-0010-0000-0000-000004000000}" name="Infected (Last 24 Hours)" dataDxfId="19"/>
    <tableColumn id="5" xr3:uid="{00000000-0010-0000-0000-000005000000}" name="Growth in 24 hours (In numbers)" dataDxfId="18">
      <calculatedColumnFormula>D2-D1</calculatedColumnFormula>
    </tableColumn>
    <tableColumn id="6" xr3:uid="{00000000-0010-0000-0000-000006000000}" name="Growth Factor (24 hours)" dataDxfId="17">
      <calculatedColumnFormula>D2/D1</calculatedColumnFormula>
    </tableColumn>
    <tableColumn id="7" xr3:uid="{00000000-0010-0000-0000-000007000000}" name="Growth Factor (Cumulative)" dataDxfId="16">
      <calculatedColumnFormula>C2/C1</calculatedColumnFormula>
    </tableColumn>
    <tableColumn id="8" xr3:uid="{00000000-0010-0000-0000-000008000000}" name="Deaths (Cumulative)" dataDxfId="15"/>
    <tableColumn id="9" xr3:uid="{00000000-0010-0000-0000-000009000000}" name="Deaths (Last 24 Hours)" dataDxfId="14"/>
    <tableColumn id="10" xr3:uid="{00000000-0010-0000-0000-00000A000000}" name="Death Rate (%)" dataDxfId="13">
      <calculatedColumnFormula>(H2/C2)*100</calculatedColumnFormula>
    </tableColumn>
    <tableColumn id="11" xr3:uid="{00000000-0010-0000-0000-00000B000000}" name="Recovered (Cumulative)" dataDxfId="12"/>
    <tableColumn id="12" xr3:uid="{00000000-0010-0000-0000-00000C000000}" name="Recovered (Last 24 Hours)" dataDxfId="11"/>
    <tableColumn id="13" xr3:uid="{00000000-0010-0000-0000-00000D000000}" name="Recovery Rate (%)" dataDxfId="10">
      <calculatedColumnFormula>(K2/C2)*100</calculatedColumnFormula>
    </tableColumn>
    <tableColumn id="14" xr3:uid="{00000000-0010-0000-0000-00000E000000}" name="Active Cases" dataDxfId="9">
      <calculatedColumnFormula>C2-H2-K2</calculatedColumnFormula>
    </tableColumn>
    <tableColumn id="15" xr3:uid="{00000000-0010-0000-0000-00000F000000}" name="Growth Factor of Active Cases" dataDxfId="8">
      <calculatedColumnFormula>N2/N1</calculatedColumnFormula>
    </tableColumn>
    <tableColumn id="16" xr3:uid="{00000000-0010-0000-0000-000010000000}" name="Tested (Cumulative)" dataDxfId="7"/>
    <tableColumn id="17" xr3:uid="{00000000-0010-0000-0000-000011000000}" name="Tested (Last 24 Hours)" dataDxfId="6"/>
    <tableColumn id="18" xr3:uid="{00000000-0010-0000-0000-000012000000}" name="Transmission Type" dataDxfId="5"/>
    <tableColumn id="19" xr3:uid="{00000000-0010-0000-0000-000013000000}" name="Tests/Million" dataDxfId="4">
      <calculatedColumnFormula>P2/165.35</calculatedColumnFormula>
    </tableColumn>
    <tableColumn id="20" xr3:uid="{00000000-0010-0000-0000-000014000000}" name="Infected/Million" dataDxfId="3">
      <calculatedColumnFormula>C2/165.35</calculatedColumnFormula>
    </tableColumn>
    <tableColumn id="21" xr3:uid="{00000000-0010-0000-0000-000015000000}" name="Deaths/Million" dataDxfId="2">
      <calculatedColumnFormula>H2/164.35</calculatedColumnFormula>
    </tableColumn>
    <tableColumn id="22" xr3:uid="{00000000-0010-0000-0000-000016000000}" name="Recoveries/Million" dataDxfId="1">
      <calculatedColumnFormula>K2/164.35</calculatedColumnFormula>
    </tableColumn>
    <tableColumn id="23" xr3:uid="{00000000-0010-0000-0000-000017000000}" name="Cases/100 Tests" dataDxfId="0">
      <calculatedColumnFormula>(C2/P2)*100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"/>
  <sheetViews>
    <sheetView tabSelected="1" zoomScaleNormal="100" workbookViewId="0">
      <pane xSplit="1" topLeftCell="B1" activePane="topRight" state="frozen"/>
      <selection activeCell="A314" sqref="A314"/>
      <selection pane="topRight" activeCell="B2" sqref="B2:B127"/>
    </sheetView>
  </sheetViews>
  <sheetFormatPr defaultRowHeight="15" x14ac:dyDescent="0.25"/>
  <cols>
    <col min="1" max="1" width="18.85546875" style="1" customWidth="1"/>
    <col min="2" max="2" width="24" style="1" customWidth="1"/>
    <col min="3" max="3" width="22.5703125" style="1" customWidth="1"/>
    <col min="4" max="4" width="23.85546875" style="1" customWidth="1"/>
    <col min="5" max="5" width="31.5703125" style="1" customWidth="1"/>
    <col min="6" max="6" width="24.85546875" style="1" customWidth="1"/>
    <col min="7" max="7" width="27.5703125" style="1" customWidth="1"/>
    <col min="8" max="8" width="21.28515625" style="1" customWidth="1"/>
    <col min="9" max="9" width="22.5703125" style="1" customWidth="1"/>
    <col min="10" max="10" width="16.28515625" style="1" customWidth="1"/>
    <col min="11" max="11" width="24.5703125" style="1" customWidth="1"/>
    <col min="12" max="12" width="25.85546875" style="1" customWidth="1"/>
    <col min="13" max="13" width="19.140625" style="1" customWidth="1"/>
    <col min="14" max="14" width="14.140625" style="1" customWidth="1"/>
    <col min="15" max="15" width="29.28515625" style="1" customWidth="1"/>
    <col min="16" max="16" width="21.140625" style="1" customWidth="1"/>
    <col min="17" max="17" width="22.42578125" style="1" customWidth="1"/>
    <col min="18" max="18" width="19.42578125" style="1" customWidth="1"/>
    <col min="19" max="19" width="14.85546875" style="1" customWidth="1"/>
    <col min="20" max="20" width="17.7109375" style="1" customWidth="1"/>
    <col min="21" max="21" width="16.42578125" customWidth="1"/>
    <col min="22" max="22" width="20" style="1" customWidth="1"/>
    <col min="23" max="23" width="20" customWidth="1"/>
    <col min="24" max="24" width="22.42578125" customWidth="1"/>
  </cols>
  <sheetData>
    <row r="1" spans="1:24" x14ac:dyDescent="0.25">
      <c r="A1" s="3" t="s">
        <v>3</v>
      </c>
      <c r="B1" s="3" t="s">
        <v>19</v>
      </c>
      <c r="C1" s="3" t="s">
        <v>5</v>
      </c>
      <c r="D1" s="3" t="s">
        <v>0</v>
      </c>
      <c r="E1" s="3" t="s">
        <v>17</v>
      </c>
      <c r="F1" s="3" t="s">
        <v>15</v>
      </c>
      <c r="G1" s="3" t="s">
        <v>16</v>
      </c>
      <c r="H1" s="3" t="s">
        <v>6</v>
      </c>
      <c r="I1" s="3" t="s">
        <v>1</v>
      </c>
      <c r="J1" s="3" t="s">
        <v>11</v>
      </c>
      <c r="K1" s="3" t="s">
        <v>7</v>
      </c>
      <c r="L1" s="3" t="s">
        <v>4</v>
      </c>
      <c r="M1" s="3" t="s">
        <v>18</v>
      </c>
      <c r="N1" s="3" t="s">
        <v>8</v>
      </c>
      <c r="O1" s="3" t="s">
        <v>20</v>
      </c>
      <c r="P1" s="3" t="s">
        <v>9</v>
      </c>
      <c r="Q1" s="3" t="s">
        <v>10</v>
      </c>
      <c r="R1" s="3" t="s">
        <v>2</v>
      </c>
      <c r="S1" s="3" t="s">
        <v>12</v>
      </c>
      <c r="T1" s="3" t="s">
        <v>13</v>
      </c>
      <c r="U1" s="3" t="s">
        <v>14</v>
      </c>
      <c r="V1" s="3" t="s">
        <v>21</v>
      </c>
      <c r="W1" s="3" t="s">
        <v>23</v>
      </c>
      <c r="X1" s="3"/>
    </row>
    <row r="2" spans="1:24" x14ac:dyDescent="0.25">
      <c r="A2" s="2">
        <v>44571</v>
      </c>
      <c r="B2" s="1">
        <v>674</v>
      </c>
      <c r="C2" s="1">
        <v>1595931</v>
      </c>
      <c r="D2" s="1">
        <v>2231</v>
      </c>
      <c r="E2" s="1">
        <v>740</v>
      </c>
      <c r="F2" s="1">
        <v>1.4963112009999999</v>
      </c>
      <c r="G2" s="1">
        <v>1.001399887</v>
      </c>
      <c r="H2" s="1">
        <v>28105</v>
      </c>
      <c r="I2" s="1">
        <v>3</v>
      </c>
      <c r="J2" s="4">
        <f t="shared" ref="J2:J23" si="0">(H2/C2)*100</f>
        <v>1.7610410475139591</v>
      </c>
      <c r="K2" s="1">
        <v>1552235</v>
      </c>
      <c r="L2" s="1">
        <v>208</v>
      </c>
      <c r="M2" s="1">
        <f t="shared" ref="M2:M23" si="1">(K2/C2)*100</f>
        <v>97.262037017891117</v>
      </c>
      <c r="N2" s="1">
        <f t="shared" ref="N2:N23" si="2">C2-H2-K2</f>
        <v>15591</v>
      </c>
      <c r="O2" s="1">
        <v>1.1488468060000001</v>
      </c>
      <c r="P2" s="1">
        <v>11698066</v>
      </c>
      <c r="Q2" s="1">
        <v>26143</v>
      </c>
      <c r="R2" s="1" t="s">
        <v>22</v>
      </c>
      <c r="S2" s="1">
        <f t="shared" ref="S2:S23" si="3">P2/165.35</f>
        <v>70747.299667372237</v>
      </c>
      <c r="T2" s="1">
        <f t="shared" ref="T2:T23" si="4">C2/165.35</f>
        <v>9651.8355004535842</v>
      </c>
      <c r="U2" s="1">
        <f t="shared" ref="U2:U23" si="5">H2/164.35</f>
        <v>171.006997261941</v>
      </c>
      <c r="V2" s="1">
        <f t="shared" ref="V2:V23" si="6">K2/164.35</f>
        <v>9444.6912077882571</v>
      </c>
      <c r="W2" s="4">
        <f t="shared" ref="W2:W23" si="7">(C2/P2)*100</f>
        <v>13.642691022601513</v>
      </c>
      <c r="X2" s="1"/>
    </row>
    <row r="3" spans="1:24" x14ac:dyDescent="0.25">
      <c r="A3" s="2">
        <v>44572</v>
      </c>
      <c r="B3" s="1">
        <v>675</v>
      </c>
      <c r="C3" s="1">
        <f t="shared" ref="C3:C48" si="8">C2+D3</f>
        <v>1598389</v>
      </c>
      <c r="D3" s="1">
        <v>2458</v>
      </c>
      <c r="E3" s="1">
        <f t="shared" ref="E3:E23" si="9">D3-D2</f>
        <v>227</v>
      </c>
      <c r="F3" s="1">
        <f t="shared" ref="F3:F23" si="10">D3/D2</f>
        <v>1.1017480950246525</v>
      </c>
      <c r="G3" s="1">
        <f t="shared" ref="G3:G23" si="11">C3/C2</f>
        <v>1.0015401668367867</v>
      </c>
      <c r="H3" s="1">
        <f t="shared" ref="H3:H25" si="12">H2+I3</f>
        <v>28107</v>
      </c>
      <c r="I3" s="1">
        <v>2</v>
      </c>
      <c r="J3" s="4">
        <f t="shared" si="0"/>
        <v>1.7584580474465226</v>
      </c>
      <c r="K3" s="1">
        <f t="shared" ref="K3:K25" si="13">K2+L3</f>
        <v>1552509</v>
      </c>
      <c r="L3" s="1">
        <v>274</v>
      </c>
      <c r="M3" s="1">
        <f t="shared" si="1"/>
        <v>97.129609875943842</v>
      </c>
      <c r="N3" s="1">
        <f t="shared" si="2"/>
        <v>17773</v>
      </c>
      <c r="O3" s="1">
        <f t="shared" ref="O3:O23" si="14">N3/N2</f>
        <v>1.1399525367199026</v>
      </c>
      <c r="P3" s="1">
        <f t="shared" ref="P3:P25" si="15">P2+Q3</f>
        <v>11725465</v>
      </c>
      <c r="Q3" s="1">
        <v>27399</v>
      </c>
      <c r="R3" s="1" t="s">
        <v>22</v>
      </c>
      <c r="S3" s="1">
        <f t="shared" si="3"/>
        <v>70913.002721499855</v>
      </c>
      <c r="T3" s="1">
        <f t="shared" si="4"/>
        <v>9666.7009374055033</v>
      </c>
      <c r="U3" s="1">
        <f t="shared" si="5"/>
        <v>171.0191664131427</v>
      </c>
      <c r="V3" s="1">
        <f t="shared" si="6"/>
        <v>9446.3583815028906</v>
      </c>
      <c r="W3" s="4">
        <f t="shared" si="7"/>
        <v>13.631774944533118</v>
      </c>
      <c r="X3" s="1"/>
    </row>
    <row r="4" spans="1:24" x14ac:dyDescent="0.25">
      <c r="A4" s="2">
        <v>44573</v>
      </c>
      <c r="B4" s="1">
        <v>676</v>
      </c>
      <c r="C4" s="1">
        <f t="shared" si="8"/>
        <v>1601305</v>
      </c>
      <c r="D4" s="1">
        <v>2916</v>
      </c>
      <c r="E4" s="1">
        <f t="shared" si="9"/>
        <v>458</v>
      </c>
      <c r="F4" s="1">
        <f t="shared" si="10"/>
        <v>1.1863303498779496</v>
      </c>
      <c r="G4" s="1">
        <f t="shared" si="11"/>
        <v>1.0018243368791953</v>
      </c>
      <c r="H4" s="1">
        <f t="shared" si="12"/>
        <v>28111</v>
      </c>
      <c r="I4" s="1">
        <v>4</v>
      </c>
      <c r="J4" s="4">
        <f t="shared" si="0"/>
        <v>1.7555056656914203</v>
      </c>
      <c r="K4" s="1">
        <f t="shared" si="13"/>
        <v>1552775</v>
      </c>
      <c r="L4" s="1">
        <v>266</v>
      </c>
      <c r="M4" s="1">
        <f t="shared" si="1"/>
        <v>96.969346876453884</v>
      </c>
      <c r="N4" s="1">
        <f t="shared" si="2"/>
        <v>20419</v>
      </c>
      <c r="O4" s="1">
        <f t="shared" si="14"/>
        <v>1.1488775108310358</v>
      </c>
      <c r="P4" s="1">
        <f t="shared" si="15"/>
        <v>11750429</v>
      </c>
      <c r="Q4" s="1">
        <v>24964</v>
      </c>
      <c r="R4" s="1" t="s">
        <v>22</v>
      </c>
      <c r="S4" s="1">
        <f t="shared" si="3"/>
        <v>71063.9794375567</v>
      </c>
      <c r="T4" s="1">
        <f t="shared" si="4"/>
        <v>9684.3362564257641</v>
      </c>
      <c r="U4" s="1">
        <f t="shared" si="5"/>
        <v>171.04350471554611</v>
      </c>
      <c r="V4" s="1">
        <f t="shared" si="6"/>
        <v>9447.976878612717</v>
      </c>
      <c r="W4" s="4">
        <f t="shared" si="7"/>
        <v>13.627630106100808</v>
      </c>
      <c r="X4" s="1"/>
    </row>
    <row r="5" spans="1:24" x14ac:dyDescent="0.25">
      <c r="A5" s="2">
        <v>44574</v>
      </c>
      <c r="B5" s="1">
        <v>677</v>
      </c>
      <c r="C5" s="1">
        <f t="shared" si="8"/>
        <v>1604664</v>
      </c>
      <c r="D5" s="1">
        <v>3359</v>
      </c>
      <c r="E5" s="1">
        <f t="shared" si="9"/>
        <v>443</v>
      </c>
      <c r="F5" s="1">
        <f t="shared" si="10"/>
        <v>1.151920438957476</v>
      </c>
      <c r="G5" s="1">
        <f t="shared" si="11"/>
        <v>1.0020976640927244</v>
      </c>
      <c r="H5" s="1">
        <f t="shared" si="12"/>
        <v>28123</v>
      </c>
      <c r="I5" s="1">
        <v>12</v>
      </c>
      <c r="J5" s="4">
        <f t="shared" si="0"/>
        <v>1.7525787329933245</v>
      </c>
      <c r="K5" s="1">
        <f t="shared" si="13"/>
        <v>1553077</v>
      </c>
      <c r="L5" s="1">
        <v>302</v>
      </c>
      <c r="M5" s="1">
        <f t="shared" si="1"/>
        <v>96.785183689544979</v>
      </c>
      <c r="N5" s="1">
        <f t="shared" si="2"/>
        <v>23464</v>
      </c>
      <c r="O5" s="1">
        <f t="shared" si="14"/>
        <v>1.1491258141926637</v>
      </c>
      <c r="P5" s="1">
        <f t="shared" si="15"/>
        <v>11778349</v>
      </c>
      <c r="Q5" s="1">
        <v>27920</v>
      </c>
      <c r="R5" s="1" t="s">
        <v>22</v>
      </c>
      <c r="S5" s="1">
        <f t="shared" si="3"/>
        <v>71232.833383731486</v>
      </c>
      <c r="T5" s="1">
        <f t="shared" si="4"/>
        <v>9704.6507408527377</v>
      </c>
      <c r="U5" s="1">
        <f t="shared" si="5"/>
        <v>171.11651962275633</v>
      </c>
      <c r="V5" s="1">
        <f t="shared" si="6"/>
        <v>9449.8144204441742</v>
      </c>
      <c r="W5" s="4">
        <f t="shared" si="7"/>
        <v>13.623844903899521</v>
      </c>
      <c r="X5" s="1"/>
    </row>
    <row r="6" spans="1:24" x14ac:dyDescent="0.25">
      <c r="A6" s="2">
        <v>44575</v>
      </c>
      <c r="B6" s="1">
        <v>678</v>
      </c>
      <c r="C6" s="1">
        <f t="shared" si="8"/>
        <v>1609042</v>
      </c>
      <c r="D6" s="1">
        <v>4378</v>
      </c>
      <c r="E6" s="1">
        <f t="shared" si="9"/>
        <v>1019</v>
      </c>
      <c r="F6" s="1">
        <f t="shared" si="10"/>
        <v>1.303364096457279</v>
      </c>
      <c r="G6" s="1">
        <f t="shared" si="11"/>
        <v>1.0027282970142035</v>
      </c>
      <c r="H6" s="1">
        <f t="shared" si="12"/>
        <v>28129</v>
      </c>
      <c r="I6" s="1">
        <v>6</v>
      </c>
      <c r="J6" s="4">
        <f t="shared" si="0"/>
        <v>1.7481830803670755</v>
      </c>
      <c r="K6" s="1">
        <f t="shared" si="13"/>
        <v>1553428</v>
      </c>
      <c r="L6" s="1">
        <v>351</v>
      </c>
      <c r="M6" s="1">
        <f t="shared" si="1"/>
        <v>96.543657654678995</v>
      </c>
      <c r="N6" s="1">
        <f t="shared" si="2"/>
        <v>27485</v>
      </c>
      <c r="O6" s="1">
        <f t="shared" si="14"/>
        <v>1.1713689055574497</v>
      </c>
      <c r="P6" s="1">
        <f t="shared" si="15"/>
        <v>11808220</v>
      </c>
      <c r="Q6" s="1">
        <v>29871</v>
      </c>
      <c r="R6" s="1" t="s">
        <v>22</v>
      </c>
      <c r="S6" s="1">
        <f t="shared" si="3"/>
        <v>71413.486543695195</v>
      </c>
      <c r="T6" s="1">
        <f t="shared" si="4"/>
        <v>9731.1279104928944</v>
      </c>
      <c r="U6" s="1">
        <f t="shared" si="5"/>
        <v>171.15302707636144</v>
      </c>
      <c r="V6" s="1">
        <f t="shared" si="6"/>
        <v>9451.9501064800734</v>
      </c>
      <c r="W6" s="4">
        <f t="shared" si="7"/>
        <v>13.626456824144537</v>
      </c>
      <c r="X6" s="1"/>
    </row>
    <row r="7" spans="1:24" x14ac:dyDescent="0.25">
      <c r="A7" s="2">
        <v>44576</v>
      </c>
      <c r="B7" s="1">
        <v>679</v>
      </c>
      <c r="C7" s="1">
        <f t="shared" si="8"/>
        <v>1612489</v>
      </c>
      <c r="D7" s="1">
        <v>3447</v>
      </c>
      <c r="E7" s="1">
        <f t="shared" si="9"/>
        <v>-931</v>
      </c>
      <c r="F7" s="1">
        <f t="shared" si="10"/>
        <v>0.78734582000913655</v>
      </c>
      <c r="G7" s="1">
        <f t="shared" si="11"/>
        <v>1.0021422685051105</v>
      </c>
      <c r="H7" s="1">
        <f t="shared" si="12"/>
        <v>28136</v>
      </c>
      <c r="I7" s="1">
        <v>7</v>
      </c>
      <c r="J7" s="4">
        <f t="shared" si="0"/>
        <v>1.7448801201124471</v>
      </c>
      <c r="K7" s="1">
        <f t="shared" si="13"/>
        <v>1553722</v>
      </c>
      <c r="L7" s="1">
        <v>294</v>
      </c>
      <c r="M7" s="1">
        <f t="shared" si="1"/>
        <v>96.355510022083863</v>
      </c>
      <c r="N7" s="1">
        <f t="shared" si="2"/>
        <v>30631</v>
      </c>
      <c r="O7" s="1">
        <f t="shared" si="14"/>
        <v>1.1144624340549392</v>
      </c>
      <c r="P7" s="1">
        <f t="shared" si="15"/>
        <v>11832248</v>
      </c>
      <c r="Q7" s="1">
        <v>24028</v>
      </c>
      <c r="R7" s="1" t="s">
        <v>22</v>
      </c>
      <c r="S7" s="1">
        <f t="shared" si="3"/>
        <v>71558.802540066521</v>
      </c>
      <c r="T7" s="1">
        <f t="shared" si="4"/>
        <v>9751.9745993347442</v>
      </c>
      <c r="U7" s="1">
        <f t="shared" si="5"/>
        <v>171.1956191055674</v>
      </c>
      <c r="V7" s="1">
        <f t="shared" si="6"/>
        <v>9453.7389717067235</v>
      </c>
      <c r="W7" s="4">
        <f t="shared" si="7"/>
        <v>13.627917535197032</v>
      </c>
      <c r="X7" s="1"/>
    </row>
    <row r="8" spans="1:24" x14ac:dyDescent="0.25">
      <c r="A8" s="2">
        <v>44577</v>
      </c>
      <c r="B8" s="1">
        <v>680</v>
      </c>
      <c r="C8" s="1">
        <f t="shared" si="8"/>
        <v>1617711</v>
      </c>
      <c r="D8" s="1">
        <v>5222</v>
      </c>
      <c r="E8" s="1">
        <f t="shared" si="9"/>
        <v>1775</v>
      </c>
      <c r="F8" s="1">
        <f t="shared" si="10"/>
        <v>1.5149405279953583</v>
      </c>
      <c r="G8" s="1">
        <f t="shared" si="11"/>
        <v>1.003238471704303</v>
      </c>
      <c r="H8" s="1">
        <f t="shared" si="12"/>
        <v>28144</v>
      </c>
      <c r="I8" s="1">
        <v>8</v>
      </c>
      <c r="J8" s="4">
        <f t="shared" si="0"/>
        <v>1.7397421418287939</v>
      </c>
      <c r="K8" s="1">
        <f t="shared" si="13"/>
        <v>1554015</v>
      </c>
      <c r="L8" s="1">
        <v>293</v>
      </c>
      <c r="M8" s="1">
        <f t="shared" si="1"/>
        <v>96.062584726196448</v>
      </c>
      <c r="N8" s="1">
        <f t="shared" si="2"/>
        <v>35552</v>
      </c>
      <c r="O8" s="1">
        <f t="shared" si="14"/>
        <v>1.1606542391694687</v>
      </c>
      <c r="P8" s="1">
        <f t="shared" si="15"/>
        <v>11861553</v>
      </c>
      <c r="Q8" s="1">
        <v>29305</v>
      </c>
      <c r="R8" s="1" t="s">
        <v>22</v>
      </c>
      <c r="S8" s="1">
        <f t="shared" si="3"/>
        <v>71736.032657998192</v>
      </c>
      <c r="T8" s="1">
        <f t="shared" si="4"/>
        <v>9783.5560931357722</v>
      </c>
      <c r="U8" s="1">
        <f t="shared" si="5"/>
        <v>171.24429571037422</v>
      </c>
      <c r="V8" s="1">
        <f t="shared" si="6"/>
        <v>9455.5217523577739</v>
      </c>
      <c r="W8" s="4">
        <f t="shared" si="7"/>
        <v>13.63827316709709</v>
      </c>
      <c r="X8" s="1"/>
    </row>
    <row r="9" spans="1:24" x14ac:dyDescent="0.25">
      <c r="A9" s="2">
        <v>44578</v>
      </c>
      <c r="B9" s="1">
        <v>681</v>
      </c>
      <c r="C9" s="1">
        <f t="shared" si="8"/>
        <v>1624387</v>
      </c>
      <c r="D9" s="1">
        <v>6676</v>
      </c>
      <c r="E9" s="1">
        <f t="shared" si="9"/>
        <v>1454</v>
      </c>
      <c r="F9" s="1">
        <f t="shared" si="10"/>
        <v>1.2784373803140558</v>
      </c>
      <c r="G9" s="1">
        <f t="shared" si="11"/>
        <v>1.0041268186962937</v>
      </c>
      <c r="H9" s="1">
        <f t="shared" si="12"/>
        <v>28154</v>
      </c>
      <c r="I9" s="1">
        <v>10</v>
      </c>
      <c r="J9" s="4">
        <f t="shared" si="0"/>
        <v>1.7332076654147071</v>
      </c>
      <c r="K9" s="1">
        <f t="shared" si="13"/>
        <v>1554442</v>
      </c>
      <c r="L9" s="1">
        <v>427</v>
      </c>
      <c r="M9" s="1">
        <f t="shared" si="1"/>
        <v>95.694067977643257</v>
      </c>
      <c r="N9" s="1">
        <f t="shared" si="2"/>
        <v>41791</v>
      </c>
      <c r="O9" s="1">
        <f t="shared" si="14"/>
        <v>1.1754894239423943</v>
      </c>
      <c r="P9" s="1">
        <f t="shared" si="15"/>
        <v>11893533</v>
      </c>
      <c r="Q9" s="1">
        <v>31980</v>
      </c>
      <c r="R9" s="1" t="s">
        <v>22</v>
      </c>
      <c r="S9" s="1">
        <f t="shared" si="3"/>
        <v>71929.440580586641</v>
      </c>
      <c r="T9" s="1">
        <f t="shared" si="4"/>
        <v>9823.9310553371633</v>
      </c>
      <c r="U9" s="1">
        <f t="shared" si="5"/>
        <v>171.30514146638274</v>
      </c>
      <c r="V9" s="1">
        <f t="shared" si="6"/>
        <v>9458.1198661393373</v>
      </c>
      <c r="W9" s="4">
        <f t="shared" si="7"/>
        <v>13.657733156329579</v>
      </c>
      <c r="X9" s="1"/>
    </row>
    <row r="10" spans="1:24" x14ac:dyDescent="0.25">
      <c r="A10" s="2">
        <v>44579</v>
      </c>
      <c r="B10" s="1">
        <v>682</v>
      </c>
      <c r="C10" s="1">
        <f t="shared" si="8"/>
        <v>1632794</v>
      </c>
      <c r="D10" s="1">
        <v>8407</v>
      </c>
      <c r="E10" s="1">
        <f t="shared" si="9"/>
        <v>1731</v>
      </c>
      <c r="F10" s="1">
        <f t="shared" si="10"/>
        <v>1.2592869982025165</v>
      </c>
      <c r="G10" s="1">
        <f t="shared" si="11"/>
        <v>1.0051754908159201</v>
      </c>
      <c r="H10" s="1">
        <f t="shared" si="12"/>
        <v>28164</v>
      </c>
      <c r="I10" s="1">
        <v>10</v>
      </c>
      <c r="J10" s="4">
        <f t="shared" si="0"/>
        <v>1.7248960983443105</v>
      </c>
      <c r="K10" s="1">
        <f t="shared" si="13"/>
        <v>1554917</v>
      </c>
      <c r="L10" s="1">
        <v>475</v>
      </c>
      <c r="M10" s="1">
        <f t="shared" si="1"/>
        <v>95.23044548179378</v>
      </c>
      <c r="N10" s="1">
        <f t="shared" si="2"/>
        <v>49713</v>
      </c>
      <c r="O10" s="1">
        <f t="shared" si="14"/>
        <v>1.1895623459596565</v>
      </c>
      <c r="P10" s="1">
        <f t="shared" si="15"/>
        <v>11928587</v>
      </c>
      <c r="Q10" s="1">
        <v>35054</v>
      </c>
      <c r="R10" s="1" t="s">
        <v>22</v>
      </c>
      <c r="S10" s="1">
        <f t="shared" si="3"/>
        <v>72141.439371031141</v>
      </c>
      <c r="T10" s="1">
        <f t="shared" si="4"/>
        <v>9874.7747202902938</v>
      </c>
      <c r="U10" s="1">
        <f t="shared" si="5"/>
        <v>171.36598722239125</v>
      </c>
      <c r="V10" s="1">
        <f t="shared" si="6"/>
        <v>9461.0100395497411</v>
      </c>
      <c r="W10" s="4">
        <f t="shared" si="7"/>
        <v>13.688075544907372</v>
      </c>
      <c r="X10" s="1"/>
    </row>
    <row r="11" spans="1:24" x14ac:dyDescent="0.25">
      <c r="A11" s="2">
        <v>44580</v>
      </c>
      <c r="B11" s="1">
        <v>683</v>
      </c>
      <c r="C11" s="1">
        <f t="shared" si="8"/>
        <v>1642294</v>
      </c>
      <c r="D11" s="1">
        <v>9500</v>
      </c>
      <c r="E11" s="1">
        <f t="shared" si="9"/>
        <v>1093</v>
      </c>
      <c r="F11" s="1">
        <f t="shared" si="10"/>
        <v>1.1300107053645772</v>
      </c>
      <c r="G11" s="1">
        <f t="shared" si="11"/>
        <v>1.0058182477397639</v>
      </c>
      <c r="H11" s="1">
        <f t="shared" si="12"/>
        <v>28176</v>
      </c>
      <c r="I11" s="1">
        <v>12</v>
      </c>
      <c r="J11" s="4">
        <f t="shared" si="0"/>
        <v>1.7156489641927695</v>
      </c>
      <c r="K11" s="1">
        <f t="shared" si="13"/>
        <v>1555390</v>
      </c>
      <c r="L11" s="1">
        <v>473</v>
      </c>
      <c r="M11" s="1">
        <f t="shared" si="1"/>
        <v>94.708377428158414</v>
      </c>
      <c r="N11" s="1">
        <f t="shared" si="2"/>
        <v>58728</v>
      </c>
      <c r="O11" s="1">
        <f t="shared" si="14"/>
        <v>1.1813408967473298</v>
      </c>
      <c r="P11" s="1">
        <f t="shared" si="15"/>
        <v>11966417</v>
      </c>
      <c r="Q11" s="1">
        <v>37830</v>
      </c>
      <c r="R11" s="1" t="s">
        <v>22</v>
      </c>
      <c r="S11" s="1">
        <f t="shared" si="3"/>
        <v>72370.226791654073</v>
      </c>
      <c r="T11" s="1">
        <f t="shared" si="4"/>
        <v>9932.2286059873004</v>
      </c>
      <c r="U11" s="1">
        <f t="shared" si="5"/>
        <v>171.43900212960148</v>
      </c>
      <c r="V11" s="1">
        <f t="shared" si="6"/>
        <v>9463.8880438089454</v>
      </c>
      <c r="W11" s="4">
        <f t="shared" si="7"/>
        <v>13.724191627284926</v>
      </c>
      <c r="X11" s="1"/>
    </row>
    <row r="12" spans="1:24" x14ac:dyDescent="0.25">
      <c r="A12" s="2">
        <v>44581</v>
      </c>
      <c r="B12" s="1">
        <v>684</v>
      </c>
      <c r="C12" s="1">
        <f t="shared" si="8"/>
        <v>1653182</v>
      </c>
      <c r="D12" s="1">
        <v>10888</v>
      </c>
      <c r="E12" s="1">
        <f t="shared" si="9"/>
        <v>1388</v>
      </c>
      <c r="F12" s="1">
        <f t="shared" si="10"/>
        <v>1.1461052631578947</v>
      </c>
      <c r="G12" s="1">
        <f t="shared" si="11"/>
        <v>1.0066297508241522</v>
      </c>
      <c r="H12" s="1">
        <f t="shared" si="12"/>
        <v>28180</v>
      </c>
      <c r="I12" s="1">
        <v>4</v>
      </c>
      <c r="J12" s="4">
        <f t="shared" si="0"/>
        <v>1.7045915089808623</v>
      </c>
      <c r="K12" s="1">
        <f t="shared" si="13"/>
        <v>1555967</v>
      </c>
      <c r="L12" s="1">
        <v>577</v>
      </c>
      <c r="M12" s="1">
        <f t="shared" si="1"/>
        <v>94.119522230462223</v>
      </c>
      <c r="N12" s="1">
        <f t="shared" si="2"/>
        <v>69035</v>
      </c>
      <c r="O12" s="1">
        <f t="shared" si="14"/>
        <v>1.1755040185260863</v>
      </c>
      <c r="P12" s="1">
        <f t="shared" si="15"/>
        <v>12007709</v>
      </c>
      <c r="Q12" s="1">
        <v>41292</v>
      </c>
      <c r="R12" s="1" t="s">
        <v>22</v>
      </c>
      <c r="S12" s="1">
        <f t="shared" si="3"/>
        <v>72619.951617780462</v>
      </c>
      <c r="T12" s="1">
        <f t="shared" si="4"/>
        <v>9998.0768067735116</v>
      </c>
      <c r="U12" s="1">
        <f t="shared" si="5"/>
        <v>171.46334043200488</v>
      </c>
      <c r="V12" s="1">
        <f t="shared" si="6"/>
        <v>9467.3988439306358</v>
      </c>
      <c r="W12" s="4">
        <f t="shared" si="7"/>
        <v>13.767672084658281</v>
      </c>
      <c r="X12" s="1"/>
    </row>
    <row r="13" spans="1:24" x14ac:dyDescent="0.25">
      <c r="A13" s="2">
        <v>44582</v>
      </c>
      <c r="B13" s="1">
        <v>685</v>
      </c>
      <c r="C13" s="1">
        <f t="shared" si="8"/>
        <v>1664616</v>
      </c>
      <c r="D13" s="1">
        <v>11434</v>
      </c>
      <c r="E13" s="1">
        <f t="shared" si="9"/>
        <v>546</v>
      </c>
      <c r="F13" s="1">
        <f t="shared" si="10"/>
        <v>1.0501469507714916</v>
      </c>
      <c r="G13" s="1">
        <f t="shared" si="11"/>
        <v>1.0069163588763972</v>
      </c>
      <c r="H13" s="1">
        <f t="shared" si="12"/>
        <v>28192</v>
      </c>
      <c r="I13" s="1">
        <v>12</v>
      </c>
      <c r="J13" s="4">
        <f t="shared" si="0"/>
        <v>1.6936038101279816</v>
      </c>
      <c r="K13" s="1">
        <f t="shared" si="13"/>
        <v>1556719</v>
      </c>
      <c r="L13" s="1">
        <v>752</v>
      </c>
      <c r="M13" s="1">
        <f t="shared" si="1"/>
        <v>93.518204799184915</v>
      </c>
      <c r="N13" s="1">
        <f t="shared" si="2"/>
        <v>79705</v>
      </c>
      <c r="O13" s="1">
        <f t="shared" si="14"/>
        <v>1.1545592815238648</v>
      </c>
      <c r="P13" s="1">
        <f t="shared" si="15"/>
        <v>12047843</v>
      </c>
      <c r="Q13" s="1">
        <v>40134</v>
      </c>
      <c r="R13" s="1" t="s">
        <v>22</v>
      </c>
      <c r="S13" s="1">
        <f t="shared" si="3"/>
        <v>72862.673117629267</v>
      </c>
      <c r="T13" s="1">
        <f t="shared" si="4"/>
        <v>10067.227094042939</v>
      </c>
      <c r="U13" s="1">
        <f t="shared" si="5"/>
        <v>171.53635533921511</v>
      </c>
      <c r="V13" s="1">
        <f t="shared" si="6"/>
        <v>9471.974444782476</v>
      </c>
      <c r="W13" s="4">
        <f t="shared" si="7"/>
        <v>13.816713913021609</v>
      </c>
      <c r="X13" s="1"/>
    </row>
    <row r="14" spans="1:24" x14ac:dyDescent="0.25">
      <c r="A14" s="2">
        <v>44583</v>
      </c>
      <c r="B14" s="1">
        <v>686</v>
      </c>
      <c r="C14" s="1">
        <f t="shared" si="8"/>
        <v>1674230</v>
      </c>
      <c r="D14" s="1">
        <v>9614</v>
      </c>
      <c r="E14" s="1">
        <f t="shared" si="9"/>
        <v>-1820</v>
      </c>
      <c r="F14" s="1">
        <f t="shared" si="10"/>
        <v>0.8408256078362778</v>
      </c>
      <c r="G14" s="1">
        <f t="shared" si="11"/>
        <v>1.0057755061828073</v>
      </c>
      <c r="H14" s="1">
        <f t="shared" si="12"/>
        <v>28209</v>
      </c>
      <c r="I14" s="1">
        <v>17</v>
      </c>
      <c r="J14" s="4">
        <f t="shared" si="0"/>
        <v>1.6848939512492309</v>
      </c>
      <c r="K14" s="1">
        <f t="shared" si="13"/>
        <v>1557201</v>
      </c>
      <c r="L14" s="1">
        <v>482</v>
      </c>
      <c r="M14" s="1">
        <f t="shared" si="1"/>
        <v>93.009980707549147</v>
      </c>
      <c r="N14" s="1">
        <f t="shared" si="2"/>
        <v>88820</v>
      </c>
      <c r="O14" s="1">
        <f t="shared" si="14"/>
        <v>1.1143591995483344</v>
      </c>
      <c r="P14" s="1">
        <f t="shared" si="15"/>
        <v>12082154</v>
      </c>
      <c r="Q14" s="1">
        <v>34311</v>
      </c>
      <c r="R14" s="1" t="s">
        <v>22</v>
      </c>
      <c r="S14" s="1">
        <f t="shared" si="3"/>
        <v>73070.178409434535</v>
      </c>
      <c r="T14" s="1">
        <f t="shared" si="4"/>
        <v>10125.37042636831</v>
      </c>
      <c r="U14" s="1">
        <f t="shared" si="5"/>
        <v>171.63979312442959</v>
      </c>
      <c r="V14" s="1">
        <f t="shared" si="6"/>
        <v>9474.9072102220871</v>
      </c>
      <c r="W14" s="4">
        <f t="shared" si="7"/>
        <v>13.857048999706508</v>
      </c>
      <c r="X14" s="1"/>
    </row>
    <row r="15" spans="1:24" x14ac:dyDescent="0.25">
      <c r="A15" s="2">
        <v>44584</v>
      </c>
      <c r="B15" s="1">
        <v>687</v>
      </c>
      <c r="C15" s="1">
        <f t="shared" si="8"/>
        <v>1685136</v>
      </c>
      <c r="D15" s="1">
        <v>10906</v>
      </c>
      <c r="E15" s="1">
        <f t="shared" si="9"/>
        <v>1292</v>
      </c>
      <c r="F15" s="1">
        <f t="shared" si="10"/>
        <v>1.134387351778656</v>
      </c>
      <c r="G15" s="1">
        <f t="shared" si="11"/>
        <v>1.0065140392897034</v>
      </c>
      <c r="H15" s="1">
        <f t="shared" si="12"/>
        <v>28223</v>
      </c>
      <c r="I15" s="1">
        <v>14</v>
      </c>
      <c r="J15" s="4">
        <f t="shared" si="0"/>
        <v>1.6748203112389743</v>
      </c>
      <c r="K15" s="1">
        <f t="shared" si="13"/>
        <v>1557983</v>
      </c>
      <c r="L15" s="1">
        <v>782</v>
      </c>
      <c r="M15" s="1">
        <f t="shared" si="1"/>
        <v>92.4544369119169</v>
      </c>
      <c r="N15" s="1">
        <f t="shared" si="2"/>
        <v>98930</v>
      </c>
      <c r="O15" s="1">
        <f t="shared" si="14"/>
        <v>1.11382571492907</v>
      </c>
      <c r="P15" s="1">
        <f t="shared" si="15"/>
        <v>12117008</v>
      </c>
      <c r="Q15" s="1">
        <v>34854</v>
      </c>
      <c r="R15" s="1" t="s">
        <v>22</v>
      </c>
      <c r="S15" s="1">
        <f t="shared" si="3"/>
        <v>73280.967644390694</v>
      </c>
      <c r="T15" s="1">
        <f t="shared" si="4"/>
        <v>10191.327487148474</v>
      </c>
      <c r="U15" s="1">
        <f t="shared" si="5"/>
        <v>171.72497718284151</v>
      </c>
      <c r="V15" s="1">
        <f t="shared" si="6"/>
        <v>9479.6653483419541</v>
      </c>
      <c r="W15" s="4">
        <f t="shared" si="7"/>
        <v>13.907195571712091</v>
      </c>
      <c r="X15" s="1"/>
    </row>
    <row r="16" spans="1:24" x14ac:dyDescent="0.25">
      <c r="A16" s="2">
        <v>44585</v>
      </c>
      <c r="B16" s="1">
        <v>688</v>
      </c>
      <c r="C16" s="1">
        <f t="shared" si="8"/>
        <v>1699964</v>
      </c>
      <c r="D16" s="1">
        <v>14828</v>
      </c>
      <c r="E16" s="1">
        <f t="shared" si="9"/>
        <v>3922</v>
      </c>
      <c r="F16" s="1">
        <f t="shared" si="10"/>
        <v>1.359618558591601</v>
      </c>
      <c r="G16" s="1">
        <f t="shared" si="11"/>
        <v>1.0087992897902602</v>
      </c>
      <c r="H16" s="1">
        <f t="shared" si="12"/>
        <v>28238</v>
      </c>
      <c r="I16" s="1">
        <v>15</v>
      </c>
      <c r="J16" s="4">
        <f t="shared" si="0"/>
        <v>1.6610939996376393</v>
      </c>
      <c r="K16" s="1">
        <f t="shared" si="13"/>
        <v>1558981</v>
      </c>
      <c r="L16" s="1">
        <v>998</v>
      </c>
      <c r="M16" s="1">
        <f t="shared" si="1"/>
        <v>91.706706730260166</v>
      </c>
      <c r="N16" s="1">
        <f t="shared" si="2"/>
        <v>112745</v>
      </c>
      <c r="O16" s="1">
        <f t="shared" si="14"/>
        <v>1.1396441928636409</v>
      </c>
      <c r="P16" s="1">
        <f t="shared" si="15"/>
        <v>12162815</v>
      </c>
      <c r="Q16" s="1">
        <v>45807</v>
      </c>
      <c r="R16" s="1" t="s">
        <v>22</v>
      </c>
      <c r="S16" s="1">
        <f t="shared" si="3"/>
        <v>73557.998185666773</v>
      </c>
      <c r="T16" s="1">
        <f t="shared" si="4"/>
        <v>10281.003931055338</v>
      </c>
      <c r="U16" s="1">
        <f t="shared" si="5"/>
        <v>171.81624581685429</v>
      </c>
      <c r="V16" s="1">
        <f t="shared" si="6"/>
        <v>9485.7377547916039</v>
      </c>
      <c r="W16" s="4">
        <f t="shared" si="7"/>
        <v>13.976731537888226</v>
      </c>
      <c r="X16" s="1"/>
    </row>
    <row r="17" spans="1:24" x14ac:dyDescent="0.25">
      <c r="A17" s="2">
        <v>44586</v>
      </c>
      <c r="B17" s="1">
        <v>689</v>
      </c>
      <c r="C17" s="1">
        <f t="shared" si="8"/>
        <v>1715997</v>
      </c>
      <c r="D17" s="1">
        <v>16033</v>
      </c>
      <c r="E17" s="1">
        <f t="shared" si="9"/>
        <v>1205</v>
      </c>
      <c r="F17" s="1">
        <f t="shared" si="10"/>
        <v>1.0812651739951442</v>
      </c>
      <c r="G17" s="1">
        <f t="shared" si="11"/>
        <v>1.0094313761938487</v>
      </c>
      <c r="H17" s="1">
        <f t="shared" si="12"/>
        <v>28256</v>
      </c>
      <c r="I17" s="1">
        <v>18</v>
      </c>
      <c r="J17" s="4">
        <f t="shared" si="0"/>
        <v>1.6466229253314546</v>
      </c>
      <c r="K17" s="1">
        <f t="shared" si="13"/>
        <v>1560076</v>
      </c>
      <c r="L17" s="1">
        <v>1095</v>
      </c>
      <c r="M17" s="1">
        <f t="shared" si="1"/>
        <v>90.91367875351763</v>
      </c>
      <c r="N17" s="1">
        <f t="shared" si="2"/>
        <v>127665</v>
      </c>
      <c r="O17" s="1">
        <f t="shared" si="14"/>
        <v>1.1323340281165462</v>
      </c>
      <c r="P17" s="1">
        <f t="shared" si="15"/>
        <v>12212307</v>
      </c>
      <c r="Q17" s="1">
        <v>49492</v>
      </c>
      <c r="R17" s="1" t="s">
        <v>22</v>
      </c>
      <c r="S17" s="1">
        <f t="shared" si="3"/>
        <v>73857.314786815841</v>
      </c>
      <c r="T17" s="1">
        <f t="shared" si="4"/>
        <v>10377.967946779559</v>
      </c>
      <c r="U17" s="1">
        <f t="shared" si="5"/>
        <v>171.92576817766962</v>
      </c>
      <c r="V17" s="1">
        <f t="shared" si="6"/>
        <v>9492.4003650745362</v>
      </c>
      <c r="W17" s="4">
        <f t="shared" si="7"/>
        <v>14.051374568294097</v>
      </c>
      <c r="X17" s="1"/>
    </row>
    <row r="18" spans="1:24" x14ac:dyDescent="0.25">
      <c r="A18" s="2">
        <v>44587</v>
      </c>
      <c r="B18" s="1">
        <v>690</v>
      </c>
      <c r="C18" s="1">
        <f t="shared" si="8"/>
        <v>1731524</v>
      </c>
      <c r="D18" s="1">
        <v>15527</v>
      </c>
      <c r="E18" s="1">
        <f t="shared" si="9"/>
        <v>-506</v>
      </c>
      <c r="F18" s="1">
        <f t="shared" si="10"/>
        <v>0.96844009230961148</v>
      </c>
      <c r="G18" s="1">
        <f t="shared" si="11"/>
        <v>1.0090483841172218</v>
      </c>
      <c r="H18" s="1">
        <f t="shared" si="12"/>
        <v>28273</v>
      </c>
      <c r="I18" s="1">
        <v>17</v>
      </c>
      <c r="J18" s="4">
        <f t="shared" si="0"/>
        <v>1.6328390481448714</v>
      </c>
      <c r="K18" s="1">
        <f t="shared" si="13"/>
        <v>1561128</v>
      </c>
      <c r="L18" s="1">
        <v>1052</v>
      </c>
      <c r="M18" s="1">
        <f t="shared" si="1"/>
        <v>90.159189246005255</v>
      </c>
      <c r="N18" s="1">
        <f t="shared" si="2"/>
        <v>142123</v>
      </c>
      <c r="O18" s="1">
        <f t="shared" si="14"/>
        <v>1.1132495202287236</v>
      </c>
      <c r="P18" s="1">
        <f t="shared" si="15"/>
        <v>12261380</v>
      </c>
      <c r="Q18" s="1">
        <v>49073</v>
      </c>
      <c r="R18" s="1" t="s">
        <v>22</v>
      </c>
      <c r="S18" s="1">
        <f t="shared" si="3"/>
        <v>74154.097369216819</v>
      </c>
      <c r="T18" s="1">
        <f t="shared" si="4"/>
        <v>10471.871787118234</v>
      </c>
      <c r="U18" s="1">
        <f t="shared" si="5"/>
        <v>172.02920596288411</v>
      </c>
      <c r="V18" s="1">
        <f t="shared" si="6"/>
        <v>9498.8013386066323</v>
      </c>
      <c r="W18" s="4">
        <f t="shared" si="7"/>
        <v>14.12177095889696</v>
      </c>
      <c r="X18" s="1"/>
    </row>
    <row r="19" spans="1:24" x14ac:dyDescent="0.25">
      <c r="A19" s="2">
        <v>44588</v>
      </c>
      <c r="B19" s="1">
        <v>691</v>
      </c>
      <c r="C19" s="1">
        <f t="shared" si="8"/>
        <v>1747331</v>
      </c>
      <c r="D19" s="1">
        <v>15807</v>
      </c>
      <c r="E19" s="1">
        <f t="shared" si="9"/>
        <v>280</v>
      </c>
      <c r="F19" s="1">
        <f t="shared" si="10"/>
        <v>1.018033103625942</v>
      </c>
      <c r="G19" s="1">
        <f t="shared" si="11"/>
        <v>1.0091289522986686</v>
      </c>
      <c r="H19" s="1">
        <f t="shared" si="12"/>
        <v>28288</v>
      </c>
      <c r="I19" s="1">
        <v>15</v>
      </c>
      <c r="J19" s="4">
        <f t="shared" si="0"/>
        <v>1.6189262366432007</v>
      </c>
      <c r="K19" s="1">
        <f t="shared" si="13"/>
        <v>1562165</v>
      </c>
      <c r="L19" s="1">
        <v>1037</v>
      </c>
      <c r="M19" s="1">
        <f t="shared" si="1"/>
        <v>89.402923658997636</v>
      </c>
      <c r="N19" s="1">
        <f t="shared" si="2"/>
        <v>156878</v>
      </c>
      <c r="O19" s="1">
        <f t="shared" si="14"/>
        <v>1.1038185233917099</v>
      </c>
      <c r="P19" s="1">
        <f t="shared" si="15"/>
        <v>12310805</v>
      </c>
      <c r="Q19" s="1">
        <v>49425</v>
      </c>
      <c r="R19" s="1" t="s">
        <v>22</v>
      </c>
      <c r="S19" s="1">
        <f t="shared" si="3"/>
        <v>74453.008769277294</v>
      </c>
      <c r="T19" s="1">
        <f t="shared" si="4"/>
        <v>10567.469005140611</v>
      </c>
      <c r="U19" s="1">
        <f t="shared" si="5"/>
        <v>172.12047459689688</v>
      </c>
      <c r="V19" s="1">
        <f t="shared" si="6"/>
        <v>9505.1110435047158</v>
      </c>
      <c r="W19" s="4">
        <f t="shared" si="7"/>
        <v>14.193474756524857</v>
      </c>
      <c r="X19" s="1"/>
    </row>
    <row r="20" spans="1:24" x14ac:dyDescent="0.25">
      <c r="A20" s="2">
        <v>44589</v>
      </c>
      <c r="B20" s="1">
        <v>692</v>
      </c>
      <c r="C20" s="1">
        <f t="shared" si="8"/>
        <v>1762771</v>
      </c>
      <c r="D20" s="1">
        <v>15440</v>
      </c>
      <c r="E20" s="1">
        <f t="shared" si="9"/>
        <v>-367</v>
      </c>
      <c r="F20" s="1">
        <f t="shared" si="10"/>
        <v>0.97678243816030874</v>
      </c>
      <c r="G20" s="1">
        <f t="shared" si="11"/>
        <v>1.0088363338142572</v>
      </c>
      <c r="H20" s="1">
        <f t="shared" si="12"/>
        <v>28308</v>
      </c>
      <c r="I20" s="1">
        <v>20</v>
      </c>
      <c r="J20" s="4">
        <f t="shared" si="0"/>
        <v>1.6058807411739811</v>
      </c>
      <c r="K20" s="1">
        <f t="shared" si="13"/>
        <v>1563491</v>
      </c>
      <c r="L20" s="1">
        <v>1326</v>
      </c>
      <c r="M20" s="1">
        <f t="shared" si="1"/>
        <v>88.69507156630101</v>
      </c>
      <c r="N20" s="1">
        <f t="shared" si="2"/>
        <v>170972</v>
      </c>
      <c r="O20" s="1">
        <f t="shared" si="14"/>
        <v>1.0898405130101099</v>
      </c>
      <c r="P20" s="1">
        <f t="shared" si="15"/>
        <v>12357073</v>
      </c>
      <c r="Q20" s="1">
        <v>46268</v>
      </c>
      <c r="R20" s="1" t="s">
        <v>22</v>
      </c>
      <c r="S20" s="1">
        <f t="shared" si="3"/>
        <v>74732.827335954033</v>
      </c>
      <c r="T20" s="1">
        <f t="shared" si="4"/>
        <v>10660.846688841852</v>
      </c>
      <c r="U20" s="1">
        <f t="shared" si="5"/>
        <v>172.24216610891392</v>
      </c>
      <c r="V20" s="1">
        <f t="shared" si="6"/>
        <v>9513.1791907514453</v>
      </c>
      <c r="W20" s="4">
        <f t="shared" si="7"/>
        <v>14.265279488111787</v>
      </c>
      <c r="X20" s="1"/>
    </row>
    <row r="21" spans="1:24" x14ac:dyDescent="0.25">
      <c r="A21" s="2">
        <v>44590</v>
      </c>
      <c r="B21" s="1">
        <v>693</v>
      </c>
      <c r="C21" s="1">
        <f t="shared" si="8"/>
        <v>1773149</v>
      </c>
      <c r="D21" s="1">
        <v>10378</v>
      </c>
      <c r="E21" s="1">
        <f t="shared" si="9"/>
        <v>-5062</v>
      </c>
      <c r="F21" s="1">
        <f t="shared" si="10"/>
        <v>0.67215025906735748</v>
      </c>
      <c r="G21" s="1">
        <f t="shared" si="11"/>
        <v>1.0058873217224473</v>
      </c>
      <c r="H21" s="1">
        <f t="shared" si="12"/>
        <v>28329</v>
      </c>
      <c r="I21" s="1">
        <v>21</v>
      </c>
      <c r="J21" s="4">
        <f t="shared" si="0"/>
        <v>1.5976660731839232</v>
      </c>
      <c r="K21" s="1">
        <f t="shared" si="13"/>
        <v>1564600</v>
      </c>
      <c r="L21" s="1">
        <v>1109</v>
      </c>
      <c r="M21" s="1">
        <f t="shared" si="1"/>
        <v>88.238495467667974</v>
      </c>
      <c r="N21" s="1">
        <f t="shared" si="2"/>
        <v>180220</v>
      </c>
      <c r="O21" s="1">
        <f t="shared" si="14"/>
        <v>1.0540907283063894</v>
      </c>
      <c r="P21" s="1">
        <f t="shared" si="15"/>
        <v>12390446</v>
      </c>
      <c r="Q21" s="1">
        <v>33373</v>
      </c>
      <c r="R21" s="1" t="s">
        <v>22</v>
      </c>
      <c r="S21" s="1">
        <f t="shared" si="3"/>
        <v>74934.659812518905</v>
      </c>
      <c r="T21" s="1">
        <f t="shared" si="4"/>
        <v>10723.610523132749</v>
      </c>
      <c r="U21" s="1">
        <f t="shared" si="5"/>
        <v>172.36994219653181</v>
      </c>
      <c r="V21" s="1">
        <f t="shared" si="6"/>
        <v>9519.9269850927903</v>
      </c>
      <c r="W21" s="4">
        <f t="shared" si="7"/>
        <v>14.310614807570285</v>
      </c>
      <c r="X21" s="1"/>
    </row>
    <row r="22" spans="1:24" x14ac:dyDescent="0.25">
      <c r="A22" s="2">
        <v>44591</v>
      </c>
      <c r="B22" s="1">
        <v>694</v>
      </c>
      <c r="C22" s="1">
        <f t="shared" si="8"/>
        <v>1785332</v>
      </c>
      <c r="D22" s="1">
        <v>12183</v>
      </c>
      <c r="E22" s="1">
        <f t="shared" si="9"/>
        <v>1805</v>
      </c>
      <c r="F22" s="1">
        <f t="shared" si="10"/>
        <v>1.1739256118712662</v>
      </c>
      <c r="G22" s="1">
        <f t="shared" si="11"/>
        <v>1.0068708269863389</v>
      </c>
      <c r="H22" s="1">
        <f t="shared" si="12"/>
        <v>28363</v>
      </c>
      <c r="I22" s="1">
        <v>34</v>
      </c>
      <c r="J22" s="4">
        <f t="shared" si="0"/>
        <v>1.5886681020672904</v>
      </c>
      <c r="K22" s="1">
        <f t="shared" si="13"/>
        <v>1566767</v>
      </c>
      <c r="L22" s="1">
        <v>2167</v>
      </c>
      <c r="M22" s="1">
        <f t="shared" si="1"/>
        <v>87.757739176802971</v>
      </c>
      <c r="N22" s="1">
        <f t="shared" si="2"/>
        <v>190202</v>
      </c>
      <c r="O22" s="1">
        <f t="shared" si="14"/>
        <v>1.0553878592830985</v>
      </c>
      <c r="P22" s="1">
        <f t="shared" si="15"/>
        <v>12433452</v>
      </c>
      <c r="Q22" s="1">
        <v>43006</v>
      </c>
      <c r="R22" s="1" t="s">
        <v>22</v>
      </c>
      <c r="S22" s="1">
        <f t="shared" si="3"/>
        <v>75194.750529180528</v>
      </c>
      <c r="T22" s="1">
        <f t="shared" si="4"/>
        <v>10797.290595706078</v>
      </c>
      <c r="U22" s="1">
        <f t="shared" si="5"/>
        <v>172.57681776696077</v>
      </c>
      <c r="V22" s="1">
        <f t="shared" si="6"/>
        <v>9533.1122604198354</v>
      </c>
      <c r="W22" s="4">
        <f t="shared" si="7"/>
        <v>14.359101559245172</v>
      </c>
      <c r="X22" s="1"/>
    </row>
    <row r="23" spans="1:24" x14ac:dyDescent="0.25">
      <c r="A23" s="2">
        <v>44592</v>
      </c>
      <c r="B23" s="1">
        <v>695</v>
      </c>
      <c r="C23" s="1">
        <f t="shared" si="8"/>
        <v>1798833</v>
      </c>
      <c r="D23" s="1">
        <v>13501</v>
      </c>
      <c r="E23" s="1">
        <f t="shared" si="9"/>
        <v>1318</v>
      </c>
      <c r="F23" s="1">
        <f t="shared" si="10"/>
        <v>1.1081835344332267</v>
      </c>
      <c r="G23" s="1">
        <f t="shared" si="11"/>
        <v>1.0075621789112614</v>
      </c>
      <c r="H23" s="1">
        <f t="shared" si="12"/>
        <v>28394</v>
      </c>
      <c r="I23" s="1">
        <v>31</v>
      </c>
      <c r="J23" s="4">
        <f t="shared" si="0"/>
        <v>1.5784678177462832</v>
      </c>
      <c r="K23" s="1">
        <f t="shared" si="13"/>
        <v>1569335</v>
      </c>
      <c r="L23" s="1">
        <v>2568</v>
      </c>
      <c r="M23" s="1">
        <f t="shared" si="1"/>
        <v>87.241839570432617</v>
      </c>
      <c r="N23" s="1">
        <f t="shared" si="2"/>
        <v>201104</v>
      </c>
      <c r="O23" s="1">
        <f t="shared" si="14"/>
        <v>1.0573180092743504</v>
      </c>
      <c r="P23" s="1">
        <f t="shared" si="15"/>
        <v>12478810</v>
      </c>
      <c r="Q23" s="1">
        <v>45358</v>
      </c>
      <c r="R23" s="1" t="s">
        <v>22</v>
      </c>
      <c r="S23" s="1">
        <f t="shared" si="3"/>
        <v>75469.065618385241</v>
      </c>
      <c r="T23" s="1">
        <f t="shared" si="4"/>
        <v>10878.941638947686</v>
      </c>
      <c r="U23" s="1">
        <f t="shared" si="5"/>
        <v>172.76543961058718</v>
      </c>
      <c r="V23" s="1">
        <f t="shared" si="6"/>
        <v>9548.7374505628231</v>
      </c>
      <c r="W23" s="4">
        <f t="shared" si="7"/>
        <v>14.415100478330867</v>
      </c>
      <c r="X23" s="1"/>
    </row>
    <row r="24" spans="1:24" x14ac:dyDescent="0.25">
      <c r="A24" s="2">
        <v>44593</v>
      </c>
      <c r="B24" s="1">
        <v>696</v>
      </c>
      <c r="C24" s="1">
        <f t="shared" si="8"/>
        <v>1811987</v>
      </c>
      <c r="D24" s="1">
        <v>13154</v>
      </c>
      <c r="E24" s="1">
        <f t="shared" ref="E24:E28" si="16">D24-D23</f>
        <v>-347</v>
      </c>
      <c r="F24" s="1">
        <f t="shared" ref="F24:F28" si="17">D24/D23</f>
        <v>0.97429820013332347</v>
      </c>
      <c r="G24" s="1">
        <f t="shared" ref="G24:G28" si="18">C24/C23</f>
        <v>1.0073125187274194</v>
      </c>
      <c r="H24" s="1">
        <f t="shared" si="12"/>
        <v>28425</v>
      </c>
      <c r="I24" s="1">
        <v>31</v>
      </c>
      <c r="J24" s="4">
        <f t="shared" ref="J24:J28" si="19">(H24/C24)*100</f>
        <v>1.5687198638842332</v>
      </c>
      <c r="K24" s="1">
        <f t="shared" si="13"/>
        <v>1572056</v>
      </c>
      <c r="L24" s="1">
        <v>2721</v>
      </c>
      <c r="M24" s="1">
        <f t="shared" ref="M24:M28" si="20">(K24/C24)*100</f>
        <v>86.758679836003239</v>
      </c>
      <c r="N24" s="1">
        <f t="shared" ref="N24:N28" si="21">C24-H24-K24</f>
        <v>211506</v>
      </c>
      <c r="O24" s="1">
        <f t="shared" ref="O24:O28" si="22">N24/N23</f>
        <v>1.0517244808656219</v>
      </c>
      <c r="P24" s="1">
        <f t="shared" si="15"/>
        <v>12523903</v>
      </c>
      <c r="Q24" s="1">
        <v>45093</v>
      </c>
      <c r="R24" s="1" t="s">
        <v>22</v>
      </c>
      <c r="S24" s="1">
        <f t="shared" ref="S24:S28" si="23">P24/165.35</f>
        <v>75741.778046567895</v>
      </c>
      <c r="T24" s="1">
        <f t="shared" ref="T24:T28" si="24">C24/165.35</f>
        <v>10958.494103416995</v>
      </c>
      <c r="U24" s="1">
        <f t="shared" ref="U24:U28" si="25">H24/164.35</f>
        <v>172.95406145421359</v>
      </c>
      <c r="V24" s="1">
        <f t="shared" ref="V24:V28" si="26">K24/164.35</f>
        <v>9565.2935807727408</v>
      </c>
      <c r="W24" s="4">
        <f t="shared" ref="W24:W28" si="27">(C24/P24)*100</f>
        <v>14.468229273254513</v>
      </c>
      <c r="X24" s="1"/>
    </row>
    <row r="25" spans="1:24" x14ac:dyDescent="0.25">
      <c r="A25" s="2">
        <v>44594</v>
      </c>
      <c r="B25" s="1">
        <v>697</v>
      </c>
      <c r="C25" s="1">
        <f t="shared" si="8"/>
        <v>1824180</v>
      </c>
      <c r="D25" s="1">
        <v>12193</v>
      </c>
      <c r="E25" s="1">
        <f t="shared" si="16"/>
        <v>-961</v>
      </c>
      <c r="F25" s="1">
        <f t="shared" si="17"/>
        <v>0.92694237494298315</v>
      </c>
      <c r="G25" s="1">
        <f t="shared" si="18"/>
        <v>1.006729076974614</v>
      </c>
      <c r="H25" s="1">
        <f t="shared" si="12"/>
        <v>28461</v>
      </c>
      <c r="I25" s="1">
        <v>36</v>
      </c>
      <c r="J25" s="4">
        <f t="shared" si="19"/>
        <v>1.5602078742229386</v>
      </c>
      <c r="K25" s="1">
        <f t="shared" si="13"/>
        <v>1576259</v>
      </c>
      <c r="L25" s="1">
        <v>4203</v>
      </c>
      <c r="M25" s="1">
        <f t="shared" si="20"/>
        <v>86.409181111513121</v>
      </c>
      <c r="N25" s="1">
        <f t="shared" si="21"/>
        <v>219460</v>
      </c>
      <c r="O25" s="1">
        <f t="shared" si="22"/>
        <v>1.0376064981608086</v>
      </c>
      <c r="P25" s="1">
        <f t="shared" si="15"/>
        <v>12568354</v>
      </c>
      <c r="Q25" s="1">
        <v>44451</v>
      </c>
      <c r="R25" s="1" t="s">
        <v>22</v>
      </c>
      <c r="S25" s="1">
        <f t="shared" si="23"/>
        <v>76010.607801632897</v>
      </c>
      <c r="T25" s="1">
        <f t="shared" si="24"/>
        <v>11032.234653764743</v>
      </c>
      <c r="U25" s="1">
        <f t="shared" si="25"/>
        <v>173.17310617584425</v>
      </c>
      <c r="V25" s="1">
        <f t="shared" si="26"/>
        <v>9590.8670520231226</v>
      </c>
      <c r="W25" s="4">
        <f t="shared" si="27"/>
        <v>14.514072407572224</v>
      </c>
      <c r="X25" s="1"/>
    </row>
    <row r="26" spans="1:24" x14ac:dyDescent="0.25">
      <c r="A26" s="2">
        <v>44595</v>
      </c>
      <c r="B26" s="1">
        <v>698</v>
      </c>
      <c r="C26" s="1">
        <f t="shared" si="8"/>
        <v>1835776</v>
      </c>
      <c r="D26" s="1">
        <v>11596</v>
      </c>
      <c r="E26" s="1">
        <f t="shared" si="16"/>
        <v>-597</v>
      </c>
      <c r="F26" s="1">
        <f t="shared" si="17"/>
        <v>0.95103748052161075</v>
      </c>
      <c r="G26" s="1">
        <f t="shared" si="18"/>
        <v>1.0063568288217171</v>
      </c>
      <c r="H26" s="1">
        <f t="shared" ref="H26:H90" si="28">H25+I26</f>
        <v>28494</v>
      </c>
      <c r="I26" s="1">
        <v>33</v>
      </c>
      <c r="J26" s="4">
        <f t="shared" si="19"/>
        <v>1.5521501533956212</v>
      </c>
      <c r="K26" s="1">
        <f t="shared" ref="K26:K90" si="29">K25+L26</f>
        <v>1582214</v>
      </c>
      <c r="L26" s="1">
        <v>5955</v>
      </c>
      <c r="M26" s="1">
        <f t="shared" si="20"/>
        <v>86.187748396318511</v>
      </c>
      <c r="N26" s="1">
        <f t="shared" si="21"/>
        <v>225068</v>
      </c>
      <c r="O26" s="1">
        <f t="shared" si="22"/>
        <v>1.0255536316413014</v>
      </c>
      <c r="P26" s="1">
        <f t="shared" ref="P26:P90" si="30">P25+Q26</f>
        <v>12613197</v>
      </c>
      <c r="Q26" s="1">
        <v>44843</v>
      </c>
      <c r="R26" s="1" t="s">
        <v>22</v>
      </c>
      <c r="S26" s="1">
        <f t="shared" si="23"/>
        <v>76281.808285455103</v>
      </c>
      <c r="T26" s="1">
        <f t="shared" si="24"/>
        <v>11102.364680979741</v>
      </c>
      <c r="U26" s="1">
        <f t="shared" si="25"/>
        <v>173.37389717067236</v>
      </c>
      <c r="V26" s="1">
        <f t="shared" si="26"/>
        <v>9627.1006997261939</v>
      </c>
      <c r="W26" s="4">
        <f t="shared" si="27"/>
        <v>14.554406785210761</v>
      </c>
      <c r="X26" s="1"/>
    </row>
    <row r="27" spans="1:24" x14ac:dyDescent="0.25">
      <c r="A27" s="2">
        <v>44596</v>
      </c>
      <c r="B27" s="1">
        <v>699</v>
      </c>
      <c r="C27" s="1">
        <f t="shared" si="8"/>
        <v>1844828</v>
      </c>
      <c r="D27" s="1">
        <v>9052</v>
      </c>
      <c r="E27" s="1">
        <f t="shared" si="16"/>
        <v>-2544</v>
      </c>
      <c r="F27" s="1">
        <f t="shared" si="17"/>
        <v>0.78061400482925147</v>
      </c>
      <c r="G27" s="1">
        <f t="shared" si="18"/>
        <v>1.0049308848138334</v>
      </c>
      <c r="H27" s="1">
        <f t="shared" si="28"/>
        <v>28524</v>
      </c>
      <c r="I27" s="1">
        <v>30</v>
      </c>
      <c r="J27" s="4">
        <f t="shared" si="19"/>
        <v>1.5461604008612184</v>
      </c>
      <c r="K27" s="1">
        <f t="shared" si="29"/>
        <v>1588496</v>
      </c>
      <c r="L27" s="1">
        <v>6282</v>
      </c>
      <c r="M27" s="1">
        <f t="shared" si="20"/>
        <v>86.105371340851292</v>
      </c>
      <c r="N27" s="1">
        <f t="shared" si="21"/>
        <v>227808</v>
      </c>
      <c r="O27" s="1">
        <f t="shared" si="22"/>
        <v>1.0121740984946772</v>
      </c>
      <c r="P27" s="1">
        <f t="shared" si="30"/>
        <v>12652642</v>
      </c>
      <c r="Q27" s="1">
        <v>39445</v>
      </c>
      <c r="R27" s="1" t="s">
        <v>22</v>
      </c>
      <c r="S27" s="1">
        <f t="shared" si="23"/>
        <v>76520.362866646508</v>
      </c>
      <c r="T27" s="1">
        <f t="shared" si="24"/>
        <v>11157.109162382825</v>
      </c>
      <c r="U27" s="1">
        <f t="shared" si="25"/>
        <v>173.55643443869792</v>
      </c>
      <c r="V27" s="1">
        <f t="shared" si="26"/>
        <v>9665.324003650745</v>
      </c>
      <c r="W27" s="4">
        <f t="shared" si="27"/>
        <v>14.58057534544959</v>
      </c>
      <c r="X27" s="1"/>
    </row>
    <row r="28" spans="1:24" x14ac:dyDescent="0.25">
      <c r="A28" s="2">
        <v>44597</v>
      </c>
      <c r="B28" s="1">
        <v>700</v>
      </c>
      <c r="C28" s="1">
        <f t="shared" si="8"/>
        <v>1853187</v>
      </c>
      <c r="D28" s="1">
        <v>8359</v>
      </c>
      <c r="E28" s="1">
        <f t="shared" si="16"/>
        <v>-693</v>
      </c>
      <c r="F28" s="1">
        <f t="shared" si="17"/>
        <v>0.92344233318603619</v>
      </c>
      <c r="G28" s="1">
        <f t="shared" si="18"/>
        <v>1.0045310457126626</v>
      </c>
      <c r="H28" s="1">
        <f t="shared" si="28"/>
        <v>28560</v>
      </c>
      <c r="I28" s="1">
        <v>36</v>
      </c>
      <c r="J28" s="4">
        <f t="shared" si="19"/>
        <v>1.5411288769023308</v>
      </c>
      <c r="K28" s="1">
        <f t="shared" si="29"/>
        <v>1595513</v>
      </c>
      <c r="L28" s="1">
        <v>7017</v>
      </c>
      <c r="M28" s="1">
        <f t="shared" si="20"/>
        <v>86.09562877356683</v>
      </c>
      <c r="N28" s="1">
        <f t="shared" si="21"/>
        <v>229114</v>
      </c>
      <c r="O28" s="1">
        <f t="shared" si="22"/>
        <v>1.0057328978789155</v>
      </c>
      <c r="P28" s="1">
        <f t="shared" si="30"/>
        <v>12687716</v>
      </c>
      <c r="Q28" s="1">
        <v>35074</v>
      </c>
      <c r="R28" s="1" t="s">
        <v>22</v>
      </c>
      <c r="S28" s="1">
        <f t="shared" si="23"/>
        <v>76732.482612639855</v>
      </c>
      <c r="T28" s="1">
        <f t="shared" si="24"/>
        <v>11207.662534018749</v>
      </c>
      <c r="U28" s="1">
        <f t="shared" si="25"/>
        <v>173.77547916032859</v>
      </c>
      <c r="V28" s="1">
        <f t="shared" si="26"/>
        <v>9708.0194706419225</v>
      </c>
      <c r="W28" s="4">
        <f t="shared" si="27"/>
        <v>14.606151335669871</v>
      </c>
      <c r="X28" s="1"/>
    </row>
    <row r="29" spans="1:24" x14ac:dyDescent="0.25">
      <c r="A29" s="2">
        <v>44598</v>
      </c>
      <c r="B29" s="1">
        <v>701</v>
      </c>
      <c r="C29" s="1">
        <f t="shared" si="8"/>
        <v>1861532</v>
      </c>
      <c r="D29" s="1">
        <v>8345</v>
      </c>
      <c r="E29" s="1">
        <f>D29-D28</f>
        <v>-14</v>
      </c>
      <c r="F29" s="1">
        <f>D29/D28</f>
        <v>0.99832515851178372</v>
      </c>
      <c r="G29" s="1">
        <f>C29/C28</f>
        <v>1.0045030533885679</v>
      </c>
      <c r="H29" s="1">
        <f t="shared" si="28"/>
        <v>28589</v>
      </c>
      <c r="I29" s="1">
        <v>29</v>
      </c>
      <c r="J29" s="4">
        <f>(H29/C29)*100</f>
        <v>1.5357780580725984</v>
      </c>
      <c r="K29" s="1">
        <f t="shared" si="29"/>
        <v>1603672</v>
      </c>
      <c r="L29" s="1">
        <v>8159</v>
      </c>
      <c r="M29" s="1">
        <f>(K29/C29)*100</f>
        <v>86.147968447493781</v>
      </c>
      <c r="N29" s="1">
        <f>C29-H29-K29</f>
        <v>229271</v>
      </c>
      <c r="O29" s="1">
        <f>N29/N28</f>
        <v>1.0006852483916304</v>
      </c>
      <c r="P29" s="1">
        <f t="shared" si="30"/>
        <v>12726537</v>
      </c>
      <c r="Q29" s="1">
        <v>38821</v>
      </c>
      <c r="R29" s="1" t="s">
        <v>22</v>
      </c>
      <c r="S29" s="1">
        <f>P29/165.35</f>
        <v>76967.263380707591</v>
      </c>
      <c r="T29" s="1">
        <f>C29/165.35</f>
        <v>11258.131236770487</v>
      </c>
      <c r="U29" s="1">
        <f>H29/164.35</f>
        <v>173.95193185275329</v>
      </c>
      <c r="V29" s="1">
        <f>K29/164.35</f>
        <v>9757.6635229692729</v>
      </c>
      <c r="W29" s="4">
        <f>(C29/P29)*100</f>
        <v>14.627168411956843</v>
      </c>
      <c r="X29" s="1"/>
    </row>
    <row r="30" spans="1:24" x14ac:dyDescent="0.25">
      <c r="A30" s="2">
        <v>44599</v>
      </c>
      <c r="B30" s="1">
        <v>702</v>
      </c>
      <c r="C30" s="1">
        <f t="shared" si="8"/>
        <v>1870901</v>
      </c>
      <c r="D30" s="1">
        <v>9369</v>
      </c>
      <c r="E30" s="1">
        <f t="shared" ref="E30:E32" si="31">D30-D29</f>
        <v>1024</v>
      </c>
      <c r="F30" s="1">
        <f t="shared" ref="F30:F32" si="32">D30/D29</f>
        <v>1.1227082085080886</v>
      </c>
      <c r="G30" s="1">
        <f t="shared" ref="G30:G32" si="33">C30/C29</f>
        <v>1.0050329513540459</v>
      </c>
      <c r="H30" s="1">
        <f t="shared" si="28"/>
        <v>28627</v>
      </c>
      <c r="I30" s="1">
        <v>38</v>
      </c>
      <c r="J30" s="4">
        <f t="shared" ref="J30:J32" si="34">(H30/C30)*100</f>
        <v>1.5301183761193136</v>
      </c>
      <c r="K30" s="1">
        <f t="shared" si="29"/>
        <v>1613179</v>
      </c>
      <c r="L30" s="1">
        <v>9507</v>
      </c>
      <c r="M30" s="1">
        <f t="shared" ref="M30:M32" si="35">(K30/C30)*100</f>
        <v>86.22471205050401</v>
      </c>
      <c r="N30" s="1">
        <f t="shared" ref="N30:N32" si="36">C30-H30-K30</f>
        <v>229095</v>
      </c>
      <c r="O30" s="1">
        <f t="shared" ref="O30:O32" si="37">N30/N29</f>
        <v>0.99923234949034112</v>
      </c>
      <c r="P30" s="1">
        <f t="shared" si="30"/>
        <v>12771008</v>
      </c>
      <c r="Q30" s="1">
        <v>44471</v>
      </c>
      <c r="R30" s="1" t="s">
        <v>22</v>
      </c>
      <c r="S30" s="1">
        <f t="shared" ref="S30:S32" si="38">P30/165.35</f>
        <v>77236.214091321439</v>
      </c>
      <c r="T30" s="1">
        <f t="shared" ref="T30:T32" si="39">C30/165.35</f>
        <v>11314.792863622619</v>
      </c>
      <c r="U30" s="1">
        <f t="shared" ref="U30:U32" si="40">H30/164.35</f>
        <v>174.18314572558566</v>
      </c>
      <c r="V30" s="1">
        <f t="shared" ref="V30:V32" si="41">K30/164.35</f>
        <v>9815.5095832065708</v>
      </c>
      <c r="W30" s="4">
        <f t="shared" ref="W30:W32" si="42">(C30/P30)*100</f>
        <v>14.649595396072105</v>
      </c>
      <c r="X30" s="1"/>
    </row>
    <row r="31" spans="1:24" x14ac:dyDescent="0.25">
      <c r="A31" s="2">
        <v>44600</v>
      </c>
      <c r="B31" s="1">
        <v>703</v>
      </c>
      <c r="C31" s="1">
        <f t="shared" si="8"/>
        <v>1879255</v>
      </c>
      <c r="D31" s="1">
        <v>8354</v>
      </c>
      <c r="E31" s="1">
        <f t="shared" si="31"/>
        <v>-1015</v>
      </c>
      <c r="F31" s="1">
        <f t="shared" si="32"/>
        <v>0.89166399829224041</v>
      </c>
      <c r="G31" s="1">
        <f t="shared" si="33"/>
        <v>1.0044652282509872</v>
      </c>
      <c r="H31" s="1">
        <f t="shared" si="28"/>
        <v>28670</v>
      </c>
      <c r="I31" s="1">
        <v>43</v>
      </c>
      <c r="J31" s="4">
        <f t="shared" si="34"/>
        <v>1.525604561382037</v>
      </c>
      <c r="K31" s="1">
        <f t="shared" si="29"/>
        <v>1623979</v>
      </c>
      <c r="L31" s="1">
        <v>10800</v>
      </c>
      <c r="M31" s="1">
        <f t="shared" si="35"/>
        <v>86.416106382582456</v>
      </c>
      <c r="N31" s="1">
        <f t="shared" si="36"/>
        <v>226606</v>
      </c>
      <c r="O31" s="1">
        <f t="shared" si="37"/>
        <v>0.98913551146904122</v>
      </c>
      <c r="P31" s="1">
        <f t="shared" si="30"/>
        <v>12812706</v>
      </c>
      <c r="Q31" s="1">
        <v>41698</v>
      </c>
      <c r="R31" s="1" t="s">
        <v>22</v>
      </c>
      <c r="S31" s="1">
        <f t="shared" si="38"/>
        <v>77488.394315089201</v>
      </c>
      <c r="T31" s="1">
        <f t="shared" si="39"/>
        <v>11365.315996371333</v>
      </c>
      <c r="U31" s="1">
        <f t="shared" si="40"/>
        <v>174.44478247642226</v>
      </c>
      <c r="V31" s="1">
        <f t="shared" si="41"/>
        <v>9881.2229996957722</v>
      </c>
      <c r="W31" s="4">
        <f t="shared" si="42"/>
        <v>14.667120278885662</v>
      </c>
      <c r="X31" s="1"/>
    </row>
    <row r="32" spans="1:24" x14ac:dyDescent="0.25">
      <c r="A32" s="2">
        <v>44601</v>
      </c>
      <c r="B32" s="1">
        <v>704</v>
      </c>
      <c r="C32" s="1">
        <f t="shared" si="8"/>
        <v>1887271</v>
      </c>
      <c r="D32" s="1">
        <v>8016</v>
      </c>
      <c r="E32" s="1">
        <f t="shared" si="31"/>
        <v>-338</v>
      </c>
      <c r="F32" s="1">
        <f t="shared" si="32"/>
        <v>0.95954033995690691</v>
      </c>
      <c r="G32" s="1">
        <f t="shared" si="33"/>
        <v>1.0042655201130235</v>
      </c>
      <c r="H32" s="1">
        <f t="shared" si="28"/>
        <v>28703</v>
      </c>
      <c r="I32" s="1">
        <v>33</v>
      </c>
      <c r="J32" s="4">
        <f t="shared" si="34"/>
        <v>1.5208732609148341</v>
      </c>
      <c r="K32" s="1">
        <f t="shared" si="29"/>
        <v>1634704</v>
      </c>
      <c r="L32" s="1">
        <v>10725</v>
      </c>
      <c r="M32" s="1">
        <f t="shared" si="35"/>
        <v>86.617343243233208</v>
      </c>
      <c r="N32" s="1">
        <f t="shared" si="36"/>
        <v>223864</v>
      </c>
      <c r="O32" s="1">
        <f t="shared" si="37"/>
        <v>0.98789970256745185</v>
      </c>
      <c r="P32" s="1">
        <f t="shared" si="30"/>
        <v>12855270</v>
      </c>
      <c r="Q32" s="1">
        <v>42564</v>
      </c>
      <c r="R32" s="1" t="s">
        <v>22</v>
      </c>
      <c r="S32" s="1">
        <f t="shared" si="38"/>
        <v>77745.811914121557</v>
      </c>
      <c r="T32" s="1">
        <f t="shared" si="39"/>
        <v>11413.794980344725</v>
      </c>
      <c r="U32" s="1">
        <f t="shared" si="40"/>
        <v>174.64557347125037</v>
      </c>
      <c r="V32" s="1">
        <f t="shared" si="41"/>
        <v>9946.4800730149072</v>
      </c>
      <c r="W32" s="4">
        <f t="shared" si="42"/>
        <v>14.68091296409955</v>
      </c>
      <c r="X32" s="1"/>
    </row>
    <row r="33" spans="1:24" x14ac:dyDescent="0.25">
      <c r="A33" s="2">
        <v>44602</v>
      </c>
      <c r="B33" s="1">
        <v>705</v>
      </c>
      <c r="C33" s="1">
        <f t="shared" si="8"/>
        <v>1894535</v>
      </c>
      <c r="D33" s="1">
        <v>7264</v>
      </c>
      <c r="E33" s="1">
        <f>D33-D32</f>
        <v>-752</v>
      </c>
      <c r="F33" s="1">
        <f>D33/D32</f>
        <v>0.90618762475049897</v>
      </c>
      <c r="G33" s="1">
        <f>C33/C32</f>
        <v>1.0038489437923859</v>
      </c>
      <c r="H33" s="1">
        <f t="shared" si="28"/>
        <v>28744</v>
      </c>
      <c r="I33" s="1">
        <v>41</v>
      </c>
      <c r="J33" s="4">
        <f>(H33/C33)*100</f>
        <v>1.5172060690354099</v>
      </c>
      <c r="K33" s="1">
        <f t="shared" si="29"/>
        <v>1645750</v>
      </c>
      <c r="L33" s="1">
        <v>11046</v>
      </c>
      <c r="M33" s="1">
        <f>(K33/C33)*100</f>
        <v>86.868281662782692</v>
      </c>
      <c r="N33" s="1">
        <f>C33-H33-K33</f>
        <v>220041</v>
      </c>
      <c r="O33" s="1">
        <f>N33/N32</f>
        <v>0.98292266733373834</v>
      </c>
      <c r="P33" s="1">
        <f t="shared" si="30"/>
        <v>12898137</v>
      </c>
      <c r="Q33" s="1">
        <v>42867</v>
      </c>
      <c r="R33" s="1" t="s">
        <v>22</v>
      </c>
      <c r="S33" s="1">
        <f>P33/165.35</f>
        <v>78005.061989718786</v>
      </c>
      <c r="T33" s="1">
        <f>C33/165.35</f>
        <v>11457.726035681888</v>
      </c>
      <c r="U33" s="1">
        <f>H33/164.35</f>
        <v>174.8950410708853</v>
      </c>
      <c r="V33" s="1">
        <f>K33/164.35</f>
        <v>10013.690295101916</v>
      </c>
      <c r="W33" s="4">
        <f>(C33/P33)*100</f>
        <v>14.688439113338617</v>
      </c>
      <c r="X33" s="1"/>
    </row>
    <row r="34" spans="1:24" x14ac:dyDescent="0.25">
      <c r="A34" s="2">
        <v>44603</v>
      </c>
      <c r="B34" s="1">
        <v>706</v>
      </c>
      <c r="C34" s="1">
        <f t="shared" si="8"/>
        <v>1899803</v>
      </c>
      <c r="D34" s="1">
        <v>5268</v>
      </c>
      <c r="E34" s="1">
        <f t="shared" ref="E34:E35" si="43">D34-D33</f>
        <v>-1996</v>
      </c>
      <c r="F34" s="1">
        <f t="shared" ref="F34:F35" si="44">D34/D33</f>
        <v>0.72522026431718056</v>
      </c>
      <c r="G34" s="1">
        <f t="shared" ref="G34:G35" si="45">C34/C33</f>
        <v>1.0027806295476198</v>
      </c>
      <c r="H34" s="1">
        <f t="shared" si="28"/>
        <v>28771</v>
      </c>
      <c r="I34" s="1">
        <v>27</v>
      </c>
      <c r="J34" s="4">
        <f t="shared" ref="J34:J35" si="46">(H34/C34)*100</f>
        <v>1.5144201793554384</v>
      </c>
      <c r="K34" s="1">
        <f t="shared" si="29"/>
        <v>1657103</v>
      </c>
      <c r="L34" s="1">
        <v>11353</v>
      </c>
      <c r="M34" s="1">
        <f t="shared" ref="M34:M35" si="47">(K34/C34)*100</f>
        <v>87.22499122277415</v>
      </c>
      <c r="N34" s="1">
        <f t="shared" ref="N34:N35" si="48">C34-H34-K34</f>
        <v>213929</v>
      </c>
      <c r="O34" s="1">
        <f t="shared" ref="O34:O35" si="49">N34/N33</f>
        <v>0.97222335837412122</v>
      </c>
      <c r="P34" s="1">
        <f t="shared" si="30"/>
        <v>12932204</v>
      </c>
      <c r="Q34" s="1">
        <v>34067</v>
      </c>
      <c r="R34" s="1" t="s">
        <v>22</v>
      </c>
      <c r="S34" s="1">
        <f t="shared" ref="S34:S35" si="50">P34/165.35</f>
        <v>78211.091623828252</v>
      </c>
      <c r="T34" s="1">
        <f t="shared" ref="T34:T35" si="51">C34/165.35</f>
        <v>11489.585727245238</v>
      </c>
      <c r="U34" s="1">
        <f t="shared" ref="U34:U35" si="52">H34/164.35</f>
        <v>175.0593246121083</v>
      </c>
      <c r="V34" s="1">
        <f t="shared" ref="V34:V35" si="53">K34/164.35</f>
        <v>10082.768481898387</v>
      </c>
      <c r="W34" s="4">
        <f t="shared" ref="W34:W35" si="54">(C34/P34)*100</f>
        <v>14.690481220370479</v>
      </c>
      <c r="X34" s="1"/>
    </row>
    <row r="35" spans="1:24" x14ac:dyDescent="0.25">
      <c r="A35" s="2">
        <v>44604</v>
      </c>
      <c r="B35" s="1">
        <v>707</v>
      </c>
      <c r="C35" s="1">
        <f t="shared" si="8"/>
        <v>1904826</v>
      </c>
      <c r="D35" s="1">
        <v>5023</v>
      </c>
      <c r="E35" s="1">
        <f t="shared" si="43"/>
        <v>-245</v>
      </c>
      <c r="F35" s="1">
        <f t="shared" si="44"/>
        <v>0.95349278663629455</v>
      </c>
      <c r="G35" s="1">
        <f t="shared" si="45"/>
        <v>1.0026439583472602</v>
      </c>
      <c r="H35" s="1">
        <f t="shared" si="28"/>
        <v>28791</v>
      </c>
      <c r="I35" s="1">
        <v>20</v>
      </c>
      <c r="J35" s="4">
        <f t="shared" si="46"/>
        <v>1.5114766388111041</v>
      </c>
      <c r="K35" s="1">
        <f t="shared" si="29"/>
        <v>1665924</v>
      </c>
      <c r="L35" s="1">
        <v>8821</v>
      </c>
      <c r="M35" s="1">
        <f t="shared" si="47"/>
        <v>87.458067036044241</v>
      </c>
      <c r="N35" s="1">
        <f t="shared" si="48"/>
        <v>210111</v>
      </c>
      <c r="O35" s="1">
        <f t="shared" si="49"/>
        <v>0.98215295728956808</v>
      </c>
      <c r="P35" s="1">
        <f t="shared" si="30"/>
        <v>12962652</v>
      </c>
      <c r="Q35" s="1">
        <v>30448</v>
      </c>
      <c r="R35" s="1" t="s">
        <v>22</v>
      </c>
      <c r="S35" s="1">
        <f t="shared" si="50"/>
        <v>78395.234351375868</v>
      </c>
      <c r="T35" s="1">
        <f t="shared" si="51"/>
        <v>11519.96371333535</v>
      </c>
      <c r="U35" s="1">
        <f t="shared" si="52"/>
        <v>175.18101612412534</v>
      </c>
      <c r="V35" s="1">
        <f t="shared" si="53"/>
        <v>10136.440523273503</v>
      </c>
      <c r="W35" s="4">
        <f t="shared" si="54"/>
        <v>14.694724505448423</v>
      </c>
      <c r="X35" s="1"/>
    </row>
    <row r="36" spans="1:24" x14ac:dyDescent="0.25">
      <c r="A36" s="2">
        <v>44605</v>
      </c>
      <c r="B36" s="1">
        <v>708</v>
      </c>
      <c r="C36" s="1">
        <f t="shared" si="8"/>
        <v>1909664</v>
      </c>
      <c r="D36" s="1">
        <v>4838</v>
      </c>
      <c r="E36" s="1">
        <f t="shared" ref="E36:E51" si="55">D36-D35</f>
        <v>-185</v>
      </c>
      <c r="F36" s="1">
        <f t="shared" ref="F36:F51" si="56">D36/D35</f>
        <v>0.96316942066494127</v>
      </c>
      <c r="G36" s="1">
        <f t="shared" ref="G36:G51" si="57">C36/C35</f>
        <v>1.0025398645335584</v>
      </c>
      <c r="H36" s="1">
        <f t="shared" si="28"/>
        <v>28819</v>
      </c>
      <c r="I36" s="1">
        <v>28</v>
      </c>
      <c r="J36" s="4">
        <f t="shared" ref="J36:J51" si="58">(H36/C36)*100</f>
        <v>1.5091136451229117</v>
      </c>
      <c r="K36" s="1">
        <f t="shared" si="29"/>
        <v>1679777</v>
      </c>
      <c r="L36" s="1">
        <v>13853</v>
      </c>
      <c r="M36" s="1">
        <f t="shared" ref="M36:M51" si="59">(K36/C36)*100</f>
        <v>87.961913718853154</v>
      </c>
      <c r="N36" s="1">
        <f t="shared" ref="N36:N51" si="60">C36-H36-K36</f>
        <v>201068</v>
      </c>
      <c r="O36" s="1">
        <f t="shared" ref="O36:O51" si="61">N36/N35</f>
        <v>0.95696084450599916</v>
      </c>
      <c r="P36" s="1">
        <f t="shared" si="30"/>
        <v>12995226</v>
      </c>
      <c r="Q36" s="1">
        <v>32574</v>
      </c>
      <c r="R36" s="1" t="s">
        <v>22</v>
      </c>
      <c r="S36" s="1">
        <f t="shared" ref="S36:S51" si="62">P36/165.35</f>
        <v>78592.234653764739</v>
      </c>
      <c r="T36" s="1">
        <f t="shared" ref="T36:T51" si="63">C36/165.35</f>
        <v>11549.222860598731</v>
      </c>
      <c r="U36" s="1">
        <f t="shared" ref="U36:U51" si="64">H36/164.35</f>
        <v>175.35138424094919</v>
      </c>
      <c r="V36" s="1">
        <f t="shared" ref="V36:V51" si="65">K36/164.35</f>
        <v>10220.730149072102</v>
      </c>
      <c r="W36" s="4">
        <f t="shared" ref="W36:W51" si="66">(C36/P36)*100</f>
        <v>14.695119576989274</v>
      </c>
      <c r="X36" s="1"/>
    </row>
    <row r="37" spans="1:24" x14ac:dyDescent="0.25">
      <c r="A37" s="2">
        <v>44606</v>
      </c>
      <c r="B37" s="1">
        <v>709</v>
      </c>
      <c r="C37" s="1">
        <f t="shared" si="8"/>
        <v>1914356</v>
      </c>
      <c r="D37" s="1">
        <v>4692</v>
      </c>
      <c r="E37" s="1">
        <f t="shared" si="55"/>
        <v>-146</v>
      </c>
      <c r="F37" s="1">
        <f t="shared" si="56"/>
        <v>0.96982224059528732</v>
      </c>
      <c r="G37" s="1">
        <f t="shared" si="57"/>
        <v>1.0024569767247014</v>
      </c>
      <c r="H37" s="1">
        <f t="shared" si="28"/>
        <v>28838</v>
      </c>
      <c r="I37" s="1">
        <v>19</v>
      </c>
      <c r="J37" s="4">
        <f t="shared" si="58"/>
        <v>1.5064073766843786</v>
      </c>
      <c r="K37" s="1">
        <f t="shared" si="29"/>
        <v>1693014</v>
      </c>
      <c r="L37" s="1">
        <v>13237</v>
      </c>
      <c r="M37" s="1">
        <f t="shared" si="59"/>
        <v>88.437782732156407</v>
      </c>
      <c r="N37" s="1">
        <f t="shared" si="60"/>
        <v>192504</v>
      </c>
      <c r="O37" s="1">
        <f t="shared" si="61"/>
        <v>0.95740744424771718</v>
      </c>
      <c r="P37" s="1">
        <f t="shared" si="30"/>
        <v>13029915</v>
      </c>
      <c r="Q37" s="1">
        <v>34689</v>
      </c>
      <c r="R37" s="1" t="s">
        <v>22</v>
      </c>
      <c r="S37" s="1">
        <f t="shared" si="62"/>
        <v>78802.026005442996</v>
      </c>
      <c r="T37" s="1">
        <f t="shared" si="63"/>
        <v>11577.599032355609</v>
      </c>
      <c r="U37" s="1">
        <f t="shared" si="64"/>
        <v>175.46699117736537</v>
      </c>
      <c r="V37" s="1">
        <f t="shared" si="65"/>
        <v>10301.271676300579</v>
      </c>
      <c r="W37" s="4">
        <f t="shared" si="66"/>
        <v>14.692006816621598</v>
      </c>
      <c r="X37" s="1"/>
    </row>
    <row r="38" spans="1:24" x14ac:dyDescent="0.25">
      <c r="A38" s="2">
        <v>44607</v>
      </c>
      <c r="B38" s="1">
        <v>710</v>
      </c>
      <c r="C38" s="1">
        <f t="shared" si="8"/>
        <v>1919102</v>
      </c>
      <c r="D38" s="1">
        <v>4746</v>
      </c>
      <c r="E38" s="1">
        <f t="shared" si="55"/>
        <v>54</v>
      </c>
      <c r="F38" s="1">
        <f t="shared" si="56"/>
        <v>1.0115089514066495</v>
      </c>
      <c r="G38" s="1">
        <f t="shared" si="57"/>
        <v>1.0024791627053693</v>
      </c>
      <c r="H38" s="1">
        <f t="shared" si="28"/>
        <v>28872</v>
      </c>
      <c r="I38" s="1">
        <v>34</v>
      </c>
      <c r="J38" s="4">
        <f t="shared" si="58"/>
        <v>1.5044536455071174</v>
      </c>
      <c r="K38" s="1">
        <f t="shared" si="29"/>
        <v>1704431</v>
      </c>
      <c r="L38" s="1">
        <v>11417</v>
      </c>
      <c r="M38" s="1">
        <f t="shared" si="59"/>
        <v>88.81398695848371</v>
      </c>
      <c r="N38" s="1">
        <f t="shared" si="60"/>
        <v>185799</v>
      </c>
      <c r="O38" s="1">
        <f t="shared" si="61"/>
        <v>0.96516955491833933</v>
      </c>
      <c r="P38" s="1">
        <f t="shared" si="30"/>
        <v>13064373</v>
      </c>
      <c r="Q38" s="1">
        <v>34458</v>
      </c>
      <c r="R38" s="1" t="s">
        <v>22</v>
      </c>
      <c r="S38" s="1">
        <f t="shared" si="62"/>
        <v>79010.420320532212</v>
      </c>
      <c r="T38" s="1">
        <f t="shared" si="63"/>
        <v>11606.301784094345</v>
      </c>
      <c r="U38" s="1">
        <f t="shared" si="64"/>
        <v>175.67386674779434</v>
      </c>
      <c r="V38" s="1">
        <f t="shared" si="65"/>
        <v>10370.739275935504</v>
      </c>
      <c r="W38" s="4">
        <f t="shared" si="66"/>
        <v>14.689583648599132</v>
      </c>
      <c r="X38" s="1"/>
    </row>
    <row r="39" spans="1:24" x14ac:dyDescent="0.25">
      <c r="A39" s="2">
        <v>44608</v>
      </c>
      <c r="B39" s="1">
        <v>711</v>
      </c>
      <c r="C39" s="1">
        <f>C38+D39</f>
        <v>1923031</v>
      </c>
      <c r="D39" s="1">
        <v>3929</v>
      </c>
      <c r="E39" s="1">
        <f t="shared" si="55"/>
        <v>-817</v>
      </c>
      <c r="F39" s="1">
        <f t="shared" si="56"/>
        <v>0.8278550358196376</v>
      </c>
      <c r="G39" s="1">
        <f t="shared" si="57"/>
        <v>1.002047311711415</v>
      </c>
      <c r="H39" s="1">
        <f t="shared" si="28"/>
        <v>28887</v>
      </c>
      <c r="I39" s="1">
        <v>15</v>
      </c>
      <c r="J39" s="4">
        <f t="shared" si="58"/>
        <v>1.5021598715777331</v>
      </c>
      <c r="K39" s="1">
        <f t="shared" si="29"/>
        <v>1717188</v>
      </c>
      <c r="L39" s="1">
        <v>12757</v>
      </c>
      <c r="M39" s="1">
        <f t="shared" si="59"/>
        <v>89.295908386292268</v>
      </c>
      <c r="N39" s="1">
        <f t="shared" si="60"/>
        <v>176956</v>
      </c>
      <c r="O39" s="1">
        <f t="shared" si="61"/>
        <v>0.95240555654228498</v>
      </c>
      <c r="P39" s="1">
        <f t="shared" si="30"/>
        <v>13096580</v>
      </c>
      <c r="Q39" s="1">
        <v>32207</v>
      </c>
      <c r="R39" s="1" t="s">
        <v>22</v>
      </c>
      <c r="S39" s="1">
        <f t="shared" si="62"/>
        <v>79205.201088599948</v>
      </c>
      <c r="T39" s="1">
        <f t="shared" si="63"/>
        <v>11630.063501663139</v>
      </c>
      <c r="U39" s="1">
        <f t="shared" si="64"/>
        <v>175.76513538180711</v>
      </c>
      <c r="V39" s="1">
        <f t="shared" si="65"/>
        <v>10448.36020687557</v>
      </c>
      <c r="W39" s="4">
        <f t="shared" si="66"/>
        <v>14.683459345875031</v>
      </c>
      <c r="X39" s="1"/>
    </row>
    <row r="40" spans="1:24" x14ac:dyDescent="0.25">
      <c r="A40" s="2">
        <v>44609</v>
      </c>
      <c r="B40" s="1">
        <v>712</v>
      </c>
      <c r="C40" s="1">
        <f t="shared" si="8"/>
        <v>1926570</v>
      </c>
      <c r="D40" s="1">
        <v>3539</v>
      </c>
      <c r="E40" s="1">
        <f t="shared" si="55"/>
        <v>-390</v>
      </c>
      <c r="F40" s="1">
        <f t="shared" si="56"/>
        <v>0.90073810129804022</v>
      </c>
      <c r="G40" s="1">
        <f t="shared" si="57"/>
        <v>1.0018403239469358</v>
      </c>
      <c r="H40" s="1">
        <f t="shared" si="28"/>
        <v>28907</v>
      </c>
      <c r="I40" s="1">
        <v>20</v>
      </c>
      <c r="J40" s="4">
        <f t="shared" si="58"/>
        <v>1.5004386033209278</v>
      </c>
      <c r="K40" s="1">
        <f t="shared" si="29"/>
        <v>1728988</v>
      </c>
      <c r="L40" s="1">
        <v>11800</v>
      </c>
      <c r="M40" s="1">
        <f t="shared" si="59"/>
        <v>89.744364336618958</v>
      </c>
      <c r="N40" s="1">
        <f t="shared" si="60"/>
        <v>168675</v>
      </c>
      <c r="O40" s="1">
        <f t="shared" si="61"/>
        <v>0.95320305612694678</v>
      </c>
      <c r="P40" s="1">
        <f t="shared" si="30"/>
        <v>13131127</v>
      </c>
      <c r="Q40" s="1">
        <v>34547</v>
      </c>
      <c r="R40" s="1" t="s">
        <v>22</v>
      </c>
      <c r="S40" s="1">
        <f t="shared" si="62"/>
        <v>79414.133655881466</v>
      </c>
      <c r="T40" s="1">
        <f t="shared" si="63"/>
        <v>11651.466586029634</v>
      </c>
      <c r="U40" s="1">
        <f t="shared" si="64"/>
        <v>175.88682689382415</v>
      </c>
      <c r="V40" s="1">
        <f t="shared" si="65"/>
        <v>10520.158198965622</v>
      </c>
      <c r="W40" s="4">
        <f t="shared" si="66"/>
        <v>14.671779505293033</v>
      </c>
      <c r="X40" s="1"/>
    </row>
    <row r="41" spans="1:24" x14ac:dyDescent="0.25">
      <c r="A41" s="2">
        <v>44610</v>
      </c>
      <c r="B41" s="1">
        <v>713</v>
      </c>
      <c r="C41" s="1">
        <f t="shared" si="8"/>
        <v>1929154</v>
      </c>
      <c r="D41" s="1">
        <v>2584</v>
      </c>
      <c r="E41" s="1">
        <f t="shared" si="55"/>
        <v>-955</v>
      </c>
      <c r="F41" s="1">
        <f t="shared" si="56"/>
        <v>0.73014975981915797</v>
      </c>
      <c r="G41" s="1">
        <f t="shared" si="57"/>
        <v>1.0013412437648255</v>
      </c>
      <c r="H41" s="1">
        <f t="shared" si="28"/>
        <v>28931</v>
      </c>
      <c r="I41" s="1">
        <v>24</v>
      </c>
      <c r="J41" s="4">
        <f t="shared" si="58"/>
        <v>1.4996729136191305</v>
      </c>
      <c r="K41" s="1">
        <f t="shared" si="29"/>
        <v>1738976</v>
      </c>
      <c r="L41" s="1">
        <v>9988</v>
      </c>
      <c r="M41" s="1">
        <f t="shared" si="59"/>
        <v>90.141896396036813</v>
      </c>
      <c r="N41" s="1">
        <f t="shared" si="60"/>
        <v>161247</v>
      </c>
      <c r="O41" s="1">
        <f t="shared" si="61"/>
        <v>0.95596265006669634</v>
      </c>
      <c r="P41" s="1">
        <f t="shared" si="30"/>
        <v>13158892</v>
      </c>
      <c r="Q41" s="1">
        <v>27765</v>
      </c>
      <c r="R41" s="1" t="s">
        <v>22</v>
      </c>
      <c r="S41" s="1">
        <f t="shared" si="62"/>
        <v>79582.050196552766</v>
      </c>
      <c r="T41" s="1">
        <f t="shared" si="63"/>
        <v>11667.094042939219</v>
      </c>
      <c r="U41" s="1">
        <f t="shared" si="64"/>
        <v>176.03285670824459</v>
      </c>
      <c r="V41" s="1">
        <f t="shared" si="65"/>
        <v>10580.93094006693</v>
      </c>
      <c r="W41" s="4">
        <f t="shared" si="66"/>
        <v>14.660459254472185</v>
      </c>
      <c r="X41" s="1"/>
    </row>
    <row r="42" spans="1:24" x14ac:dyDescent="0.25">
      <c r="A42" s="2">
        <v>44611</v>
      </c>
      <c r="B42" s="1">
        <v>714</v>
      </c>
      <c r="C42" s="1">
        <f t="shared" si="8"/>
        <v>1931304</v>
      </c>
      <c r="D42" s="1">
        <v>2150</v>
      </c>
      <c r="E42" s="1">
        <f t="shared" si="55"/>
        <v>-434</v>
      </c>
      <c r="F42" s="1">
        <f t="shared" si="56"/>
        <v>0.83204334365325072</v>
      </c>
      <c r="G42" s="1">
        <f t="shared" si="57"/>
        <v>1.0011144781598567</v>
      </c>
      <c r="H42" s="1">
        <f t="shared" si="28"/>
        <v>28944</v>
      </c>
      <c r="I42" s="1">
        <v>13</v>
      </c>
      <c r="J42" s="4">
        <f t="shared" si="58"/>
        <v>1.4986765418598005</v>
      </c>
      <c r="K42" s="1">
        <f t="shared" si="29"/>
        <v>1746454</v>
      </c>
      <c r="L42" s="1">
        <v>7478</v>
      </c>
      <c r="M42" s="1">
        <f t="shared" si="59"/>
        <v>90.428746587797676</v>
      </c>
      <c r="N42" s="1">
        <f t="shared" si="60"/>
        <v>155906</v>
      </c>
      <c r="O42" s="1">
        <f t="shared" si="61"/>
        <v>0.96687690313618235</v>
      </c>
      <c r="P42" s="1">
        <f t="shared" si="30"/>
        <v>13183590</v>
      </c>
      <c r="Q42" s="1">
        <v>24698</v>
      </c>
      <c r="R42" s="1" t="s">
        <v>22</v>
      </c>
      <c r="S42" s="1">
        <f t="shared" si="62"/>
        <v>79731.418203810099</v>
      </c>
      <c r="T42" s="1">
        <f t="shared" si="63"/>
        <v>11680.096764439069</v>
      </c>
      <c r="U42" s="1">
        <f t="shared" si="64"/>
        <v>176.11195619105567</v>
      </c>
      <c r="V42" s="1">
        <f t="shared" si="65"/>
        <v>10626.4313964101</v>
      </c>
      <c r="W42" s="4">
        <f t="shared" si="66"/>
        <v>14.649302655801645</v>
      </c>
      <c r="X42" s="1"/>
    </row>
    <row r="43" spans="1:24" x14ac:dyDescent="0.25">
      <c r="A43" s="2">
        <v>44612</v>
      </c>
      <c r="B43" s="1">
        <v>715</v>
      </c>
      <c r="C43" s="1">
        <f t="shared" si="8"/>
        <v>1933291</v>
      </c>
      <c r="D43" s="1">
        <v>1987</v>
      </c>
      <c r="E43" s="1">
        <f t="shared" si="55"/>
        <v>-163</v>
      </c>
      <c r="F43" s="1">
        <f t="shared" si="56"/>
        <v>0.92418604651162795</v>
      </c>
      <c r="G43" s="1">
        <f t="shared" si="57"/>
        <v>1.0010288385463915</v>
      </c>
      <c r="H43" s="1">
        <f t="shared" si="28"/>
        <v>28965</v>
      </c>
      <c r="I43" s="1">
        <v>21</v>
      </c>
      <c r="J43" s="4">
        <f t="shared" si="58"/>
        <v>1.498222461078027</v>
      </c>
      <c r="K43" s="1">
        <f t="shared" si="29"/>
        <v>1755706</v>
      </c>
      <c r="L43" s="1">
        <v>9252</v>
      </c>
      <c r="M43" s="1">
        <f t="shared" si="59"/>
        <v>90.814367831847349</v>
      </c>
      <c r="N43" s="1">
        <f t="shared" si="60"/>
        <v>148620</v>
      </c>
      <c r="O43" s="1">
        <f t="shared" si="61"/>
        <v>0.95326671199312407</v>
      </c>
      <c r="P43" s="1">
        <f t="shared" si="30"/>
        <v>13208995</v>
      </c>
      <c r="Q43" s="1">
        <v>25405</v>
      </c>
      <c r="R43" s="1" t="s">
        <v>22</v>
      </c>
      <c r="S43" s="1">
        <f t="shared" si="62"/>
        <v>79885.061989718786</v>
      </c>
      <c r="T43" s="1">
        <f t="shared" si="63"/>
        <v>11692.113698215906</v>
      </c>
      <c r="U43" s="1">
        <f t="shared" si="64"/>
        <v>176.23973227867356</v>
      </c>
      <c r="V43" s="1">
        <f t="shared" si="65"/>
        <v>10682.725889869182</v>
      </c>
      <c r="W43" s="4">
        <f t="shared" si="66"/>
        <v>14.636170276391203</v>
      </c>
      <c r="X43" s="1"/>
    </row>
    <row r="44" spans="1:24" x14ac:dyDescent="0.25">
      <c r="A44" s="2">
        <v>44613</v>
      </c>
      <c r="B44" s="1">
        <v>716</v>
      </c>
      <c r="C44" s="1">
        <f t="shared" si="8"/>
        <v>1935242</v>
      </c>
      <c r="D44" s="1">
        <v>1951</v>
      </c>
      <c r="E44" s="1">
        <f t="shared" si="55"/>
        <v>-36</v>
      </c>
      <c r="F44" s="1">
        <f t="shared" si="56"/>
        <v>0.9818822345244087</v>
      </c>
      <c r="G44" s="1">
        <f t="shared" si="57"/>
        <v>1.0010091600281592</v>
      </c>
      <c r="H44" s="1">
        <f t="shared" si="28"/>
        <v>28974</v>
      </c>
      <c r="I44" s="1">
        <v>9</v>
      </c>
      <c r="J44" s="4">
        <f t="shared" si="58"/>
        <v>1.4971770972312508</v>
      </c>
      <c r="K44" s="1">
        <f t="shared" si="29"/>
        <v>1764380</v>
      </c>
      <c r="L44" s="1">
        <v>8674</v>
      </c>
      <c r="M44" s="1">
        <f t="shared" si="59"/>
        <v>91.171026672633189</v>
      </c>
      <c r="N44" s="1">
        <f t="shared" si="60"/>
        <v>141888</v>
      </c>
      <c r="O44" s="1">
        <f t="shared" si="61"/>
        <v>0.95470327008477995</v>
      </c>
      <c r="P44" s="1">
        <f t="shared" si="30"/>
        <v>13237092</v>
      </c>
      <c r="Q44" s="1">
        <v>28097</v>
      </c>
      <c r="R44" s="1" t="s">
        <v>22</v>
      </c>
      <c r="S44" s="1">
        <f t="shared" si="62"/>
        <v>80054.986392500752</v>
      </c>
      <c r="T44" s="1">
        <f t="shared" si="63"/>
        <v>11703.912912004838</v>
      </c>
      <c r="U44" s="1">
        <f t="shared" si="64"/>
        <v>176.29449345908122</v>
      </c>
      <c r="V44" s="1">
        <f t="shared" si="65"/>
        <v>10735.503498630971</v>
      </c>
      <c r="W44" s="4">
        <f t="shared" si="66"/>
        <v>14.619842485041277</v>
      </c>
      <c r="X44" s="1"/>
    </row>
    <row r="45" spans="1:24" x14ac:dyDescent="0.25">
      <c r="A45" s="2">
        <v>44614</v>
      </c>
      <c r="B45" s="1">
        <v>717</v>
      </c>
      <c r="C45" s="1">
        <f t="shared" si="8"/>
        <v>1936837</v>
      </c>
      <c r="D45" s="1">
        <v>1595</v>
      </c>
      <c r="E45" s="1">
        <f t="shared" si="55"/>
        <v>-356</v>
      </c>
      <c r="F45" s="1">
        <f t="shared" si="56"/>
        <v>0.81752947206560733</v>
      </c>
      <c r="G45" s="1">
        <f t="shared" si="57"/>
        <v>1.0008241863291516</v>
      </c>
      <c r="H45" s="1">
        <f t="shared" si="28"/>
        <v>28990</v>
      </c>
      <c r="I45" s="1">
        <v>16</v>
      </c>
      <c r="J45" s="4">
        <f t="shared" si="58"/>
        <v>1.4967702496389732</v>
      </c>
      <c r="K45" s="1">
        <f t="shared" si="29"/>
        <v>1772737</v>
      </c>
      <c r="L45" s="1">
        <v>8357</v>
      </c>
      <c r="M45" s="1">
        <f t="shared" si="59"/>
        <v>91.527423319566907</v>
      </c>
      <c r="N45" s="1">
        <f t="shared" si="60"/>
        <v>135110</v>
      </c>
      <c r="O45" s="1">
        <f t="shared" si="61"/>
        <v>0.95222992783040139</v>
      </c>
      <c r="P45" s="1">
        <f t="shared" si="30"/>
        <v>13260639</v>
      </c>
      <c r="Q45" s="1">
        <v>23547</v>
      </c>
      <c r="R45" s="1" t="s">
        <v>22</v>
      </c>
      <c r="S45" s="1">
        <f t="shared" si="62"/>
        <v>80197.393407922587</v>
      </c>
      <c r="T45" s="1">
        <f t="shared" si="63"/>
        <v>11713.559117024493</v>
      </c>
      <c r="U45" s="1">
        <f t="shared" si="64"/>
        <v>176.39184666869485</v>
      </c>
      <c r="V45" s="1">
        <f t="shared" si="65"/>
        <v>10786.352296927289</v>
      </c>
      <c r="W45" s="4">
        <f t="shared" si="66"/>
        <v>14.605910016855145</v>
      </c>
      <c r="X45" s="1"/>
    </row>
    <row r="46" spans="1:24" x14ac:dyDescent="0.25">
      <c r="A46" s="2">
        <v>44615</v>
      </c>
      <c r="B46" s="1">
        <v>718</v>
      </c>
      <c r="C46" s="1">
        <f t="shared" si="8"/>
        <v>1938135</v>
      </c>
      <c r="D46" s="1">
        <v>1298</v>
      </c>
      <c r="E46" s="1">
        <f t="shared" si="55"/>
        <v>-297</v>
      </c>
      <c r="F46" s="1">
        <f t="shared" si="56"/>
        <v>0.81379310344827582</v>
      </c>
      <c r="G46" s="1">
        <f t="shared" si="57"/>
        <v>1.0006701648099452</v>
      </c>
      <c r="H46" s="1">
        <f t="shared" si="28"/>
        <v>28995</v>
      </c>
      <c r="I46" s="1">
        <v>5</v>
      </c>
      <c r="J46" s="4">
        <f t="shared" si="58"/>
        <v>1.4960258186349247</v>
      </c>
      <c r="K46" s="1">
        <f t="shared" si="29"/>
        <v>1780809</v>
      </c>
      <c r="L46" s="1">
        <v>8072</v>
      </c>
      <c r="M46" s="1">
        <f t="shared" si="59"/>
        <v>91.882608796600849</v>
      </c>
      <c r="N46" s="1">
        <f t="shared" si="60"/>
        <v>128331</v>
      </c>
      <c r="O46" s="1">
        <f t="shared" si="61"/>
        <v>0.94982606764858268</v>
      </c>
      <c r="P46" s="1">
        <f t="shared" si="30"/>
        <v>13283913</v>
      </c>
      <c r="Q46" s="1">
        <v>23274</v>
      </c>
      <c r="R46" s="1" t="s">
        <v>22</v>
      </c>
      <c r="S46" s="1">
        <f t="shared" si="62"/>
        <v>80338.149380102812</v>
      </c>
      <c r="T46" s="1">
        <f t="shared" si="63"/>
        <v>11721.409132143937</v>
      </c>
      <c r="U46" s="1">
        <f t="shared" si="64"/>
        <v>176.42226954669911</v>
      </c>
      <c r="V46" s="1">
        <f t="shared" si="65"/>
        <v>10835.466991177365</v>
      </c>
      <c r="W46" s="4">
        <f t="shared" si="66"/>
        <v>14.59009103718159</v>
      </c>
      <c r="X46" s="1"/>
    </row>
    <row r="47" spans="1:24" x14ac:dyDescent="0.25">
      <c r="A47" s="2">
        <v>44616</v>
      </c>
      <c r="B47" s="1">
        <v>719</v>
      </c>
      <c r="C47" s="1">
        <f t="shared" si="8"/>
        <v>1939651</v>
      </c>
      <c r="D47" s="1">
        <v>1516</v>
      </c>
      <c r="E47" s="1">
        <f t="shared" si="55"/>
        <v>218</v>
      </c>
      <c r="F47" s="1">
        <f t="shared" si="56"/>
        <v>1.1679506933744221</v>
      </c>
      <c r="G47" s="1">
        <f t="shared" si="57"/>
        <v>1.0007821952547165</v>
      </c>
      <c r="H47" s="1">
        <f t="shared" si="28"/>
        <v>29005</v>
      </c>
      <c r="I47" s="1">
        <v>10</v>
      </c>
      <c r="J47" s="4">
        <f t="shared" si="58"/>
        <v>1.4953721056004405</v>
      </c>
      <c r="K47" s="1">
        <f t="shared" si="29"/>
        <v>1787268</v>
      </c>
      <c r="L47" s="1">
        <v>6459</v>
      </c>
      <c r="M47" s="1">
        <f t="shared" si="59"/>
        <v>92.143792878203342</v>
      </c>
      <c r="N47" s="1">
        <f t="shared" si="60"/>
        <v>123378</v>
      </c>
      <c r="O47" s="1">
        <f t="shared" si="61"/>
        <v>0.96140449306870512</v>
      </c>
      <c r="P47" s="1">
        <f t="shared" si="30"/>
        <v>13311347</v>
      </c>
      <c r="Q47" s="1">
        <v>27434</v>
      </c>
      <c r="R47" s="1" t="s">
        <v>22</v>
      </c>
      <c r="S47" s="1">
        <f t="shared" si="62"/>
        <v>80504.064106440885</v>
      </c>
      <c r="T47" s="1">
        <f t="shared" si="63"/>
        <v>11730.577562745691</v>
      </c>
      <c r="U47" s="1">
        <f t="shared" si="64"/>
        <v>176.48311530270763</v>
      </c>
      <c r="V47" s="1">
        <f t="shared" si="65"/>
        <v>10874.767264983268</v>
      </c>
      <c r="W47" s="4">
        <f t="shared" si="66"/>
        <v>14.571410391450243</v>
      </c>
      <c r="X47" s="1"/>
    </row>
    <row r="48" spans="1:24" x14ac:dyDescent="0.25">
      <c r="A48" s="2">
        <v>44617</v>
      </c>
      <c r="B48" s="1">
        <v>720</v>
      </c>
      <c r="C48" s="1">
        <f t="shared" si="8"/>
        <v>1941057</v>
      </c>
      <c r="D48" s="1">
        <v>1406</v>
      </c>
      <c r="E48" s="1">
        <f t="shared" si="55"/>
        <v>-110</v>
      </c>
      <c r="F48" s="1">
        <f t="shared" si="56"/>
        <v>0.92744063324538262</v>
      </c>
      <c r="G48" s="1">
        <f t="shared" si="57"/>
        <v>1.0007248726703928</v>
      </c>
      <c r="H48" s="1">
        <f t="shared" si="28"/>
        <v>29016</v>
      </c>
      <c r="I48" s="1">
        <v>11</v>
      </c>
      <c r="J48" s="4">
        <f t="shared" si="58"/>
        <v>1.4948556379333529</v>
      </c>
      <c r="K48" s="1">
        <f t="shared" si="29"/>
        <v>1794204</v>
      </c>
      <c r="L48" s="1">
        <v>6936</v>
      </c>
      <c r="M48" s="1">
        <f t="shared" si="59"/>
        <v>92.434379825012869</v>
      </c>
      <c r="N48" s="1">
        <f t="shared" si="60"/>
        <v>117837</v>
      </c>
      <c r="O48" s="1">
        <f t="shared" si="61"/>
        <v>0.95508923795166079</v>
      </c>
      <c r="P48" s="1">
        <f t="shared" si="30"/>
        <v>13337014</v>
      </c>
      <c r="Q48" s="1">
        <v>25667</v>
      </c>
      <c r="R48" s="1" t="s">
        <v>22</v>
      </c>
      <c r="S48" s="1">
        <f t="shared" si="62"/>
        <v>80659.292410039314</v>
      </c>
      <c r="T48" s="1">
        <f t="shared" si="63"/>
        <v>11739.080737828848</v>
      </c>
      <c r="U48" s="1">
        <f t="shared" si="64"/>
        <v>176.550045634317</v>
      </c>
      <c r="V48" s="1">
        <f t="shared" si="65"/>
        <v>10916.969881350777</v>
      </c>
      <c r="W48" s="4">
        <f t="shared" si="66"/>
        <v>14.553909893173989</v>
      </c>
      <c r="X48" s="1"/>
    </row>
    <row r="49" spans="1:24" x14ac:dyDescent="0.25">
      <c r="A49" s="2">
        <v>44618</v>
      </c>
      <c r="B49" s="1">
        <v>721</v>
      </c>
      <c r="C49" s="1">
        <f t="shared" ref="C49:C112" si="67">C48+D49</f>
        <v>1941816</v>
      </c>
      <c r="D49" s="1">
        <v>759</v>
      </c>
      <c r="E49" s="1">
        <f t="shared" si="55"/>
        <v>-647</v>
      </c>
      <c r="F49" s="1">
        <f t="shared" si="56"/>
        <v>0.53982930298719778</v>
      </c>
      <c r="G49" s="1">
        <f t="shared" si="57"/>
        <v>1.0003910240657539</v>
      </c>
      <c r="H49" s="1">
        <f t="shared" si="28"/>
        <v>29024</v>
      </c>
      <c r="I49" s="1">
        <v>8</v>
      </c>
      <c r="J49" s="4">
        <f t="shared" si="58"/>
        <v>1.4946833273595439</v>
      </c>
      <c r="K49" s="1">
        <f t="shared" si="29"/>
        <v>1801547</v>
      </c>
      <c r="L49" s="1">
        <v>7343</v>
      </c>
      <c r="M49" s="1">
        <f t="shared" si="59"/>
        <v>92.77640105962665</v>
      </c>
      <c r="N49" s="1">
        <f t="shared" si="60"/>
        <v>111245</v>
      </c>
      <c r="O49" s="1">
        <f t="shared" si="61"/>
        <v>0.94405831784583794</v>
      </c>
      <c r="P49" s="1">
        <f t="shared" si="30"/>
        <v>13355319</v>
      </c>
      <c r="Q49" s="1">
        <v>18305</v>
      </c>
      <c r="R49" s="1" t="s">
        <v>22</v>
      </c>
      <c r="S49" s="1">
        <f t="shared" si="62"/>
        <v>80769.996976111288</v>
      </c>
      <c r="T49" s="1">
        <f t="shared" si="63"/>
        <v>11743.671000907167</v>
      </c>
      <c r="U49" s="1">
        <f t="shared" si="64"/>
        <v>176.59872223912382</v>
      </c>
      <c r="V49" s="1">
        <f t="shared" si="65"/>
        <v>10961.648919987831</v>
      </c>
      <c r="W49" s="4">
        <f t="shared" si="66"/>
        <v>14.539645215513012</v>
      </c>
      <c r="X49" s="1"/>
    </row>
    <row r="50" spans="1:24" x14ac:dyDescent="0.25">
      <c r="A50" s="2">
        <v>44619</v>
      </c>
      <c r="B50" s="1">
        <v>722</v>
      </c>
      <c r="C50" s="1">
        <f t="shared" si="67"/>
        <v>1942680</v>
      </c>
      <c r="D50" s="1">
        <v>864</v>
      </c>
      <c r="E50" s="1">
        <f t="shared" si="55"/>
        <v>105</v>
      </c>
      <c r="F50" s="1">
        <f t="shared" si="56"/>
        <v>1.1383399209486167</v>
      </c>
      <c r="G50" s="1">
        <f t="shared" si="57"/>
        <v>1.0004449443201622</v>
      </c>
      <c r="H50" s="1">
        <f t="shared" si="28"/>
        <v>29033</v>
      </c>
      <c r="I50" s="1">
        <v>9</v>
      </c>
      <c r="J50" s="4">
        <f t="shared" si="58"/>
        <v>1.4944818498157184</v>
      </c>
      <c r="K50" s="1">
        <f t="shared" si="29"/>
        <v>1807811</v>
      </c>
      <c r="L50" s="1">
        <v>6264</v>
      </c>
      <c r="M50" s="1">
        <f t="shared" si="59"/>
        <v>93.057580249963962</v>
      </c>
      <c r="N50" s="1">
        <f t="shared" si="60"/>
        <v>105836</v>
      </c>
      <c r="O50" s="1">
        <f t="shared" si="61"/>
        <v>0.95137759000404509</v>
      </c>
      <c r="P50" s="1">
        <f t="shared" si="30"/>
        <v>13376862</v>
      </c>
      <c r="Q50" s="1">
        <v>21543</v>
      </c>
      <c r="R50" s="1" t="s">
        <v>22</v>
      </c>
      <c r="S50" s="1">
        <f t="shared" si="62"/>
        <v>80900.284245539762</v>
      </c>
      <c r="T50" s="1">
        <f t="shared" si="63"/>
        <v>11748.896280616873</v>
      </c>
      <c r="U50" s="1">
        <f t="shared" si="64"/>
        <v>176.65348341953148</v>
      </c>
      <c r="V50" s="1">
        <f t="shared" si="65"/>
        <v>10999.762701551566</v>
      </c>
      <c r="W50" s="4">
        <f t="shared" si="66"/>
        <v>14.522688504972242</v>
      </c>
      <c r="X50" s="1"/>
    </row>
    <row r="51" spans="1:24" x14ac:dyDescent="0.25">
      <c r="A51" s="2">
        <v>44620</v>
      </c>
      <c r="B51" s="1">
        <v>723</v>
      </c>
      <c r="C51" s="1">
        <f t="shared" si="67"/>
        <v>1943577</v>
      </c>
      <c r="D51" s="1">
        <v>897</v>
      </c>
      <c r="E51" s="1">
        <f t="shared" si="55"/>
        <v>33</v>
      </c>
      <c r="F51" s="1">
        <f t="shared" si="56"/>
        <v>1.0381944444444444</v>
      </c>
      <c r="G51" s="1">
        <f t="shared" si="57"/>
        <v>1.0004617332756811</v>
      </c>
      <c r="H51" s="1">
        <f t="shared" si="28"/>
        <v>29037</v>
      </c>
      <c r="I51" s="1">
        <v>4</v>
      </c>
      <c r="J51" s="4">
        <f t="shared" si="58"/>
        <v>1.4939979223874331</v>
      </c>
      <c r="K51" s="1">
        <f t="shared" si="29"/>
        <v>1815787</v>
      </c>
      <c r="L51" s="1">
        <v>7976</v>
      </c>
      <c r="M51" s="1">
        <f t="shared" si="59"/>
        <v>93.425009660023761</v>
      </c>
      <c r="N51" s="1">
        <f t="shared" si="60"/>
        <v>98753</v>
      </c>
      <c r="O51" s="1">
        <f t="shared" si="61"/>
        <v>0.93307570202955514</v>
      </c>
      <c r="P51" s="1">
        <f t="shared" si="30"/>
        <v>13401467</v>
      </c>
      <c r="Q51" s="1">
        <v>24605</v>
      </c>
      <c r="R51" s="1" t="s">
        <v>22</v>
      </c>
      <c r="S51" s="1">
        <f t="shared" si="62"/>
        <v>81049.08980949501</v>
      </c>
      <c r="T51" s="1">
        <f t="shared" si="63"/>
        <v>11754.32113698216</v>
      </c>
      <c r="U51" s="1">
        <f t="shared" si="64"/>
        <v>176.67782172193489</v>
      </c>
      <c r="V51" s="1">
        <f t="shared" si="65"/>
        <v>11048.293276543962</v>
      </c>
      <c r="W51" s="4">
        <f t="shared" si="66"/>
        <v>14.502718247188909</v>
      </c>
      <c r="X51" s="1"/>
    </row>
    <row r="52" spans="1:24" x14ac:dyDescent="0.25">
      <c r="A52" s="2">
        <v>44621</v>
      </c>
      <c r="B52" s="1">
        <v>724</v>
      </c>
      <c r="C52" s="1">
        <f t="shared" si="67"/>
        <v>1944376</v>
      </c>
      <c r="D52" s="1">
        <v>799</v>
      </c>
      <c r="E52" s="1">
        <f t="shared" ref="E52:E54" si="68">D52-D51</f>
        <v>-98</v>
      </c>
      <c r="F52" s="1">
        <f t="shared" ref="F52:F54" si="69">D52/D51</f>
        <v>0.89074693422519513</v>
      </c>
      <c r="G52" s="1">
        <f t="shared" ref="G52:G54" si="70">C52/C51</f>
        <v>1.0004110976822631</v>
      </c>
      <c r="H52" s="1">
        <f t="shared" si="28"/>
        <v>29045</v>
      </c>
      <c r="I52" s="1">
        <v>8</v>
      </c>
      <c r="J52" s="4">
        <f t="shared" ref="J52:J54" si="71">(H52/C52)*100</f>
        <v>1.4937954387423009</v>
      </c>
      <c r="K52" s="1">
        <f t="shared" si="29"/>
        <v>1823247</v>
      </c>
      <c r="L52" s="1">
        <v>7460</v>
      </c>
      <c r="M52" s="1">
        <f t="shared" ref="M52:M54" si="72">(K52/C52)*100</f>
        <v>93.770289285611426</v>
      </c>
      <c r="N52" s="1">
        <f t="shared" ref="N52:N54" si="73">C52-H52-K52</f>
        <v>92084</v>
      </c>
      <c r="O52" s="1">
        <f t="shared" ref="O52:O54" si="74">N52/N51</f>
        <v>0.93246787439368928</v>
      </c>
      <c r="P52" s="1">
        <f t="shared" si="30"/>
        <v>13425284</v>
      </c>
      <c r="Q52" s="1">
        <v>23817</v>
      </c>
      <c r="R52" s="1" t="s">
        <v>22</v>
      </c>
      <c r="S52" s="1">
        <f t="shared" ref="S52:S54" si="75">P52/165.35</f>
        <v>81193.129724826125</v>
      </c>
      <c r="T52" s="1">
        <f t="shared" ref="T52:T54" si="76">C52/165.35</f>
        <v>11759.15331115815</v>
      </c>
      <c r="U52" s="1">
        <f t="shared" ref="U52:U54" si="77">H52/164.35</f>
        <v>176.72649832674171</v>
      </c>
      <c r="V52" s="1">
        <f t="shared" ref="V52:V54" si="78">K52/164.35</f>
        <v>11093.684210526317</v>
      </c>
      <c r="W52" s="4">
        <f t="shared" ref="W52:W54" si="79">(C52/P52)*100</f>
        <v>14.482941291968199</v>
      </c>
      <c r="X52" s="1"/>
    </row>
    <row r="53" spans="1:24" x14ac:dyDescent="0.25">
      <c r="A53" s="2">
        <v>44622</v>
      </c>
      <c r="B53" s="1">
        <v>725</v>
      </c>
      <c r="C53" s="1">
        <f t="shared" si="67"/>
        <v>1945108</v>
      </c>
      <c r="D53" s="1">
        <v>732</v>
      </c>
      <c r="E53" s="1">
        <f t="shared" si="68"/>
        <v>-67</v>
      </c>
      <c r="F53" s="1">
        <f t="shared" si="69"/>
        <v>0.91614518147684609</v>
      </c>
      <c r="G53" s="1">
        <f t="shared" si="70"/>
        <v>1.000376470394615</v>
      </c>
      <c r="H53" s="1">
        <f t="shared" si="28"/>
        <v>29053</v>
      </c>
      <c r="I53" s="1">
        <v>8</v>
      </c>
      <c r="J53" s="4">
        <f t="shared" si="71"/>
        <v>1.4936445688362805</v>
      </c>
      <c r="K53" s="1">
        <f t="shared" si="29"/>
        <v>1828071</v>
      </c>
      <c r="L53" s="1">
        <v>4824</v>
      </c>
      <c r="M53" s="1">
        <f t="shared" si="72"/>
        <v>93.983007627339973</v>
      </c>
      <c r="N53" s="1">
        <f t="shared" si="73"/>
        <v>87984</v>
      </c>
      <c r="O53" s="1">
        <f t="shared" si="74"/>
        <v>0.95547543547196034</v>
      </c>
      <c r="P53" s="1">
        <f t="shared" si="30"/>
        <v>13448000</v>
      </c>
      <c r="Q53" s="1">
        <v>22716</v>
      </c>
      <c r="R53" s="1" t="s">
        <v>22</v>
      </c>
      <c r="S53" s="1">
        <f t="shared" si="75"/>
        <v>81330.511037193835</v>
      </c>
      <c r="T53" s="1">
        <f t="shared" si="76"/>
        <v>11763.58028424554</v>
      </c>
      <c r="U53" s="1">
        <f t="shared" si="77"/>
        <v>176.77517493154852</v>
      </c>
      <c r="V53" s="1">
        <f t="shared" si="78"/>
        <v>11123.036203224825</v>
      </c>
      <c r="W53" s="4">
        <f t="shared" si="79"/>
        <v>14.463920285544319</v>
      </c>
      <c r="X53" s="1"/>
    </row>
    <row r="54" spans="1:24" x14ac:dyDescent="0.25">
      <c r="A54" s="2">
        <v>44623</v>
      </c>
      <c r="B54" s="1">
        <v>726</v>
      </c>
      <c r="C54" s="1">
        <f t="shared" si="67"/>
        <v>1945765</v>
      </c>
      <c r="D54" s="1">
        <v>657</v>
      </c>
      <c r="E54" s="1">
        <f t="shared" si="68"/>
        <v>-75</v>
      </c>
      <c r="F54" s="1">
        <f t="shared" si="69"/>
        <v>0.89754098360655743</v>
      </c>
      <c r="G54" s="1">
        <f t="shared" si="70"/>
        <v>1.0003377704477079</v>
      </c>
      <c r="H54" s="1">
        <f t="shared" si="28"/>
        <v>29058</v>
      </c>
      <c r="I54" s="1">
        <v>5</v>
      </c>
      <c r="J54" s="4">
        <f t="shared" si="71"/>
        <v>1.4933971985311689</v>
      </c>
      <c r="K54" s="1">
        <f t="shared" si="29"/>
        <v>1832699</v>
      </c>
      <c r="L54" s="1">
        <v>4628</v>
      </c>
      <c r="M54" s="1">
        <f t="shared" si="72"/>
        <v>94.189123558086408</v>
      </c>
      <c r="N54" s="1">
        <f t="shared" si="73"/>
        <v>84008</v>
      </c>
      <c r="O54" s="1">
        <f t="shared" si="74"/>
        <v>0.95480996544826335</v>
      </c>
      <c r="P54" s="1">
        <f t="shared" si="30"/>
        <v>13470584</v>
      </c>
      <c r="Q54" s="1">
        <v>22584</v>
      </c>
      <c r="R54" s="1" t="s">
        <v>22</v>
      </c>
      <c r="S54" s="1">
        <f t="shared" si="75"/>
        <v>81467.094042939221</v>
      </c>
      <c r="T54" s="1">
        <f t="shared" si="76"/>
        <v>11767.553674024797</v>
      </c>
      <c r="U54" s="1">
        <f t="shared" si="77"/>
        <v>176.80559780955278</v>
      </c>
      <c r="V54" s="1">
        <f t="shared" si="78"/>
        <v>11151.195619105567</v>
      </c>
      <c r="W54" s="4">
        <f t="shared" si="79"/>
        <v>14.444548209639613</v>
      </c>
      <c r="X54" s="1"/>
    </row>
    <row r="55" spans="1:24" x14ac:dyDescent="0.25">
      <c r="A55" s="2">
        <v>44624</v>
      </c>
      <c r="B55" s="1">
        <v>727</v>
      </c>
      <c r="C55" s="1">
        <f t="shared" si="67"/>
        <v>1946369</v>
      </c>
      <c r="D55" s="1">
        <v>604</v>
      </c>
      <c r="E55" s="1">
        <f>D55-D54</f>
        <v>-53</v>
      </c>
      <c r="F55" s="1">
        <f>D55/D54</f>
        <v>0.91933028919330284</v>
      </c>
      <c r="G55" s="1">
        <f>C55/C54</f>
        <v>1.0003104177534285</v>
      </c>
      <c r="H55" s="1">
        <f t="shared" si="28"/>
        <v>29064</v>
      </c>
      <c r="I55" s="1">
        <v>6</v>
      </c>
      <c r="J55" s="4">
        <f>(H55/C55)*100</f>
        <v>1.4932420317010804</v>
      </c>
      <c r="K55" s="1">
        <f t="shared" si="29"/>
        <v>1837102</v>
      </c>
      <c r="L55" s="1">
        <v>4403</v>
      </c>
      <c r="M55" s="1">
        <f>(K55/C55)*100</f>
        <v>94.38611075289424</v>
      </c>
      <c r="N55" s="1">
        <f>C55-H55-K55</f>
        <v>80203</v>
      </c>
      <c r="O55" s="1">
        <f>N55/N54</f>
        <v>0.95470669460051427</v>
      </c>
      <c r="P55" s="1">
        <f t="shared" si="30"/>
        <v>13489474</v>
      </c>
      <c r="Q55" s="1">
        <v>18890</v>
      </c>
      <c r="R55" s="1" t="s">
        <v>22</v>
      </c>
      <c r="S55" s="1">
        <f>P55/165.35</f>
        <v>81581.336558814641</v>
      </c>
      <c r="T55" s="1">
        <f>C55/165.35</f>
        <v>11771.206531599637</v>
      </c>
      <c r="U55" s="1">
        <f>H55/164.35</f>
        <v>176.84210526315789</v>
      </c>
      <c r="V55" s="1">
        <f>K55/164.35</f>
        <v>11177.986005476119</v>
      </c>
      <c r="W55" s="4">
        <f>(C55/P55)*100</f>
        <v>14.428798335650447</v>
      </c>
      <c r="X55" s="1"/>
    </row>
    <row r="56" spans="1:24" x14ac:dyDescent="0.25">
      <c r="A56" s="2">
        <v>44625</v>
      </c>
      <c r="B56" s="1">
        <v>728</v>
      </c>
      <c r="C56" s="1">
        <f t="shared" si="67"/>
        <v>1946737</v>
      </c>
      <c r="D56" s="1">
        <v>368</v>
      </c>
      <c r="E56" s="1">
        <f>D56-D55</f>
        <v>-236</v>
      </c>
      <c r="F56" s="1">
        <f>D56/D55</f>
        <v>0.60927152317880795</v>
      </c>
      <c r="G56" s="1">
        <f>C56/C55</f>
        <v>1.0001890700067664</v>
      </c>
      <c r="H56" s="1">
        <f t="shared" si="28"/>
        <v>29077</v>
      </c>
      <c r="I56" s="1">
        <v>13</v>
      </c>
      <c r="J56" s="4">
        <f>(H56/C56)*100</f>
        <v>1.4936275418816205</v>
      </c>
      <c r="K56" s="1">
        <f t="shared" si="29"/>
        <v>1841120</v>
      </c>
      <c r="L56" s="1">
        <v>4018</v>
      </c>
      <c r="M56" s="1">
        <f>(K56/C56)*100</f>
        <v>94.57466519617185</v>
      </c>
      <c r="N56" s="1">
        <f>C56-H56-K56</f>
        <v>76540</v>
      </c>
      <c r="O56" s="1">
        <f>N56/N55</f>
        <v>0.95432839170604589</v>
      </c>
      <c r="P56" s="1">
        <f t="shared" si="30"/>
        <v>13506937</v>
      </c>
      <c r="Q56" s="1">
        <v>17463</v>
      </c>
      <c r="R56" s="1" t="s">
        <v>22</v>
      </c>
      <c r="S56" s="1">
        <f>P56/165.35</f>
        <v>81686.948896280621</v>
      </c>
      <c r="T56" s="1">
        <f>C56/165.35</f>
        <v>11773.432113698216</v>
      </c>
      <c r="U56" s="1">
        <f>H56/164.35</f>
        <v>176.92120474596896</v>
      </c>
      <c r="V56" s="1">
        <f>K56/164.35</f>
        <v>11202.433830240341</v>
      </c>
      <c r="W56" s="4">
        <f>(C56/P56)*100</f>
        <v>14.412867995164264</v>
      </c>
      <c r="X56" s="1"/>
    </row>
    <row r="57" spans="1:24" x14ac:dyDescent="0.25">
      <c r="A57" s="2">
        <v>44626</v>
      </c>
      <c r="B57" s="1">
        <v>729</v>
      </c>
      <c r="C57" s="1">
        <f t="shared" si="67"/>
        <v>1947266</v>
      </c>
      <c r="D57" s="1">
        <v>529</v>
      </c>
      <c r="E57" s="1">
        <f t="shared" ref="E57:E58" si="80">D57-D56</f>
        <v>161</v>
      </c>
      <c r="F57" s="1">
        <f t="shared" ref="F57:F58" si="81">D57/D56</f>
        <v>1.4375</v>
      </c>
      <c r="G57" s="1">
        <f t="shared" ref="G57:G58" si="82">C57/C56</f>
        <v>1.0002717367574563</v>
      </c>
      <c r="H57" s="1">
        <f t="shared" si="28"/>
        <v>29085</v>
      </c>
      <c r="I57" s="1">
        <v>8</v>
      </c>
      <c r="J57" s="4">
        <f t="shared" ref="J57:J58" si="83">(H57/C57)*100</f>
        <v>1.4936326110557059</v>
      </c>
      <c r="K57" s="1">
        <f t="shared" si="29"/>
        <v>1844460</v>
      </c>
      <c r="L57" s="1">
        <v>3340</v>
      </c>
      <c r="M57" s="1">
        <f t="shared" ref="M57:M58" si="84">(K57/C57)*100</f>
        <v>94.720495299563595</v>
      </c>
      <c r="N57" s="1">
        <f t="shared" ref="N57:N58" si="85">C57-H57-K57</f>
        <v>73721</v>
      </c>
      <c r="O57" s="1">
        <f t="shared" ref="O57:O58" si="86">N57/N56</f>
        <v>0.96316958453096424</v>
      </c>
      <c r="P57" s="1">
        <f t="shared" si="30"/>
        <v>13527069</v>
      </c>
      <c r="Q57" s="1">
        <v>20132</v>
      </c>
      <c r="R57" s="1" t="s">
        <v>22</v>
      </c>
      <c r="S57" s="1">
        <f t="shared" ref="S57:S58" si="87">P57/165.35</f>
        <v>81808.702751738732</v>
      </c>
      <c r="T57" s="1">
        <f t="shared" ref="T57:T58" si="88">C57/165.35</f>
        <v>11776.631387964922</v>
      </c>
      <c r="U57" s="1">
        <f t="shared" ref="U57:U58" si="89">H57/164.35</f>
        <v>176.96988135077578</v>
      </c>
      <c r="V57" s="1">
        <f t="shared" ref="V57:V58" si="90">K57/164.35</f>
        <v>11222.756312747186</v>
      </c>
      <c r="W57" s="4">
        <f t="shared" ref="W57:W58" si="91">(C57/P57)*100</f>
        <v>14.395328359750364</v>
      </c>
      <c r="X57" s="1"/>
    </row>
    <row r="58" spans="1:24" x14ac:dyDescent="0.25">
      <c r="A58" s="2">
        <v>44627</v>
      </c>
      <c r="B58" s="1">
        <v>730</v>
      </c>
      <c r="C58" s="1">
        <f t="shared" si="67"/>
        <v>1947702</v>
      </c>
      <c r="D58" s="1">
        <v>436</v>
      </c>
      <c r="E58" s="1">
        <f t="shared" si="80"/>
        <v>-93</v>
      </c>
      <c r="F58" s="1">
        <f t="shared" si="81"/>
        <v>0.82419659735349715</v>
      </c>
      <c r="G58" s="1">
        <f t="shared" si="82"/>
        <v>1.0002239036680145</v>
      </c>
      <c r="H58" s="1">
        <f t="shared" si="28"/>
        <v>29089</v>
      </c>
      <c r="I58" s="1">
        <v>4</v>
      </c>
      <c r="J58" s="4">
        <f t="shared" si="83"/>
        <v>1.4935036263247663</v>
      </c>
      <c r="K58" s="1">
        <f t="shared" si="29"/>
        <v>1848006</v>
      </c>
      <c r="L58" s="1">
        <v>3546</v>
      </c>
      <c r="M58" s="1">
        <f t="shared" si="84"/>
        <v>94.881352486160608</v>
      </c>
      <c r="N58" s="1">
        <f t="shared" si="85"/>
        <v>70607</v>
      </c>
      <c r="O58" s="1">
        <f t="shared" si="86"/>
        <v>0.95775966142618796</v>
      </c>
      <c r="P58" s="1">
        <f t="shared" si="30"/>
        <v>13547078</v>
      </c>
      <c r="Q58" s="1">
        <v>20009</v>
      </c>
      <c r="R58" s="1" t="s">
        <v>22</v>
      </c>
      <c r="S58" s="1">
        <f t="shared" si="87"/>
        <v>81929.712730571511</v>
      </c>
      <c r="T58" s="1">
        <f t="shared" si="88"/>
        <v>11779.268218929545</v>
      </c>
      <c r="U58" s="1">
        <f t="shared" si="89"/>
        <v>176.99421965317919</v>
      </c>
      <c r="V58" s="1">
        <f t="shared" si="90"/>
        <v>11244.332217827807</v>
      </c>
      <c r="W58" s="4">
        <f t="shared" si="91"/>
        <v>14.377284902323586</v>
      </c>
      <c r="X58" s="1"/>
    </row>
    <row r="59" spans="1:24" x14ac:dyDescent="0.25">
      <c r="A59" s="2">
        <v>44628</v>
      </c>
      <c r="B59" s="1">
        <v>731</v>
      </c>
      <c r="C59" s="1">
        <f t="shared" si="67"/>
        <v>1948148</v>
      </c>
      <c r="D59" s="1">
        <v>446</v>
      </c>
      <c r="E59" s="1">
        <f>D59-D58</f>
        <v>10</v>
      </c>
      <c r="F59" s="1">
        <f>D59/D58</f>
        <v>1.0229357798165137</v>
      </c>
      <c r="G59" s="1">
        <f>C59/C58</f>
        <v>1.0002289878020354</v>
      </c>
      <c r="H59" s="1">
        <f t="shared" si="28"/>
        <v>29096</v>
      </c>
      <c r="I59" s="1">
        <v>7</v>
      </c>
      <c r="J59" s="4">
        <f>(H59/C59)*100</f>
        <v>1.4935210261232721</v>
      </c>
      <c r="K59" s="1">
        <f t="shared" si="29"/>
        <v>1851068</v>
      </c>
      <c r="L59" s="1">
        <v>3062</v>
      </c>
      <c r="M59" s="1">
        <f>(K59/C59)*100</f>
        <v>95.016805704700062</v>
      </c>
      <c r="N59" s="1">
        <f>C59-H59-K59</f>
        <v>67984</v>
      </c>
      <c r="O59" s="1">
        <f>N59/N58</f>
        <v>0.96285070885322988</v>
      </c>
      <c r="P59" s="1">
        <f t="shared" si="30"/>
        <v>13567042</v>
      </c>
      <c r="Q59" s="1">
        <v>19964</v>
      </c>
      <c r="R59" s="1" t="s">
        <v>22</v>
      </c>
      <c r="S59" s="1">
        <f>P59/165.35</f>
        <v>82050.45055941942</v>
      </c>
      <c r="T59" s="1">
        <f>C59/165.35</f>
        <v>11781.965527668583</v>
      </c>
      <c r="U59" s="1">
        <f>H59/164.35</f>
        <v>177.03681168238515</v>
      </c>
      <c r="V59" s="1">
        <f>K59/164.35</f>
        <v>11262.963188317615</v>
      </c>
      <c r="W59" s="4">
        <f>(C59/P59)*100</f>
        <v>14.359416002397573</v>
      </c>
      <c r="X59" s="1"/>
    </row>
    <row r="60" spans="1:24" x14ac:dyDescent="0.25">
      <c r="A60" s="2">
        <v>44629</v>
      </c>
      <c r="B60" s="1">
        <v>732</v>
      </c>
      <c r="C60" s="1">
        <f t="shared" si="67"/>
        <v>1948471</v>
      </c>
      <c r="D60" s="1">
        <v>323</v>
      </c>
      <c r="E60" s="1">
        <f>D60-D59</f>
        <v>-123</v>
      </c>
      <c r="F60" s="1">
        <f>D60/D59</f>
        <v>0.72421524663677128</v>
      </c>
      <c r="G60" s="1">
        <f>C60/C59</f>
        <v>1.0001657984916956</v>
      </c>
      <c r="H60" s="1">
        <f t="shared" si="28"/>
        <v>29097</v>
      </c>
      <c r="I60" s="1">
        <v>1</v>
      </c>
      <c r="J60" s="4">
        <f>(H60/C60)*100</f>
        <v>1.4933247659318512</v>
      </c>
      <c r="K60" s="1">
        <f t="shared" si="29"/>
        <v>1853892</v>
      </c>
      <c r="L60" s="1">
        <v>2824</v>
      </c>
      <c r="M60" s="1">
        <f>(K60/C60)*100</f>
        <v>95.145988829189648</v>
      </c>
      <c r="N60" s="1">
        <f>C60-H60-K60</f>
        <v>65482</v>
      </c>
      <c r="O60" s="1">
        <f>N60/N59</f>
        <v>0.96319722287597087</v>
      </c>
      <c r="P60" s="1">
        <f t="shared" si="30"/>
        <v>13583412</v>
      </c>
      <c r="Q60" s="1">
        <v>16370</v>
      </c>
      <c r="R60" s="1" t="s">
        <v>22</v>
      </c>
      <c r="S60" s="1">
        <f>P60/165.35</f>
        <v>82149.452676141518</v>
      </c>
      <c r="T60" s="1">
        <f>C60/165.35</f>
        <v>11783.918959782281</v>
      </c>
      <c r="U60" s="1">
        <f>H60/164.35</f>
        <v>177.042896257986</v>
      </c>
      <c r="V60" s="1">
        <f>K60/164.35</f>
        <v>11280.146029814421</v>
      </c>
      <c r="W60" s="4">
        <f>(C60/P60)*100</f>
        <v>14.344488704310818</v>
      </c>
      <c r="X60" s="1"/>
    </row>
    <row r="61" spans="1:24" x14ac:dyDescent="0.25">
      <c r="A61" s="2">
        <v>44630</v>
      </c>
      <c r="B61" s="1">
        <v>733</v>
      </c>
      <c r="C61" s="1">
        <f t="shared" si="67"/>
        <v>1948798</v>
      </c>
      <c r="D61" s="1">
        <v>327</v>
      </c>
      <c r="E61" s="1">
        <f>D61-D60</f>
        <v>4</v>
      </c>
      <c r="F61" s="1">
        <f>D61/D60</f>
        <v>1.0123839009287925</v>
      </c>
      <c r="G61" s="1">
        <f>C61/C60</f>
        <v>1.0001678238988416</v>
      </c>
      <c r="H61" s="1">
        <f t="shared" si="28"/>
        <v>29100</v>
      </c>
      <c r="I61" s="1">
        <v>3</v>
      </c>
      <c r="J61" s="4">
        <f>(H61/C61)*100</f>
        <v>1.4932281334443078</v>
      </c>
      <c r="K61" s="1">
        <f t="shared" si="29"/>
        <v>1856371</v>
      </c>
      <c r="L61" s="1">
        <v>2479</v>
      </c>
      <c r="M61" s="1">
        <f>(K61/C61)*100</f>
        <v>95.257230354300447</v>
      </c>
      <c r="N61" s="1">
        <f>C61-H61-K61</f>
        <v>63327</v>
      </c>
      <c r="O61" s="1">
        <f>N61/N60</f>
        <v>0.96709019272471819</v>
      </c>
      <c r="P61" s="1">
        <f t="shared" si="30"/>
        <v>13600515</v>
      </c>
      <c r="Q61" s="1">
        <v>17103</v>
      </c>
      <c r="R61" s="1" t="s">
        <v>22</v>
      </c>
      <c r="S61" s="1">
        <f>P61/165.35</f>
        <v>82252.887813728463</v>
      </c>
      <c r="T61" s="1">
        <f>C61/165.35</f>
        <v>11785.896583005746</v>
      </c>
      <c r="U61" s="1">
        <f>H61/164.35</f>
        <v>177.06114998478856</v>
      </c>
      <c r="V61" s="1">
        <f>K61/164.35</f>
        <v>11295.229692728932</v>
      </c>
      <c r="W61" s="4">
        <f>(C61/P61)*100</f>
        <v>14.328854458820125</v>
      </c>
      <c r="X61" s="1"/>
    </row>
    <row r="62" spans="1:24" x14ac:dyDescent="0.25">
      <c r="A62" s="2">
        <v>44631</v>
      </c>
      <c r="B62" s="1">
        <v>734</v>
      </c>
      <c r="C62" s="1">
        <f t="shared" si="67"/>
        <v>1949055</v>
      </c>
      <c r="D62" s="1">
        <v>257</v>
      </c>
      <c r="E62" s="1">
        <f t="shared" ref="E62:E63" si="92">D62-D61</f>
        <v>-70</v>
      </c>
      <c r="F62" s="1">
        <f t="shared" ref="F62:F63" si="93">D62/D61</f>
        <v>0.78593272171253825</v>
      </c>
      <c r="G62" s="1">
        <f t="shared" ref="G62:G63" si="94">C62/C61</f>
        <v>1.0001318761616134</v>
      </c>
      <c r="H62" s="1">
        <f t="shared" si="28"/>
        <v>29105</v>
      </c>
      <c r="I62" s="1">
        <v>5</v>
      </c>
      <c r="J62" s="4">
        <f t="shared" ref="J62:J63" si="95">(H62/C62)*100</f>
        <v>1.4932877727924558</v>
      </c>
      <c r="K62" s="1">
        <f t="shared" si="29"/>
        <v>1858770</v>
      </c>
      <c r="L62" s="1">
        <v>2399</v>
      </c>
      <c r="M62" s="1">
        <f t="shared" ref="M62:M63" si="96">(K62/C62)*100</f>
        <v>95.367755142876931</v>
      </c>
      <c r="N62" s="1">
        <f t="shared" ref="N62:N63" si="97">C62-H62-K62</f>
        <v>61180</v>
      </c>
      <c r="O62" s="1">
        <f t="shared" ref="O62:O63" si="98">N62/N61</f>
        <v>0.96609660966096611</v>
      </c>
      <c r="P62" s="1">
        <f t="shared" si="30"/>
        <v>13614316</v>
      </c>
      <c r="Q62" s="1">
        <v>13801</v>
      </c>
      <c r="R62" s="1" t="s">
        <v>22</v>
      </c>
      <c r="S62" s="1">
        <f t="shared" ref="S62:S63" si="99">P62/165.35</f>
        <v>82336.353190202601</v>
      </c>
      <c r="T62" s="1">
        <f t="shared" ref="T62:T63" si="100">C62/165.35</f>
        <v>11787.450861808285</v>
      </c>
      <c r="U62" s="1">
        <f t="shared" ref="U62:U63" si="101">H62/164.35</f>
        <v>177.09157286279282</v>
      </c>
      <c r="V62" s="1">
        <f t="shared" ref="V62:V63" si="102">K62/164.35</f>
        <v>11309.826589595375</v>
      </c>
      <c r="W62" s="4">
        <f t="shared" ref="W62:W63" si="103">(C62/P62)*100</f>
        <v>14.31621684115456</v>
      </c>
      <c r="X62" s="1"/>
    </row>
    <row r="63" spans="1:24" x14ac:dyDescent="0.25">
      <c r="A63" s="2">
        <v>44632</v>
      </c>
      <c r="B63" s="1">
        <v>735</v>
      </c>
      <c r="C63" s="1">
        <f t="shared" si="67"/>
        <v>1949253</v>
      </c>
      <c r="D63" s="1">
        <v>198</v>
      </c>
      <c r="E63" s="1">
        <f t="shared" si="92"/>
        <v>-59</v>
      </c>
      <c r="F63" s="1">
        <f t="shared" si="93"/>
        <v>0.77042801556420237</v>
      </c>
      <c r="G63" s="1">
        <f t="shared" si="94"/>
        <v>1.0001015876924972</v>
      </c>
      <c r="H63" s="1">
        <f t="shared" si="28"/>
        <v>29108</v>
      </c>
      <c r="I63" s="1">
        <v>3</v>
      </c>
      <c r="J63" s="4">
        <f t="shared" si="95"/>
        <v>1.4932899936539794</v>
      </c>
      <c r="K63" s="1">
        <f t="shared" si="29"/>
        <v>1860591</v>
      </c>
      <c r="L63" s="1">
        <v>1821</v>
      </c>
      <c r="M63" s="1">
        <f t="shared" si="96"/>
        <v>95.451488339379239</v>
      </c>
      <c r="N63" s="1">
        <f t="shared" si="97"/>
        <v>59554</v>
      </c>
      <c r="O63" s="1">
        <f t="shared" si="98"/>
        <v>0.97342268715266422</v>
      </c>
      <c r="P63" s="1">
        <f t="shared" si="30"/>
        <v>13625499</v>
      </c>
      <c r="Q63" s="1">
        <v>11183</v>
      </c>
      <c r="R63" s="1" t="s">
        <v>22</v>
      </c>
      <c r="S63" s="1">
        <f t="shared" si="99"/>
        <v>82403.985485334139</v>
      </c>
      <c r="T63" s="1">
        <f t="shared" si="100"/>
        <v>11788.648321741761</v>
      </c>
      <c r="U63" s="1">
        <f t="shared" si="101"/>
        <v>177.10982658959537</v>
      </c>
      <c r="V63" s="1">
        <f t="shared" si="102"/>
        <v>11320.906601764527</v>
      </c>
      <c r="W63" s="4">
        <f t="shared" si="103"/>
        <v>14.305920098779501</v>
      </c>
      <c r="X63" s="1"/>
    </row>
    <row r="64" spans="1:24" x14ac:dyDescent="0.25">
      <c r="A64" s="2">
        <v>44633</v>
      </c>
      <c r="B64" s="1">
        <v>736</v>
      </c>
      <c r="C64" s="1">
        <f t="shared" si="67"/>
        <v>1949486</v>
      </c>
      <c r="D64" s="1">
        <v>233</v>
      </c>
      <c r="E64" s="1">
        <f t="shared" ref="E64:E65" si="104">D64-D63</f>
        <v>35</v>
      </c>
      <c r="F64" s="1">
        <f t="shared" ref="F64:F65" si="105">D64/D63</f>
        <v>1.1767676767676767</v>
      </c>
      <c r="G64" s="1">
        <f t="shared" ref="G64:G65" si="106">C64/C63</f>
        <v>1.0001195329698094</v>
      </c>
      <c r="H64" s="1">
        <f t="shared" si="28"/>
        <v>29111</v>
      </c>
      <c r="I64" s="1">
        <v>3</v>
      </c>
      <c r="J64" s="4">
        <f t="shared" ref="J64:J65" si="107">(H64/C64)*100</f>
        <v>1.4932654043168303</v>
      </c>
      <c r="K64" s="1">
        <f t="shared" si="29"/>
        <v>1862008</v>
      </c>
      <c r="L64" s="1">
        <v>1417</v>
      </c>
      <c r="M64" s="1">
        <f t="shared" ref="M64:M65" si="108">(K64/C64)*100</f>
        <v>95.512765929070525</v>
      </c>
      <c r="N64" s="1">
        <f t="shared" ref="N64:N65" si="109">C64-H64-K64</f>
        <v>58367</v>
      </c>
      <c r="O64" s="1">
        <f t="shared" ref="O64:O65" si="110">N64/N63</f>
        <v>0.98006850925210731</v>
      </c>
      <c r="P64" s="1">
        <f t="shared" si="30"/>
        <v>13637865</v>
      </c>
      <c r="Q64" s="1">
        <v>12366</v>
      </c>
      <c r="R64" s="1" t="s">
        <v>22</v>
      </c>
      <c r="S64" s="1">
        <f t="shared" ref="S64:S65" si="111">P64/165.35</f>
        <v>82478.772301179313</v>
      </c>
      <c r="T64" s="1">
        <f t="shared" ref="T64:T65" si="112">C64/165.35</f>
        <v>11790.057453885698</v>
      </c>
      <c r="U64" s="1">
        <f t="shared" ref="U64:U65" si="113">H64/164.35</f>
        <v>177.12808031639793</v>
      </c>
      <c r="V64" s="1">
        <f t="shared" ref="V64:V65" si="114">K64/164.35</f>
        <v>11329.528445390933</v>
      </c>
      <c r="W64" s="4">
        <f t="shared" ref="W64:W65" si="115">(C64/P64)*100</f>
        <v>14.294656824950239</v>
      </c>
      <c r="X64" s="1"/>
    </row>
    <row r="65" spans="1:24" x14ac:dyDescent="0.25">
      <c r="A65" s="2">
        <v>44634</v>
      </c>
      <c r="B65" s="1">
        <v>737</v>
      </c>
      <c r="C65" s="1">
        <f t="shared" si="67"/>
        <v>1949725</v>
      </c>
      <c r="D65" s="1">
        <v>239</v>
      </c>
      <c r="E65" s="1">
        <f t="shared" si="104"/>
        <v>6</v>
      </c>
      <c r="F65" s="1">
        <f t="shared" si="105"/>
        <v>1.0257510729613735</v>
      </c>
      <c r="G65" s="1">
        <f t="shared" si="106"/>
        <v>1.0001225964177225</v>
      </c>
      <c r="H65" s="1">
        <f t="shared" si="28"/>
        <v>29112</v>
      </c>
      <c r="I65" s="1">
        <v>1</v>
      </c>
      <c r="J65" s="4">
        <f t="shared" si="107"/>
        <v>1.4931336470527894</v>
      </c>
      <c r="K65" s="1">
        <f t="shared" si="29"/>
        <v>1863930</v>
      </c>
      <c r="L65" s="1">
        <v>1922</v>
      </c>
      <c r="M65" s="1">
        <f t="shared" si="108"/>
        <v>95.599635846080858</v>
      </c>
      <c r="N65" s="1">
        <f t="shared" si="109"/>
        <v>56683</v>
      </c>
      <c r="O65" s="1">
        <f t="shared" si="110"/>
        <v>0.97114808025082666</v>
      </c>
      <c r="P65" s="1">
        <f t="shared" si="30"/>
        <v>13651532</v>
      </c>
      <c r="Q65" s="1">
        <v>13667</v>
      </c>
      <c r="R65" s="1" t="s">
        <v>22</v>
      </c>
      <c r="S65" s="1">
        <f t="shared" si="111"/>
        <v>82561.427275476264</v>
      </c>
      <c r="T65" s="1">
        <f t="shared" si="112"/>
        <v>11791.502872694286</v>
      </c>
      <c r="U65" s="1">
        <f t="shared" si="113"/>
        <v>177.13416489199878</v>
      </c>
      <c r="V65" s="1">
        <f t="shared" si="114"/>
        <v>11341.222999695772</v>
      </c>
      <c r="W65" s="4">
        <f t="shared" si="115"/>
        <v>14.282096690686439</v>
      </c>
      <c r="X65" s="1"/>
    </row>
    <row r="66" spans="1:24" x14ac:dyDescent="0.25">
      <c r="A66" s="2">
        <v>44635</v>
      </c>
      <c r="B66" s="1">
        <v>738</v>
      </c>
      <c r="C66" s="1">
        <f t="shared" si="67"/>
        <v>1949942</v>
      </c>
      <c r="D66" s="1">
        <v>217</v>
      </c>
      <c r="E66" s="1">
        <f>D66-D65</f>
        <v>-22</v>
      </c>
      <c r="F66" s="1">
        <f>D66/D65</f>
        <v>0.90794979079497906</v>
      </c>
      <c r="G66" s="1">
        <f>C66/C65</f>
        <v>1.0001112977471183</v>
      </c>
      <c r="H66" s="1">
        <f t="shared" si="28"/>
        <v>29112</v>
      </c>
      <c r="I66" s="1">
        <v>0</v>
      </c>
      <c r="J66" s="4">
        <f>(H66/C66)*100</f>
        <v>1.4929674831353958</v>
      </c>
      <c r="K66" s="1">
        <f t="shared" si="29"/>
        <v>1865530</v>
      </c>
      <c r="L66" s="1">
        <v>1600</v>
      </c>
      <c r="M66" s="1">
        <f>(K66/C66)*100</f>
        <v>95.671050728688343</v>
      </c>
      <c r="N66" s="1">
        <f>C66-H66-K66</f>
        <v>55300</v>
      </c>
      <c r="O66" s="1">
        <f>N66/N65</f>
        <v>0.9756011502566907</v>
      </c>
      <c r="P66" s="1">
        <f t="shared" si="30"/>
        <v>13665581</v>
      </c>
      <c r="Q66" s="1">
        <v>14049</v>
      </c>
      <c r="R66" s="1" t="s">
        <v>22</v>
      </c>
      <c r="S66" s="1">
        <f>P66/165.35</f>
        <v>82646.392500755974</v>
      </c>
      <c r="T66" s="1">
        <f>C66/165.35</f>
        <v>11792.815240399153</v>
      </c>
      <c r="U66" s="1">
        <f>H66/164.35</f>
        <v>177.13416489199878</v>
      </c>
      <c r="V66" s="1">
        <f>K66/164.35</f>
        <v>11350.958320657135</v>
      </c>
      <c r="W66" s="4">
        <f>(C66/P66)*100</f>
        <v>14.269001808265596</v>
      </c>
      <c r="X66" s="1"/>
    </row>
    <row r="67" spans="1:24" x14ac:dyDescent="0.25">
      <c r="A67" s="2">
        <v>44636</v>
      </c>
      <c r="B67" s="1">
        <v>739</v>
      </c>
      <c r="C67" s="1">
        <f t="shared" si="67"/>
        <v>1950124</v>
      </c>
      <c r="D67" s="1">
        <v>182</v>
      </c>
      <c r="E67" s="1">
        <f t="shared" ref="E67:E68" si="116">D67-D66</f>
        <v>-35</v>
      </c>
      <c r="F67" s="1">
        <f t="shared" ref="F67:F68" si="117">D67/D66</f>
        <v>0.83870967741935487</v>
      </c>
      <c r="G67" s="1">
        <f t="shared" ref="G67:G68" si="118">C67/C66</f>
        <v>1.0000933361094844</v>
      </c>
      <c r="H67" s="1">
        <f t="shared" si="28"/>
        <v>29112</v>
      </c>
      <c r="I67" s="1">
        <v>0</v>
      </c>
      <c r="J67" s="4">
        <f t="shared" ref="J67:J68" si="119">(H67/C67)*100</f>
        <v>1.492828148363899</v>
      </c>
      <c r="K67" s="1">
        <f t="shared" si="29"/>
        <v>1866722</v>
      </c>
      <c r="L67" s="1">
        <v>1192</v>
      </c>
      <c r="M67" s="1">
        <f t="shared" ref="M67:M68" si="120">(K67/C67)*100</f>
        <v>95.723246316644477</v>
      </c>
      <c r="N67" s="1">
        <f t="shared" ref="N67:N68" si="121">C67-H67-K67</f>
        <v>54290</v>
      </c>
      <c r="O67" s="1">
        <f t="shared" ref="O67:O68" si="122">N67/N66</f>
        <v>0.98173598553345387</v>
      </c>
      <c r="P67" s="1">
        <f t="shared" si="30"/>
        <v>13678760</v>
      </c>
      <c r="Q67" s="1">
        <v>13179</v>
      </c>
      <c r="R67" s="1" t="s">
        <v>22</v>
      </c>
      <c r="S67" s="1">
        <f t="shared" ref="S67:S68" si="123">P67/165.35</f>
        <v>82726.096159661334</v>
      </c>
      <c r="T67" s="1">
        <f t="shared" ref="T67:T68" si="124">C67/165.35</f>
        <v>11793.915935893559</v>
      </c>
      <c r="U67" s="1">
        <f t="shared" ref="U67:U68" si="125">H67/164.35</f>
        <v>177.13416489199878</v>
      </c>
      <c r="V67" s="1">
        <f t="shared" ref="V67:V68" si="126">K67/164.35</f>
        <v>11358.21113477335</v>
      </c>
      <c r="W67" s="4">
        <f t="shared" ref="W67:W68" si="127">(C67/P67)*100</f>
        <v>14.256584661182739</v>
      </c>
      <c r="X67" s="1"/>
    </row>
    <row r="68" spans="1:24" x14ac:dyDescent="0.25">
      <c r="A68" s="2">
        <v>44637</v>
      </c>
      <c r="B68" s="1">
        <v>740</v>
      </c>
      <c r="C68" s="1">
        <f t="shared" si="67"/>
        <v>1950357</v>
      </c>
      <c r="D68" s="1">
        <v>233</v>
      </c>
      <c r="E68" s="1">
        <f t="shared" si="116"/>
        <v>51</v>
      </c>
      <c r="F68" s="1">
        <f t="shared" si="117"/>
        <v>1.2802197802197801</v>
      </c>
      <c r="G68" s="1">
        <f t="shared" si="118"/>
        <v>1.0001194795818111</v>
      </c>
      <c r="H68" s="1">
        <f t="shared" si="28"/>
        <v>29112</v>
      </c>
      <c r="I68" s="1">
        <v>0</v>
      </c>
      <c r="J68" s="4">
        <f t="shared" si="119"/>
        <v>1.4926498071891454</v>
      </c>
      <c r="K68" s="1">
        <f t="shared" si="29"/>
        <v>1868283</v>
      </c>
      <c r="L68" s="1">
        <v>1561</v>
      </c>
      <c r="M68" s="1">
        <f t="shared" si="120"/>
        <v>95.791847338717986</v>
      </c>
      <c r="N68" s="1">
        <f t="shared" si="121"/>
        <v>52962</v>
      </c>
      <c r="O68" s="1">
        <f t="shared" si="122"/>
        <v>0.97553877325474303</v>
      </c>
      <c r="P68" s="1">
        <f t="shared" si="30"/>
        <v>13692551</v>
      </c>
      <c r="Q68" s="1">
        <v>13791</v>
      </c>
      <c r="R68" s="1" t="s">
        <v>22</v>
      </c>
      <c r="S68" s="1">
        <f t="shared" si="123"/>
        <v>82809.501058361056</v>
      </c>
      <c r="T68" s="1">
        <f t="shared" si="124"/>
        <v>11795.325068037497</v>
      </c>
      <c r="U68" s="1">
        <f t="shared" si="125"/>
        <v>177.13416489199878</v>
      </c>
      <c r="V68" s="1">
        <f t="shared" si="126"/>
        <v>11367.709157286279</v>
      </c>
      <c r="W68" s="4">
        <f t="shared" si="127"/>
        <v>14.243927227293145</v>
      </c>
      <c r="X68" s="1"/>
    </row>
    <row r="69" spans="1:24" x14ac:dyDescent="0.25">
      <c r="A69" s="2">
        <v>44638</v>
      </c>
      <c r="B69" s="1">
        <v>741</v>
      </c>
      <c r="C69" s="1">
        <f t="shared" si="67"/>
        <v>1950465</v>
      </c>
      <c r="D69" s="1">
        <v>108</v>
      </c>
      <c r="E69" s="1">
        <f t="shared" ref="E69" si="128">D69-D68</f>
        <v>-125</v>
      </c>
      <c r="F69" s="1">
        <f t="shared" ref="F69" si="129">D69/D68</f>
        <v>0.46351931330472101</v>
      </c>
      <c r="G69" s="1">
        <f t="shared" ref="G69" si="130">C69/C68</f>
        <v>1.0000553744775957</v>
      </c>
      <c r="H69" s="1">
        <f t="shared" si="28"/>
        <v>29114</v>
      </c>
      <c r="I69" s="1">
        <v>2</v>
      </c>
      <c r="J69" s="4">
        <f t="shared" ref="J69" si="131">(H69/C69)*100</f>
        <v>1.4926696967133479</v>
      </c>
      <c r="K69" s="1">
        <f t="shared" si="29"/>
        <v>1869742</v>
      </c>
      <c r="L69" s="1">
        <v>1459</v>
      </c>
      <c r="M69" s="1">
        <f t="shared" ref="M69" si="132">(K69/C69)*100</f>
        <v>95.861345884186591</v>
      </c>
      <c r="N69" s="1">
        <f t="shared" ref="N69" si="133">C69-H69-K69</f>
        <v>51609</v>
      </c>
      <c r="O69" s="1">
        <f t="shared" ref="O69" si="134">N69/N68</f>
        <v>0.97445338166987649</v>
      </c>
      <c r="P69" s="1">
        <f t="shared" si="30"/>
        <v>13701830</v>
      </c>
      <c r="Q69" s="1">
        <v>9279</v>
      </c>
      <c r="R69" s="1" t="s">
        <v>22</v>
      </c>
      <c r="S69" s="1">
        <f t="shared" ref="S69" si="135">P69/165.35</f>
        <v>82865.618385243419</v>
      </c>
      <c r="T69" s="1">
        <f t="shared" ref="T69" si="136">C69/165.35</f>
        <v>11795.97822800121</v>
      </c>
      <c r="U69" s="1">
        <f t="shared" ref="U69" si="137">H69/164.35</f>
        <v>177.14633404320048</v>
      </c>
      <c r="V69" s="1">
        <f t="shared" ref="V69" si="138">K69/164.35</f>
        <v>11376.586553087922</v>
      </c>
      <c r="W69" s="4">
        <f t="shared" ref="W69" si="139">(C69/P69)*100</f>
        <v>14.23506933015517</v>
      </c>
      <c r="X69" s="1"/>
    </row>
    <row r="70" spans="1:24" x14ac:dyDescent="0.25">
      <c r="A70" s="2">
        <v>44639</v>
      </c>
      <c r="B70" s="1">
        <v>742</v>
      </c>
      <c r="C70" s="1">
        <f t="shared" si="67"/>
        <v>1950527</v>
      </c>
      <c r="D70" s="1">
        <v>62</v>
      </c>
      <c r="E70" s="1">
        <f t="shared" ref="E70:E75" si="140">D70-D69</f>
        <v>-46</v>
      </c>
      <c r="F70" s="1">
        <f t="shared" ref="F70:F75" si="141">D70/D69</f>
        <v>0.57407407407407407</v>
      </c>
      <c r="G70" s="1">
        <f t="shared" ref="G70:G75" si="142">C70/C69</f>
        <v>1.0000317872917484</v>
      </c>
      <c r="H70" s="1">
        <f t="shared" si="28"/>
        <v>29114</v>
      </c>
      <c r="I70" s="1">
        <v>0</v>
      </c>
      <c r="J70" s="4">
        <f t="shared" ref="J70:J75" si="143">(H70/C70)*100</f>
        <v>1.4926222502944075</v>
      </c>
      <c r="K70" s="1">
        <f t="shared" si="29"/>
        <v>1870756</v>
      </c>
      <c r="L70" s="1">
        <v>1014</v>
      </c>
      <c r="M70" s="1">
        <f t="shared" ref="M70:M75" si="144">(K70/C70)*100</f>
        <v>95.910284758939511</v>
      </c>
      <c r="N70" s="1">
        <f t="shared" ref="N70:N75" si="145">C70-H70-K70</f>
        <v>50657</v>
      </c>
      <c r="O70" s="1">
        <f t="shared" ref="O70:O75" si="146">N70/N69</f>
        <v>0.98155360499137745</v>
      </c>
      <c r="P70" s="1">
        <f t="shared" si="30"/>
        <v>13709281</v>
      </c>
      <c r="Q70" s="1">
        <v>7451</v>
      </c>
      <c r="R70" s="1" t="s">
        <v>22</v>
      </c>
      <c r="S70" s="1">
        <f t="shared" ref="S70:S75" si="147">P70/165.35</f>
        <v>82910.680374962205</v>
      </c>
      <c r="T70" s="1">
        <f t="shared" ref="T70:T75" si="148">C70/165.35</f>
        <v>11796.353190202601</v>
      </c>
      <c r="U70" s="1">
        <f t="shared" ref="U70:U75" si="149">H70/164.35</f>
        <v>177.14633404320048</v>
      </c>
      <c r="V70" s="1">
        <f t="shared" ref="V70:V75" si="150">K70/164.35</f>
        <v>11382.756312747186</v>
      </c>
      <c r="W70" s="4">
        <f t="shared" ref="W70:W75" si="151">(C70/P70)*100</f>
        <v>14.227784812347197</v>
      </c>
      <c r="X70" s="1"/>
    </row>
    <row r="71" spans="1:24" x14ac:dyDescent="0.25">
      <c r="A71" s="2">
        <v>44640</v>
      </c>
      <c r="B71" s="1">
        <v>743</v>
      </c>
      <c r="C71" s="1">
        <f t="shared" si="67"/>
        <v>1950609</v>
      </c>
      <c r="D71" s="1">
        <v>82</v>
      </c>
      <c r="E71" s="1">
        <f t="shared" si="140"/>
        <v>20</v>
      </c>
      <c r="F71" s="1">
        <f t="shared" si="141"/>
        <v>1.3225806451612903</v>
      </c>
      <c r="G71" s="1">
        <f t="shared" si="142"/>
        <v>1.0000420399204932</v>
      </c>
      <c r="H71" s="1">
        <f t="shared" si="28"/>
        <v>29117</v>
      </c>
      <c r="I71" s="1">
        <v>3</v>
      </c>
      <c r="J71" s="4">
        <f t="shared" si="143"/>
        <v>1.4927133013330709</v>
      </c>
      <c r="K71" s="1">
        <f t="shared" si="29"/>
        <v>1871593</v>
      </c>
      <c r="L71" s="1">
        <v>837</v>
      </c>
      <c r="M71" s="1">
        <f t="shared" si="144"/>
        <v>95.949162543595349</v>
      </c>
      <c r="N71" s="1">
        <f t="shared" si="145"/>
        <v>49899</v>
      </c>
      <c r="O71" s="1">
        <f t="shared" si="146"/>
        <v>0.98503661882859228</v>
      </c>
      <c r="P71" s="1">
        <f t="shared" si="30"/>
        <v>13718363</v>
      </c>
      <c r="Q71" s="1">
        <v>9082</v>
      </c>
      <c r="R71" s="1" t="s">
        <v>22</v>
      </c>
      <c r="S71" s="1">
        <f t="shared" si="147"/>
        <v>82965.606289688541</v>
      </c>
      <c r="T71" s="1">
        <f t="shared" si="148"/>
        <v>11796.849107952828</v>
      </c>
      <c r="U71" s="1">
        <f t="shared" si="149"/>
        <v>177.16458777000304</v>
      </c>
      <c r="V71" s="1">
        <f t="shared" si="150"/>
        <v>11387.849102525099</v>
      </c>
      <c r="W71" s="4">
        <f t="shared" si="151"/>
        <v>14.218963297588786</v>
      </c>
      <c r="X71" s="1"/>
    </row>
    <row r="72" spans="1:24" x14ac:dyDescent="0.25">
      <c r="A72" s="2">
        <v>44641</v>
      </c>
      <c r="B72" s="1">
        <v>744</v>
      </c>
      <c r="C72" s="1">
        <f t="shared" si="67"/>
        <v>1950725</v>
      </c>
      <c r="D72" s="1">
        <v>116</v>
      </c>
      <c r="E72" s="1">
        <f t="shared" si="140"/>
        <v>34</v>
      </c>
      <c r="F72" s="1">
        <f t="shared" si="141"/>
        <v>1.4146341463414633</v>
      </c>
      <c r="G72" s="1">
        <f t="shared" si="142"/>
        <v>1.0000594686069837</v>
      </c>
      <c r="H72" s="1">
        <f t="shared" si="28"/>
        <v>29117</v>
      </c>
      <c r="I72" s="1">
        <v>0</v>
      </c>
      <c r="J72" s="4">
        <f t="shared" si="143"/>
        <v>1.4926245370311038</v>
      </c>
      <c r="K72" s="1">
        <f t="shared" si="29"/>
        <v>1872733</v>
      </c>
      <c r="L72" s="1">
        <v>1140</v>
      </c>
      <c r="M72" s="1">
        <f t="shared" si="144"/>
        <v>96.001896730702683</v>
      </c>
      <c r="N72" s="1">
        <f t="shared" si="145"/>
        <v>48875</v>
      </c>
      <c r="O72" s="1">
        <f t="shared" si="146"/>
        <v>0.97947854666426182</v>
      </c>
      <c r="P72" s="1">
        <f t="shared" si="30"/>
        <v>13729262</v>
      </c>
      <c r="Q72" s="1">
        <v>10899</v>
      </c>
      <c r="R72" s="1" t="s">
        <v>22</v>
      </c>
      <c r="S72" s="1">
        <f t="shared" si="147"/>
        <v>83031.521016026614</v>
      </c>
      <c r="T72" s="1">
        <f t="shared" si="148"/>
        <v>11797.550650136076</v>
      </c>
      <c r="U72" s="1">
        <f t="shared" si="149"/>
        <v>177.16458777000304</v>
      </c>
      <c r="V72" s="1">
        <f t="shared" si="150"/>
        <v>11394.78551871007</v>
      </c>
      <c r="W72" s="4">
        <f t="shared" si="151"/>
        <v>14.208520457982374</v>
      </c>
      <c r="X72" s="1"/>
    </row>
    <row r="73" spans="1:24" x14ac:dyDescent="0.25">
      <c r="A73" s="2">
        <v>44642</v>
      </c>
      <c r="B73" s="1">
        <v>745</v>
      </c>
      <c r="C73" s="1">
        <f t="shared" si="67"/>
        <v>1950846</v>
      </c>
      <c r="D73" s="1">
        <v>121</v>
      </c>
      <c r="E73" s="1">
        <f t="shared" si="140"/>
        <v>5</v>
      </c>
      <c r="F73" s="1">
        <f t="shared" si="141"/>
        <v>1.0431034482758621</v>
      </c>
      <c r="G73" s="1">
        <f t="shared" si="142"/>
        <v>1.000062028220277</v>
      </c>
      <c r="H73" s="1">
        <f t="shared" si="28"/>
        <v>29117</v>
      </c>
      <c r="I73" s="1">
        <v>0</v>
      </c>
      <c r="J73" s="4">
        <f t="shared" si="143"/>
        <v>1.4925319579300469</v>
      </c>
      <c r="K73" s="1">
        <f t="shared" si="29"/>
        <v>1873967</v>
      </c>
      <c r="L73" s="1">
        <v>1234</v>
      </c>
      <c r="M73" s="1">
        <f t="shared" si="144"/>
        <v>96.059196881763086</v>
      </c>
      <c r="N73" s="1">
        <f t="shared" si="145"/>
        <v>47762</v>
      </c>
      <c r="O73" s="1">
        <f t="shared" si="146"/>
        <v>0.97722762148337594</v>
      </c>
      <c r="P73" s="1">
        <f t="shared" si="30"/>
        <v>13740211</v>
      </c>
      <c r="Q73" s="1">
        <v>10949</v>
      </c>
      <c r="R73" s="1" t="s">
        <v>22</v>
      </c>
      <c r="S73" s="1">
        <f t="shared" si="147"/>
        <v>83097.73813123678</v>
      </c>
      <c r="T73" s="1">
        <f t="shared" si="148"/>
        <v>11798.282431206531</v>
      </c>
      <c r="U73" s="1">
        <f t="shared" si="149"/>
        <v>177.16458777000304</v>
      </c>
      <c r="V73" s="1">
        <f t="shared" si="150"/>
        <v>11402.293885001522</v>
      </c>
      <c r="W73" s="4">
        <f t="shared" si="151"/>
        <v>14.198078908686337</v>
      </c>
      <c r="X73" s="1"/>
    </row>
    <row r="74" spans="1:24" x14ac:dyDescent="0.25">
      <c r="A74" s="2">
        <v>44643</v>
      </c>
      <c r="B74" s="1">
        <v>746</v>
      </c>
      <c r="C74" s="1">
        <f t="shared" si="67"/>
        <v>1950980</v>
      </c>
      <c r="D74" s="1">
        <v>134</v>
      </c>
      <c r="E74" s="1">
        <f t="shared" si="140"/>
        <v>13</v>
      </c>
      <c r="F74" s="1">
        <f t="shared" si="141"/>
        <v>1.1074380165289257</v>
      </c>
      <c r="G74" s="1">
        <f t="shared" si="142"/>
        <v>1.0000686881486289</v>
      </c>
      <c r="H74" s="1">
        <f t="shared" si="28"/>
        <v>29118</v>
      </c>
      <c r="I74" s="1">
        <v>1</v>
      </c>
      <c r="J74" s="4">
        <f t="shared" si="143"/>
        <v>1.4924807020061712</v>
      </c>
      <c r="K74" s="1">
        <f t="shared" si="29"/>
        <v>1874888</v>
      </c>
      <c r="L74" s="1">
        <v>921</v>
      </c>
      <c r="M74" s="1">
        <f t="shared" si="144"/>
        <v>96.099806251217331</v>
      </c>
      <c r="N74" s="1">
        <f t="shared" si="145"/>
        <v>46974</v>
      </c>
      <c r="O74" s="1">
        <f t="shared" si="146"/>
        <v>0.98350152841170801</v>
      </c>
      <c r="P74" s="1">
        <f t="shared" si="30"/>
        <v>13750732</v>
      </c>
      <c r="Q74" s="1">
        <v>10521</v>
      </c>
      <c r="R74" s="1" t="s">
        <v>22</v>
      </c>
      <c r="S74" s="1">
        <f t="shared" si="147"/>
        <v>83161.366797701849</v>
      </c>
      <c r="T74" s="1">
        <f t="shared" si="148"/>
        <v>11799.092833383731</v>
      </c>
      <c r="U74" s="1">
        <f t="shared" si="149"/>
        <v>177.17067234560389</v>
      </c>
      <c r="V74" s="1">
        <f t="shared" si="150"/>
        <v>11407.897779129906</v>
      </c>
      <c r="W74" s="4">
        <f t="shared" si="151"/>
        <v>14.188190126896515</v>
      </c>
      <c r="X74" s="1"/>
    </row>
    <row r="75" spans="1:24" x14ac:dyDescent="0.25">
      <c r="A75" s="2">
        <v>44644</v>
      </c>
      <c r="B75" s="1">
        <v>747</v>
      </c>
      <c r="C75" s="1">
        <f t="shared" si="67"/>
        <v>1951072</v>
      </c>
      <c r="D75" s="1">
        <v>92</v>
      </c>
      <c r="E75" s="1">
        <f t="shared" si="140"/>
        <v>-42</v>
      </c>
      <c r="F75" s="1">
        <f t="shared" si="141"/>
        <v>0.68656716417910446</v>
      </c>
      <c r="G75" s="1">
        <f t="shared" si="142"/>
        <v>1.000047155788373</v>
      </c>
      <c r="H75" s="1">
        <f t="shared" si="28"/>
        <v>29118</v>
      </c>
      <c r="I75" s="1">
        <v>0</v>
      </c>
      <c r="J75" s="4">
        <f t="shared" si="143"/>
        <v>1.4924103262206623</v>
      </c>
      <c r="K75" s="1">
        <f t="shared" si="29"/>
        <v>1876002</v>
      </c>
      <c r="L75" s="1">
        <v>1114</v>
      </c>
      <c r="M75" s="1">
        <f t="shared" si="144"/>
        <v>96.152371619294414</v>
      </c>
      <c r="N75" s="1">
        <f t="shared" si="145"/>
        <v>45952</v>
      </c>
      <c r="O75" s="1">
        <f t="shared" si="146"/>
        <v>0.97824328351854217</v>
      </c>
      <c r="P75" s="1">
        <f t="shared" si="30"/>
        <v>13762843</v>
      </c>
      <c r="Q75" s="1">
        <v>12111</v>
      </c>
      <c r="R75" s="1" t="s">
        <v>22</v>
      </c>
      <c r="S75" s="1">
        <f t="shared" si="147"/>
        <v>83234.611430299366</v>
      </c>
      <c r="T75" s="1">
        <f t="shared" si="148"/>
        <v>11799.649228908376</v>
      </c>
      <c r="U75" s="1">
        <f t="shared" si="149"/>
        <v>177.17067234560389</v>
      </c>
      <c r="V75" s="1">
        <f t="shared" si="150"/>
        <v>11414.675996349255</v>
      </c>
      <c r="W75" s="4">
        <f t="shared" si="151"/>
        <v>14.176373297290393</v>
      </c>
    </row>
    <row r="76" spans="1:24" x14ac:dyDescent="0.25">
      <c r="A76" s="2">
        <v>44645</v>
      </c>
      <c r="B76" s="1">
        <v>748</v>
      </c>
      <c r="C76" s="1">
        <f t="shared" si="67"/>
        <v>1951174</v>
      </c>
      <c r="D76" s="1">
        <v>102</v>
      </c>
      <c r="E76" s="1">
        <f t="shared" ref="E76:E81" si="152">D76-D75</f>
        <v>10</v>
      </c>
      <c r="F76" s="1">
        <f t="shared" ref="F76:F81" si="153">D76/D75</f>
        <v>1.1086956521739131</v>
      </c>
      <c r="G76" s="1">
        <f t="shared" ref="G76:G81" si="154">C76/C75</f>
        <v>1.0000522789522888</v>
      </c>
      <c r="H76" s="1">
        <f t="shared" si="28"/>
        <v>29118</v>
      </c>
      <c r="I76" s="1">
        <v>0</v>
      </c>
      <c r="J76" s="4">
        <f t="shared" ref="J76:J81" si="155">(H76/C76)*100</f>
        <v>1.4923323086510993</v>
      </c>
      <c r="K76" s="1">
        <f t="shared" si="29"/>
        <v>1877270</v>
      </c>
      <c r="L76" s="1">
        <v>1268</v>
      </c>
      <c r="M76" s="1">
        <f t="shared" ref="M76:M81" si="156">(K76/C76)*100</f>
        <v>96.212331652635797</v>
      </c>
      <c r="N76" s="1">
        <f t="shared" ref="N76:N81" si="157">C76-H76-K76</f>
        <v>44786</v>
      </c>
      <c r="O76" s="1">
        <f t="shared" ref="O76:O81" si="158">N76/N75</f>
        <v>0.97462569637883012</v>
      </c>
      <c r="P76" s="1">
        <f t="shared" si="30"/>
        <v>13772775</v>
      </c>
      <c r="Q76" s="1">
        <v>9932</v>
      </c>
      <c r="R76" s="1" t="s">
        <v>22</v>
      </c>
      <c r="S76" s="1">
        <f t="shared" ref="S76:S81" si="159">P76/165.35</f>
        <v>83294.677955851221</v>
      </c>
      <c r="T76" s="1">
        <f t="shared" ref="T76:T81" si="160">C76/165.35</f>
        <v>11800.266102207439</v>
      </c>
      <c r="U76" s="1">
        <f t="shared" ref="U76:U81" si="161">H76/164.35</f>
        <v>177.17067234560389</v>
      </c>
      <c r="V76" s="1">
        <f t="shared" ref="V76:V81" si="162">K76/164.35</f>
        <v>11422.391238211136</v>
      </c>
      <c r="W76" s="4">
        <f t="shared" ref="W76:W81" si="163">(C76/P76)*100</f>
        <v>14.166890840807318</v>
      </c>
    </row>
    <row r="77" spans="1:24" x14ac:dyDescent="0.25">
      <c r="A77" s="2">
        <v>44646</v>
      </c>
      <c r="B77" s="1">
        <v>749</v>
      </c>
      <c r="C77" s="1">
        <f t="shared" si="67"/>
        <v>1951239</v>
      </c>
      <c r="D77" s="1">
        <v>65</v>
      </c>
      <c r="E77" s="1">
        <f t="shared" si="152"/>
        <v>-37</v>
      </c>
      <c r="F77" s="1">
        <f t="shared" si="153"/>
        <v>0.63725490196078427</v>
      </c>
      <c r="G77" s="1">
        <f t="shared" si="154"/>
        <v>1.0000333132770323</v>
      </c>
      <c r="H77" s="1">
        <f t="shared" si="28"/>
        <v>29118</v>
      </c>
      <c r="I77" s="1">
        <v>0</v>
      </c>
      <c r="J77" s="4">
        <f t="shared" si="155"/>
        <v>1.4922825958275743</v>
      </c>
      <c r="K77" s="1">
        <f t="shared" si="29"/>
        <v>1878253</v>
      </c>
      <c r="L77" s="1">
        <v>983</v>
      </c>
      <c r="M77" s="1">
        <f t="shared" si="156"/>
        <v>96.259504858195228</v>
      </c>
      <c r="N77" s="1">
        <f t="shared" si="157"/>
        <v>43868</v>
      </c>
      <c r="O77" s="1">
        <f t="shared" si="158"/>
        <v>0.97950252310990038</v>
      </c>
      <c r="P77" s="1">
        <f t="shared" si="30"/>
        <v>13780111</v>
      </c>
      <c r="Q77" s="1">
        <v>7336</v>
      </c>
      <c r="R77" s="1" t="s">
        <v>22</v>
      </c>
      <c r="S77" s="1">
        <f t="shared" si="159"/>
        <v>83339.044451164198</v>
      </c>
      <c r="T77" s="1">
        <f t="shared" si="160"/>
        <v>11800.659207741155</v>
      </c>
      <c r="U77" s="1">
        <f t="shared" si="161"/>
        <v>177.17067234560389</v>
      </c>
      <c r="V77" s="1">
        <f t="shared" si="162"/>
        <v>11428.372376026773</v>
      </c>
      <c r="W77" s="4">
        <f t="shared" si="163"/>
        <v>14.159820628440512</v>
      </c>
    </row>
    <row r="78" spans="1:24" x14ac:dyDescent="0.25">
      <c r="A78" s="2">
        <v>44647</v>
      </c>
      <c r="B78" s="1">
        <v>750</v>
      </c>
      <c r="C78" s="1">
        <f t="shared" si="67"/>
        <v>1951282</v>
      </c>
      <c r="D78" s="1">
        <v>43</v>
      </c>
      <c r="E78" s="1">
        <f t="shared" si="152"/>
        <v>-22</v>
      </c>
      <c r="F78" s="1">
        <f t="shared" si="153"/>
        <v>0.66153846153846152</v>
      </c>
      <c r="G78" s="1">
        <f t="shared" si="154"/>
        <v>1.0000220372799027</v>
      </c>
      <c r="H78" s="1">
        <f t="shared" si="28"/>
        <v>29118</v>
      </c>
      <c r="I78" s="1">
        <v>0</v>
      </c>
      <c r="J78" s="4">
        <f t="shared" si="155"/>
        <v>1.4922497107030146</v>
      </c>
      <c r="K78" s="1">
        <f t="shared" si="29"/>
        <v>1878926</v>
      </c>
      <c r="L78" s="1">
        <v>673</v>
      </c>
      <c r="M78" s="1">
        <f t="shared" si="156"/>
        <v>96.291873752743072</v>
      </c>
      <c r="N78" s="1">
        <f t="shared" si="157"/>
        <v>43238</v>
      </c>
      <c r="O78" s="1">
        <f t="shared" si="158"/>
        <v>0.98563873438497307</v>
      </c>
      <c r="P78" s="1">
        <f t="shared" si="30"/>
        <v>13788082</v>
      </c>
      <c r="Q78" s="1">
        <v>7971</v>
      </c>
      <c r="R78" s="1" t="s">
        <v>22</v>
      </c>
      <c r="S78" s="1">
        <f t="shared" si="159"/>
        <v>83387.251285152714</v>
      </c>
      <c r="T78" s="1">
        <f t="shared" si="160"/>
        <v>11800.919262171152</v>
      </c>
      <c r="U78" s="1">
        <f t="shared" si="161"/>
        <v>177.17067234560389</v>
      </c>
      <c r="V78" s="1">
        <f t="shared" si="162"/>
        <v>11432.467295406146</v>
      </c>
      <c r="W78" s="4">
        <f t="shared" si="163"/>
        <v>14.151946586914699</v>
      </c>
    </row>
    <row r="79" spans="1:24" x14ac:dyDescent="0.25">
      <c r="A79" s="2">
        <v>44648</v>
      </c>
      <c r="B79" s="1">
        <v>751</v>
      </c>
      <c r="C79" s="1">
        <f t="shared" si="67"/>
        <v>1951363</v>
      </c>
      <c r="D79" s="1">
        <v>81</v>
      </c>
      <c r="E79" s="1">
        <f t="shared" si="152"/>
        <v>38</v>
      </c>
      <c r="F79" s="1">
        <f t="shared" si="153"/>
        <v>1.8837209302325582</v>
      </c>
      <c r="G79" s="1">
        <f t="shared" si="154"/>
        <v>1.0000415111706047</v>
      </c>
      <c r="H79" s="1">
        <f t="shared" si="28"/>
        <v>29119</v>
      </c>
      <c r="I79" s="1">
        <v>1</v>
      </c>
      <c r="J79" s="4">
        <f t="shared" si="155"/>
        <v>1.4922390144734732</v>
      </c>
      <c r="K79" s="1">
        <f t="shared" si="29"/>
        <v>1879919</v>
      </c>
      <c r="L79" s="1">
        <v>993</v>
      </c>
      <c r="M79" s="1">
        <f t="shared" si="156"/>
        <v>96.338764238124838</v>
      </c>
      <c r="N79" s="1">
        <f t="shared" si="157"/>
        <v>42325</v>
      </c>
      <c r="O79" s="1">
        <f t="shared" si="158"/>
        <v>0.97888431472316018</v>
      </c>
      <c r="P79" s="1">
        <f t="shared" si="30"/>
        <v>13797479</v>
      </c>
      <c r="Q79" s="1">
        <v>9397</v>
      </c>
      <c r="R79" s="1" t="s">
        <v>22</v>
      </c>
      <c r="S79" s="1">
        <f t="shared" si="159"/>
        <v>83444.082249773215</v>
      </c>
      <c r="T79" s="1">
        <f t="shared" si="160"/>
        <v>11801.409132143937</v>
      </c>
      <c r="U79" s="1">
        <f t="shared" si="161"/>
        <v>177.17675692120474</v>
      </c>
      <c r="V79" s="1">
        <f t="shared" si="162"/>
        <v>11438.509278977792</v>
      </c>
      <c r="W79" s="4">
        <f t="shared" si="163"/>
        <v>14.142895234701932</v>
      </c>
    </row>
    <row r="80" spans="1:24" x14ac:dyDescent="0.25">
      <c r="A80" s="2">
        <v>44649</v>
      </c>
      <c r="B80" s="1">
        <v>752</v>
      </c>
      <c r="C80" s="1">
        <f t="shared" si="67"/>
        <v>1951432</v>
      </c>
      <c r="D80" s="1">
        <v>69</v>
      </c>
      <c r="E80" s="1">
        <f t="shared" si="152"/>
        <v>-12</v>
      </c>
      <c r="F80" s="1">
        <f t="shared" si="153"/>
        <v>0.85185185185185186</v>
      </c>
      <c r="G80" s="1">
        <f t="shared" si="154"/>
        <v>1.0000353598997214</v>
      </c>
      <c r="H80" s="1">
        <f t="shared" si="28"/>
        <v>29120</v>
      </c>
      <c r="I80" s="1">
        <v>1</v>
      </c>
      <c r="J80" s="4">
        <f t="shared" si="155"/>
        <v>1.4922374953367579</v>
      </c>
      <c r="K80" s="1">
        <f t="shared" si="29"/>
        <v>1880666</v>
      </c>
      <c r="L80" s="1">
        <v>747</v>
      </c>
      <c r="M80" s="1">
        <f t="shared" si="156"/>
        <v>96.373637410885962</v>
      </c>
      <c r="N80" s="1">
        <f t="shared" si="157"/>
        <v>41646</v>
      </c>
      <c r="O80" s="1">
        <f t="shared" si="158"/>
        <v>0.98395747194329597</v>
      </c>
      <c r="P80" s="1">
        <f t="shared" si="30"/>
        <v>13806692</v>
      </c>
      <c r="Q80" s="1">
        <v>9213</v>
      </c>
      <c r="R80" s="1" t="s">
        <v>22</v>
      </c>
      <c r="S80" s="1">
        <f t="shared" si="159"/>
        <v>83499.800423344423</v>
      </c>
      <c r="T80" s="1">
        <f t="shared" si="160"/>
        <v>11801.826428787421</v>
      </c>
      <c r="U80" s="1">
        <f t="shared" si="161"/>
        <v>177.18284149680559</v>
      </c>
      <c r="V80" s="1">
        <f t="shared" si="162"/>
        <v>11443.054456951628</v>
      </c>
      <c r="W80" s="4">
        <f t="shared" si="163"/>
        <v>14.133957648942991</v>
      </c>
    </row>
    <row r="81" spans="1:23" x14ac:dyDescent="0.25">
      <c r="A81" s="2">
        <v>44650</v>
      </c>
      <c r="B81" s="1">
        <v>753</v>
      </c>
      <c r="C81" s="1">
        <f t="shared" si="67"/>
        <v>1951504</v>
      </c>
      <c r="D81" s="1">
        <v>72</v>
      </c>
      <c r="E81" s="1">
        <f t="shared" si="152"/>
        <v>3</v>
      </c>
      <c r="F81" s="1">
        <f t="shared" si="153"/>
        <v>1.0434782608695652</v>
      </c>
      <c r="G81" s="1">
        <f t="shared" si="154"/>
        <v>1.0000368959820276</v>
      </c>
      <c r="H81" s="1">
        <f t="shared" si="28"/>
        <v>29122</v>
      </c>
      <c r="I81" s="1">
        <v>2</v>
      </c>
      <c r="J81" s="4">
        <f t="shared" si="155"/>
        <v>1.4922849248579557</v>
      </c>
      <c r="K81" s="1">
        <f t="shared" si="29"/>
        <v>1881542</v>
      </c>
      <c r="L81" s="1">
        <v>876</v>
      </c>
      <c r="M81" s="1">
        <f t="shared" si="156"/>
        <v>96.414970197345227</v>
      </c>
      <c r="N81" s="1">
        <f t="shared" si="157"/>
        <v>40840</v>
      </c>
      <c r="O81" s="1">
        <f t="shared" si="158"/>
        <v>0.98064640061470487</v>
      </c>
      <c r="P81" s="1">
        <f t="shared" si="30"/>
        <v>13814765</v>
      </c>
      <c r="Q81" s="1">
        <v>8073</v>
      </c>
      <c r="R81" s="1" t="s">
        <v>22</v>
      </c>
      <c r="S81" s="1">
        <f t="shared" si="159"/>
        <v>83548.624130632001</v>
      </c>
      <c r="T81" s="1">
        <f t="shared" si="160"/>
        <v>11802.261868763229</v>
      </c>
      <c r="U81" s="1">
        <f t="shared" si="161"/>
        <v>177.1950106480073</v>
      </c>
      <c r="V81" s="1">
        <f t="shared" si="162"/>
        <v>11448.384545177974</v>
      </c>
      <c r="W81" s="4">
        <f t="shared" si="163"/>
        <v>14.126219302318932</v>
      </c>
    </row>
    <row r="82" spans="1:23" x14ac:dyDescent="0.25">
      <c r="A82" s="2">
        <v>44651</v>
      </c>
      <c r="B82" s="1">
        <v>754</v>
      </c>
      <c r="C82" s="1">
        <f t="shared" si="67"/>
        <v>1951577</v>
      </c>
      <c r="D82" s="1">
        <v>73</v>
      </c>
      <c r="E82" s="1">
        <f t="shared" ref="E82:E85" si="164">D82-D81</f>
        <v>1</v>
      </c>
      <c r="F82" s="1">
        <f t="shared" ref="F82:F85" si="165">D82/D81</f>
        <v>1.0138888888888888</v>
      </c>
      <c r="G82" s="1">
        <f t="shared" ref="G82:G85" si="166">C82/C81</f>
        <v>1.0000374070460527</v>
      </c>
      <c r="H82" s="1">
        <f t="shared" si="28"/>
        <v>29122</v>
      </c>
      <c r="I82" s="1">
        <v>0</v>
      </c>
      <c r="J82" s="4">
        <f t="shared" ref="J82:J85" si="167">(H82/C82)*100</f>
        <v>1.4922291049751049</v>
      </c>
      <c r="K82" s="1">
        <f t="shared" si="29"/>
        <v>1882426</v>
      </c>
      <c r="L82" s="1">
        <v>884</v>
      </c>
      <c r="M82" s="1">
        <f t="shared" ref="M82:M85" si="168">(K82/C82)*100</f>
        <v>96.456660434100215</v>
      </c>
      <c r="N82" s="1">
        <f t="shared" ref="N82:N85" si="169">C82-H82-K82</f>
        <v>40029</v>
      </c>
      <c r="O82" s="1">
        <f t="shared" ref="O82:O85" si="170">N82/N81</f>
        <v>0.98014201762977471</v>
      </c>
      <c r="P82" s="1">
        <f t="shared" si="30"/>
        <v>13824135</v>
      </c>
      <c r="Q82" s="1">
        <v>9370</v>
      </c>
      <c r="R82" s="1" t="s">
        <v>22</v>
      </c>
      <c r="S82" s="1">
        <f t="shared" ref="S82:S85" si="171">P82/165.35</f>
        <v>83605.291805261571</v>
      </c>
      <c r="T82" s="1">
        <f t="shared" ref="T82:T85" si="172">C82/165.35</f>
        <v>11802.70335651648</v>
      </c>
      <c r="U82" s="1">
        <f t="shared" ref="U82:U85" si="173">H82/164.35</f>
        <v>177.1950106480073</v>
      </c>
      <c r="V82" s="1">
        <f t="shared" ref="V82:V85" si="174">K82/164.35</f>
        <v>11453.763310009128</v>
      </c>
      <c r="W82" s="4">
        <f t="shared" ref="W82:W85" si="175">(C82/P82)*100</f>
        <v>14.117172611523252</v>
      </c>
    </row>
    <row r="83" spans="1:23" x14ac:dyDescent="0.25">
      <c r="A83" s="2">
        <v>44652</v>
      </c>
      <c r="B83" s="1">
        <v>755</v>
      </c>
      <c r="C83" s="1">
        <f t="shared" si="67"/>
        <v>1951658</v>
      </c>
      <c r="D83" s="1">
        <v>81</v>
      </c>
      <c r="E83" s="1">
        <f t="shared" si="164"/>
        <v>8</v>
      </c>
      <c r="F83" s="1">
        <f t="shared" si="165"/>
        <v>1.1095890410958904</v>
      </c>
      <c r="G83" s="1">
        <f t="shared" si="166"/>
        <v>1.0000415048957843</v>
      </c>
      <c r="H83" s="1">
        <f t="shared" si="28"/>
        <v>29122</v>
      </c>
      <c r="I83" s="1">
        <v>0</v>
      </c>
      <c r="J83" s="4">
        <f t="shared" si="167"/>
        <v>1.4921671727321077</v>
      </c>
      <c r="K83" s="1">
        <f t="shared" si="29"/>
        <v>1883319</v>
      </c>
      <c r="L83" s="1">
        <v>893</v>
      </c>
      <c r="M83" s="1">
        <f t="shared" si="168"/>
        <v>96.498413144106195</v>
      </c>
      <c r="N83" s="1">
        <f t="shared" si="169"/>
        <v>39217</v>
      </c>
      <c r="O83" s="1">
        <f t="shared" si="170"/>
        <v>0.9797147068375428</v>
      </c>
      <c r="P83" s="1">
        <f t="shared" si="30"/>
        <v>13831548</v>
      </c>
      <c r="Q83" s="1">
        <v>7413</v>
      </c>
      <c r="R83" s="1" t="s">
        <v>22</v>
      </c>
      <c r="S83" s="1">
        <f t="shared" si="171"/>
        <v>83650.123979437558</v>
      </c>
      <c r="T83" s="1">
        <f t="shared" si="172"/>
        <v>11803.193226489266</v>
      </c>
      <c r="U83" s="1">
        <f t="shared" si="173"/>
        <v>177.1950106480073</v>
      </c>
      <c r="V83" s="1">
        <f t="shared" si="174"/>
        <v>11459.196836020688</v>
      </c>
      <c r="W83" s="4">
        <f t="shared" si="175"/>
        <v>14.110192149136164</v>
      </c>
    </row>
    <row r="84" spans="1:23" x14ac:dyDescent="0.25">
      <c r="A84" s="2">
        <v>44653</v>
      </c>
      <c r="B84" s="1">
        <v>756</v>
      </c>
      <c r="C84" s="1">
        <f t="shared" si="67"/>
        <v>1951714</v>
      </c>
      <c r="D84" s="1">
        <v>56</v>
      </c>
      <c r="E84" s="1">
        <f t="shared" si="164"/>
        <v>-25</v>
      </c>
      <c r="F84" s="1">
        <f t="shared" si="165"/>
        <v>0.69135802469135799</v>
      </c>
      <c r="G84" s="1">
        <f t="shared" si="166"/>
        <v>1.0000286935518417</v>
      </c>
      <c r="H84" s="1">
        <f t="shared" si="28"/>
        <v>29122</v>
      </c>
      <c r="I84" s="1">
        <v>0</v>
      </c>
      <c r="J84" s="4">
        <f t="shared" si="167"/>
        <v>1.4921243583844765</v>
      </c>
      <c r="K84" s="1">
        <f t="shared" si="29"/>
        <v>1884036</v>
      </c>
      <c r="L84" s="1">
        <v>717</v>
      </c>
      <c r="M84" s="1">
        <f t="shared" si="168"/>
        <v>96.5323812812738</v>
      </c>
      <c r="N84" s="1">
        <f t="shared" si="169"/>
        <v>38556</v>
      </c>
      <c r="O84" s="1">
        <f t="shared" si="170"/>
        <v>0.98314506464033458</v>
      </c>
      <c r="P84" s="1">
        <f t="shared" si="30"/>
        <v>13837915</v>
      </c>
      <c r="Q84" s="1">
        <v>6367</v>
      </c>
      <c r="R84" s="1" t="s">
        <v>22</v>
      </c>
      <c r="S84" s="1">
        <f t="shared" si="171"/>
        <v>83688.630178409439</v>
      </c>
      <c r="T84" s="1">
        <f t="shared" si="172"/>
        <v>11803.531902026007</v>
      </c>
      <c r="U84" s="1">
        <f t="shared" si="173"/>
        <v>177.1950106480073</v>
      </c>
      <c r="V84" s="1">
        <f t="shared" si="174"/>
        <v>11463.559476726499</v>
      </c>
      <c r="W84" s="4">
        <f t="shared" si="175"/>
        <v>14.104104556213851</v>
      </c>
    </row>
    <row r="85" spans="1:23" x14ac:dyDescent="0.25">
      <c r="A85" s="2">
        <v>44654</v>
      </c>
      <c r="B85" s="1">
        <v>757</v>
      </c>
      <c r="C85" s="1">
        <f t="shared" si="67"/>
        <v>1951770</v>
      </c>
      <c r="D85" s="1">
        <v>56</v>
      </c>
      <c r="E85" s="1">
        <f t="shared" si="164"/>
        <v>0</v>
      </c>
      <c r="F85" s="1">
        <f t="shared" si="165"/>
        <v>1</v>
      </c>
      <c r="G85" s="1">
        <f t="shared" si="166"/>
        <v>1.0000286927285453</v>
      </c>
      <c r="H85" s="1">
        <f t="shared" si="28"/>
        <v>29122</v>
      </c>
      <c r="I85" s="1">
        <v>0</v>
      </c>
      <c r="J85" s="4">
        <f t="shared" si="167"/>
        <v>1.4920815464936954</v>
      </c>
      <c r="K85" s="1">
        <f t="shared" si="29"/>
        <v>1884632</v>
      </c>
      <c r="L85" s="1">
        <v>596</v>
      </c>
      <c r="M85" s="1">
        <f t="shared" si="168"/>
        <v>96.560147968254455</v>
      </c>
      <c r="N85" s="1">
        <f t="shared" si="169"/>
        <v>38016</v>
      </c>
      <c r="O85" s="1">
        <f t="shared" si="170"/>
        <v>0.98599439775910369</v>
      </c>
      <c r="P85" s="1">
        <f t="shared" si="30"/>
        <v>13845002</v>
      </c>
      <c r="Q85" s="1">
        <v>7087</v>
      </c>
      <c r="R85" s="1" t="s">
        <v>22</v>
      </c>
      <c r="S85" s="1">
        <f t="shared" si="171"/>
        <v>83731.490777139406</v>
      </c>
      <c r="T85" s="1">
        <f t="shared" si="172"/>
        <v>11803.870577562746</v>
      </c>
      <c r="U85" s="1">
        <f t="shared" si="173"/>
        <v>177.1950106480073</v>
      </c>
      <c r="V85" s="1">
        <f t="shared" si="174"/>
        <v>11467.185883784607</v>
      </c>
      <c r="W85" s="4">
        <f t="shared" si="175"/>
        <v>14.097289404508572</v>
      </c>
    </row>
    <row r="86" spans="1:23" x14ac:dyDescent="0.25">
      <c r="A86" s="2">
        <v>44655</v>
      </c>
      <c r="B86" s="1">
        <v>758</v>
      </c>
      <c r="C86" s="1">
        <f t="shared" si="67"/>
        <v>1951831</v>
      </c>
      <c r="D86" s="1">
        <v>61</v>
      </c>
      <c r="E86" s="1">
        <f t="shared" ref="E86:E88" si="176">D86-D85</f>
        <v>5</v>
      </c>
      <c r="F86" s="1">
        <f t="shared" ref="F86:F88" si="177">D86/D85</f>
        <v>1.0892857142857142</v>
      </c>
      <c r="G86" s="1">
        <f t="shared" ref="G86:G88" si="178">C86/C85</f>
        <v>1.0000312536825549</v>
      </c>
      <c r="H86" s="1">
        <f t="shared" si="28"/>
        <v>29123</v>
      </c>
      <c r="I86" s="1">
        <v>1</v>
      </c>
      <c r="J86" s="4">
        <f t="shared" ref="J86:J88" si="179">(H86/C86)*100</f>
        <v>1.4920861488520267</v>
      </c>
      <c r="K86" s="1">
        <f t="shared" si="29"/>
        <v>1885474</v>
      </c>
      <c r="L86" s="1">
        <v>842</v>
      </c>
      <c r="M86" s="1">
        <f t="shared" ref="M86:M88" si="180">(K86/C86)*100</f>
        <v>96.600269183141364</v>
      </c>
      <c r="N86" s="1">
        <f t="shared" ref="N86:N88" si="181">C86-H86-K86</f>
        <v>37234</v>
      </c>
      <c r="O86" s="1">
        <f t="shared" ref="O86:O88" si="182">N86/N85</f>
        <v>0.97942971380471378</v>
      </c>
      <c r="P86" s="1">
        <f t="shared" si="30"/>
        <v>13852789</v>
      </c>
      <c r="Q86" s="1">
        <v>7787</v>
      </c>
      <c r="R86" s="1" t="s">
        <v>22</v>
      </c>
      <c r="S86" s="1">
        <f t="shared" ref="S86:S88" si="183">P86/165.35</f>
        <v>83778.584820078628</v>
      </c>
      <c r="T86" s="1">
        <f t="shared" ref="T86:T88" si="184">C86/165.35</f>
        <v>11804.239491986695</v>
      </c>
      <c r="U86" s="1">
        <f t="shared" ref="U86:U88" si="185">H86/164.35</f>
        <v>177.20109522360815</v>
      </c>
      <c r="V86" s="1">
        <f t="shared" ref="V86:V88" si="186">K86/164.35</f>
        <v>11472.309096440524</v>
      </c>
      <c r="W86" s="4">
        <f t="shared" ref="W86:W88" si="187">(C86/P86)*100</f>
        <v>14.089805309241338</v>
      </c>
    </row>
    <row r="87" spans="1:23" x14ac:dyDescent="0.25">
      <c r="A87" s="2">
        <v>44656</v>
      </c>
      <c r="B87" s="1">
        <v>759</v>
      </c>
      <c r="C87" s="1">
        <f t="shared" si="67"/>
        <v>1951867</v>
      </c>
      <c r="D87" s="1">
        <v>36</v>
      </c>
      <c r="E87" s="1">
        <f t="shared" si="176"/>
        <v>-25</v>
      </c>
      <c r="F87" s="1">
        <f t="shared" si="177"/>
        <v>0.5901639344262295</v>
      </c>
      <c r="G87" s="1">
        <f t="shared" si="178"/>
        <v>1.0000184442198121</v>
      </c>
      <c r="H87" s="1">
        <f t="shared" si="28"/>
        <v>29123</v>
      </c>
      <c r="I87" s="1">
        <v>0</v>
      </c>
      <c r="J87" s="4">
        <f t="shared" si="179"/>
        <v>1.4920586289947011</v>
      </c>
      <c r="K87" s="1">
        <f t="shared" si="29"/>
        <v>1886373</v>
      </c>
      <c r="L87" s="1">
        <v>899</v>
      </c>
      <c r="M87" s="1">
        <f t="shared" si="180"/>
        <v>96.644545965478173</v>
      </c>
      <c r="N87" s="1">
        <f t="shared" si="181"/>
        <v>36371</v>
      </c>
      <c r="O87" s="1">
        <f t="shared" si="182"/>
        <v>0.97682225922543908</v>
      </c>
      <c r="P87" s="1">
        <f t="shared" si="30"/>
        <v>13859674</v>
      </c>
      <c r="Q87" s="1">
        <v>6885</v>
      </c>
      <c r="R87" s="1" t="s">
        <v>22</v>
      </c>
      <c r="S87" s="1">
        <f t="shared" si="183"/>
        <v>83820.223767765347</v>
      </c>
      <c r="T87" s="1">
        <f t="shared" si="184"/>
        <v>11804.457211974599</v>
      </c>
      <c r="U87" s="1">
        <f t="shared" si="185"/>
        <v>177.20109522360815</v>
      </c>
      <c r="V87" s="1">
        <f t="shared" si="186"/>
        <v>11477.77912990569</v>
      </c>
      <c r="W87" s="4">
        <f t="shared" si="187"/>
        <v>14.083065734446567</v>
      </c>
    </row>
    <row r="88" spans="1:23" x14ac:dyDescent="0.25">
      <c r="A88" s="2">
        <v>44657</v>
      </c>
      <c r="B88" s="1">
        <v>760</v>
      </c>
      <c r="C88" s="1">
        <f t="shared" si="67"/>
        <v>1951903</v>
      </c>
      <c r="D88" s="1">
        <v>36</v>
      </c>
      <c r="E88" s="1">
        <f t="shared" si="176"/>
        <v>0</v>
      </c>
      <c r="F88" s="1">
        <f t="shared" si="177"/>
        <v>1</v>
      </c>
      <c r="G88" s="1">
        <f t="shared" si="178"/>
        <v>1.0000184438796291</v>
      </c>
      <c r="H88" s="1">
        <f t="shared" si="28"/>
        <v>29123</v>
      </c>
      <c r="I88" s="1">
        <v>0</v>
      </c>
      <c r="J88" s="4">
        <f t="shared" si="179"/>
        <v>1.4920311101525026</v>
      </c>
      <c r="K88" s="1">
        <f t="shared" si="29"/>
        <v>1887158</v>
      </c>
      <c r="L88" s="1">
        <v>785</v>
      </c>
      <c r="M88" s="1">
        <f t="shared" si="180"/>
        <v>96.682980660411914</v>
      </c>
      <c r="N88" s="1">
        <f t="shared" si="181"/>
        <v>35622</v>
      </c>
      <c r="O88" s="1">
        <f t="shared" si="182"/>
        <v>0.97940667014929472</v>
      </c>
      <c r="P88" s="1">
        <f t="shared" si="30"/>
        <v>13859674</v>
      </c>
      <c r="Q88" s="1">
        <v>0</v>
      </c>
      <c r="R88" s="1" t="s">
        <v>22</v>
      </c>
      <c r="S88" s="1">
        <f t="shared" si="183"/>
        <v>83820.223767765347</v>
      </c>
      <c r="T88" s="1">
        <f t="shared" si="184"/>
        <v>11804.674931962505</v>
      </c>
      <c r="U88" s="1">
        <f t="shared" si="185"/>
        <v>177.20109522360815</v>
      </c>
      <c r="V88" s="1">
        <f t="shared" si="186"/>
        <v>11482.555521752358</v>
      </c>
      <c r="W88" s="4">
        <f t="shared" si="187"/>
        <v>14.083325480815784</v>
      </c>
    </row>
    <row r="89" spans="1:23" x14ac:dyDescent="0.25">
      <c r="A89" s="2">
        <v>44658</v>
      </c>
      <c r="B89" s="1">
        <v>761</v>
      </c>
      <c r="C89" s="1">
        <f t="shared" si="67"/>
        <v>1951947</v>
      </c>
      <c r="D89" s="1">
        <v>44</v>
      </c>
      <c r="E89" s="1">
        <f t="shared" ref="E89" si="188">D89-D88</f>
        <v>8</v>
      </c>
      <c r="F89" s="1">
        <f t="shared" ref="F89" si="189">D89/D88</f>
        <v>1.2222222222222223</v>
      </c>
      <c r="G89" s="1">
        <f t="shared" ref="G89" si="190">C89/C88</f>
        <v>1.0000225421037827</v>
      </c>
      <c r="H89" s="1">
        <f t="shared" si="28"/>
        <v>29123</v>
      </c>
      <c r="I89" s="1">
        <v>0</v>
      </c>
      <c r="J89" s="4">
        <f t="shared" ref="J89" si="191">(H89/C89)*100</f>
        <v>1.4919974773905234</v>
      </c>
      <c r="K89" s="1">
        <f t="shared" si="29"/>
        <v>1887785</v>
      </c>
      <c r="L89" s="1">
        <v>627</v>
      </c>
      <c r="M89" s="1">
        <f t="shared" ref="M89" si="192">(K89/C89)*100</f>
        <v>96.712923045554007</v>
      </c>
      <c r="N89" s="1">
        <f t="shared" ref="N89" si="193">C89-H89-K89</f>
        <v>35039</v>
      </c>
      <c r="O89" s="1">
        <f t="shared" ref="O89" si="194">N89/N88</f>
        <v>0.98363370950536189</v>
      </c>
      <c r="P89" s="1">
        <f t="shared" si="30"/>
        <v>13866418</v>
      </c>
      <c r="Q89" s="1">
        <v>6744</v>
      </c>
      <c r="R89" s="1" t="s">
        <v>22</v>
      </c>
      <c r="S89" s="1">
        <f t="shared" ref="S89" si="195">P89/165.35</f>
        <v>83861.009978832779</v>
      </c>
      <c r="T89" s="1">
        <f t="shared" ref="T89" si="196">C89/165.35</f>
        <v>11804.941034169942</v>
      </c>
      <c r="U89" s="1">
        <f t="shared" ref="U89" si="197">H89/164.35</f>
        <v>177.20109522360815</v>
      </c>
      <c r="V89" s="1">
        <f t="shared" ref="V89" si="198">K89/164.35</f>
        <v>11486.370550654092</v>
      </c>
      <c r="W89" s="4">
        <f t="shared" ref="W89" si="199">(C89/P89)*100</f>
        <v>14.076793300187546</v>
      </c>
    </row>
    <row r="90" spans="1:23" x14ac:dyDescent="0.25">
      <c r="A90" s="2">
        <v>44659</v>
      </c>
      <c r="B90" s="1">
        <v>762</v>
      </c>
      <c r="C90" s="1">
        <f t="shared" si="67"/>
        <v>1951995</v>
      </c>
      <c r="D90" s="1">
        <v>48</v>
      </c>
      <c r="E90" s="1">
        <f t="shared" ref="E90:E91" si="200">D90-D89</f>
        <v>4</v>
      </c>
      <c r="F90" s="1">
        <f t="shared" ref="F90:F91" si="201">D90/D89</f>
        <v>1.0909090909090908</v>
      </c>
      <c r="G90" s="1">
        <f t="shared" ref="G90:G91" si="202">C90/C89</f>
        <v>1.0000245908316159</v>
      </c>
      <c r="H90" s="1">
        <f t="shared" si="28"/>
        <v>29123</v>
      </c>
      <c r="I90" s="1">
        <v>0</v>
      </c>
      <c r="J90" s="4">
        <f t="shared" ref="J90:J91" si="203">(H90/C90)*100</f>
        <v>1.4919607888339879</v>
      </c>
      <c r="K90" s="1">
        <f t="shared" si="29"/>
        <v>1888445</v>
      </c>
      <c r="L90" s="1">
        <v>660</v>
      </c>
      <c r="M90" s="1">
        <f t="shared" ref="M90:M91" si="204">(K90/C90)*100</f>
        <v>96.744356414847374</v>
      </c>
      <c r="N90" s="1">
        <f t="shared" ref="N90:N91" si="205">C90-H90-K90</f>
        <v>34427</v>
      </c>
      <c r="O90" s="1">
        <f t="shared" ref="O90:O91" si="206">N90/N89</f>
        <v>0.98253374810924965</v>
      </c>
      <c r="P90" s="1">
        <f t="shared" si="30"/>
        <v>13872656</v>
      </c>
      <c r="Q90" s="1">
        <v>6238</v>
      </c>
      <c r="R90" s="1" t="s">
        <v>22</v>
      </c>
      <c r="S90" s="1">
        <f t="shared" ref="S90:S91" si="207">P90/165.35</f>
        <v>83898.736014514667</v>
      </c>
      <c r="T90" s="1">
        <f t="shared" ref="T90:T91" si="208">C90/165.35</f>
        <v>11805.231327487149</v>
      </c>
      <c r="U90" s="1">
        <f t="shared" ref="U90:U91" si="209">H90/164.35</f>
        <v>177.20109522360815</v>
      </c>
      <c r="V90" s="1">
        <f t="shared" ref="V90:V91" si="210">K90/164.35</f>
        <v>11490.386370550654</v>
      </c>
      <c r="W90" s="4">
        <f t="shared" ref="W90:W91" si="211">(C90/P90)*100</f>
        <v>14.070809511891595</v>
      </c>
    </row>
    <row r="91" spans="1:23" x14ac:dyDescent="0.25">
      <c r="A91" s="2">
        <v>44660</v>
      </c>
      <c r="B91" s="1">
        <v>763</v>
      </c>
      <c r="C91" s="1">
        <f t="shared" si="67"/>
        <v>1952023</v>
      </c>
      <c r="D91" s="1">
        <v>28</v>
      </c>
      <c r="E91" s="1">
        <f t="shared" si="200"/>
        <v>-20</v>
      </c>
      <c r="F91" s="1">
        <f t="shared" si="201"/>
        <v>0.58333333333333337</v>
      </c>
      <c r="G91" s="1">
        <f t="shared" si="202"/>
        <v>1.0000143442990377</v>
      </c>
      <c r="H91" s="1">
        <f t="shared" ref="H91:H127" si="212">H90+I91</f>
        <v>29123</v>
      </c>
      <c r="I91" s="1">
        <v>0</v>
      </c>
      <c r="J91" s="4">
        <f t="shared" si="203"/>
        <v>1.4919393880092602</v>
      </c>
      <c r="K91" s="1">
        <f t="shared" ref="K91:K127" si="213">K90+L91</f>
        <v>1889055</v>
      </c>
      <c r="L91" s="1">
        <v>610</v>
      </c>
      <c r="M91" s="1">
        <f t="shared" si="204"/>
        <v>96.774218336566733</v>
      </c>
      <c r="N91" s="1">
        <f t="shared" si="205"/>
        <v>33845</v>
      </c>
      <c r="O91" s="1">
        <f t="shared" si="206"/>
        <v>0.98309466407180413</v>
      </c>
      <c r="P91" s="1">
        <f t="shared" ref="P91:P127" si="214">P90+Q91</f>
        <v>13877147</v>
      </c>
      <c r="Q91" s="1">
        <v>4491</v>
      </c>
      <c r="R91" s="1" t="s">
        <v>22</v>
      </c>
      <c r="S91" s="1">
        <f t="shared" si="207"/>
        <v>83925.896583005742</v>
      </c>
      <c r="T91" s="1">
        <f t="shared" si="208"/>
        <v>11805.400665255518</v>
      </c>
      <c r="U91" s="1">
        <f t="shared" si="209"/>
        <v>177.20109522360815</v>
      </c>
      <c r="V91" s="1">
        <f t="shared" si="210"/>
        <v>11494.097961667174</v>
      </c>
      <c r="W91" s="4">
        <f t="shared" si="211"/>
        <v>14.0664576083254</v>
      </c>
    </row>
    <row r="92" spans="1:23" x14ac:dyDescent="0.25">
      <c r="A92" s="2">
        <v>44661</v>
      </c>
      <c r="B92" s="1">
        <v>764</v>
      </c>
      <c r="C92" s="1">
        <f t="shared" si="67"/>
        <v>1952065</v>
      </c>
      <c r="D92" s="1">
        <v>42</v>
      </c>
      <c r="E92" s="1">
        <f t="shared" ref="E92:E98" si="215">D92-D91</f>
        <v>14</v>
      </c>
      <c r="F92" s="1">
        <f t="shared" ref="F92:F98" si="216">D92/D91</f>
        <v>1.5</v>
      </c>
      <c r="G92" s="1">
        <f t="shared" ref="G92:G98" si="217">C92/C91</f>
        <v>1.0000215161399226</v>
      </c>
      <c r="H92" s="1">
        <f t="shared" si="212"/>
        <v>29123</v>
      </c>
      <c r="I92" s="1">
        <v>0</v>
      </c>
      <c r="J92" s="4">
        <f t="shared" ref="J92:J98" si="218">(H92/C92)*100</f>
        <v>1.4919072879233017</v>
      </c>
      <c r="K92" s="1">
        <f t="shared" si="213"/>
        <v>1889762</v>
      </c>
      <c r="L92" s="1">
        <v>707</v>
      </c>
      <c r="M92" s="1">
        <f t="shared" ref="M92:M98" si="219">(K92/C92)*100</f>
        <v>96.808354230007708</v>
      </c>
      <c r="N92" s="1">
        <f t="shared" ref="N92:N98" si="220">C92-H92-K92</f>
        <v>33180</v>
      </c>
      <c r="O92" s="1">
        <f t="shared" ref="O92:O98" si="221">N92/N91</f>
        <v>0.98035160289555323</v>
      </c>
      <c r="P92" s="1">
        <f t="shared" si="214"/>
        <v>13882391</v>
      </c>
      <c r="Q92" s="1">
        <v>5244</v>
      </c>
      <c r="R92" s="1" t="s">
        <v>22</v>
      </c>
      <c r="S92" s="1">
        <f t="shared" ref="S92:S98" si="222">P92/165.35</f>
        <v>83957.611127910495</v>
      </c>
      <c r="T92" s="1">
        <f t="shared" ref="T92:T98" si="223">C92/165.35</f>
        <v>11805.654671908074</v>
      </c>
      <c r="U92" s="1">
        <f t="shared" ref="U92:U98" si="224">H92/164.35</f>
        <v>177.20109522360815</v>
      </c>
      <c r="V92" s="1">
        <f t="shared" ref="V92:V98" si="225">K92/164.35</f>
        <v>11498.399756616976</v>
      </c>
      <c r="W92" s="4">
        <f t="shared" ref="W92:W98" si="226">(C92/P92)*100</f>
        <v>14.061446619678122</v>
      </c>
    </row>
    <row r="93" spans="1:23" x14ac:dyDescent="0.25">
      <c r="A93" s="2">
        <v>44662</v>
      </c>
      <c r="B93" s="1">
        <v>765</v>
      </c>
      <c r="C93" s="1">
        <f t="shared" si="67"/>
        <v>1952109</v>
      </c>
      <c r="D93" s="1">
        <v>44</v>
      </c>
      <c r="E93" s="1">
        <f t="shared" si="215"/>
        <v>2</v>
      </c>
      <c r="F93" s="1">
        <f t="shared" si="216"/>
        <v>1.0476190476190477</v>
      </c>
      <c r="G93" s="1">
        <f t="shared" si="217"/>
        <v>1.0000225402330352</v>
      </c>
      <c r="H93" s="1">
        <f t="shared" si="212"/>
        <v>29124</v>
      </c>
      <c r="I93" s="1">
        <v>1</v>
      </c>
      <c r="J93" s="4">
        <f t="shared" si="218"/>
        <v>1.4919248873910216</v>
      </c>
      <c r="K93" s="1">
        <f t="shared" si="213"/>
        <v>1890352</v>
      </c>
      <c r="L93" s="1">
        <v>590</v>
      </c>
      <c r="M93" s="1">
        <f t="shared" si="219"/>
        <v>96.836395918465627</v>
      </c>
      <c r="N93" s="1">
        <f t="shared" si="220"/>
        <v>32633</v>
      </c>
      <c r="O93" s="1">
        <f t="shared" si="221"/>
        <v>0.98351416515973478</v>
      </c>
      <c r="P93" s="1">
        <f t="shared" si="214"/>
        <v>13888625</v>
      </c>
      <c r="Q93" s="1">
        <v>6234</v>
      </c>
      <c r="R93" s="1" t="s">
        <v>22</v>
      </c>
      <c r="S93" s="1">
        <f t="shared" si="222"/>
        <v>83995.312972482614</v>
      </c>
      <c r="T93" s="1">
        <f t="shared" si="223"/>
        <v>11805.920774115513</v>
      </c>
      <c r="U93" s="1">
        <f t="shared" si="224"/>
        <v>177.207179799209</v>
      </c>
      <c r="V93" s="1">
        <f t="shared" si="225"/>
        <v>11501.989656221478</v>
      </c>
      <c r="W93" s="4">
        <f t="shared" si="226"/>
        <v>14.055451853585218</v>
      </c>
    </row>
    <row r="94" spans="1:23" x14ac:dyDescent="0.25">
      <c r="A94" s="2">
        <v>44663</v>
      </c>
      <c r="B94" s="1">
        <v>766</v>
      </c>
      <c r="C94" s="1">
        <f t="shared" si="67"/>
        <v>1952131</v>
      </c>
      <c r="D94" s="1">
        <v>22</v>
      </c>
      <c r="E94" s="1">
        <f t="shared" si="215"/>
        <v>-22</v>
      </c>
      <c r="F94" s="1">
        <f t="shared" si="216"/>
        <v>0.5</v>
      </c>
      <c r="G94" s="1">
        <f t="shared" si="217"/>
        <v>1.0000112698624923</v>
      </c>
      <c r="H94" s="1">
        <f t="shared" si="212"/>
        <v>29124</v>
      </c>
      <c r="I94" s="1">
        <v>0</v>
      </c>
      <c r="J94" s="4">
        <f t="shared" si="218"/>
        <v>1.4919080737921788</v>
      </c>
      <c r="K94" s="1">
        <f t="shared" si="213"/>
        <v>1890727</v>
      </c>
      <c r="L94" s="1">
        <v>375</v>
      </c>
      <c r="M94" s="1">
        <f t="shared" si="219"/>
        <v>96.854514374291483</v>
      </c>
      <c r="N94" s="1">
        <f t="shared" si="220"/>
        <v>32280</v>
      </c>
      <c r="O94" s="1">
        <f t="shared" si="221"/>
        <v>0.9891827291392149</v>
      </c>
      <c r="P94" s="1">
        <f t="shared" si="214"/>
        <v>13894486</v>
      </c>
      <c r="Q94" s="1">
        <v>5861</v>
      </c>
      <c r="R94" s="1" t="s">
        <v>22</v>
      </c>
      <c r="S94" s="1">
        <f t="shared" si="222"/>
        <v>84030.758996068951</v>
      </c>
      <c r="T94" s="1">
        <f t="shared" si="223"/>
        <v>11806.053825219233</v>
      </c>
      <c r="U94" s="1">
        <f t="shared" si="224"/>
        <v>177.207179799209</v>
      </c>
      <c r="V94" s="1">
        <f t="shared" si="225"/>
        <v>11504.271372071798</v>
      </c>
      <c r="W94" s="4">
        <f t="shared" si="226"/>
        <v>14.049681290837244</v>
      </c>
    </row>
    <row r="95" spans="1:23" x14ac:dyDescent="0.25">
      <c r="A95" s="2">
        <v>44664</v>
      </c>
      <c r="B95" s="1">
        <v>767</v>
      </c>
      <c r="C95" s="1">
        <f t="shared" si="67"/>
        <v>1952162</v>
      </c>
      <c r="D95" s="1">
        <v>31</v>
      </c>
      <c r="E95" s="1">
        <f t="shared" si="215"/>
        <v>9</v>
      </c>
      <c r="F95" s="1">
        <f t="shared" si="216"/>
        <v>1.4090909090909092</v>
      </c>
      <c r="G95" s="1">
        <f t="shared" si="217"/>
        <v>1.0000158800818182</v>
      </c>
      <c r="H95" s="1">
        <f t="shared" si="212"/>
        <v>29124</v>
      </c>
      <c r="I95" s="1">
        <v>0</v>
      </c>
      <c r="J95" s="4">
        <f t="shared" si="218"/>
        <v>1.4918843825461208</v>
      </c>
      <c r="K95" s="1">
        <f t="shared" si="213"/>
        <v>1891001</v>
      </c>
      <c r="L95" s="1">
        <v>274</v>
      </c>
      <c r="M95" s="1">
        <f t="shared" si="219"/>
        <v>96.867012061498997</v>
      </c>
      <c r="N95" s="1">
        <f t="shared" si="220"/>
        <v>32037</v>
      </c>
      <c r="O95" s="1">
        <f t="shared" si="221"/>
        <v>0.99247211895910781</v>
      </c>
      <c r="P95" s="1">
        <f t="shared" si="214"/>
        <v>13899873</v>
      </c>
      <c r="Q95" s="1">
        <v>5387</v>
      </c>
      <c r="R95" s="1" t="s">
        <v>22</v>
      </c>
      <c r="S95" s="1">
        <f t="shared" si="222"/>
        <v>84063.338373147868</v>
      </c>
      <c r="T95" s="1">
        <f t="shared" si="223"/>
        <v>11806.241306319927</v>
      </c>
      <c r="U95" s="1">
        <f t="shared" si="224"/>
        <v>177.207179799209</v>
      </c>
      <c r="V95" s="1">
        <f t="shared" si="225"/>
        <v>11505.938545786432</v>
      </c>
      <c r="W95" s="4">
        <f t="shared" si="226"/>
        <v>14.044459255131326</v>
      </c>
    </row>
    <row r="96" spans="1:23" x14ac:dyDescent="0.25">
      <c r="A96" s="2">
        <v>44665</v>
      </c>
      <c r="B96" s="1">
        <v>768</v>
      </c>
      <c r="C96" s="1">
        <f t="shared" si="67"/>
        <v>1952197</v>
      </c>
      <c r="D96" s="1">
        <v>35</v>
      </c>
      <c r="E96" s="1">
        <f t="shared" si="215"/>
        <v>4</v>
      </c>
      <c r="F96" s="1">
        <f t="shared" si="216"/>
        <v>1.1290322580645162</v>
      </c>
      <c r="G96" s="1">
        <f t="shared" si="217"/>
        <v>1.000017928839922</v>
      </c>
      <c r="H96" s="1">
        <f t="shared" si="212"/>
        <v>29124</v>
      </c>
      <c r="I96" s="1">
        <v>0</v>
      </c>
      <c r="J96" s="4">
        <f t="shared" si="218"/>
        <v>1.4918576352693913</v>
      </c>
      <c r="K96" s="1">
        <f t="shared" si="213"/>
        <v>1891206</v>
      </c>
      <c r="L96" s="1">
        <v>205</v>
      </c>
      <c r="M96" s="1">
        <f t="shared" si="219"/>
        <v>96.875776368880807</v>
      </c>
      <c r="N96" s="1">
        <f t="shared" si="220"/>
        <v>31867</v>
      </c>
      <c r="O96" s="1">
        <f t="shared" si="221"/>
        <v>0.99469363548397161</v>
      </c>
      <c r="P96" s="1">
        <f t="shared" si="214"/>
        <v>13906577</v>
      </c>
      <c r="Q96" s="1">
        <v>6704</v>
      </c>
      <c r="R96" s="1" t="s">
        <v>22</v>
      </c>
      <c r="S96" s="1">
        <f t="shared" si="222"/>
        <v>84103.882673117638</v>
      </c>
      <c r="T96" s="1">
        <f t="shared" si="223"/>
        <v>11806.452978530391</v>
      </c>
      <c r="U96" s="1">
        <f t="shared" si="224"/>
        <v>177.207179799209</v>
      </c>
      <c r="V96" s="1">
        <f t="shared" si="225"/>
        <v>11507.185883784607</v>
      </c>
      <c r="W96" s="4">
        <f t="shared" si="226"/>
        <v>14.037940465148251</v>
      </c>
    </row>
    <row r="97" spans="1:23" x14ac:dyDescent="0.25">
      <c r="A97" s="2">
        <v>44666</v>
      </c>
      <c r="B97" s="1">
        <v>769</v>
      </c>
      <c r="C97" s="1">
        <f t="shared" si="67"/>
        <v>1952224</v>
      </c>
      <c r="D97" s="1">
        <v>27</v>
      </c>
      <c r="E97" s="1">
        <f t="shared" si="215"/>
        <v>-8</v>
      </c>
      <c r="F97" s="1">
        <f t="shared" si="216"/>
        <v>0.77142857142857146</v>
      </c>
      <c r="G97" s="1">
        <f t="shared" si="217"/>
        <v>1.0000138305714024</v>
      </c>
      <c r="H97" s="1">
        <f t="shared" si="212"/>
        <v>29124</v>
      </c>
      <c r="I97" s="1">
        <v>0</v>
      </c>
      <c r="J97" s="4">
        <f t="shared" si="218"/>
        <v>1.4918370023112102</v>
      </c>
      <c r="K97" s="1">
        <f t="shared" si="213"/>
        <v>1891386</v>
      </c>
      <c r="L97" s="1">
        <v>180</v>
      </c>
      <c r="M97" s="1">
        <f t="shared" si="219"/>
        <v>96.883656793482714</v>
      </c>
      <c r="N97" s="1">
        <f t="shared" si="220"/>
        <v>31714</v>
      </c>
      <c r="O97" s="1">
        <f t="shared" si="221"/>
        <v>0.99519879499168418</v>
      </c>
      <c r="P97" s="1">
        <f t="shared" si="214"/>
        <v>13910770</v>
      </c>
      <c r="Q97" s="1">
        <v>4193</v>
      </c>
      <c r="R97" s="1" t="s">
        <v>22</v>
      </c>
      <c r="S97" s="1">
        <f t="shared" si="222"/>
        <v>84129.241003931063</v>
      </c>
      <c r="T97" s="1">
        <f t="shared" si="223"/>
        <v>11806.616268521318</v>
      </c>
      <c r="U97" s="1">
        <f t="shared" si="224"/>
        <v>177.207179799209</v>
      </c>
      <c r="V97" s="1">
        <f t="shared" si="225"/>
        <v>11508.281107392761</v>
      </c>
      <c r="W97" s="4">
        <f t="shared" si="226"/>
        <v>14.03390322749927</v>
      </c>
    </row>
    <row r="98" spans="1:23" x14ac:dyDescent="0.25">
      <c r="A98" s="2">
        <v>44667</v>
      </c>
      <c r="B98" s="1">
        <v>770</v>
      </c>
      <c r="C98" s="1">
        <f t="shared" si="67"/>
        <v>1952275</v>
      </c>
      <c r="D98" s="1">
        <v>51</v>
      </c>
      <c r="E98" s="1">
        <f t="shared" si="215"/>
        <v>24</v>
      </c>
      <c r="F98" s="1">
        <f t="shared" si="216"/>
        <v>1.8888888888888888</v>
      </c>
      <c r="G98" s="1">
        <f t="shared" si="217"/>
        <v>1.0000261240513384</v>
      </c>
      <c r="H98" s="1">
        <f t="shared" si="212"/>
        <v>29124</v>
      </c>
      <c r="I98" s="1">
        <v>0</v>
      </c>
      <c r="J98" s="4">
        <f t="shared" si="218"/>
        <v>1.4917980305028749</v>
      </c>
      <c r="K98" s="1">
        <f t="shared" si="213"/>
        <v>1891638</v>
      </c>
      <c r="L98" s="1">
        <v>252</v>
      </c>
      <c r="M98" s="1">
        <f t="shared" si="219"/>
        <v>96.894033883546115</v>
      </c>
      <c r="N98" s="1">
        <f t="shared" si="220"/>
        <v>31513</v>
      </c>
      <c r="O98" s="1">
        <f t="shared" si="221"/>
        <v>0.99366210506400954</v>
      </c>
      <c r="P98" s="1">
        <f t="shared" si="214"/>
        <v>13914764</v>
      </c>
      <c r="Q98" s="1">
        <v>3994</v>
      </c>
      <c r="R98" s="1" t="s">
        <v>22</v>
      </c>
      <c r="S98" s="1">
        <f t="shared" si="222"/>
        <v>84153.395827033572</v>
      </c>
      <c r="T98" s="1">
        <f t="shared" si="223"/>
        <v>11806.92470517085</v>
      </c>
      <c r="U98" s="1">
        <f t="shared" si="224"/>
        <v>177.207179799209</v>
      </c>
      <c r="V98" s="1">
        <f t="shared" si="225"/>
        <v>11509.814420444174</v>
      </c>
      <c r="W98" s="4">
        <f t="shared" si="226"/>
        <v>14.030241547754601</v>
      </c>
    </row>
    <row r="99" spans="1:23" x14ac:dyDescent="0.25">
      <c r="A99" s="2">
        <v>44668</v>
      </c>
      <c r="B99" s="1">
        <v>771</v>
      </c>
      <c r="C99" s="1">
        <f t="shared" si="67"/>
        <v>1952326</v>
      </c>
      <c r="D99" s="1">
        <v>51</v>
      </c>
      <c r="E99" s="1">
        <f>D99-D98</f>
        <v>0</v>
      </c>
      <c r="F99" s="1">
        <f>D99/D98</f>
        <v>1</v>
      </c>
      <c r="G99" s="1">
        <f>C99/C98</f>
        <v>1.0000261233688901</v>
      </c>
      <c r="H99" s="1">
        <f t="shared" si="212"/>
        <v>29124</v>
      </c>
      <c r="I99" s="1">
        <v>0</v>
      </c>
      <c r="J99" s="4">
        <f>(H99/C99)*100</f>
        <v>1.4917590607306361</v>
      </c>
      <c r="K99" s="1">
        <f t="shared" si="213"/>
        <v>1891964</v>
      </c>
      <c r="L99" s="1">
        <v>326</v>
      </c>
      <c r="M99" s="1">
        <f>(K99/C99)*100</f>
        <v>96.908200782041519</v>
      </c>
      <c r="N99" s="1">
        <f>C99-H99-K99</f>
        <v>31238</v>
      </c>
      <c r="O99" s="1">
        <f>N99/N98</f>
        <v>0.99127344270618478</v>
      </c>
      <c r="P99" s="1">
        <f t="shared" si="214"/>
        <v>13919660</v>
      </c>
      <c r="Q99" s="1">
        <v>4896</v>
      </c>
      <c r="R99" s="1" t="s">
        <v>22</v>
      </c>
      <c r="S99" s="1">
        <f>P99/165.35</f>
        <v>84183.005745388567</v>
      </c>
      <c r="T99" s="1">
        <f>C99/165.35</f>
        <v>11807.233141820381</v>
      </c>
      <c r="U99" s="1">
        <f>H99/164.35</f>
        <v>177.207179799209</v>
      </c>
      <c r="V99" s="1">
        <f>K99/164.35</f>
        <v>11511.797992090053</v>
      </c>
      <c r="W99" s="4">
        <f>(C99/P99)*100</f>
        <v>14.025673040864502</v>
      </c>
    </row>
    <row r="100" spans="1:23" x14ac:dyDescent="0.25">
      <c r="A100" s="2">
        <v>44669</v>
      </c>
      <c r="B100" s="1">
        <v>772</v>
      </c>
      <c r="C100" s="1">
        <f t="shared" si="67"/>
        <v>1952362</v>
      </c>
      <c r="D100" s="1">
        <v>36</v>
      </c>
      <c r="E100" s="1">
        <f t="shared" ref="E100:E102" si="227">D100-D99</f>
        <v>-15</v>
      </c>
      <c r="F100" s="1">
        <f t="shared" ref="F100:F102" si="228">D100/D99</f>
        <v>0.70588235294117652</v>
      </c>
      <c r="G100" s="1">
        <f t="shared" ref="G100:G102" si="229">C100/C99</f>
        <v>1.000018439543396</v>
      </c>
      <c r="H100" s="1">
        <f t="shared" si="212"/>
        <v>29126</v>
      </c>
      <c r="I100" s="1">
        <v>2</v>
      </c>
      <c r="J100" s="4">
        <f t="shared" ref="J100:J102" si="230">(H100/C100)*100</f>
        <v>1.4918339939007212</v>
      </c>
      <c r="K100" s="1">
        <f t="shared" si="213"/>
        <v>1892319</v>
      </c>
      <c r="L100" s="1">
        <v>355</v>
      </c>
      <c r="M100" s="1">
        <f t="shared" ref="M100:M102" si="231">(K100/C100)*100</f>
        <v>96.924596975355996</v>
      </c>
      <c r="N100" s="1">
        <f t="shared" ref="N100:N102" si="232">C100-H100-K100</f>
        <v>30917</v>
      </c>
      <c r="O100" s="1">
        <f t="shared" ref="O100:O102" si="233">N100/N99</f>
        <v>0.98972405403675012</v>
      </c>
      <c r="P100" s="1">
        <f t="shared" si="214"/>
        <v>13925067</v>
      </c>
      <c r="Q100" s="1">
        <v>5407</v>
      </c>
      <c r="R100" s="1" t="s">
        <v>22</v>
      </c>
      <c r="S100" s="1">
        <f t="shared" ref="S100:S102" si="234">P100/165.35</f>
        <v>84215.70607801633</v>
      </c>
      <c r="T100" s="1">
        <f t="shared" ref="T100:T102" si="235">C100/165.35</f>
        <v>11807.450861808285</v>
      </c>
      <c r="U100" s="1">
        <f t="shared" ref="U100:U102" si="236">H100/164.35</f>
        <v>177.2193489504107</v>
      </c>
      <c r="V100" s="1">
        <f t="shared" ref="V100:V102" si="237">K100/164.35</f>
        <v>11513.958016428354</v>
      </c>
      <c r="W100" s="4">
        <f t="shared" ref="W100:W102" si="238">(C100/P100)*100</f>
        <v>14.020485502870471</v>
      </c>
    </row>
    <row r="101" spans="1:23" x14ac:dyDescent="0.25">
      <c r="A101" s="2">
        <v>44670</v>
      </c>
      <c r="B101" s="1">
        <v>773</v>
      </c>
      <c r="C101" s="1">
        <f t="shared" si="67"/>
        <v>1952412</v>
      </c>
      <c r="D101" s="1">
        <v>50</v>
      </c>
      <c r="E101" s="1">
        <f t="shared" si="227"/>
        <v>14</v>
      </c>
      <c r="F101" s="1">
        <f t="shared" si="228"/>
        <v>1.3888888888888888</v>
      </c>
      <c r="G101" s="1">
        <f t="shared" si="229"/>
        <v>1.000025610004702</v>
      </c>
      <c r="H101" s="1">
        <f t="shared" si="212"/>
        <v>29126</v>
      </c>
      <c r="I101" s="1">
        <v>0</v>
      </c>
      <c r="J101" s="4">
        <f t="shared" si="230"/>
        <v>1.4917957890035505</v>
      </c>
      <c r="K101" s="1">
        <f t="shared" si="213"/>
        <v>1892650</v>
      </c>
      <c r="L101" s="1">
        <v>331</v>
      </c>
      <c r="M101" s="1">
        <f t="shared" si="231"/>
        <v>96.939068188476611</v>
      </c>
      <c r="N101" s="1">
        <f t="shared" si="232"/>
        <v>30636</v>
      </c>
      <c r="O101" s="1">
        <f t="shared" si="233"/>
        <v>0.99091114920593848</v>
      </c>
      <c r="P101" s="1">
        <f t="shared" si="214"/>
        <v>13930612</v>
      </c>
      <c r="Q101" s="1">
        <v>5545</v>
      </c>
      <c r="R101" s="1" t="s">
        <v>22</v>
      </c>
      <c r="S101" s="1">
        <f t="shared" si="234"/>
        <v>84249.241003931063</v>
      </c>
      <c r="T101" s="1">
        <f t="shared" si="235"/>
        <v>11807.753250680375</v>
      </c>
      <c r="U101" s="1">
        <f t="shared" si="236"/>
        <v>177.2193489504107</v>
      </c>
      <c r="V101" s="1">
        <f t="shared" si="237"/>
        <v>11515.972010952237</v>
      </c>
      <c r="W101" s="4">
        <f t="shared" si="238"/>
        <v>14.015263651015475</v>
      </c>
    </row>
    <row r="102" spans="1:23" x14ac:dyDescent="0.25">
      <c r="A102" s="2">
        <v>44671</v>
      </c>
      <c r="B102" s="1">
        <v>774</v>
      </c>
      <c r="C102" s="1">
        <f t="shared" si="67"/>
        <v>1952440</v>
      </c>
      <c r="D102" s="1">
        <v>28</v>
      </c>
      <c r="E102" s="1">
        <f t="shared" si="227"/>
        <v>-22</v>
      </c>
      <c r="F102" s="1">
        <f t="shared" si="228"/>
        <v>0.56000000000000005</v>
      </c>
      <c r="G102" s="1">
        <f t="shared" si="229"/>
        <v>1.0000143412353539</v>
      </c>
      <c r="H102" s="1">
        <f t="shared" si="212"/>
        <v>29127</v>
      </c>
      <c r="I102" s="1">
        <v>1</v>
      </c>
      <c r="J102" s="4">
        <f t="shared" si="230"/>
        <v>1.4918256130790191</v>
      </c>
      <c r="K102" s="1">
        <f t="shared" si="213"/>
        <v>1893194</v>
      </c>
      <c r="L102" s="1">
        <v>544</v>
      </c>
      <c r="M102" s="1">
        <f t="shared" si="231"/>
        <v>96.965540554383239</v>
      </c>
      <c r="N102" s="1">
        <f t="shared" si="232"/>
        <v>30119</v>
      </c>
      <c r="O102" s="1">
        <f t="shared" si="233"/>
        <v>0.98312442877660267</v>
      </c>
      <c r="P102" s="1">
        <f t="shared" si="214"/>
        <v>13935710</v>
      </c>
      <c r="Q102" s="1">
        <v>5098</v>
      </c>
      <c r="R102" s="1" t="s">
        <v>22</v>
      </c>
      <c r="S102" s="1">
        <f t="shared" si="234"/>
        <v>84280.072573329307</v>
      </c>
      <c r="T102" s="1">
        <f t="shared" si="235"/>
        <v>11807.922588448746</v>
      </c>
      <c r="U102" s="1">
        <f t="shared" si="236"/>
        <v>177.22543352601156</v>
      </c>
      <c r="V102" s="1">
        <f t="shared" si="237"/>
        <v>11519.282020079099</v>
      </c>
      <c r="W102" s="4">
        <f t="shared" si="238"/>
        <v>14.010337471144277</v>
      </c>
    </row>
    <row r="103" spans="1:23" x14ac:dyDescent="0.25">
      <c r="A103" s="2">
        <v>44672</v>
      </c>
      <c r="B103" s="1">
        <v>775</v>
      </c>
      <c r="C103" s="1">
        <f t="shared" si="67"/>
        <v>1952485</v>
      </c>
      <c r="D103" s="1">
        <v>45</v>
      </c>
      <c r="E103" s="1">
        <f>D103-D102</f>
        <v>17</v>
      </c>
      <c r="F103" s="1">
        <f>D103/D102</f>
        <v>1.6071428571428572</v>
      </c>
      <c r="G103" s="1">
        <f>C103/C102</f>
        <v>1.0000230480834238</v>
      </c>
      <c r="H103" s="1">
        <f t="shared" si="212"/>
        <v>29127</v>
      </c>
      <c r="I103" s="1">
        <v>0</v>
      </c>
      <c r="J103" s="4">
        <f>(H103/C103)*100</f>
        <v>1.4917912301502956</v>
      </c>
      <c r="K103" s="1">
        <f t="shared" si="213"/>
        <v>1893565</v>
      </c>
      <c r="L103" s="1">
        <v>371</v>
      </c>
      <c r="M103" s="1">
        <f>(K103/C103)*100</f>
        <v>96.982307162410976</v>
      </c>
      <c r="N103" s="1">
        <f>C103-H103-K103</f>
        <v>29793</v>
      </c>
      <c r="O103" s="1">
        <f>N103/N102</f>
        <v>0.98917626747235965</v>
      </c>
      <c r="P103" s="1">
        <f t="shared" si="214"/>
        <v>13941639</v>
      </c>
      <c r="Q103" s="1">
        <v>5929</v>
      </c>
      <c r="R103" s="1" t="s">
        <v>22</v>
      </c>
      <c r="S103" s="1">
        <f>P103/165.35</f>
        <v>84315.929845781677</v>
      </c>
      <c r="T103" s="1">
        <f>C103/165.35</f>
        <v>11808.194738433625</v>
      </c>
      <c r="U103" s="1">
        <f>H103/164.35</f>
        <v>177.22543352601156</v>
      </c>
      <c r="V103" s="1">
        <f>K103/164.35</f>
        <v>11521.539397627015</v>
      </c>
      <c r="W103" s="4">
        <f>(C103/P103)*100</f>
        <v>14.00470202965376</v>
      </c>
    </row>
    <row r="104" spans="1:23" x14ac:dyDescent="0.25">
      <c r="A104" s="2">
        <v>44673</v>
      </c>
      <c r="B104" s="1">
        <v>776</v>
      </c>
      <c r="C104" s="1">
        <f t="shared" si="67"/>
        <v>1952506</v>
      </c>
      <c r="D104" s="1">
        <v>21</v>
      </c>
      <c r="E104" s="1">
        <f>D104-D103</f>
        <v>-24</v>
      </c>
      <c r="F104" s="1">
        <f>D104/D103</f>
        <v>0.46666666666666667</v>
      </c>
      <c r="G104" s="1">
        <f>C104/C103</f>
        <v>1.0000107555243702</v>
      </c>
      <c r="H104" s="1">
        <f t="shared" si="212"/>
        <v>29127</v>
      </c>
      <c r="I104" s="1">
        <v>0</v>
      </c>
      <c r="J104" s="4">
        <f>(H104/C104)*100</f>
        <v>1.4917751853259351</v>
      </c>
      <c r="K104" s="1">
        <f t="shared" si="213"/>
        <v>1893938</v>
      </c>
      <c r="L104" s="1">
        <v>373</v>
      </c>
      <c r="M104" s="1">
        <f>(K104/C104)*100</f>
        <v>97.000367732544731</v>
      </c>
      <c r="N104" s="1">
        <f>C104-H104-K104</f>
        <v>29441</v>
      </c>
      <c r="O104" s="1">
        <f>N104/N103</f>
        <v>0.98818514416138015</v>
      </c>
      <c r="P104" s="1">
        <f t="shared" si="214"/>
        <v>13945560</v>
      </c>
      <c r="Q104" s="1">
        <v>3921</v>
      </c>
      <c r="R104" s="1" t="s">
        <v>22</v>
      </c>
      <c r="S104" s="1">
        <f>P104/165.35</f>
        <v>84339.64318113093</v>
      </c>
      <c r="T104" s="1">
        <f>C104/165.35</f>
        <v>11808.321741759904</v>
      </c>
      <c r="U104" s="1">
        <f>H104/164.35</f>
        <v>177.22543352601156</v>
      </c>
      <c r="V104" s="1">
        <f>K104/164.35</f>
        <v>11523.808944326134</v>
      </c>
      <c r="W104" s="4">
        <f>(C104/P104)*100</f>
        <v>14.000914986562032</v>
      </c>
    </row>
    <row r="105" spans="1:23" x14ac:dyDescent="0.25">
      <c r="A105" s="2">
        <v>44674</v>
      </c>
      <c r="B105" s="1">
        <v>777</v>
      </c>
      <c r="C105" s="1">
        <f t="shared" si="67"/>
        <v>1952532</v>
      </c>
      <c r="D105" s="1">
        <v>26</v>
      </c>
      <c r="E105" s="1">
        <f t="shared" ref="E105:E111" si="239">D105-D104</f>
        <v>5</v>
      </c>
      <c r="F105" s="1">
        <f t="shared" ref="F105:F111" si="240">D105/D104</f>
        <v>1.2380952380952381</v>
      </c>
      <c r="G105" s="1">
        <f t="shared" ref="G105:G111" si="241">C105/C104</f>
        <v>1.0000133162202831</v>
      </c>
      <c r="H105" s="1">
        <f t="shared" si="212"/>
        <v>29127</v>
      </c>
      <c r="I105" s="1">
        <v>0</v>
      </c>
      <c r="J105" s="4">
        <f t="shared" ref="J105:J111" si="242">(H105/C105)*100</f>
        <v>1.4917553207834748</v>
      </c>
      <c r="K105" s="1">
        <f t="shared" si="213"/>
        <v>1894253</v>
      </c>
      <c r="L105" s="1">
        <v>315</v>
      </c>
      <c r="M105" s="1">
        <f t="shared" ref="M105:M111" si="243">(K105/C105)*100</f>
        <v>97.01520896968654</v>
      </c>
      <c r="N105" s="1">
        <f t="shared" ref="N105:N111" si="244">C105-H105-K105</f>
        <v>29152</v>
      </c>
      <c r="O105" s="1">
        <f t="shared" ref="O105:O111" si="245">N105/N104</f>
        <v>0.99018375734519892</v>
      </c>
      <c r="P105" s="1">
        <f t="shared" si="214"/>
        <v>13950268</v>
      </c>
      <c r="Q105" s="1">
        <v>4708</v>
      </c>
      <c r="R105" s="1" t="s">
        <v>22</v>
      </c>
      <c r="S105" s="1">
        <f t="shared" ref="S105:S111" si="246">P105/165.35</f>
        <v>84368.116117326892</v>
      </c>
      <c r="T105" s="1">
        <f t="shared" ref="T105:T111" si="247">C105/165.35</f>
        <v>11808.478983973389</v>
      </c>
      <c r="U105" s="1">
        <f t="shared" ref="U105:U111" si="248">H105/164.35</f>
        <v>177.22543352601156</v>
      </c>
      <c r="V105" s="1">
        <f t="shared" ref="V105:V111" si="249">K105/164.35</f>
        <v>11525.725585640403</v>
      </c>
      <c r="W105" s="4">
        <f t="shared" ref="W105:W111" si="250">(C105/P105)*100</f>
        <v>13.996376270334018</v>
      </c>
    </row>
    <row r="106" spans="1:23" x14ac:dyDescent="0.25">
      <c r="A106" s="2">
        <v>44675</v>
      </c>
      <c r="B106" s="1">
        <v>778</v>
      </c>
      <c r="C106" s="1">
        <f t="shared" si="67"/>
        <v>1952556</v>
      </c>
      <c r="D106" s="1">
        <v>24</v>
      </c>
      <c r="E106" s="1">
        <f t="shared" si="239"/>
        <v>-2</v>
      </c>
      <c r="F106" s="1">
        <f t="shared" si="240"/>
        <v>0.92307692307692313</v>
      </c>
      <c r="G106" s="1">
        <f t="shared" si="241"/>
        <v>1.0000122917319665</v>
      </c>
      <c r="H106" s="1">
        <f t="shared" si="212"/>
        <v>29127</v>
      </c>
      <c r="I106" s="1">
        <v>0</v>
      </c>
      <c r="J106" s="4">
        <f t="shared" si="242"/>
        <v>1.4917369847522939</v>
      </c>
      <c r="K106" s="1">
        <f t="shared" si="213"/>
        <v>1894582</v>
      </c>
      <c r="L106" s="1">
        <v>329</v>
      </c>
      <c r="M106" s="1">
        <f t="shared" si="243"/>
        <v>97.030866208190702</v>
      </c>
      <c r="N106" s="1">
        <f t="shared" si="244"/>
        <v>28847</v>
      </c>
      <c r="O106" s="1">
        <f t="shared" si="245"/>
        <v>0.98953759604829861</v>
      </c>
      <c r="P106" s="1">
        <f t="shared" si="214"/>
        <v>13956156</v>
      </c>
      <c r="Q106" s="1">
        <v>5888</v>
      </c>
      <c r="R106" s="1" t="s">
        <v>22</v>
      </c>
      <c r="S106" s="1">
        <f t="shared" si="246"/>
        <v>84403.725430904145</v>
      </c>
      <c r="T106" s="1">
        <f t="shared" si="247"/>
        <v>11808.624130631993</v>
      </c>
      <c r="U106" s="1">
        <f t="shared" si="248"/>
        <v>177.22543352601156</v>
      </c>
      <c r="V106" s="1">
        <f t="shared" si="249"/>
        <v>11527.727411013082</v>
      </c>
      <c r="W106" s="4">
        <f t="shared" si="250"/>
        <v>13.990643268819866</v>
      </c>
    </row>
    <row r="107" spans="1:23" x14ac:dyDescent="0.25">
      <c r="A107" s="2">
        <v>44676</v>
      </c>
      <c r="B107" s="1">
        <v>779</v>
      </c>
      <c r="C107" s="1">
        <f t="shared" si="67"/>
        <v>1952583</v>
      </c>
      <c r="D107" s="1">
        <v>27</v>
      </c>
      <c r="E107" s="1">
        <f t="shared" si="239"/>
        <v>3</v>
      </c>
      <c r="F107" s="1">
        <f t="shared" si="240"/>
        <v>1.125</v>
      </c>
      <c r="G107" s="1">
        <f t="shared" si="241"/>
        <v>1.0000138280284918</v>
      </c>
      <c r="H107" s="1">
        <f t="shared" si="212"/>
        <v>29127</v>
      </c>
      <c r="I107" s="1">
        <v>0</v>
      </c>
      <c r="J107" s="4">
        <f t="shared" si="242"/>
        <v>1.4917163572560039</v>
      </c>
      <c r="K107" s="1">
        <f t="shared" si="213"/>
        <v>1894881</v>
      </c>
      <c r="L107" s="1">
        <v>299</v>
      </c>
      <c r="M107" s="1">
        <f t="shared" si="243"/>
        <v>97.04483753059408</v>
      </c>
      <c r="N107" s="1">
        <f t="shared" si="244"/>
        <v>28575</v>
      </c>
      <c r="O107" s="1">
        <f t="shared" si="245"/>
        <v>0.9905709432523313</v>
      </c>
      <c r="P107" s="1">
        <f t="shared" si="214"/>
        <v>13962407</v>
      </c>
      <c r="Q107" s="1">
        <v>6251</v>
      </c>
      <c r="R107" s="1" t="s">
        <v>22</v>
      </c>
      <c r="S107" s="1">
        <f t="shared" si="246"/>
        <v>84441.530087692779</v>
      </c>
      <c r="T107" s="1">
        <f t="shared" si="247"/>
        <v>11808.787420622921</v>
      </c>
      <c r="U107" s="1">
        <f t="shared" si="248"/>
        <v>177.22543352601156</v>
      </c>
      <c r="V107" s="1">
        <f t="shared" si="249"/>
        <v>11529.546699117736</v>
      </c>
      <c r="W107" s="4">
        <f t="shared" si="250"/>
        <v>13.984573003780795</v>
      </c>
    </row>
    <row r="108" spans="1:23" x14ac:dyDescent="0.25">
      <c r="A108" s="2">
        <v>44677</v>
      </c>
      <c r="B108" s="1">
        <v>780</v>
      </c>
      <c r="C108" s="1">
        <f t="shared" si="67"/>
        <v>1952602</v>
      </c>
      <c r="D108" s="1">
        <v>19</v>
      </c>
      <c r="E108" s="1">
        <f t="shared" si="239"/>
        <v>-8</v>
      </c>
      <c r="F108" s="1">
        <f t="shared" si="240"/>
        <v>0.70370370370370372</v>
      </c>
      <c r="G108" s="1">
        <f t="shared" si="241"/>
        <v>1.0000097307003082</v>
      </c>
      <c r="H108" s="1">
        <f t="shared" si="212"/>
        <v>29127</v>
      </c>
      <c r="I108" s="1">
        <v>0</v>
      </c>
      <c r="J108" s="4">
        <f t="shared" si="242"/>
        <v>1.4917018419524306</v>
      </c>
      <c r="K108" s="1">
        <f t="shared" si="213"/>
        <v>1895245</v>
      </c>
      <c r="L108" s="1">
        <v>364</v>
      </c>
      <c r="M108" s="1">
        <f t="shared" si="243"/>
        <v>97.062535017376817</v>
      </c>
      <c r="N108" s="1">
        <f t="shared" si="244"/>
        <v>28230</v>
      </c>
      <c r="O108" s="1">
        <f t="shared" si="245"/>
        <v>0.98792650918635172</v>
      </c>
      <c r="P108" s="1">
        <f t="shared" si="214"/>
        <v>13967433</v>
      </c>
      <c r="Q108" s="1">
        <v>5026</v>
      </c>
      <c r="R108" s="1" t="s">
        <v>22</v>
      </c>
      <c r="S108" s="1">
        <f t="shared" si="246"/>
        <v>84471.926217115208</v>
      </c>
      <c r="T108" s="1">
        <f t="shared" si="247"/>
        <v>11808.902328394315</v>
      </c>
      <c r="U108" s="1">
        <f t="shared" si="248"/>
        <v>177.22543352601156</v>
      </c>
      <c r="V108" s="1">
        <f t="shared" si="249"/>
        <v>11531.761484636447</v>
      </c>
      <c r="W108" s="4">
        <f t="shared" si="250"/>
        <v>13.979676866894582</v>
      </c>
    </row>
    <row r="109" spans="1:23" x14ac:dyDescent="0.25">
      <c r="A109" s="2">
        <v>44678</v>
      </c>
      <c r="B109" s="1">
        <v>781</v>
      </c>
      <c r="C109" s="1">
        <f t="shared" si="67"/>
        <v>1952625</v>
      </c>
      <c r="D109" s="1">
        <v>23</v>
      </c>
      <c r="E109" s="1">
        <f t="shared" si="239"/>
        <v>4</v>
      </c>
      <c r="F109" s="1">
        <f t="shared" si="240"/>
        <v>1.2105263157894737</v>
      </c>
      <c r="G109" s="1">
        <f t="shared" si="241"/>
        <v>1.0000117791541747</v>
      </c>
      <c r="H109" s="1">
        <f t="shared" si="212"/>
        <v>29127</v>
      </c>
      <c r="I109" s="1">
        <v>0</v>
      </c>
      <c r="J109" s="4">
        <f t="shared" si="242"/>
        <v>1.4916842711734204</v>
      </c>
      <c r="K109" s="1">
        <f t="shared" si="213"/>
        <v>1895579</v>
      </c>
      <c r="L109" s="1">
        <v>334</v>
      </c>
      <c r="M109" s="1">
        <f t="shared" si="243"/>
        <v>97.078496895205163</v>
      </c>
      <c r="N109" s="1">
        <f t="shared" si="244"/>
        <v>27919</v>
      </c>
      <c r="O109" s="1">
        <f t="shared" si="245"/>
        <v>0.98898335104498758</v>
      </c>
      <c r="P109" s="1">
        <f t="shared" si="214"/>
        <v>13972364</v>
      </c>
      <c r="Q109" s="1">
        <v>4931</v>
      </c>
      <c r="R109" s="1" t="s">
        <v>22</v>
      </c>
      <c r="S109" s="1">
        <f t="shared" si="246"/>
        <v>84501.747807680687</v>
      </c>
      <c r="T109" s="1">
        <f t="shared" si="247"/>
        <v>11809.041427275477</v>
      </c>
      <c r="U109" s="1">
        <f t="shared" si="248"/>
        <v>177.22543352601156</v>
      </c>
      <c r="V109" s="1">
        <f t="shared" si="249"/>
        <v>11533.793732887132</v>
      </c>
      <c r="W109" s="4">
        <f t="shared" si="250"/>
        <v>13.97490789675963</v>
      </c>
    </row>
    <row r="110" spans="1:23" x14ac:dyDescent="0.25">
      <c r="A110" s="2">
        <v>44679</v>
      </c>
      <c r="B110" s="1">
        <v>782</v>
      </c>
      <c r="C110" s="1">
        <f t="shared" si="67"/>
        <v>1952644</v>
      </c>
      <c r="D110" s="1">
        <v>19</v>
      </c>
      <c r="E110" s="1">
        <f t="shared" si="239"/>
        <v>-4</v>
      </c>
      <c r="F110" s="1">
        <f t="shared" si="240"/>
        <v>0.82608695652173914</v>
      </c>
      <c r="G110" s="1">
        <f t="shared" si="241"/>
        <v>1.0000097304910056</v>
      </c>
      <c r="H110" s="1">
        <f t="shared" si="212"/>
        <v>29127</v>
      </c>
      <c r="I110" s="1">
        <v>0</v>
      </c>
      <c r="J110" s="4">
        <f t="shared" si="242"/>
        <v>1.4916697564942714</v>
      </c>
      <c r="K110" s="1">
        <f t="shared" si="213"/>
        <v>1895942</v>
      </c>
      <c r="L110" s="1">
        <v>363</v>
      </c>
      <c r="M110" s="1">
        <f t="shared" si="243"/>
        <v>97.096142461196195</v>
      </c>
      <c r="N110" s="1">
        <f t="shared" si="244"/>
        <v>27575</v>
      </c>
      <c r="O110" s="1">
        <f t="shared" si="245"/>
        <v>0.98767864178516418</v>
      </c>
      <c r="P110" s="1">
        <f t="shared" si="214"/>
        <v>13976986</v>
      </c>
      <c r="Q110" s="1">
        <v>4622</v>
      </c>
      <c r="R110" s="1" t="s">
        <v>22</v>
      </c>
      <c r="S110" s="1">
        <f t="shared" si="246"/>
        <v>84529.700635016634</v>
      </c>
      <c r="T110" s="1">
        <f t="shared" si="247"/>
        <v>11809.156335046871</v>
      </c>
      <c r="U110" s="1">
        <f t="shared" si="248"/>
        <v>177.22543352601156</v>
      </c>
      <c r="V110" s="1">
        <f t="shared" si="249"/>
        <v>11536.002433830241</v>
      </c>
      <c r="W110" s="4">
        <f t="shared" si="250"/>
        <v>13.970422521708183</v>
      </c>
    </row>
    <row r="111" spans="1:23" x14ac:dyDescent="0.25">
      <c r="A111" s="2">
        <v>44680</v>
      </c>
      <c r="B111" s="1">
        <v>783</v>
      </c>
      <c r="C111" s="1">
        <f t="shared" si="67"/>
        <v>1952674</v>
      </c>
      <c r="D111" s="1">
        <v>30</v>
      </c>
      <c r="E111" s="1">
        <f t="shared" si="239"/>
        <v>11</v>
      </c>
      <c r="F111" s="1">
        <f t="shared" si="240"/>
        <v>1.5789473684210527</v>
      </c>
      <c r="G111" s="1">
        <f t="shared" si="241"/>
        <v>1.0000153637836697</v>
      </c>
      <c r="H111" s="1">
        <f t="shared" si="212"/>
        <v>29127</v>
      </c>
      <c r="I111" s="1">
        <v>0</v>
      </c>
      <c r="J111" s="4">
        <f t="shared" si="242"/>
        <v>1.4916468391549229</v>
      </c>
      <c r="K111" s="1">
        <f t="shared" si="213"/>
        <v>1896268</v>
      </c>
      <c r="L111" s="1">
        <v>326</v>
      </c>
      <c r="M111" s="1">
        <f t="shared" si="243"/>
        <v>97.11134577507562</v>
      </c>
      <c r="N111" s="1">
        <f t="shared" si="244"/>
        <v>27279</v>
      </c>
      <c r="O111" s="1">
        <f t="shared" si="245"/>
        <v>0.98926563916591115</v>
      </c>
      <c r="P111" s="1">
        <f t="shared" si="214"/>
        <v>13981740</v>
      </c>
      <c r="Q111" s="1">
        <v>4754</v>
      </c>
      <c r="R111" s="1" t="s">
        <v>22</v>
      </c>
      <c r="S111" s="1">
        <f t="shared" si="246"/>
        <v>84558.451768974905</v>
      </c>
      <c r="T111" s="1">
        <f t="shared" si="247"/>
        <v>11809.337768370124</v>
      </c>
      <c r="U111" s="1">
        <f t="shared" si="248"/>
        <v>177.22543352601156</v>
      </c>
      <c r="V111" s="1">
        <f t="shared" si="249"/>
        <v>11537.986005476119</v>
      </c>
      <c r="W111" s="4">
        <f t="shared" si="250"/>
        <v>13.965886935388585</v>
      </c>
    </row>
    <row r="112" spans="1:23" x14ac:dyDescent="0.25">
      <c r="A112" s="2">
        <v>44681</v>
      </c>
      <c r="B112" s="1">
        <v>784</v>
      </c>
      <c r="C112" s="1">
        <f t="shared" si="67"/>
        <v>1952691</v>
      </c>
      <c r="D112" s="1">
        <v>17</v>
      </c>
      <c r="E112" s="1">
        <f>D112-D111</f>
        <v>-13</v>
      </c>
      <c r="F112" s="1">
        <f>D112/D111</f>
        <v>0.56666666666666665</v>
      </c>
      <c r="G112" s="1">
        <f>C112/C111</f>
        <v>1.0000087060103222</v>
      </c>
      <c r="H112" s="1">
        <f t="shared" si="212"/>
        <v>29127</v>
      </c>
      <c r="I112" s="1">
        <v>0</v>
      </c>
      <c r="J112" s="4">
        <f>(H112/C112)*100</f>
        <v>1.491633852975202</v>
      </c>
      <c r="K112" s="1">
        <f t="shared" si="213"/>
        <v>1896526</v>
      </c>
      <c r="L112" s="1">
        <v>258</v>
      </c>
      <c r="M112" s="1">
        <f>(K112/C112)*100</f>
        <v>97.123712865988523</v>
      </c>
      <c r="N112" s="1">
        <f>C112-H112-K112</f>
        <v>27038</v>
      </c>
      <c r="O112" s="1">
        <f>N112/N111</f>
        <v>0.99116536529931454</v>
      </c>
      <c r="P112" s="1">
        <f t="shared" si="214"/>
        <v>13984678</v>
      </c>
      <c r="Q112" s="1">
        <v>2938</v>
      </c>
      <c r="R112" s="1" t="s">
        <v>22</v>
      </c>
      <c r="S112" s="1">
        <f>P112/165.35</f>
        <v>84576.220139098878</v>
      </c>
      <c r="T112" s="1">
        <f>C112/165.35</f>
        <v>11809.440580586635</v>
      </c>
      <c r="U112" s="1">
        <f>H112/164.35</f>
        <v>177.22543352601156</v>
      </c>
      <c r="V112" s="1">
        <f>K112/164.35</f>
        <v>11539.555825981139</v>
      </c>
      <c r="W112" s="4">
        <f>(C112/P112)*100</f>
        <v>13.963074444760187</v>
      </c>
    </row>
    <row r="113" spans="1:23" x14ac:dyDescent="0.25">
      <c r="A113" s="2">
        <v>44682</v>
      </c>
      <c r="B113" s="1">
        <v>785</v>
      </c>
      <c r="C113" s="1">
        <f t="shared" ref="C113:C127" si="251">C112+D113</f>
        <v>1952716</v>
      </c>
      <c r="D113" s="1">
        <v>25</v>
      </c>
      <c r="E113" s="1">
        <f t="shared" ref="E113:E116" si="252">D113-D112</f>
        <v>8</v>
      </c>
      <c r="F113" s="1">
        <f t="shared" ref="F113:F116" si="253">D113/D112</f>
        <v>1.4705882352941178</v>
      </c>
      <c r="G113" s="1">
        <f t="shared" ref="G113:G116" si="254">C113/C112</f>
        <v>1.0000128028448945</v>
      </c>
      <c r="H113" s="1">
        <f t="shared" si="212"/>
        <v>29127</v>
      </c>
      <c r="I113" s="1">
        <v>0</v>
      </c>
      <c r="J113" s="4">
        <f t="shared" ref="J113:J116" si="255">(H113/C113)*100</f>
        <v>1.4916147560628377</v>
      </c>
      <c r="K113" s="1">
        <f t="shared" si="213"/>
        <v>1896819</v>
      </c>
      <c r="L113" s="1">
        <v>293</v>
      </c>
      <c r="M113" s="1">
        <f t="shared" ref="M113:M116" si="256">(K113/C113)*100</f>
        <v>97.137474164189769</v>
      </c>
      <c r="N113" s="1">
        <f t="shared" ref="N113:N116" si="257">C113-H113-K113</f>
        <v>26770</v>
      </c>
      <c r="O113" s="1">
        <f t="shared" ref="O113:O116" si="258">N113/N112</f>
        <v>0.99008802426214959</v>
      </c>
      <c r="P113" s="1">
        <f t="shared" si="214"/>
        <v>13987321</v>
      </c>
      <c r="Q113" s="1">
        <v>2643</v>
      </c>
      <c r="R113" s="1" t="s">
        <v>22</v>
      </c>
      <c r="S113" s="1">
        <f t="shared" ref="S113:S116" si="259">P113/165.35</f>
        <v>84592.204414877531</v>
      </c>
      <c r="T113" s="1">
        <f t="shared" ref="T113:T116" si="260">C113/165.35</f>
        <v>11809.59177502268</v>
      </c>
      <c r="U113" s="1">
        <f t="shared" ref="U113:U116" si="261">H113/164.35</f>
        <v>177.22543352601156</v>
      </c>
      <c r="V113" s="1">
        <f t="shared" ref="V113:V116" si="262">K113/164.35</f>
        <v>11541.338606632187</v>
      </c>
      <c r="W113" s="4">
        <f t="shared" ref="W113:W116" si="263">(C113/P113)*100</f>
        <v>13.960614759609793</v>
      </c>
    </row>
    <row r="114" spans="1:23" x14ac:dyDescent="0.25">
      <c r="A114" s="2">
        <v>44683</v>
      </c>
      <c r="B114" s="1">
        <v>786</v>
      </c>
      <c r="C114" s="1">
        <f t="shared" si="251"/>
        <v>1952726</v>
      </c>
      <c r="D114" s="1">
        <v>10</v>
      </c>
      <c r="E114" s="1">
        <f t="shared" si="252"/>
        <v>-15</v>
      </c>
      <c r="F114" s="1">
        <f t="shared" si="253"/>
        <v>0.4</v>
      </c>
      <c r="G114" s="1">
        <f t="shared" si="254"/>
        <v>1.0000051210723935</v>
      </c>
      <c r="H114" s="1">
        <f t="shared" si="212"/>
        <v>29127</v>
      </c>
      <c r="I114" s="1">
        <v>0</v>
      </c>
      <c r="J114" s="4">
        <f t="shared" si="255"/>
        <v>1.4916071174348065</v>
      </c>
      <c r="K114" s="1">
        <f t="shared" si="213"/>
        <v>1897123</v>
      </c>
      <c r="L114" s="1">
        <v>304</v>
      </c>
      <c r="M114" s="1">
        <f t="shared" si="256"/>
        <v>97.152544699051475</v>
      </c>
      <c r="N114" s="1">
        <f t="shared" si="257"/>
        <v>26476</v>
      </c>
      <c r="O114" s="1">
        <f t="shared" si="258"/>
        <v>0.98901755696675386</v>
      </c>
      <c r="P114" s="1">
        <f t="shared" si="214"/>
        <v>13989798</v>
      </c>
      <c r="Q114" s="1">
        <v>2477</v>
      </c>
      <c r="R114" s="1" t="s">
        <v>22</v>
      </c>
      <c r="S114" s="1">
        <f t="shared" si="259"/>
        <v>84607.184759600845</v>
      </c>
      <c r="T114" s="1">
        <f t="shared" si="260"/>
        <v>11809.652252797097</v>
      </c>
      <c r="U114" s="1">
        <f t="shared" si="261"/>
        <v>177.22543352601156</v>
      </c>
      <c r="V114" s="1">
        <f t="shared" si="262"/>
        <v>11543.188317614848</v>
      </c>
      <c r="W114" s="4">
        <f t="shared" si="263"/>
        <v>13.958214407384581</v>
      </c>
    </row>
    <row r="115" spans="1:23" x14ac:dyDescent="0.25">
      <c r="A115" s="2">
        <v>44684</v>
      </c>
      <c r="B115" s="1">
        <v>787</v>
      </c>
      <c r="C115" s="1">
        <f t="shared" si="251"/>
        <v>1952733</v>
      </c>
      <c r="D115" s="1">
        <v>7</v>
      </c>
      <c r="E115" s="1">
        <f t="shared" si="252"/>
        <v>-3</v>
      </c>
      <c r="F115" s="1">
        <f t="shared" si="253"/>
        <v>0.7</v>
      </c>
      <c r="G115" s="1">
        <f t="shared" si="254"/>
        <v>1.0000035847323179</v>
      </c>
      <c r="H115" s="1">
        <f t="shared" si="212"/>
        <v>29127</v>
      </c>
      <c r="I115" s="1">
        <v>0</v>
      </c>
      <c r="J115" s="4">
        <f t="shared" si="255"/>
        <v>1.4916017704417348</v>
      </c>
      <c r="K115" s="1">
        <f t="shared" si="213"/>
        <v>1897401</v>
      </c>
      <c r="L115" s="1">
        <v>278</v>
      </c>
      <c r="M115" s="1">
        <f t="shared" si="256"/>
        <v>97.166432891747107</v>
      </c>
      <c r="N115" s="1">
        <f t="shared" si="257"/>
        <v>26205</v>
      </c>
      <c r="O115" s="1">
        <f t="shared" si="258"/>
        <v>0.98976431485118599</v>
      </c>
      <c r="P115" s="1">
        <f t="shared" si="214"/>
        <v>13991484</v>
      </c>
      <c r="Q115" s="1">
        <v>1686</v>
      </c>
      <c r="R115" s="1" t="s">
        <v>22</v>
      </c>
      <c r="S115" s="1">
        <f t="shared" si="259"/>
        <v>84617.38131236771</v>
      </c>
      <c r="T115" s="1">
        <f t="shared" si="260"/>
        <v>11809.69458723919</v>
      </c>
      <c r="U115" s="1">
        <f t="shared" si="261"/>
        <v>177.22543352601156</v>
      </c>
      <c r="V115" s="1">
        <f t="shared" si="262"/>
        <v>11544.879829631884</v>
      </c>
      <c r="W115" s="4">
        <f t="shared" si="263"/>
        <v>13.956582446865538</v>
      </c>
    </row>
    <row r="116" spans="1:23" x14ac:dyDescent="0.25">
      <c r="A116" s="2">
        <v>44685</v>
      </c>
      <c r="B116" s="1">
        <v>788</v>
      </c>
      <c r="C116" s="1">
        <f t="shared" si="251"/>
        <v>1952743</v>
      </c>
      <c r="D116" s="1">
        <v>10</v>
      </c>
      <c r="E116" s="1">
        <f t="shared" si="252"/>
        <v>3</v>
      </c>
      <c r="F116" s="1">
        <f t="shared" si="253"/>
        <v>1.4285714285714286</v>
      </c>
      <c r="G116" s="1">
        <f t="shared" si="254"/>
        <v>1.0000051210278107</v>
      </c>
      <c r="H116" s="1">
        <f t="shared" si="212"/>
        <v>29127</v>
      </c>
      <c r="I116" s="1">
        <v>0</v>
      </c>
      <c r="J116" s="4">
        <f t="shared" si="255"/>
        <v>1.4915941319467025</v>
      </c>
      <c r="K116" s="1">
        <f t="shared" si="213"/>
        <v>1897653</v>
      </c>
      <c r="L116" s="1">
        <v>252</v>
      </c>
      <c r="M116" s="1">
        <f t="shared" si="256"/>
        <v>97.178840226286823</v>
      </c>
      <c r="N116" s="1">
        <f t="shared" si="257"/>
        <v>25963</v>
      </c>
      <c r="O116" s="1">
        <f t="shared" si="258"/>
        <v>0.99076512116008397</v>
      </c>
      <c r="P116" s="1">
        <f t="shared" si="214"/>
        <v>13993137</v>
      </c>
      <c r="Q116" s="1">
        <v>1653</v>
      </c>
      <c r="R116" s="1" t="s">
        <v>22</v>
      </c>
      <c r="S116" s="1">
        <f t="shared" si="259"/>
        <v>84627.378288478983</v>
      </c>
      <c r="T116" s="1">
        <f t="shared" si="260"/>
        <v>11809.755065013607</v>
      </c>
      <c r="U116" s="1">
        <f t="shared" si="261"/>
        <v>177.22543352601156</v>
      </c>
      <c r="V116" s="1">
        <f t="shared" si="262"/>
        <v>11546.413142683297</v>
      </c>
      <c r="W116" s="4">
        <f t="shared" si="263"/>
        <v>13.95500522863458</v>
      </c>
    </row>
    <row r="117" spans="1:23" x14ac:dyDescent="0.25">
      <c r="A117" s="2">
        <v>44686</v>
      </c>
      <c r="B117" s="1">
        <v>789</v>
      </c>
      <c r="C117" s="1">
        <f t="shared" si="251"/>
        <v>1952747</v>
      </c>
      <c r="D117" s="1">
        <v>4</v>
      </c>
      <c r="E117" s="1">
        <f>D117-D116</f>
        <v>-6</v>
      </c>
      <c r="F117" s="1">
        <f>D117/D116</f>
        <v>0.4</v>
      </c>
      <c r="G117" s="1">
        <f>C117/C116</f>
        <v>1.0000020484006344</v>
      </c>
      <c r="H117" s="1">
        <f t="shared" si="212"/>
        <v>29127</v>
      </c>
      <c r="I117" s="1">
        <v>0</v>
      </c>
      <c r="J117" s="4">
        <f>(H117/C117)*100</f>
        <v>1.4915910765705951</v>
      </c>
      <c r="K117" s="1">
        <f t="shared" si="213"/>
        <v>1897910</v>
      </c>
      <c r="L117" s="1">
        <v>257</v>
      </c>
      <c r="M117" s="1">
        <f>(K117/C117)*100</f>
        <v>97.191802112613672</v>
      </c>
      <c r="N117" s="1">
        <f>C117-H117-K117</f>
        <v>25710</v>
      </c>
      <c r="O117" s="1">
        <f>N117/N116</f>
        <v>0.99025536340176401</v>
      </c>
      <c r="P117" s="1">
        <f t="shared" si="214"/>
        <v>13995349</v>
      </c>
      <c r="Q117" s="1">
        <v>2212</v>
      </c>
      <c r="R117" s="1" t="s">
        <v>22</v>
      </c>
      <c r="S117" s="1">
        <f>P117/165.35</f>
        <v>84640.755972180224</v>
      </c>
      <c r="T117" s="1">
        <f>C117/165.35</f>
        <v>11809.779256123375</v>
      </c>
      <c r="U117" s="1">
        <f>H117/164.35</f>
        <v>177.22543352601156</v>
      </c>
      <c r="V117" s="1">
        <f>K117/164.35</f>
        <v>11547.976878612717</v>
      </c>
      <c r="W117" s="4">
        <f>(C117/P117)*100</f>
        <v>13.952828185992361</v>
      </c>
    </row>
    <row r="118" spans="1:23" x14ac:dyDescent="0.25">
      <c r="A118" s="2">
        <v>44687</v>
      </c>
      <c r="B118" s="1">
        <v>790</v>
      </c>
      <c r="C118" s="1">
        <f t="shared" si="251"/>
        <v>1952766</v>
      </c>
      <c r="D118" s="1">
        <v>19</v>
      </c>
      <c r="E118" s="1">
        <f t="shared" ref="E118:E127" si="264">D118-D117</f>
        <v>15</v>
      </c>
      <c r="F118" s="1">
        <f t="shared" ref="F118:F127" si="265">D118/D117</f>
        <v>4.75</v>
      </c>
      <c r="G118" s="1">
        <f t="shared" ref="G118:G127" si="266">C118/C117</f>
        <v>1.0000097298830826</v>
      </c>
      <c r="H118" s="1">
        <f t="shared" si="212"/>
        <v>29127</v>
      </c>
      <c r="I118" s="1">
        <v>0</v>
      </c>
      <c r="J118" s="4">
        <f t="shared" ref="J118:J127" si="267">(H118/C118)*100</f>
        <v>1.4915765637050216</v>
      </c>
      <c r="K118" s="1">
        <f t="shared" si="213"/>
        <v>1898168</v>
      </c>
      <c r="L118" s="1">
        <v>258</v>
      </c>
      <c r="M118" s="1">
        <f t="shared" ref="M118:M127" si="268">(K118/C118)*100</f>
        <v>97.204068485420166</v>
      </c>
      <c r="N118" s="1">
        <f t="shared" ref="N118:N127" si="269">C118-H118-K118</f>
        <v>25471</v>
      </c>
      <c r="O118" s="1">
        <f t="shared" ref="O118:O127" si="270">N118/N117</f>
        <v>0.99070400622325938</v>
      </c>
      <c r="P118" s="1">
        <f t="shared" si="214"/>
        <v>13998804</v>
      </c>
      <c r="Q118" s="1">
        <v>3455</v>
      </c>
      <c r="R118" s="1" t="s">
        <v>22</v>
      </c>
      <c r="S118" s="1">
        <f t="shared" ref="S118:S127" si="271">P118/165.35</f>
        <v>84661.651043241611</v>
      </c>
      <c r="T118" s="1">
        <f t="shared" ref="T118:T127" si="272">C118/165.35</f>
        <v>11809.894163894769</v>
      </c>
      <c r="U118" s="1">
        <f t="shared" ref="U118:U127" si="273">H118/164.35</f>
        <v>177.22543352601156</v>
      </c>
      <c r="V118" s="1">
        <f t="shared" ref="V118:V127" si="274">K118/164.35</f>
        <v>11549.546699117736</v>
      </c>
      <c r="W118" s="4">
        <f t="shared" ref="W118:W127" si="275">(C118/P118)*100</f>
        <v>13.949520259016413</v>
      </c>
    </row>
    <row r="119" spans="1:23" x14ac:dyDescent="0.25">
      <c r="A119" s="2">
        <v>44688</v>
      </c>
      <c r="B119" s="1">
        <v>791</v>
      </c>
      <c r="C119" s="1">
        <f t="shared" si="251"/>
        <v>1952776</v>
      </c>
      <c r="D119" s="1">
        <v>10</v>
      </c>
      <c r="E119" s="1">
        <f t="shared" si="264"/>
        <v>-9</v>
      </c>
      <c r="F119" s="1">
        <f t="shared" si="265"/>
        <v>0.52631578947368418</v>
      </c>
      <c r="G119" s="1">
        <f t="shared" si="266"/>
        <v>1.0000051209412699</v>
      </c>
      <c r="H119" s="1">
        <f t="shared" si="212"/>
        <v>29127</v>
      </c>
      <c r="I119" s="1">
        <v>0</v>
      </c>
      <c r="J119" s="4">
        <f t="shared" si="267"/>
        <v>1.4915689254681541</v>
      </c>
      <c r="K119" s="1">
        <f t="shared" si="213"/>
        <v>1898385</v>
      </c>
      <c r="L119" s="1">
        <v>217</v>
      </c>
      <c r="M119" s="1">
        <f t="shared" si="268"/>
        <v>97.214683097293289</v>
      </c>
      <c r="N119" s="1">
        <f t="shared" si="269"/>
        <v>25264</v>
      </c>
      <c r="O119" s="1">
        <f t="shared" si="270"/>
        <v>0.99187311059636452</v>
      </c>
      <c r="P119" s="1">
        <f t="shared" si="214"/>
        <v>14001460</v>
      </c>
      <c r="Q119" s="1">
        <v>2656</v>
      </c>
      <c r="R119" s="1" t="s">
        <v>22</v>
      </c>
      <c r="S119" s="1">
        <f t="shared" si="271"/>
        <v>84677.713940127011</v>
      </c>
      <c r="T119" s="1">
        <f t="shared" si="272"/>
        <v>11809.954641669186</v>
      </c>
      <c r="U119" s="1">
        <f t="shared" si="273"/>
        <v>177.22543352601156</v>
      </c>
      <c r="V119" s="1">
        <f t="shared" si="274"/>
        <v>11550.867052023123</v>
      </c>
      <c r="W119" s="4">
        <f t="shared" si="275"/>
        <v>13.946945532823005</v>
      </c>
    </row>
    <row r="120" spans="1:23" x14ac:dyDescent="0.25">
      <c r="A120" s="2">
        <v>44689</v>
      </c>
      <c r="B120" s="1">
        <v>792</v>
      </c>
      <c r="C120" s="1">
        <f t="shared" si="251"/>
        <v>1952799</v>
      </c>
      <c r="D120" s="1">
        <v>23</v>
      </c>
      <c r="E120" s="1">
        <f t="shared" si="264"/>
        <v>13</v>
      </c>
      <c r="F120" s="1">
        <f t="shared" si="265"/>
        <v>2.2999999999999998</v>
      </c>
      <c r="G120" s="1">
        <f t="shared" si="266"/>
        <v>1.0000117781046061</v>
      </c>
      <c r="H120" s="1">
        <f t="shared" si="212"/>
        <v>29127</v>
      </c>
      <c r="I120" s="1">
        <v>0</v>
      </c>
      <c r="J120" s="4">
        <f t="shared" si="267"/>
        <v>1.4915513578202364</v>
      </c>
      <c r="K120" s="1">
        <f t="shared" si="213"/>
        <v>1898648</v>
      </c>
      <c r="L120" s="1">
        <v>263</v>
      </c>
      <c r="M120" s="1">
        <f t="shared" si="268"/>
        <v>97.227005954017798</v>
      </c>
      <c r="N120" s="1">
        <f t="shared" si="269"/>
        <v>25024</v>
      </c>
      <c r="O120" s="1">
        <f t="shared" si="270"/>
        <v>0.99050031665611149</v>
      </c>
      <c r="P120" s="1">
        <f t="shared" si="214"/>
        <v>14007059</v>
      </c>
      <c r="Q120" s="1">
        <v>5599</v>
      </c>
      <c r="R120" s="1" t="s">
        <v>22</v>
      </c>
      <c r="S120" s="1">
        <f t="shared" si="271"/>
        <v>84711.575446023591</v>
      </c>
      <c r="T120" s="1">
        <f t="shared" si="272"/>
        <v>11810.093740550348</v>
      </c>
      <c r="U120" s="1">
        <f t="shared" si="273"/>
        <v>177.22543352601156</v>
      </c>
      <c r="V120" s="1">
        <f t="shared" si="274"/>
        <v>11552.467295406146</v>
      </c>
      <c r="W120" s="4">
        <f t="shared" si="275"/>
        <v>13.94153476472113</v>
      </c>
    </row>
    <row r="121" spans="1:23" x14ac:dyDescent="0.25">
      <c r="A121" s="2">
        <v>44690</v>
      </c>
      <c r="B121" s="1">
        <v>793</v>
      </c>
      <c r="C121" s="1">
        <f t="shared" si="251"/>
        <v>1952829</v>
      </c>
      <c r="D121" s="1">
        <v>30</v>
      </c>
      <c r="E121" s="1">
        <f t="shared" si="264"/>
        <v>7</v>
      </c>
      <c r="F121" s="1">
        <f t="shared" si="265"/>
        <v>1.3043478260869565</v>
      </c>
      <c r="G121" s="1">
        <f t="shared" si="266"/>
        <v>1.0000153625641963</v>
      </c>
      <c r="H121" s="1">
        <f t="shared" si="212"/>
        <v>29127</v>
      </c>
      <c r="I121" s="1">
        <v>0</v>
      </c>
      <c r="J121" s="4">
        <f t="shared" si="267"/>
        <v>1.4915284441187631</v>
      </c>
      <c r="K121" s="1">
        <f t="shared" si="213"/>
        <v>1898920</v>
      </c>
      <c r="L121" s="1">
        <v>272</v>
      </c>
      <c r="M121" s="1">
        <f t="shared" si="268"/>
        <v>97.239440831736928</v>
      </c>
      <c r="N121" s="1">
        <f t="shared" si="269"/>
        <v>24782</v>
      </c>
      <c r="O121" s="1">
        <f t="shared" si="270"/>
        <v>0.99032928388746799</v>
      </c>
      <c r="P121" s="1">
        <f t="shared" si="214"/>
        <v>14014472</v>
      </c>
      <c r="Q121" s="1">
        <v>7413</v>
      </c>
      <c r="R121" s="1" t="s">
        <v>22</v>
      </c>
      <c r="S121" s="1">
        <f t="shared" si="271"/>
        <v>84756.407620199578</v>
      </c>
      <c r="T121" s="1">
        <f t="shared" si="272"/>
        <v>11810.275173873602</v>
      </c>
      <c r="U121" s="1">
        <f t="shared" si="273"/>
        <v>177.22543352601156</v>
      </c>
      <c r="V121" s="1">
        <f t="shared" si="274"/>
        <v>11554.122299969578</v>
      </c>
      <c r="W121" s="4">
        <f t="shared" si="275"/>
        <v>13.934374409538938</v>
      </c>
    </row>
    <row r="122" spans="1:23" x14ac:dyDescent="0.25">
      <c r="A122" s="2">
        <v>44691</v>
      </c>
      <c r="B122" s="1">
        <v>794</v>
      </c>
      <c r="C122" s="1">
        <f t="shared" si="251"/>
        <v>1952855</v>
      </c>
      <c r="D122" s="1">
        <v>26</v>
      </c>
      <c r="E122" s="1">
        <f t="shared" si="264"/>
        <v>-4</v>
      </c>
      <c r="F122" s="1">
        <f t="shared" si="265"/>
        <v>0.8666666666666667</v>
      </c>
      <c r="G122" s="1">
        <f t="shared" si="266"/>
        <v>1.0000133140177661</v>
      </c>
      <c r="H122" s="1">
        <f t="shared" si="212"/>
        <v>29127</v>
      </c>
      <c r="I122" s="1">
        <v>0</v>
      </c>
      <c r="J122" s="4">
        <f t="shared" si="267"/>
        <v>1.491508586146949</v>
      </c>
      <c r="K122" s="1">
        <f t="shared" si="213"/>
        <v>1899185</v>
      </c>
      <c r="L122" s="1">
        <v>265</v>
      </c>
      <c r="M122" s="1">
        <f t="shared" si="268"/>
        <v>97.251716077230526</v>
      </c>
      <c r="N122" s="1">
        <f t="shared" si="269"/>
        <v>24543</v>
      </c>
      <c r="O122" s="1">
        <f t="shared" si="270"/>
        <v>0.99035590347833102</v>
      </c>
      <c r="P122" s="1">
        <f t="shared" si="214"/>
        <v>14021962</v>
      </c>
      <c r="Q122" s="1">
        <v>7490</v>
      </c>
      <c r="R122" s="1" t="s">
        <v>22</v>
      </c>
      <c r="S122" s="1">
        <f t="shared" si="271"/>
        <v>84801.705473238588</v>
      </c>
      <c r="T122" s="1">
        <f t="shared" si="272"/>
        <v>11810.432416087089</v>
      </c>
      <c r="U122" s="1">
        <f t="shared" si="273"/>
        <v>177.22543352601156</v>
      </c>
      <c r="V122" s="1">
        <f t="shared" si="274"/>
        <v>11555.734712503803</v>
      </c>
      <c r="W122" s="4">
        <f t="shared" si="275"/>
        <v>13.927116618915383</v>
      </c>
    </row>
    <row r="123" spans="1:23" x14ac:dyDescent="0.25">
      <c r="A123" s="2">
        <v>44692</v>
      </c>
      <c r="B123" s="1">
        <v>795</v>
      </c>
      <c r="C123" s="1">
        <f t="shared" si="251"/>
        <v>1952888</v>
      </c>
      <c r="D123" s="1">
        <v>33</v>
      </c>
      <c r="E123" s="1">
        <f t="shared" si="264"/>
        <v>7</v>
      </c>
      <c r="F123" s="1">
        <f t="shared" si="265"/>
        <v>1.2692307692307692</v>
      </c>
      <c r="G123" s="1">
        <f t="shared" si="266"/>
        <v>1.000016898336026</v>
      </c>
      <c r="H123" s="1">
        <f t="shared" si="212"/>
        <v>29127</v>
      </c>
      <c r="I123" s="1">
        <v>0</v>
      </c>
      <c r="J123" s="4">
        <f t="shared" si="267"/>
        <v>1.4914833825595732</v>
      </c>
      <c r="K123" s="1">
        <f t="shared" si="213"/>
        <v>1899434</v>
      </c>
      <c r="L123" s="1">
        <v>249</v>
      </c>
      <c r="M123" s="1">
        <f t="shared" si="268"/>
        <v>97.262823060001395</v>
      </c>
      <c r="N123" s="1">
        <f t="shared" si="269"/>
        <v>24327</v>
      </c>
      <c r="O123" s="1">
        <f t="shared" si="270"/>
        <v>0.99119911991199117</v>
      </c>
      <c r="P123" s="1">
        <f t="shared" si="214"/>
        <v>14028144</v>
      </c>
      <c r="Q123" s="1">
        <v>6182</v>
      </c>
      <c r="R123" s="1" t="s">
        <v>22</v>
      </c>
      <c r="S123" s="1">
        <f t="shared" si="271"/>
        <v>84839.092833383736</v>
      </c>
      <c r="T123" s="1">
        <f t="shared" si="272"/>
        <v>11810.631992742667</v>
      </c>
      <c r="U123" s="1">
        <f t="shared" si="273"/>
        <v>177.22543352601156</v>
      </c>
      <c r="V123" s="1">
        <f t="shared" si="274"/>
        <v>11557.249771828416</v>
      </c>
      <c r="W123" s="4">
        <f t="shared" si="275"/>
        <v>13.921214381603153</v>
      </c>
    </row>
    <row r="124" spans="1:23" x14ac:dyDescent="0.25">
      <c r="A124" s="2">
        <v>44693</v>
      </c>
      <c r="B124" s="1">
        <v>796</v>
      </c>
      <c r="C124" s="1">
        <f t="shared" si="251"/>
        <v>1952939</v>
      </c>
      <c r="D124" s="1">
        <v>51</v>
      </c>
      <c r="E124" s="1">
        <f t="shared" si="264"/>
        <v>18</v>
      </c>
      <c r="F124" s="1">
        <f t="shared" si="265"/>
        <v>1.5454545454545454</v>
      </c>
      <c r="G124" s="1">
        <f t="shared" si="266"/>
        <v>1.0000261151689191</v>
      </c>
      <c r="H124" s="1">
        <f t="shared" si="212"/>
        <v>29127</v>
      </c>
      <c r="I124" s="1">
        <v>0</v>
      </c>
      <c r="J124" s="4">
        <f t="shared" si="267"/>
        <v>1.491444433236266</v>
      </c>
      <c r="K124" s="1">
        <f t="shared" si="213"/>
        <v>1899725</v>
      </c>
      <c r="L124" s="1">
        <v>291</v>
      </c>
      <c r="M124" s="1">
        <f t="shared" si="268"/>
        <v>97.275183710295096</v>
      </c>
      <c r="N124" s="1">
        <f t="shared" si="269"/>
        <v>24087</v>
      </c>
      <c r="O124" s="1">
        <f t="shared" si="270"/>
        <v>0.99013441854729312</v>
      </c>
      <c r="P124" s="1">
        <f t="shared" si="214"/>
        <v>14033880</v>
      </c>
      <c r="Q124" s="1">
        <v>5736</v>
      </c>
      <c r="R124" s="1" t="s">
        <v>22</v>
      </c>
      <c r="S124" s="1">
        <f t="shared" si="271"/>
        <v>84873.782884789849</v>
      </c>
      <c r="T124" s="1">
        <f t="shared" si="272"/>
        <v>11810.940429392198</v>
      </c>
      <c r="U124" s="1">
        <f t="shared" si="273"/>
        <v>177.22543352601156</v>
      </c>
      <c r="V124" s="1">
        <f t="shared" si="274"/>
        <v>11559.020383328263</v>
      </c>
      <c r="W124" s="4">
        <f t="shared" si="275"/>
        <v>13.915887837148386</v>
      </c>
    </row>
    <row r="125" spans="1:23" x14ac:dyDescent="0.25">
      <c r="A125" s="2">
        <v>44694</v>
      </c>
      <c r="B125" s="1">
        <v>797</v>
      </c>
      <c r="C125" s="1">
        <f t="shared" si="251"/>
        <v>1952957</v>
      </c>
      <c r="D125" s="1">
        <v>18</v>
      </c>
      <c r="E125" s="1">
        <f t="shared" si="264"/>
        <v>-33</v>
      </c>
      <c r="F125" s="1">
        <f t="shared" si="265"/>
        <v>0.35294117647058826</v>
      </c>
      <c r="G125" s="1">
        <f t="shared" si="266"/>
        <v>1.0000092168777417</v>
      </c>
      <c r="H125" s="1">
        <f t="shared" si="212"/>
        <v>29127</v>
      </c>
      <c r="I125" s="1">
        <v>0</v>
      </c>
      <c r="J125" s="4">
        <f t="shared" si="267"/>
        <v>1.4914306869019645</v>
      </c>
      <c r="K125" s="1">
        <f t="shared" si="213"/>
        <v>1899752</v>
      </c>
      <c r="L125" s="1">
        <v>27</v>
      </c>
      <c r="M125" s="1">
        <f t="shared" si="268"/>
        <v>97.275669664001825</v>
      </c>
      <c r="N125" s="1">
        <f t="shared" si="269"/>
        <v>24078</v>
      </c>
      <c r="O125" s="1">
        <f t="shared" si="270"/>
        <v>0.99962635446506409</v>
      </c>
      <c r="P125" s="1">
        <f t="shared" si="214"/>
        <v>14037884</v>
      </c>
      <c r="Q125" s="1">
        <v>4004</v>
      </c>
      <c r="R125" s="1" t="s">
        <v>22</v>
      </c>
      <c r="S125" s="1">
        <f t="shared" si="271"/>
        <v>84897.998185666773</v>
      </c>
      <c r="T125" s="1">
        <f t="shared" si="272"/>
        <v>11811.04928938615</v>
      </c>
      <c r="U125" s="1">
        <f t="shared" si="273"/>
        <v>177.22543352601156</v>
      </c>
      <c r="V125" s="1">
        <f t="shared" si="274"/>
        <v>11559.184666869487</v>
      </c>
      <c r="W125" s="4">
        <f t="shared" si="275"/>
        <v>13.912046858344176</v>
      </c>
    </row>
    <row r="126" spans="1:23" x14ac:dyDescent="0.25">
      <c r="A126" s="2">
        <v>44695</v>
      </c>
      <c r="B126" s="1">
        <v>798</v>
      </c>
      <c r="C126" s="1">
        <f t="shared" si="251"/>
        <v>1952979</v>
      </c>
      <c r="D126" s="1">
        <v>22</v>
      </c>
      <c r="E126" s="1">
        <f t="shared" si="264"/>
        <v>4</v>
      </c>
      <c r="F126" s="1">
        <f t="shared" si="265"/>
        <v>1.2222222222222223</v>
      </c>
      <c r="G126" s="1">
        <f t="shared" si="266"/>
        <v>1.0000112649689676</v>
      </c>
      <c r="H126" s="1">
        <f t="shared" si="212"/>
        <v>29127</v>
      </c>
      <c r="I126" s="1">
        <v>0</v>
      </c>
      <c r="J126" s="4">
        <f t="shared" si="267"/>
        <v>1.491413886170819</v>
      </c>
      <c r="K126" s="1">
        <f t="shared" si="213"/>
        <v>1900272</v>
      </c>
      <c r="L126" s="1">
        <v>520</v>
      </c>
      <c r="M126" s="1">
        <f t="shared" si="268"/>
        <v>97.301199859291884</v>
      </c>
      <c r="N126" s="1">
        <f t="shared" si="269"/>
        <v>23580</v>
      </c>
      <c r="O126" s="1">
        <f t="shared" si="270"/>
        <v>0.97931721903812607</v>
      </c>
      <c r="P126" s="1">
        <f t="shared" si="214"/>
        <v>14041849</v>
      </c>
      <c r="Q126" s="1">
        <v>3965</v>
      </c>
      <c r="R126" s="1" t="s">
        <v>22</v>
      </c>
      <c r="S126" s="1">
        <f t="shared" si="271"/>
        <v>84921.977623223473</v>
      </c>
      <c r="T126" s="1">
        <f t="shared" si="272"/>
        <v>11811.18234048987</v>
      </c>
      <c r="U126" s="1">
        <f t="shared" si="273"/>
        <v>177.22543352601156</v>
      </c>
      <c r="V126" s="1">
        <f t="shared" si="274"/>
        <v>11562.348646181928</v>
      </c>
      <c r="W126" s="4">
        <f t="shared" si="275"/>
        <v>13.908275185126973</v>
      </c>
    </row>
    <row r="127" spans="1:23" x14ac:dyDescent="0.25">
      <c r="A127" s="2">
        <v>44696</v>
      </c>
      <c r="B127" s="1">
        <v>799</v>
      </c>
      <c r="C127" s="1">
        <f t="shared" si="251"/>
        <v>1953012</v>
      </c>
      <c r="D127" s="1">
        <v>33</v>
      </c>
      <c r="E127" s="1">
        <f t="shared" si="264"/>
        <v>11</v>
      </c>
      <c r="F127" s="1">
        <f t="shared" si="265"/>
        <v>1.5</v>
      </c>
      <c r="G127" s="1">
        <f t="shared" si="266"/>
        <v>1.0000168972631043</v>
      </c>
      <c r="H127" s="1">
        <f t="shared" si="212"/>
        <v>29127</v>
      </c>
      <c r="I127" s="1">
        <v>0</v>
      </c>
      <c r="J127" s="4">
        <f t="shared" si="267"/>
        <v>1.4913886857838046</v>
      </c>
      <c r="K127" s="1">
        <f t="shared" si="213"/>
        <v>1900541</v>
      </c>
      <c r="L127" s="1">
        <v>269</v>
      </c>
      <c r="M127" s="1">
        <f t="shared" si="268"/>
        <v>97.313329359983442</v>
      </c>
      <c r="N127" s="1">
        <f t="shared" si="269"/>
        <v>23344</v>
      </c>
      <c r="O127" s="1">
        <f t="shared" si="270"/>
        <v>0.98999151823579301</v>
      </c>
      <c r="P127" s="1">
        <f t="shared" si="214"/>
        <v>14045667</v>
      </c>
      <c r="Q127" s="1">
        <v>3818</v>
      </c>
      <c r="R127" s="1" t="s">
        <v>22</v>
      </c>
      <c r="S127" s="1">
        <f t="shared" si="271"/>
        <v>84945.068037496225</v>
      </c>
      <c r="T127" s="1">
        <f t="shared" si="272"/>
        <v>11811.381917145449</v>
      </c>
      <c r="U127" s="1">
        <f t="shared" si="273"/>
        <v>177.22543352601156</v>
      </c>
      <c r="V127" s="1">
        <f t="shared" si="274"/>
        <v>11563.985397018558</v>
      </c>
      <c r="W127" s="4">
        <f t="shared" si="275"/>
        <v>13.904729479917188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Mohammad Navid</cp:lastModifiedBy>
  <dcterms:created xsi:type="dcterms:W3CDTF">2020-04-08T21:21:46Z</dcterms:created>
  <dcterms:modified xsi:type="dcterms:W3CDTF">2022-06-09T15:14:59Z</dcterms:modified>
</cp:coreProperties>
</file>