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SmartAssessment" sheetId="12" state="visible" r:id="rId15"/>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<sst xmlns="http://schemas.openxmlformats.org/spreadsheetml/2006/main" count="1818" uniqueCount="303">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</sst>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 Id="rId15" Type="http://schemas.openxmlformats.org/officeDocument/2006/relationships/worksheet" Target="worksheets/sheet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sheetPr filterMode="false">
    <pageSetUpPr fitToPage="false"/>
  </sheetPr>
  <dimension ref="A1:L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390625" defaultRowHeight="15" zeroHeight="false" outlineLevelRow="0" outlineLevelCol="0"/>
  <cols>
    <col collapsed="false" customWidth="true" hidden="false" outlineLevel="0" max="1" min="1" style="0" width="16.78"/>
    <col collapsed="false" customWidth="true" hidden="false" outlineLevel="0" max="2" min="2" style="0" width="24.11"/>
    <col collapsed="false" customWidth="true" hidden="false" outlineLevel="0" max="3" min="3" style="0" width="15.66"/>
    <col collapsed="false" customWidth="true" hidden="false" outlineLevel="0" max="4" min="4" style="0" width="16.66"/>
    <col collapsed="false" customWidth="true" hidden="false" outlineLevel="0" max="5" min="5" style="0" width="29.66"/>
    <col collapsed="false" customWidth="true" hidden="false" outlineLevel="0" max="6" min="6" style="0" width="38"/>
    <col collapsed="false" customWidth="true" hidden="false" outlineLevel="0" max="7" min="7" style="0" width="13.89"/>
    <col collapsed="false" customWidth="true" hidden="false" outlineLevel="0" max="10" min="10" style="0" width="23.44"/>
    <col collapsed="false" customWidth="true" hidden="false" outlineLevel="0" max="11" min="11" style="0" width="45"/>
    <col collapsed="false" customWidth="true" hidden="false" outlineLevel="0" max="12" min="12" style="0" width="22.78"/>
    <col collapsed="false" customWidth="true" hidden="false" outlineLevel="0" max="13" min="13" style="0" width="8.67"/>
  </cols>
  <sheetData>
    <row r="1" customFormat="false" ht="21" hidden="false" customHeight="true" outlineLevel="0" collapsed="false">
      <c r="A1" s="1" t="s">
        <v>39</v>
      </c>
      <c r="B1" s="1"/>
      <c r="C1" s="1"/>
      <c r="D1" s="1"/>
      <c r="E1" s="1"/>
      <c r="F1" s="1"/>
      <c r="G1" s="1"/>
      <c r="H1" s="1"/>
      <c r="I1" s="1"/>
      <c r="J1" s="1"/>
      <c r="K1" s="1"/>
      <c r="L1" s="1"/>
    </row>
    <row r="2" customFormat="false" ht="51.75" hidden="false" customHeight="true" outlineLevel="0" collapsed="false">
      <c r="A2" s="2" t="s">
        <v>40</v>
      </c>
      <c r="B2" s="2"/>
      <c r="C2" s="2"/>
      <c r="D2" s="2"/>
      <c r="E2" s="2"/>
      <c r="F2" s="2"/>
      <c r="G2" s="2"/>
      <c r="H2" s="2"/>
      <c r="I2" s="2"/>
      <c r="J2" s="2"/>
      <c r="K2" s="2"/>
      <c r="L2" s="2"/>
    </row>
    <row r="4" customFormat="false" ht="21.75" hidden="false" customHeight="true" outlineLevel="0" collapsed="false">
      <c r="A4" s="3" t="s">
        <v>41</v>
      </c>
      <c r="B4" s="3"/>
      <c r="C4" s="3"/>
      <c r="D4" s="3"/>
      <c r="E4" s="3"/>
      <c r="F4" s="3"/>
      <c r="G4" s="3"/>
      <c r="H4" s="3"/>
      <c r="I4" s="3"/>
      <c r="J4" s="3"/>
      <c r="K4" s="3"/>
      <c r="L4" s="3"/>
    </row>
    <row r="5" customFormat="false" ht="28.5" hidden="false" customHeight="true" outlineLevel="0" collapsed="false">
      <c r="A5" s="11" t="s">
        <v>42</v>
      </c>
      <c r="B5" s="11" t="s">
        <v>43</v>
      </c>
      <c r="C5" s="11" t="s">
        <v>44</v>
      </c>
      <c r="D5" s="11" t="s">
        <v>45</v>
      </c>
      <c r="E5" s="11" t="s">
        <v>46</v>
      </c>
      <c r="F5" s="11" t="s">
        <v>47</v>
      </c>
      <c r="G5" s="11" t="s">
        <v>48</v>
      </c>
      <c r="H5" s="11" t="s">
        <v>49</v>
      </c>
      <c r="I5" s="11" t="s">
        <v>50</v>
      </c>
    </row>
    <row r="6" customFormat="false" ht="13.5" hidden="false" customHeight="true" outlineLevel="0" collapsed="false">
      <c r="A6" s="14" t="s">
        <v>51</v>
      </c>
      <c r="B6" s="14" t="s">
        <v>52</v>
      </c>
      <c r="C6" s="14" t="s">
        <v>53</v>
      </c>
      <c r="D6" s="14" t="s">
        <v>54</v>
      </c>
      <c r="E6" s="14" t="s">
        <v>55</v>
      </c>
      <c r="F6" s="14" t="s">
        <v>56</v>
      </c>
      <c r="G6" s="14" t="s">
        <v>57</v>
      </c>
      <c r="H6" s="14" t="s">
        <v>58</v>
      </c>
      <c r="I6" s="14" t="s">
        <v>59</v>
      </c>
    </row>
    <row r="7" customFormat="false" ht="13.5" hidden="false" customHeight="true" outlineLevel="0" collapsed="false">
      <c r="A7" s="14" t="s">
        <v>60</v>
      </c>
      <c r="B7" s="14" t="s">
        <v>61</v>
      </c>
      <c r="C7" s="14" t="s">
        <v>53</v>
      </c>
      <c r="D7" s="14" t="s">
        <v>54</v>
      </c>
      <c r="E7" s="14" t="s">
        <v>55</v>
      </c>
      <c r="F7" s="14" t="s">
        <v>62</v>
      </c>
      <c r="G7" s="14" t="s">
        <v>63</v>
      </c>
      <c r="H7" s="14" t="s">
        <v>58</v>
      </c>
      <c r="I7" s="14" t="s">
        <v>59</v>
      </c>
    </row>
    <row r="8" customFormat="false" ht="13.5" hidden="false" customHeight="true" outlineLevel="0" collapsed="false">
      <c r="A8" s="14" t="s">
        <v>64</v>
      </c>
      <c r="B8" s="14" t="s">
        <v>65</v>
      </c>
      <c r="C8" s="14" t="s">
        <v>53</v>
      </c>
      <c r="D8" s="14" t="s">
        <v>54</v>
      </c>
      <c r="E8" s="14" t="s">
        <v>55</v>
      </c>
      <c r="F8" s="14" t="s">
        <v>66</v>
      </c>
      <c r="G8" s="14" t="s">
        <v>67</v>
      </c>
      <c r="H8" s="14" t="s">
        <v>58</v>
      </c>
      <c r="I8" s="14" t="s">
        <v>59</v>
      </c>
    </row>
    <row r="9" customFormat="false" ht="13.5" hidden="false" customHeight="true" outlineLevel="0" collapsed="false">
      <c r="A9" s="14" t="s">
        <v>68</v>
      </c>
      <c r="B9" s="14" t="s">
        <v>69</v>
      </c>
      <c r="C9" s="14" t="s">
        <v>53</v>
      </c>
      <c r="D9" s="14" t="s">
        <v>54</v>
      </c>
      <c r="E9" s="14" t="s">
        <v>55</v>
      </c>
      <c r="F9" s="14" t="s">
        <v>70</v>
      </c>
      <c r="G9" s="14" t="s">
        <v>71</v>
      </c>
      <c r="H9" s="14" t="s">
        <v>58</v>
      </c>
      <c r="I9" s="14" t="s">
        <v>59</v>
      </c>
    </row>
    <row r="10" customFormat="false" ht="13.5" hidden="false" customHeight="true" outlineLevel="0" collapsed="false">
      <c r="A10" s="14" t="s">
        <v>72</v>
      </c>
      <c r="B10" s="14" t="s">
        <v>73</v>
      </c>
      <c r="C10" s="14" t="s">
        <v>53</v>
      </c>
      <c r="D10" s="14" t="s">
        <v>54</v>
      </c>
      <c r="E10" s="14" t="s">
        <v>55</v>
      </c>
      <c r="F10" s="14" t="s">
        <v>70</v>
      </c>
      <c r="G10" s="14" t="s">
        <v>74</v>
      </c>
      <c r="H10" s="14" t="s">
        <v>58</v>
      </c>
      <c r="I10" s="14" t="s">
        <v>75</v>
      </c>
    </row>
    <row r="11" customFormat="false" ht="13.5" hidden="false" customHeight="true" outlineLevel="0" collapsed="false">
      <c r="A11" s="14" t="s">
        <v>76</v>
      </c>
      <c r="B11" s="14" t="s">
        <v>16</v>
      </c>
      <c r="C11" s="14" t="s">
        <v>77</v>
      </c>
      <c r="D11" s="14" t="s">
        <v>78</v>
      </c>
      <c r="E11" s="14" t="s">
        <v>79</v>
      </c>
      <c r="F11" s="14" t="s">
        <v>80</v>
      </c>
      <c r="G11" s="14" t="s">
        <v>75</v>
      </c>
      <c r="H11" s="14" t="s">
        <v>81</v>
      </c>
      <c r="I11" s="14" t="s">
        <v>75</v>
      </c>
    </row>
    <row r="12" customFormat="false" ht="13.5" hidden="false" customHeight="true" outlineLevel="0" collapsed="false">
      <c r="A12" s="14" t="s">
        <v>82</v>
      </c>
      <c r="B12" s="14" t="s">
        <v>83</v>
      </c>
      <c r="C12" s="14" t="s">
        <v>53</v>
      </c>
      <c r="D12" s="14" t="s">
        <v>54</v>
      </c>
      <c r="E12" s="14" t="s">
        <v>55</v>
      </c>
      <c r="F12" s="14" t="s">
        <v>84</v>
      </c>
      <c r="G12" s="14" t="s">
        <v>85</v>
      </c>
      <c r="H12" s="14" t="s">
        <v>58</v>
      </c>
      <c r="I12" s="14" t="s">
        <v>59</v>
      </c>
    </row>
    <row r="13" customFormat="false" ht="13.5" hidden="false" customHeight="true" outlineLevel="0" collapsed="false">
      <c r="A13" s="14" t="s">
        <v>86</v>
      </c>
      <c r="B13" s="14" t="s">
        <v>87</v>
      </c>
      <c r="C13" s="14" t="s">
        <v>77</v>
      </c>
      <c r="D13" s="14" t="s">
        <v>78</v>
      </c>
      <c r="E13" s="14" t="s">
        <v>79</v>
      </c>
      <c r="F13" s="14" t="s">
        <v>80</v>
      </c>
      <c r="G13" s="14" t="s">
        <v>75</v>
      </c>
      <c r="H13" s="14" t="s">
        <v>81</v>
      </c>
      <c r="I13" s="14" t="s">
        <v>75</v>
      </c>
    </row>
    <row r="14" customFormat="false" hidden="false" outlineLevel="0" collapsed="false" ht="13.5" customHeight="true">
      <c r="A14" s="14" t="inlineStr">
        <is>
          <t xml:space="preserve">Visit 9</t>
        </is>
      </c>
      <c r="B14" s="14" t="inlineStr">
        <is>
          <t xml:space="preserve">2026-06-08</t>
        </is>
      </c>
      <c r="C14" s="14" t="inlineStr">
        <is>
          <t xml:space="preserve">Martins</t>
        </is>
      </c>
      <c r="D14" s="14" t="inlineStr">
        <is>
          <t xml:space="preserve">Toni Cruz</t>
        </is>
      </c>
      <c r="E14" s="14" t="inlineStr">
        <is>
          <t xml:space="preserve">Jesus</t>
        </is>
      </c>
      <c r="F14" s="14" t="inlineStr">
        <is>
          <t xml:space="preserve">5502428786</t>
        </is>
      </c>
      <c r="G14" s="14" t="inlineStr">
        <is>
          <t xml:space="preserve">5502428782</t>
        </is>
      </c>
      <c r="H14" s="14" t="inlineStr">
        <is>
          <t xml:space="preserve">666541</t>
        </is>
      </c>
      <c r="I14" s="14" t="inlineStr">
        <is>
          <t xml:space="preserve">666506</t>
        </is>
      </c>
    </row>
    <row r="15" customFormat="false" hidden="false" outlineLevel="0" collapsed="false" ht="13.5" customHeight="true">
      <c r="A15" s="14" t="inlineStr">
        <is>
          <t xml:space="preserve">Visit 10</t>
        </is>
      </c>
      <c r="B15" s="14" t="inlineStr">
        <is>
          <t xml:space="preserve">2026-06-15</t>
        </is>
      </c>
      <c r="C15" s="14" t="inlineStr">
        <is>
          <t xml:space="preserve">Martins</t>
        </is>
      </c>
      <c r="D15" s="14" t="inlineStr">
        <is>
          <t xml:space="preserve">Toni Cruz</t>
        </is>
      </c>
      <c r="E15" s="14" t="inlineStr">
        <is>
          <t xml:space="preserve">Jesus</t>
        </is>
      </c>
      <c r="F15" s="14" t="inlineStr">
        <is>
          <t xml:space="preserve">5502462845</t>
        </is>
      </c>
      <c r="G15" s="14" t="inlineStr">
        <is>
          <t xml:space="preserve">5502462842</t>
        </is>
      </c>
      <c r="H15" s="14" t="inlineStr">
        <is>
          <t xml:space="preserve">666541</t>
        </is>
      </c>
      <c r="I15" s="14" t="inlineStr">
        <is>
          <t xml:space="preserve">666506</t>
        </is>
      </c>
    </row>
    <row r="16" customFormat="false" hidden="false" outlineLevel="0" collapsed="false" ht="13.5" customHeight="true">
      <c r="A16" s="14" t="inlineStr">
        <is>
          <t xml:space="preserve">Visit 11</t>
        </is>
      </c>
      <c r="B16" s="14" t="inlineStr">
        <is>
          <t xml:space="preserve">2026-06-16</t>
        </is>
      </c>
      <c r="C16" s="14" t="inlineStr">
        <is>
          <t xml:space="preserve">Parks Family Meats</t>
        </is>
      </c>
      <c r="D16" s="14" t="inlineStr">
        <is>
          <t xml:space="preserve">Rasmin Mujanovic</t>
        </is>
      </c>
      <c r="E16" s="14" t="inlineStr">
        <is>
          <t xml:space="preserve">Natalie</t>
        </is>
      </c>
      <c r="F16" s="14" t="inlineStr">
        <is>
          <t xml:space="preserve">(no batch data)</t>
        </is>
      </c>
      <c r="G16" s="14" t="inlineStr">
        <is>
          <t xml:space="preserve">—</t>
        </is>
      </c>
      <c r="H16" s="14" t="inlineStr">
        <is>
          <t xml:space="preserve">666518</t>
        </is>
      </c>
      <c r="I16" s="14" t="inlineStr">
        <is>
          <t xml:space="preserve">—</t>
        </is>
      </c>
    </row>
    <row r="17" customFormat="false" hidden="false" outlineLevel="0" collapsed="false" ht="13.5" customHeight="true">
      <c r="A17" s="14" t="inlineStr">
        <is>
          <t xml:space="preserve">Visit 12</t>
        </is>
      </c>
      <c r="B17" s="14" t="inlineStr">
        <is>
          <t xml:space="preserve">2026-06-24</t>
        </is>
      </c>
      <c r="C17" s="14" t="inlineStr">
        <is>
          <t xml:space="preserve">Martins</t>
        </is>
      </c>
      <c r="D17" s="14" t="inlineStr">
        <is>
          <t xml:space="preserve">Toni Cruz</t>
        </is>
      </c>
      <c r="E17" s="14" t="inlineStr">
        <is>
          <t xml:space="preserve">Jesus</t>
        </is>
      </c>
      <c r="F17" s="14" t="inlineStr">
        <is>
          <t xml:space="preserve">5502462845</t>
        </is>
      </c>
      <c r="G17" s="14" t="inlineStr">
        <is>
          <t xml:space="preserve">(none collected)</t>
        </is>
      </c>
      <c r="H17" s="14" t="inlineStr">
        <is>
          <t xml:space="preserve">666541</t>
        </is>
      </c>
      <c r="I17" s="14" t="inlineStr">
        <is>
          <t xml:space="preserve">—</t>
        </is>
      </c>
    </row>
    <row r="18" customFormat="false" hidden="false" outlineLevel="0" collapsed="false" ht="13.5" customHeight="true">
      <c r="A18" s="14" t="inlineStr">
        <is>
          <t xml:space="preserve">Visit 13</t>
        </is>
      </c>
      <c r="B18" s="14" t="inlineStr">
        <is>
          <t xml:space="preserve">2026-06-22</t>
        </is>
      </c>
      <c r="C18" s="14" t="inlineStr">
        <is>
          <t xml:space="preserve">Parks Family Meats</t>
        </is>
      </c>
      <c r="D18" s="14" t="inlineStr">
        <is>
          <t xml:space="preserve">Rasmin Mujanovic</t>
        </is>
      </c>
      <c r="E18" s="14" t="inlineStr">
        <is>
          <t xml:space="preserve">Natalie</t>
        </is>
      </c>
      <c r="F18" s="14" t="inlineStr">
        <is>
          <t xml:space="preserve">(no batch data)</t>
        </is>
      </c>
      <c r="G18" s="14" t="inlineStr">
        <is>
          <t xml:space="preserve">—</t>
        </is>
      </c>
      <c r="H18" s="14" t="inlineStr">
        <is>
          <t xml:space="preserve">666518</t>
        </is>
      </c>
      <c r="I18" s="14" t="inlineStr">
        <is>
          <t xml:space="preserve">—</t>
        </is>
      </c>
    </row>
    <row r="19" customFormat="false" hidden="false" outlineLevel="0" collapsed="false" ht="13.5" customHeight="true">
      <c r="A19" s="14" t="inlineStr">
        <is>
          <t xml:space="preserve">Visit 14</t>
        </is>
      </c>
      <c r="B19" s="14" t="inlineStr">
        <is>
          <t xml:space="preserve">2026-06-25</t>
        </is>
      </c>
      <c r="C19" s="14" t="inlineStr">
        <is>
          <t xml:space="preserve">Parks Family Meats</t>
        </is>
      </c>
      <c r="D19" s="14" t="inlineStr">
        <is>
          <t xml:space="preserve">Rasmin Mujanovic</t>
        </is>
      </c>
      <c r="E19" s="14" t="inlineStr">
        <is>
          <t xml:space="preserve">Natalie</t>
        </is>
      </c>
      <c r="F19" s="14" t="inlineStr">
        <is>
          <t xml:space="preserve">(no batch data)</t>
        </is>
      </c>
      <c r="G19" s="14" t="inlineStr">
        <is>
          <t xml:space="preserve">—</t>
        </is>
      </c>
      <c r="H19" s="14" t="inlineStr">
        <is>
          <t xml:space="preserve">666518</t>
        </is>
      </c>
      <c r="I19" s="14" t="inlineStr">
        <is>
          <t xml:space="preserve">—</t>
        </is>
      </c>
    </row>
    <row r="20" customFormat="false" hidden="false" outlineLevel="0" collapsed="false" ht="13.5" customHeight="true">
      <c r="A20" s="14" t="inlineStr">
        <is>
          <t xml:space="preserve">Visit 15</t>
        </is>
      </c>
      <c r="B20" s="14" t="inlineStr">
        <is>
          <t xml:space="preserve">2026-06-29</t>
        </is>
      </c>
      <c r="C20" s="14" t="inlineStr">
        <is>
          <t xml:space="preserve">Martins</t>
        </is>
      </c>
      <c r="D20" s="14" t="inlineStr">
        <is>
          <t xml:space="preserve">Toni Cruz</t>
        </is>
      </c>
      <c r="E20" s="14" t="inlineStr">
        <is>
          <t xml:space="preserve">Jesus</t>
        </is>
      </c>
      <c r="F20" s="14" t="inlineStr">
        <is>
          <t xml:space="preserve">5502471460</t>
        </is>
      </c>
      <c r="G20" s="14" t="inlineStr">
        <is>
          <t xml:space="preserve">5502471457</t>
        </is>
      </c>
      <c r="H20" s="14" t="inlineStr">
        <is>
          <t xml:space="preserve">666541</t>
        </is>
      </c>
      <c r="I20" s="14" t="inlineStr">
        <is>
          <t xml:space="preserve">666506</t>
        </is>
      </c>
    </row>
    <row r="21" customFormat="false" hidden="false" outlineLevel="0" collapsed="false" ht="13.5" customHeight="true">
      <c r="A21" s="14" t="inlineStr">
        <is>
          <t xml:space="preserve">Visit 16</t>
        </is>
      </c>
      <c r="B21" s="14" t="inlineStr">
        <is>
          <t xml:space="preserve">2026-06-29</t>
        </is>
      </c>
      <c r="C21" s="14" t="inlineStr">
        <is>
          <t xml:space="preserve">Parks Family Meats</t>
        </is>
      </c>
      <c r="D21" s="14" t="inlineStr">
        <is>
          <t xml:space="preserve">Rasmin Mujanovic</t>
        </is>
      </c>
      <c r="E21" s="14" t="inlineStr">
        <is>
          <t xml:space="preserve">Natalie</t>
        </is>
      </c>
      <c r="F21" s="14" t="inlineStr">
        <is>
          <t xml:space="preserve">(no batch data)</t>
        </is>
      </c>
      <c r="G21" s="14" t="inlineStr">
        <is>
          <t xml:space="preserve">—</t>
        </is>
      </c>
      <c r="H21" s="14" t="inlineStr">
        <is>
          <t xml:space="preserve">666518</t>
        </is>
      </c>
      <c r="I21" s="14" t="inlineStr">
        <is>
          <t xml:space="preserve">—</t>
        </is>
      </c>
    </row>
    <row r="22" customFormat="false" hidden="false" outlineLevel="0" collapsed="false" ht="13.5" customHeight="true">
      <c r="A22" s="14" t="inlineStr">
        <is>
          <t xml:space="preserve">Visit 17</t>
        </is>
      </c>
      <c r="B22" s="14" t="inlineStr">
        <is>
          <t xml:space="preserve">2026-07-06</t>
        </is>
      </c>
      <c r="C22" s="14" t="inlineStr">
        <is>
          <t xml:space="preserve">Martins</t>
        </is>
      </c>
      <c r="D22" s="14" t="inlineStr">
        <is>
          <t xml:space="preserve">Toni Cruz</t>
        </is>
      </c>
      <c r="E22" s="14" t="inlineStr">
        <is>
          <t xml:space="preserve">Jesus</t>
        </is>
      </c>
      <c r="F22" s="14" t="inlineStr">
        <is>
          <t xml:space="preserve">5502471460</t>
        </is>
      </c>
      <c r="G22" s="14" t="inlineStr">
        <is>
          <t xml:space="preserve">5502471457</t>
        </is>
      </c>
      <c r="H22" s="14" t="inlineStr">
        <is>
          <t xml:space="preserve">666541</t>
        </is>
      </c>
      <c r="I22" s="14" t="inlineStr">
        <is>
          <t xml:space="preserve">666506</t>
        </is>
      </c>
    </row>
    <row r="23" customFormat="false" hidden="false" outlineLevel="0" collapsed="false" ht="13.5" customHeight="true">
      <c r="A23" s="14" t="inlineStr">
        <is>
          <t xml:space="preserve">Visit 18</t>
        </is>
      </c>
      <c r="B23" s="14" t="inlineStr">
        <is>
          <t xml:space="preserve">2026-07-13</t>
        </is>
      </c>
      <c r="C23" s="14" t="inlineStr">
        <is>
          <t xml:space="preserve">Martins</t>
        </is>
      </c>
      <c r="D23" s="14" t="inlineStr">
        <is>
          <t xml:space="preserve">Toni Cruz</t>
        </is>
      </c>
      <c r="E23" s="14" t="inlineStr">
        <is>
          <t xml:space="preserve">Jesus</t>
        </is>
      </c>
      <c r="F23" s="14" t="inlineStr">
        <is>
          <t xml:space="preserve">5502495107</t>
        </is>
      </c>
      <c r="G23" s="14" t="inlineStr">
        <is>
          <t xml:space="preserve">5502495104</t>
        </is>
      </c>
      <c r="H23" s="14" t="inlineStr">
        <is>
          <t xml:space="preserve">666541</t>
        </is>
      </c>
      <c r="I23" s="14" t="inlineStr">
        <is>
          <t xml:space="preserve">666506</t>
        </is>
      </c>
    </row>
    <row r="24" customFormat="false" hidden="false" outlineLevel="0" collapsed="false" ht="13.5" customHeight="true">
      <c r="A24" s="14" t="inlineStr">
        <is>
          <t xml:space="preserve">Visit 19</t>
        </is>
      </c>
      <c r="B24" s="14" t="inlineStr">
        <is>
          <t xml:space="preserve">2026-07-13</t>
        </is>
      </c>
      <c r="C24" s="14" t="inlineStr">
        <is>
          <t xml:space="preserve">Parks Family Meats</t>
        </is>
      </c>
      <c r="D24" s="14" t="inlineStr">
        <is>
          <t xml:space="preserve">Rasmin Mujanovic</t>
        </is>
      </c>
      <c r="E24" s="14" t="inlineStr">
        <is>
          <t xml:space="preserve">Natalie</t>
        </is>
      </c>
      <c r="F24" s="14" t="inlineStr">
        <is>
          <t xml:space="preserve">(no batch data)</t>
        </is>
      </c>
      <c r="G24" s="14" t="inlineStr">
        <is>
          <t xml:space="preserve">—</t>
        </is>
      </c>
      <c r="H24" s="14" t="inlineStr">
        <is>
          <t xml:space="preserve">666518</t>
        </is>
      </c>
      <c r="I24" s="14" t="inlineStr">
        <is>
          <t xml:space="preserve">—</t>
        </is>
      </c>
    </row>
    <row r="26" customFormat="false" ht="21.75" hidden="false" customHeight="true" outlineLevel="0" collapsed="false">
      <c r="A26" s="3" t="s">
        <v>88</v>
      </c>
      <c r="B26" s="3"/>
      <c r="C26" s="3"/>
      <c r="D26" s="3"/>
      <c r="E26" s="3"/>
      <c r="F26" s="3"/>
      <c r="G26" s="3"/>
      <c r="H26" s="3"/>
      <c r="I26" s="3"/>
      <c r="J26" s="3"/>
      <c r="K26" s="3"/>
      <c r="L26" s="3"/>
    </row>
    <row r="27" customFormat="false" ht="28.5" hidden="false" customHeight="true" outlineLevel="0" collapsed="false">
      <c r="A27" s="11" t="s">
        <v>89</v>
      </c>
      <c r="B27" s="11" t="s">
        <v>44</v>
      </c>
      <c r="C27" s="11" t="s">
        <v>90</v>
      </c>
      <c r="D27" s="11" t="s">
        <v>91</v>
      </c>
      <c r="E27" s="11" t="s">
        <v>92</v>
      </c>
      <c r="F27" s="11" t="s">
        <v>93</v>
      </c>
      <c r="G27" s="11" t="s">
        <v>94</v>
      </c>
      <c r="H27" s="11" t="s">
        <v>95</v>
      </c>
      <c r="I27" s="11" t="s">
        <v>96</v>
      </c>
      <c r="J27" s="11" t="s">
        <v>97</v>
      </c>
      <c r="K27" s="11" t="s">
        <v>98</v>
      </c>
      <c r="L27" s="11" t="s">
        <v>99</v>
      </c>
    </row>
    <row r="28" customFormat="false" ht="27" hidden="false" customHeight="true" outlineLevel="0" collapsed="false">
      <c r="A28" s="5" t="s">
        <v>12</v>
      </c>
      <c r="B28" s="5" t="s">
        <v>53</v>
      </c>
      <c r="C28" s="5" t="s">
        <v>56</v>
      </c>
      <c r="D28" s="5" t="s">
        <v>58</v>
      </c>
      <c r="E28" s="5" t="s">
        <v>100</v>
      </c>
      <c r="F28" s="5" t="s">
        <v>101</v>
      </c>
      <c r="G28" s="6" t="n">
        <v>48</v>
      </c>
      <c r="H28" s="6" t="n">
        <v>47</v>
      </c>
      <c r="I28" s="6" t="n">
        <v>1</v>
      </c>
      <c r="J28" s="15" t="n">
        <f aca="false">IFERROR(H28/G28,0)</f>
      </c>
      <c r="K28" s="16" t="s">
        <v>102</v>
      </c>
      <c r="L28" s="5" t="s">
        <v>103</v>
      </c>
    </row>
    <row r="29" customFormat="false" ht="27" hidden="false" customHeight="true" outlineLevel="0" collapsed="false">
      <c r="A29" s="5" t="s">
        <v>104</v>
      </c>
      <c r="B29" s="5" t="s">
        <v>53</v>
      </c>
      <c r="C29" s="5" t="s">
        <v>56</v>
      </c>
      <c r="D29" s="5" t="s">
        <v>58</v>
      </c>
      <c r="E29" s="5" t="s">
        <v>100</v>
      </c>
      <c r="F29" s="5" t="s">
        <v>101</v>
      </c>
      <c r="G29" s="6" t="n">
        <v>17</v>
      </c>
      <c r="H29" s="6" t="n">
        <v>13</v>
      </c>
      <c r="I29" s="6" t="n">
        <v>4</v>
      </c>
      <c r="J29" s="15" t="n">
        <f aca="false">IFERROR(H29/G29,0)</f>
      </c>
      <c r="K29" s="16" t="s">
        <v>105</v>
      </c>
      <c r="L29" s="5" t="s">
        <v>103</v>
      </c>
    </row>
    <row r="30" customFormat="false" ht="27" hidden="false" customHeight="true" outlineLevel="0" collapsed="false">
      <c r="A30" s="5" t="s">
        <v>12</v>
      </c>
      <c r="B30" s="5" t="s">
        <v>53</v>
      </c>
      <c r="C30" s="5" t="s">
        <v>57</v>
      </c>
      <c r="D30" s="5" t="s">
        <v>59</v>
      </c>
      <c r="E30" s="5" t="s">
        <v>106</v>
      </c>
      <c r="F30" s="5" t="s">
        <v>107</v>
      </c>
      <c r="G30" s="6" t="n">
        <v>3</v>
      </c>
      <c r="H30" s="6" t="n">
        <v>3</v>
      </c>
      <c r="I30" s="6" t="n">
        <v>0</v>
      </c>
      <c r="J30" s="15" t="n">
        <f aca="false">IFERROR(H30/G30,0)</f>
      </c>
      <c r="K30" s="16" t="s">
        <v>108</v>
      </c>
      <c r="L30" s="5" t="s">
        <v>103</v>
      </c>
    </row>
    <row r="31" customFormat="false" ht="13.5" hidden="false" customHeight="true" outlineLevel="0" collapsed="false">
      <c r="A31" s="5" t="s">
        <v>104</v>
      </c>
      <c r="B31" s="5" t="s">
        <v>53</v>
      </c>
      <c r="C31" s="5" t="s">
        <v>57</v>
      </c>
      <c r="D31" s="5" t="s">
        <v>59</v>
      </c>
      <c r="E31" s="5" t="s">
        <v>106</v>
      </c>
      <c r="F31" s="5" t="s">
        <v>107</v>
      </c>
      <c r="G31" s="6" t="n">
        <v>4</v>
      </c>
      <c r="H31" s="6" t="n">
        <v>4</v>
      </c>
      <c r="I31" s="6" t="n">
        <v>0</v>
      </c>
      <c r="J31" s="15" t="n">
        <f aca="false">IFERROR(H31/G31,0)</f>
      </c>
      <c r="K31" s="16"/>
      <c r="L31" s="5" t="s">
        <v>103</v>
      </c>
    </row>
    <row r="32" customFormat="false" ht="27" hidden="false" customHeight="true" outlineLevel="0" collapsed="false">
      <c r="A32" s="5" t="s">
        <v>13</v>
      </c>
      <c r="B32" s="5" t="s">
        <v>53</v>
      </c>
      <c r="C32" s="5" t="s">
        <v>62</v>
      </c>
      <c r="D32" s="5" t="s">
        <v>58</v>
      </c>
      <c r="E32" s="5" t="s">
        <v>100</v>
      </c>
      <c r="F32" s="5" t="s">
        <v>101</v>
      </c>
      <c r="G32" s="6" t="n">
        <v>0</v>
      </c>
      <c r="H32" s="6" t="n">
        <v>0</v>
      </c>
      <c r="I32" s="6" t="n">
        <v>0</v>
      </c>
      <c r="J32" s="15" t="n">
        <f aca="false">IFERROR(H32/G32,0)</f>
      </c>
      <c r="K32" s="16" t="s">
        <v>109</v>
      </c>
      <c r="L32" s="5" t="s">
        <v>103</v>
      </c>
    </row>
    <row r="33" customFormat="false" ht="13.5" hidden="false" customHeight="true" outlineLevel="0" collapsed="false">
      <c r="A33" s="5" t="s">
        <v>110</v>
      </c>
      <c r="B33" s="5" t="s">
        <v>53</v>
      </c>
      <c r="C33" s="5" t="s">
        <v>62</v>
      </c>
      <c r="D33" s="5" t="s">
        <v>58</v>
      </c>
      <c r="E33" s="5" t="s">
        <v>100</v>
      </c>
      <c r="F33" s="5" t="s">
        <v>101</v>
      </c>
      <c r="G33" s="6" t="n">
        <v>57</v>
      </c>
      <c r="H33" s="6" t="n">
        <v>56</v>
      </c>
      <c r="I33" s="6" t="n">
        <v>1</v>
      </c>
      <c r="J33" s="15" t="n">
        <f aca="false">IFERROR(H33/G33,0)</f>
      </c>
      <c r="K33" s="16" t="s">
        <v>111</v>
      </c>
      <c r="L33" s="5" t="s">
        <v>103</v>
      </c>
    </row>
    <row r="34" customFormat="false" ht="13.5" hidden="false" customHeight="true" outlineLevel="0" collapsed="false">
      <c r="A34" s="5" t="s">
        <v>13</v>
      </c>
      <c r="B34" s="5" t="s">
        <v>53</v>
      </c>
      <c r="C34" s="5" t="s">
        <v>63</v>
      </c>
      <c r="D34" s="5" t="s">
        <v>59</v>
      </c>
      <c r="E34" s="5" t="s">
        <v>106</v>
      </c>
      <c r="F34" s="5" t="s">
        <v>107</v>
      </c>
      <c r="G34" s="6" t="n">
        <v>31</v>
      </c>
      <c r="H34" s="6" t="n">
        <v>29</v>
      </c>
      <c r="I34" s="6" t="n">
        <v>2</v>
      </c>
      <c r="J34" s="15" t="n">
        <f aca="false">IFERROR(H34/G34,0)</f>
      </c>
      <c r="K34" s="16" t="s">
        <v>112</v>
      </c>
      <c r="L34" s="5" t="s">
        <v>103</v>
      </c>
    </row>
    <row r="35" customFormat="false" ht="13.5" hidden="false" customHeight="true" outlineLevel="0" collapsed="false">
      <c r="A35" s="5" t="s">
        <v>110</v>
      </c>
      <c r="B35" s="5" t="s">
        <v>53</v>
      </c>
      <c r="C35" s="5" t="s">
        <v>63</v>
      </c>
      <c r="D35" s="5" t="s">
        <v>59</v>
      </c>
      <c r="E35" s="5" t="s">
        <v>106</v>
      </c>
      <c r="F35" s="5" t="s">
        <v>107</v>
      </c>
      <c r="G35" s="6" t="n">
        <v>21</v>
      </c>
      <c r="H35" s="6" t="n">
        <v>19</v>
      </c>
      <c r="I35" s="6" t="n">
        <v>2</v>
      </c>
      <c r="J35" s="15" t="n">
        <f aca="false">IFERROR(H35/G35,0)</f>
      </c>
      <c r="K35" s="16" t="s">
        <v>113</v>
      </c>
      <c r="L35" s="5" t="s">
        <v>103</v>
      </c>
    </row>
    <row r="36" customFormat="false" ht="13.5" hidden="false" customHeight="true" outlineLevel="0" collapsed="false">
      <c r="A36" s="5" t="s">
        <v>14</v>
      </c>
      <c r="B36" s="5" t="s">
        <v>53</v>
      </c>
      <c r="C36" s="5" t="s">
        <v>66</v>
      </c>
      <c r="D36" s="5" t="s">
        <v>58</v>
      </c>
      <c r="E36" s="5" t="s">
        <v>100</v>
      </c>
      <c r="F36" s="5" t="s">
        <v>101</v>
      </c>
      <c r="G36" s="6" t="n">
        <v>37</v>
      </c>
      <c r="H36" s="6" t="n">
        <v>36</v>
      </c>
      <c r="I36" s="6" t="n">
        <v>1</v>
      </c>
      <c r="J36" s="15" t="n">
        <f aca="false">IFERROR(H36/G36,0)</f>
      </c>
      <c r="K36" s="16" t="s">
        <v>114</v>
      </c>
      <c r="L36" s="5" t="s">
        <v>103</v>
      </c>
    </row>
    <row r="37" customFormat="false" ht="13.5" hidden="false" customHeight="true" outlineLevel="0" collapsed="false">
      <c r="A37" s="5" t="s">
        <v>115</v>
      </c>
      <c r="B37" s="5" t="s">
        <v>53</v>
      </c>
      <c r="C37" s="5" t="s">
        <v>66</v>
      </c>
      <c r="D37" s="5" t="s">
        <v>58</v>
      </c>
      <c r="E37" s="5" t="s">
        <v>100</v>
      </c>
      <c r="F37" s="5" t="s">
        <v>101</v>
      </c>
      <c r="G37" s="6" t="n">
        <v>25</v>
      </c>
      <c r="H37" s="6" t="n">
        <v>22</v>
      </c>
      <c r="I37" s="6" t="n">
        <v>3</v>
      </c>
      <c r="J37" s="15" t="n">
        <f aca="false">IFERROR(H37/G37,0)</f>
      </c>
      <c r="K37" s="16" t="s">
        <v>116</v>
      </c>
      <c r="L37" s="5" t="s">
        <v>103</v>
      </c>
    </row>
    <row r="38" customFormat="false" ht="13.5" hidden="false" customHeight="true" outlineLevel="0" collapsed="false">
      <c r="A38" s="5" t="s">
        <v>14</v>
      </c>
      <c r="B38" s="5" t="s">
        <v>53</v>
      </c>
      <c r="C38" s="5" t="s">
        <v>67</v>
      </c>
      <c r="D38" s="5" t="s">
        <v>59</v>
      </c>
      <c r="E38" s="5" t="s">
        <v>106</v>
      </c>
      <c r="F38" s="5" t="s">
        <v>107</v>
      </c>
      <c r="G38" s="6" t="n">
        <v>16</v>
      </c>
      <c r="H38" s="6" t="n">
        <v>13</v>
      </c>
      <c r="I38" s="6" t="n">
        <v>3</v>
      </c>
      <c r="J38" s="15" t="n">
        <f aca="false">IFERROR(H38/G38,0)</f>
      </c>
      <c r="K38" s="16" t="s">
        <v>116</v>
      </c>
      <c r="L38" s="5" t="s">
        <v>103</v>
      </c>
    </row>
    <row r="39" customFormat="false" ht="13.5" hidden="false" customHeight="true" outlineLevel="0" collapsed="false">
      <c r="A39" s="5" t="s">
        <v>115</v>
      </c>
      <c r="B39" s="5" t="s">
        <v>53</v>
      </c>
      <c r="C39" s="5" t="s">
        <v>67</v>
      </c>
      <c r="D39" s="5" t="s">
        <v>59</v>
      </c>
      <c r="E39" s="5" t="s">
        <v>106</v>
      </c>
      <c r="F39" s="5" t="s">
        <v>107</v>
      </c>
      <c r="G39" s="6" t="n">
        <v>29</v>
      </c>
      <c r="H39" s="6" t="n">
        <v>28</v>
      </c>
      <c r="I39" s="6" t="n">
        <v>1</v>
      </c>
      <c r="J39" s="15" t="n">
        <f aca="false">IFERROR(H39/G39,0)</f>
      </c>
      <c r="K39" s="16" t="s">
        <v>117</v>
      </c>
      <c r="L39" s="5" t="s">
        <v>103</v>
      </c>
    </row>
    <row r="40" customFormat="false" ht="13.5" hidden="false" customHeight="true" outlineLevel="0" collapsed="false">
      <c r="A40" s="5" t="s">
        <v>118</v>
      </c>
      <c r="B40" s="5" t="s">
        <v>53</v>
      </c>
      <c r="C40" s="5" t="s">
        <v>70</v>
      </c>
      <c r="D40" s="5" t="s">
        <v>58</v>
      </c>
      <c r="E40" s="5" t="s">
        <v>100</v>
      </c>
      <c r="F40" s="5" t="s">
        <v>101</v>
      </c>
      <c r="G40" s="6" t="n">
        <v>62</v>
      </c>
      <c r="H40" s="6" t="n">
        <v>58</v>
      </c>
      <c r="I40" s="6" t="n">
        <v>4</v>
      </c>
      <c r="J40" s="15" t="n">
        <f aca="false">IFERROR(H40/G40,0)</f>
      </c>
      <c r="K40" s="16" t="s">
        <v>119</v>
      </c>
      <c r="L40" s="5" t="s">
        <v>103</v>
      </c>
    </row>
    <row r="41" customFormat="false" ht="13.5" hidden="false" customHeight="true" outlineLevel="0" collapsed="false">
      <c r="A41" s="5" t="s">
        <v>120</v>
      </c>
      <c r="B41" s="5" t="s">
        <v>53</v>
      </c>
      <c r="C41" s="5" t="s">
        <v>70</v>
      </c>
      <c r="D41" s="5" t="s">
        <v>58</v>
      </c>
      <c r="E41" s="5" t="s">
        <v>100</v>
      </c>
      <c r="F41" s="5" t="s">
        <v>101</v>
      </c>
      <c r="G41" s="6" t="n">
        <v>31</v>
      </c>
      <c r="H41" s="6" t="n">
        <v>29</v>
      </c>
      <c r="I41" s="6" t="n">
        <v>2</v>
      </c>
      <c r="J41" s="15" t="n">
        <f aca="false">IFERROR(H41/G41,0)</f>
      </c>
      <c r="K41" s="16" t="s">
        <v>121</v>
      </c>
      <c r="L41" s="5" t="s">
        <v>103</v>
      </c>
    </row>
    <row r="42" customFormat="false" ht="27" hidden="false" customHeight="true" outlineLevel="0" collapsed="false">
      <c r="A42" s="5" t="s">
        <v>118</v>
      </c>
      <c r="B42" s="5" t="s">
        <v>53</v>
      </c>
      <c r="C42" s="5" t="s">
        <v>71</v>
      </c>
      <c r="D42" s="5" t="s">
        <v>59</v>
      </c>
      <c r="E42" s="5" t="s">
        <v>106</v>
      </c>
      <c r="F42" s="5" t="s">
        <v>107</v>
      </c>
      <c r="G42" s="6" t="n">
        <v>43</v>
      </c>
      <c r="H42" s="6" t="n">
        <v>42</v>
      </c>
      <c r="I42" s="6" t="n">
        <v>1</v>
      </c>
      <c r="J42" s="15" t="n">
        <f aca="false">IFERROR(H42/G42,0)</f>
      </c>
      <c r="K42" s="16" t="s">
        <v>122</v>
      </c>
      <c r="L42" s="5" t="s">
        <v>103</v>
      </c>
    </row>
    <row r="43" customFormat="false" ht="13.5" hidden="false" customHeight="true" outlineLevel="0" collapsed="false">
      <c r="A43" s="5" t="s">
        <v>120</v>
      </c>
      <c r="B43" s="5" t="s">
        <v>53</v>
      </c>
      <c r="C43" s="5" t="s">
        <v>71</v>
      </c>
      <c r="D43" s="5" t="s">
        <v>59</v>
      </c>
      <c r="E43" s="5" t="s">
        <v>106</v>
      </c>
      <c r="F43" s="5" t="s">
        <v>107</v>
      </c>
      <c r="G43" s="6" t="n">
        <v>30</v>
      </c>
      <c r="H43" s="6" t="n">
        <v>29</v>
      </c>
      <c r="I43" s="6" t="n">
        <v>1</v>
      </c>
      <c r="J43" s="15" t="n">
        <f aca="false">IFERROR(H43/G43,0)</f>
      </c>
      <c r="K43" s="16" t="s">
        <v>123</v>
      </c>
      <c r="L43" s="5" t="s">
        <v>103</v>
      </c>
    </row>
    <row r="44" customFormat="false" ht="27" hidden="false" customHeight="true" outlineLevel="0" collapsed="false">
      <c r="A44" s="5" t="s">
        <v>73</v>
      </c>
      <c r="B44" s="5" t="s">
        <v>53</v>
      </c>
      <c r="C44" s="5" t="s">
        <v>70</v>
      </c>
      <c r="D44" s="5" t="s">
        <v>58</v>
      </c>
      <c r="E44" s="5" t="s">
        <v>100</v>
      </c>
      <c r="F44" s="5" t="s">
        <v>101</v>
      </c>
      <c r="G44" s="6" t="n">
        <v>39</v>
      </c>
      <c r="H44" s="6" t="n">
        <v>36</v>
      </c>
      <c r="I44" s="6" t="n">
        <v>3</v>
      </c>
      <c r="J44" s="15" t="n">
        <f aca="false">IFERROR(H44/G44,0)</f>
      </c>
      <c r="K44" s="16" t="s">
        <v>124</v>
      </c>
      <c r="L44" s="5" t="s">
        <v>103</v>
      </c>
    </row>
    <row r="45" customFormat="false" ht="27" hidden="false" customHeight="true" outlineLevel="0" collapsed="false">
      <c r="A45" s="5" t="s">
        <v>16</v>
      </c>
      <c r="B45" s="5" t="s">
        <v>77</v>
      </c>
      <c r="C45" s="5" t="s">
        <v>80</v>
      </c>
      <c r="D45" s="5" t="s">
        <v>81</v>
      </c>
      <c r="E45" s="5" t="s">
        <v>100</v>
      </c>
      <c r="F45" s="5" t="s">
        <v>125</v>
      </c>
      <c r="G45" s="6" t="n">
        <v>16</v>
      </c>
      <c r="H45" s="6" t="n">
        <v>11</v>
      </c>
      <c r="I45" s="6" t="n">
        <v>5</v>
      </c>
      <c r="J45" s="15" t="n">
        <f aca="false">IFERROR(H45/G45,0)</f>
      </c>
      <c r="K45" s="16" t="s">
        <v>126</v>
      </c>
      <c r="L45" s="5" t="s">
        <v>127</v>
      </c>
    </row>
    <row r="46" customFormat="false" ht="13.5" hidden="false" customHeight="true" outlineLevel="0" collapsed="false">
      <c r="A46" s="5" t="s">
        <v>128</v>
      </c>
      <c r="B46" s="5" t="s">
        <v>53</v>
      </c>
      <c r="C46" s="5" t="s">
        <v>84</v>
      </c>
      <c r="D46" s="5" t="s">
        <v>58</v>
      </c>
      <c r="E46" s="5" t="s">
        <v>100</v>
      </c>
      <c r="F46" s="5" t="s">
        <v>101</v>
      </c>
      <c r="G46" s="6" t="n">
        <v>9</v>
      </c>
      <c r="H46" s="6" t="n">
        <v>9</v>
      </c>
      <c r="I46" s="6" t="n">
        <v>0</v>
      </c>
      <c r="J46" s="15" t="n">
        <f aca="false">IFERROR(H46/G46,0)</f>
      </c>
      <c r="K46" s="16"/>
      <c r="L46" s="5" t="s">
        <v>103</v>
      </c>
    </row>
    <row r="47" customFormat="false" ht="13.5" hidden="false" customHeight="true" outlineLevel="0" collapsed="false">
      <c r="A47" s="5" t="s">
        <v>129</v>
      </c>
      <c r="B47" s="5" t="s">
        <v>53</v>
      </c>
      <c r="C47" s="5" t="s">
        <v>84</v>
      </c>
      <c r="D47" s="5" t="s">
        <v>58</v>
      </c>
      <c r="E47" s="5" t="s">
        <v>100</v>
      </c>
      <c r="F47" s="5" t="s">
        <v>101</v>
      </c>
      <c r="G47" s="6" t="n">
        <v>45</v>
      </c>
      <c r="H47" s="6" t="n">
        <v>43</v>
      </c>
      <c r="I47" s="6" t="n">
        <v>2</v>
      </c>
      <c r="J47" s="15" t="n">
        <f aca="false">IFERROR(H47/G47,0)</f>
      </c>
      <c r="K47" s="16" t="s">
        <v>130</v>
      </c>
      <c r="L47" s="5" t="s">
        <v>103</v>
      </c>
    </row>
    <row r="48" customFormat="false" ht="13.5" hidden="false" customHeight="true" outlineLevel="0" collapsed="false">
      <c r="A48" s="5" t="s">
        <v>128</v>
      </c>
      <c r="B48" s="5" t="s">
        <v>53</v>
      </c>
      <c r="C48" s="5" t="s">
        <v>85</v>
      </c>
      <c r="D48" s="5" t="s">
        <v>59</v>
      </c>
      <c r="E48" s="5" t="s">
        <v>106</v>
      </c>
      <c r="F48" s="5" t="s">
        <v>107</v>
      </c>
      <c r="G48" s="6" t="n">
        <v>7</v>
      </c>
      <c r="H48" s="6" t="n">
        <v>7</v>
      </c>
      <c r="I48" s="6" t="n">
        <v>0</v>
      </c>
      <c r="J48" s="15" t="n">
        <f aca="false">IFERROR(H48/G48,0)</f>
      </c>
      <c r="K48" s="16"/>
      <c r="L48" s="5" t="s">
        <v>103</v>
      </c>
    </row>
    <row r="49" customFormat="false" ht="13.5" hidden="false" customHeight="true" outlineLevel="0" collapsed="false">
      <c r="A49" s="5" t="s">
        <v>129</v>
      </c>
      <c r="B49" s="5" t="s">
        <v>53</v>
      </c>
      <c r="C49" s="5" t="s">
        <v>85</v>
      </c>
      <c r="D49" s="5" t="s">
        <v>59</v>
      </c>
      <c r="E49" s="5" t="s">
        <v>106</v>
      </c>
      <c r="F49" s="5" t="s">
        <v>107</v>
      </c>
      <c r="G49" s="6" t="n">
        <v>29</v>
      </c>
      <c r="H49" s="6" t="n">
        <v>29</v>
      </c>
      <c r="I49" s="6" t="n">
        <v>0</v>
      </c>
      <c r="J49" s="15" t="n">
        <f aca="false">IFERROR(H49/G49,0)</f>
      </c>
      <c r="K49" s="16"/>
      <c r="L49" s="5" t="s">
        <v>103</v>
      </c>
    </row>
    <row r="50" customFormat="false" ht="13.5" hidden="false" customHeight="true" outlineLevel="0" collapsed="false">
      <c r="A50" s="5" t="s">
        <v>87</v>
      </c>
      <c r="B50" s="5" t="s">
        <v>77</v>
      </c>
      <c r="C50" s="5" t="s">
        <v>80</v>
      </c>
      <c r="D50" s="5" t="s">
        <v>81</v>
      </c>
      <c r="E50" s="5" t="s">
        <v>100</v>
      </c>
      <c r="F50" s="5" t="s">
        <v>125</v>
      </c>
      <c r="G50" s="6" t="n">
        <v>7</v>
      </c>
      <c r="H50" s="6" t="n">
        <v>7</v>
      </c>
      <c r="I50" s="6" t="n">
        <v>0</v>
      </c>
      <c r="J50" s="15" t="n">
        <f aca="false">IFERROR(H50/G50,0)</f>
      </c>
      <c r="K50" s="16"/>
      <c r="L50" s="5" t="s">
        <v>127</v>
      </c>
    </row>
    <row r="51" customFormat="false" hidden="false" outlineLevel="0" collapsed="false" ht="13.5" customHeight="true">
      <c r="A51" s="5" t="inlineStr">
        <is>
          <t xml:space="preserve">2026-06-08</t>
        </is>
      </c>
      <c r="B51" s="5" t="inlineStr">
        <is>
          <t xml:space="preserve">Martins</t>
        </is>
      </c>
      <c r="C51" s="5" t="inlineStr">
        <is>
          <t xml:space="preserve">5502428786</t>
        </is>
      </c>
      <c r="D51" s="5" t="inlineStr">
        <is>
          <t xml:space="preserve">666541</t>
        </is>
      </c>
      <c r="E51" s="5" t="inlineStr">
        <is>
          <t xml:space="preserve">Intact</t>
        </is>
      </c>
      <c r="F51" s="5" t="inlineStr">
        <is>
          <t xml:space="preserve">Tiss, porcine, fem, Pelvic block, intact</t>
        </is>
      </c>
      <c r="G51" s="6" t="n">
        <v>17</v>
      </c>
      <c r="H51" s="6" t="n">
        <v>16</v>
      </c>
      <c r="I51" s="6" t="n">
        <v>1</v>
      </c>
      <c r="J51" s="15" t="n">
        <f aca="false">IFERROR(H51/G51,0)</f>
      </c>
      <c r="K51" s="16" t="inlineStr">
        <is>
          <t xml:space="preserve">1 cut urethra</t>
        </is>
      </c>
      <c r="L51" s="5" t="inlineStr">
        <is>
          <t xml:space="preserve">Toni Cruz / Jesus</t>
        </is>
      </c>
    </row>
    <row r="52" customFormat="false" hidden="false" outlineLevel="0" collapsed="false" ht="13.5" customHeight="true">
      <c r="A52" s="5" t="inlineStr">
        <is>
          <t xml:space="preserve">2026-06-08</t>
        </is>
      </c>
      <c r="B52" s="5" t="inlineStr">
        <is>
          <t xml:space="preserve">Martins</t>
        </is>
      </c>
      <c r="C52" s="5" t="inlineStr">
        <is>
          <t xml:space="preserve">5502428782</t>
        </is>
      </c>
      <c r="D52" s="5" t="inlineStr">
        <is>
          <t xml:space="preserve">666506</t>
        </is>
      </c>
      <c r="E52" s="5" t="inlineStr">
        <is>
          <t xml:space="preserve">Non-intact</t>
        </is>
      </c>
      <c r="F52" s="5" t="inlineStr">
        <is>
          <t xml:space="preserve">Tiss, porcine, fem, Pelvic block, non-intact</t>
        </is>
      </c>
      <c r="G52" s="6" t="n">
        <v>13</v>
      </c>
      <c r="H52" s="6" t="n">
        <v>12</v>
      </c>
      <c r="I52" s="6" t="n">
        <v>1</v>
      </c>
      <c r="J52" s="15" t="n">
        <f aca="false">IFERROR(H52/G52,0)</f>
      </c>
      <c r="K52" s="16" t="inlineStr">
        <is>
          <t xml:space="preserve">1 short block</t>
        </is>
      </c>
      <c r="L52" s="5" t="inlineStr">
        <is>
          <t xml:space="preserve">Toni Cruz / Jesus</t>
        </is>
      </c>
    </row>
    <row r="53" customFormat="false" hidden="false" outlineLevel="0" collapsed="false" ht="27.0" customHeight="true">
      <c r="A53" s="5" t="inlineStr">
        <is>
          <t xml:space="preserve">2026-06-15</t>
        </is>
      </c>
      <c r="B53" s="5" t="inlineStr">
        <is>
          <t xml:space="preserve">Martins</t>
        </is>
      </c>
      <c r="C53" s="5" t="inlineStr">
        <is>
          <t xml:space="preserve">5502462845</t>
        </is>
      </c>
      <c r="D53" s="5" t="inlineStr">
        <is>
          <t xml:space="preserve">666541</t>
        </is>
      </c>
      <c r="E53" s="5" t="inlineStr">
        <is>
          <t xml:space="preserve">Intact</t>
        </is>
      </c>
      <c r="F53" s="5" t="inlineStr">
        <is>
          <t xml:space="preserve">Tiss, porcine, fem, Pelvic block, intact</t>
        </is>
      </c>
      <c r="G53" s="6" t="n">
        <v>31</v>
      </c>
      <c r="H53" s="6" t="n">
        <v>30</v>
      </c>
      <c r="I53" s="6" t="n">
        <v>1</v>
      </c>
      <c r="J53" s="15" t="n">
        <f aca="false">IFERROR(H53/G53,0)</f>
      </c>
      <c r="K53" s="16" t="inlineStr">
        <is>
          <t xml:space="preserve">1 damaged bowel (source had two intact tally lines: 13/12/1 + 18/18/0, combined here)</t>
        </is>
      </c>
      <c r="L53" s="5" t="inlineStr">
        <is>
          <t xml:space="preserve">Toni Cruz / Jesus</t>
        </is>
      </c>
    </row>
    <row r="54" customFormat="false" hidden="false" outlineLevel="0" collapsed="false" ht="40.5" customHeight="true">
      <c r="A54" s="5" t="inlineStr">
        <is>
          <t xml:space="preserve">2026-06-16</t>
        </is>
      </c>
      <c r="B54" s="5" t="inlineStr">
        <is>
          <t xml:space="preserve">Parks Family Meats</t>
        </is>
      </c>
      <c r="C54" s="5" t="inlineStr">
        <is>
          <t xml:space="preserve">(no batch data)</t>
        </is>
      </c>
      <c r="D54" s="5" t="inlineStr">
        <is>
          <t xml:space="preserve">666518</t>
        </is>
      </c>
      <c r="E54" s="5" t="inlineStr">
        <is>
          <t xml:space="preserve">Intact</t>
        </is>
      </c>
      <c r="F54" s="5" t="inlineStr">
        <is>
          <t xml:space="preserve">Tiss, porcine, fem, Pelvic block, intact, SM</t>
        </is>
      </c>
      <c r="G54" s="6" t="n">
        <v>16</v>
      </c>
      <c r="H54" s="6" t="n">
        <v>14</v>
      </c>
      <c r="I54" s="6" t="n">
        <v>2</v>
      </c>
      <c r="J54" s="15" t="n">
        <f aca="false">IFERROR(H54/G54,0)</f>
      </c>
      <c r="K54" s="16" t="inlineStr">
        <is>
          <t xml:space="preserve">1 bladder hole; 1 ureter damage (many blocks failed upstream from miscuts during removal — see notes)</t>
        </is>
      </c>
      <c r="L54" s="5" t="inlineStr">
        <is>
          <t xml:space="preserve">Rasmin Mujanovic / Natalie</t>
        </is>
      </c>
    </row>
    <row r="55" customFormat="false" hidden="false" outlineLevel="0" collapsed="false" ht="13.5" customHeight="true">
      <c r="A55" s="5" t="inlineStr">
        <is>
          <t xml:space="preserve">2026-06-24</t>
        </is>
      </c>
      <c r="B55" s="5" t="inlineStr">
        <is>
          <t xml:space="preserve">Martins</t>
        </is>
      </c>
      <c r="C55" s="5" t="inlineStr">
        <is>
          <t xml:space="preserve">5502462845</t>
        </is>
      </c>
      <c r="D55" s="5" t="inlineStr">
        <is>
          <t xml:space="preserve">666541</t>
        </is>
      </c>
      <c r="E55" s="5" t="inlineStr">
        <is>
          <t xml:space="preserve">Intact</t>
        </is>
      </c>
      <c r="F55" s="5" t="inlineStr">
        <is>
          <t xml:space="preserve">Tiss, porcine, fem, Pelvic block, intact</t>
        </is>
      </c>
      <c r="G55" s="6" t="n">
        <v>34</v>
      </c>
      <c r="H55" s="6" t="n">
        <v>30</v>
      </c>
      <c r="I55" s="6" t="n">
        <v>4</v>
      </c>
      <c r="J55" s="15" t="n">
        <f aca="false">IFERROR(H55/G55,0)</f>
      </c>
      <c r="K55" s="16" t="inlineStr">
        <is>
          <t xml:space="preserve">1 damaged bladder; 3 damaged membrane</t>
        </is>
      </c>
      <c r="L55" s="5" t="inlineStr">
        <is>
          <t xml:space="preserve">Toni Cruz / Jesus</t>
        </is>
      </c>
    </row>
    <row r="56" customFormat="false" hidden="false" outlineLevel="0" collapsed="false" ht="27.0" customHeight="true">
      <c r="A56" s="5" t="inlineStr">
        <is>
          <t xml:space="preserve">2026-06-22</t>
        </is>
      </c>
      <c r="B56" s="5" t="inlineStr">
        <is>
          <t xml:space="preserve">Parks Family Meats</t>
        </is>
      </c>
      <c r="C56" s="5" t="inlineStr">
        <is>
          <t xml:space="preserve">(no batch data)</t>
        </is>
      </c>
      <c r="D56" s="5" t="inlineStr">
        <is>
          <t xml:space="preserve">666518</t>
        </is>
      </c>
      <c r="E56" s="5" t="inlineStr">
        <is>
          <t xml:space="preserve">Intact</t>
        </is>
      </c>
      <c r="F56" s="5" t="inlineStr">
        <is>
          <t xml:space="preserve">Tiss, porcine, fem, Pelvic block, intact, SM</t>
        </is>
      </c>
      <c r="G56" s="6" t="n">
        <v>36</v>
      </c>
      <c r="H56" s="6" t="n">
        <v>31</v>
      </c>
      <c r="I56" s="6" t="n">
        <v>5</v>
      </c>
      <c r="J56" s="15" t="n">
        <f aca="false">IFERROR(H56/G56,0)</f>
      </c>
      <c r="K56" s="16" t="inlineStr">
        <is>
          <t xml:space="preserve">1 bladder hole; 2 critical-area lacerations; 2 short blocks</t>
        </is>
      </c>
      <c r="L56" s="5" t="inlineStr">
        <is>
          <t xml:space="preserve">Rasmin Mujanovic / Natalie</t>
        </is>
      </c>
    </row>
    <row r="57" customFormat="false" hidden="false" outlineLevel="0" collapsed="false" ht="27.0" customHeight="true">
      <c r="A57" s="5" t="inlineStr">
        <is>
          <t xml:space="preserve">2026-06-25</t>
        </is>
      </c>
      <c r="B57" s="5" t="inlineStr">
        <is>
          <t xml:space="preserve">Parks Family Meats</t>
        </is>
      </c>
      <c r="C57" s="5" t="inlineStr">
        <is>
          <t xml:space="preserve">(no batch data)</t>
        </is>
      </c>
      <c r="D57" s="5" t="inlineStr">
        <is>
          <t xml:space="preserve">666518</t>
        </is>
      </c>
      <c r="E57" s="5" t="inlineStr">
        <is>
          <t xml:space="preserve">Intact</t>
        </is>
      </c>
      <c r="F57" s="5" t="inlineStr">
        <is>
          <t xml:space="preserve">Tiss, porcine, fem, Pelvic block, intact, SM</t>
        </is>
      </c>
      <c r="G57" s="6" t="n">
        <v>19</v>
      </c>
      <c r="H57" s="6" t="n">
        <v>16</v>
      </c>
      <c r="I57" s="6" t="n">
        <v>3</v>
      </c>
      <c r="J57" s="15" t="n">
        <f aca="false">IFERROR(H57/G57,0)</f>
      </c>
      <c r="K57" s="16" t="inlineStr">
        <is>
          <t xml:space="preserve">1 bladder hole; 1 ureter laceration; 1 short block</t>
        </is>
      </c>
      <c r="L57" s="5" t="inlineStr">
        <is>
          <t xml:space="preserve">Rasmin Mujanovic / Natalie</t>
        </is>
      </c>
    </row>
    <row r="58" customFormat="false" hidden="false" outlineLevel="0" collapsed="false" ht="13.5" customHeight="true">
      <c r="A58" s="5" t="inlineStr">
        <is>
          <t xml:space="preserve">2026-06-29</t>
        </is>
      </c>
      <c r="B58" s="5" t="inlineStr">
        <is>
          <t xml:space="preserve">Martins</t>
        </is>
      </c>
      <c r="C58" s="5" t="inlineStr">
        <is>
          <t xml:space="preserve">5502471460</t>
        </is>
      </c>
      <c r="D58" s="5" t="inlineStr">
        <is>
          <t xml:space="preserve">666541</t>
        </is>
      </c>
      <c r="E58" s="5" t="inlineStr">
        <is>
          <t xml:space="preserve">Intact</t>
        </is>
      </c>
      <c r="F58" s="5" t="inlineStr">
        <is>
          <t xml:space="preserve">Tiss, porcine, fem, Pelvic block, intact</t>
        </is>
      </c>
      <c r="G58" s="6" t="n">
        <v>16</v>
      </c>
      <c r="H58" s="6" t="n">
        <v>16</v>
      </c>
      <c r="I58" s="6" t="n">
        <v>0</v>
      </c>
      <c r="J58" s="15" t="n">
        <f aca="false">IFERROR(H58/G58,0)</f>
      </c>
      <c r="K58" s="16" t="inlineStr">
        <is>
          <t xml:space="preserve"/>
        </is>
      </c>
      <c r="L58" s="5" t="inlineStr">
        <is>
          <t xml:space="preserve">Toni Cruz / Jesus</t>
        </is>
      </c>
    </row>
    <row r="59" customFormat="false" hidden="false" outlineLevel="0" collapsed="false" ht="13.5" customHeight="true">
      <c r="A59" s="5" t="inlineStr">
        <is>
          <t xml:space="preserve">2026-06-29</t>
        </is>
      </c>
      <c r="B59" s="5" t="inlineStr">
        <is>
          <t xml:space="preserve">Martins</t>
        </is>
      </c>
      <c r="C59" s="5" t="inlineStr">
        <is>
          <t xml:space="preserve">5502471457</t>
        </is>
      </c>
      <c r="D59" s="5" t="inlineStr">
        <is>
          <t xml:space="preserve">666506</t>
        </is>
      </c>
      <c r="E59" s="5" t="inlineStr">
        <is>
          <t xml:space="preserve">Non-intact</t>
        </is>
      </c>
      <c r="F59" s="5" t="inlineStr">
        <is>
          <t xml:space="preserve">Tiss, porcine, fem, Pelvic block, non-intact</t>
        </is>
      </c>
      <c r="G59" s="6" t="n">
        <v>4</v>
      </c>
      <c r="H59" s="6" t="n">
        <v>4</v>
      </c>
      <c r="I59" s="6" t="n">
        <v>0</v>
      </c>
      <c r="J59" s="15" t="n">
        <f aca="false">IFERROR(H59/G59,0)</f>
      </c>
      <c r="K59" s="16" t="inlineStr">
        <is>
          <t xml:space="preserve"/>
        </is>
      </c>
      <c r="L59" s="5" t="inlineStr">
        <is>
          <t xml:space="preserve">Toni Cruz / Jesus</t>
        </is>
      </c>
    </row>
    <row r="60" customFormat="false" hidden="false" outlineLevel="0" collapsed="false" ht="54.0" customHeight="true">
      <c r="A60" s="5" t="inlineStr">
        <is>
          <t xml:space="preserve">2026-06-29</t>
        </is>
      </c>
      <c r="B60" s="5" t="inlineStr">
        <is>
          <t xml:space="preserve">Parks Family Meats</t>
        </is>
      </c>
      <c r="C60" s="5" t="inlineStr">
        <is>
          <t xml:space="preserve">(no batch data)</t>
        </is>
      </c>
      <c r="D60" s="5" t="inlineStr">
        <is>
          <t xml:space="preserve">666518</t>
        </is>
      </c>
      <c r="E60" s="5" t="inlineStr">
        <is>
          <t xml:space="preserve">Intact</t>
        </is>
      </c>
      <c r="F60" s="5" t="inlineStr">
        <is>
          <t xml:space="preserve">Tiss, porcine, fem, Pelvic block, intact, SM</t>
        </is>
      </c>
      <c r="G60" s="6" t="n">
        <v>50</v>
      </c>
      <c r="H60" s="6" t="n">
        <v>38</v>
      </c>
      <c r="I60" s="6" t="n">
        <v>12</v>
      </c>
      <c r="J60" s="15" t="n">
        <f aca="false">IFERROR(H60/G60,0)</f>
      </c>
      <c r="K60" s="16" t="inlineStr">
        <is>
          <t xml:space="preserve">2 damaged during bowel cleaning (bowel blockage burst); 2 short blocks; 1 critical-area laceration; 7 urethra/bladder lacerations (cuts near template edge)</t>
        </is>
      </c>
      <c r="L60" s="5" t="inlineStr">
        <is>
          <t xml:space="preserve">Rasmin Mujanovic / Natalie</t>
        </is>
      </c>
    </row>
    <row r="61" customFormat="false" hidden="false" outlineLevel="0" collapsed="false" ht="13.5" customHeight="true">
      <c r="A61" s="5" t="inlineStr">
        <is>
          <t xml:space="preserve">2026-07-06</t>
        </is>
      </c>
      <c r="B61" s="5" t="inlineStr">
        <is>
          <t xml:space="preserve">Martins</t>
        </is>
      </c>
      <c r="C61" s="5" t="inlineStr">
        <is>
          <t xml:space="preserve">5502471460</t>
        </is>
      </c>
      <c r="D61" s="5" t="inlineStr">
        <is>
          <t xml:space="preserve">666541</t>
        </is>
      </c>
      <c r="E61" s="5" t="inlineStr">
        <is>
          <t xml:space="preserve">Intact</t>
        </is>
      </c>
      <c r="F61" s="5" t="inlineStr">
        <is>
          <t xml:space="preserve">Tiss, porcine, fem, Pelvic block, intact</t>
        </is>
      </c>
      <c r="G61" s="6" t="n">
        <v>12</v>
      </c>
      <c r="H61" s="6" t="n">
        <v>11</v>
      </c>
      <c r="I61" s="6" t="n">
        <v>1</v>
      </c>
      <c r="J61" s="15" t="n">
        <f aca="false">IFERROR(H61/G61,0)</f>
      </c>
      <c r="K61" s="16" t="inlineStr">
        <is>
          <t xml:space="preserve">1 damaged urethra</t>
        </is>
      </c>
      <c r="L61" s="5" t="inlineStr">
        <is>
          <t xml:space="preserve">Toni Cruz / Jesus</t>
        </is>
      </c>
    </row>
    <row r="62" customFormat="false" hidden="false" outlineLevel="0" collapsed="false" ht="13.5" customHeight="true">
      <c r="A62" s="5" t="inlineStr">
        <is>
          <t xml:space="preserve">2026-07-06</t>
        </is>
      </c>
      <c r="B62" s="5" t="inlineStr">
        <is>
          <t xml:space="preserve">Martins</t>
        </is>
      </c>
      <c r="C62" s="5" t="inlineStr">
        <is>
          <t xml:space="preserve">5502471457</t>
        </is>
      </c>
      <c r="D62" s="5" t="inlineStr">
        <is>
          <t xml:space="preserve">666506</t>
        </is>
      </c>
      <c r="E62" s="5" t="inlineStr">
        <is>
          <t xml:space="preserve">Non-intact</t>
        </is>
      </c>
      <c r="F62" s="5" t="inlineStr">
        <is>
          <t xml:space="preserve">Tiss, porcine, fem, Pelvic block, non-intact</t>
        </is>
      </c>
      <c r="G62" s="6" t="n">
        <v>10</v>
      </c>
      <c r="H62" s="6" t="n">
        <v>9</v>
      </c>
      <c r="I62" s="6" t="n">
        <v>1</v>
      </c>
      <c r="J62" s="15" t="n">
        <f aca="false">IFERROR(H62/G62,0)</f>
      </c>
      <c r="K62" s="16" t="inlineStr">
        <is>
          <t xml:space="preserve">1 membrane damage larger than 1.5"</t>
        </is>
      </c>
      <c r="L62" s="5" t="inlineStr">
        <is>
          <t xml:space="preserve">Toni Cruz / Jesus</t>
        </is>
      </c>
    </row>
    <row r="63" customFormat="false" hidden="false" outlineLevel="0" collapsed="false" ht="13.5" customHeight="true">
      <c r="A63" s="5" t="inlineStr">
        <is>
          <t xml:space="preserve">2026-07-13</t>
        </is>
      </c>
      <c r="B63" s="5" t="inlineStr">
        <is>
          <t xml:space="preserve">Martins</t>
        </is>
      </c>
      <c r="C63" s="5" t="inlineStr">
        <is>
          <t xml:space="preserve">5502495107</t>
        </is>
      </c>
      <c r="D63" s="5" t="inlineStr">
        <is>
          <t xml:space="preserve">666541</t>
        </is>
      </c>
      <c r="E63" s="5" t="inlineStr">
        <is>
          <t xml:space="preserve">Intact</t>
        </is>
      </c>
      <c r="F63" s="5" t="inlineStr">
        <is>
          <t xml:space="preserve">Tiss, porcine, fem, Pelvic block, intact</t>
        </is>
      </c>
      <c r="G63" s="6" t="n">
        <v>38</v>
      </c>
      <c r="H63" s="6" t="n">
        <v>36</v>
      </c>
      <c r="I63" s="6" t="n">
        <v>2</v>
      </c>
      <c r="J63" s="15" t="n">
        <f aca="false">IFERROR(H63/G63,0)</f>
      </c>
      <c r="K63" s="16" t="inlineStr">
        <is>
          <t xml:space="preserve">1 damaged membrane; 1 damaged bladder</t>
        </is>
      </c>
      <c r="L63" s="5" t="inlineStr">
        <is>
          <t xml:space="preserve">Toni Cruz / Jesus</t>
        </is>
      </c>
    </row>
    <row r="64" customFormat="false" hidden="false" outlineLevel="0" collapsed="false" ht="13.5" customHeight="true">
      <c r="A64" s="5" t="inlineStr">
        <is>
          <t xml:space="preserve">2026-07-13</t>
        </is>
      </c>
      <c r="B64" s="5" t="inlineStr">
        <is>
          <t xml:space="preserve">Martins</t>
        </is>
      </c>
      <c r="C64" s="5" t="inlineStr">
        <is>
          <t xml:space="preserve">5502495104</t>
        </is>
      </c>
      <c r="D64" s="5" t="inlineStr">
        <is>
          <t xml:space="preserve">666506</t>
        </is>
      </c>
      <c r="E64" s="5" t="inlineStr">
        <is>
          <t xml:space="preserve">Non-intact</t>
        </is>
      </c>
      <c r="F64" s="5" t="inlineStr">
        <is>
          <t xml:space="preserve">Tiss, porcine, fem, Pelvic block, non-intact</t>
        </is>
      </c>
      <c r="G64" s="6" t="n">
        <v>14</v>
      </c>
      <c r="H64" s="6" t="n">
        <v>14</v>
      </c>
      <c r="I64" s="6" t="n">
        <v>0</v>
      </c>
      <c r="J64" s="15" t="n">
        <f aca="false">IFERROR(H64/G64,0)</f>
      </c>
      <c r="K64" s="16" t="inlineStr">
        <is>
          <t xml:space="preserve"/>
        </is>
      </c>
      <c r="L64" s="5" t="inlineStr">
        <is>
          <t xml:space="preserve">Toni Cruz / Jesus</t>
        </is>
      </c>
    </row>
    <row r="65" customFormat="false" hidden="false" outlineLevel="0" collapsed="false" ht="27.0" customHeight="true">
      <c r="A65" s="5" t="inlineStr">
        <is>
          <t xml:space="preserve">2026-07-13</t>
        </is>
      </c>
      <c r="B65" s="5" t="inlineStr">
        <is>
          <t xml:space="preserve">Parks Family Meats</t>
        </is>
      </c>
      <c r="C65" s="5" t="inlineStr">
        <is>
          <t xml:space="preserve">(no batch data)</t>
        </is>
      </c>
      <c r="D65" s="5" t="inlineStr">
        <is>
          <t xml:space="preserve">666518</t>
        </is>
      </c>
      <c r="E65" s="5" t="inlineStr">
        <is>
          <t xml:space="preserve">Intact</t>
        </is>
      </c>
      <c r="F65" s="5" t="inlineStr">
        <is>
          <t xml:space="preserve">Tiss, porcine, fem, Pelvic block, intact, SM</t>
        </is>
      </c>
      <c r="G65" s="6" t="n">
        <v>34</v>
      </c>
      <c r="H65" s="6" t="n">
        <v>29</v>
      </c>
      <c r="I65" s="6" t="n">
        <v>5</v>
      </c>
      <c r="J65" s="15" t="n">
        <f aca="false">IFERROR(H65/G65,0)</f>
      </c>
      <c r="K65" s="16" t="inlineStr">
        <is>
          <t xml:space="preserve">2 damaged during bowel cleaning (bowel blockage burst); 3 short blocks (smaller pigs)</t>
        </is>
      </c>
      <c r="L65" s="5" t="inlineStr">
        <is>
          <t xml:space="preserve">Rasmin Mujanovic / Natalie</t>
        </is>
      </c>
    </row>
    <row r="67" customFormat="false" ht="21.75" hidden="false" customHeight="true" outlineLevel="0" collapsed="false">
      <c r="A67" s="3" t="s">
        <v>131</v>
      </c>
      <c r="B67" s="3"/>
      <c r="C67" s="3"/>
      <c r="D67" s="3"/>
      <c r="E67" s="3"/>
      <c r="F67" s="3"/>
      <c r="G67" s="3"/>
      <c r="H67" s="3"/>
      <c r="I67" s="3"/>
      <c r="J67" s="3"/>
      <c r="K67" s="3"/>
      <c r="L67" s="3"/>
    </row>
    <row r="68" customFormat="false" ht="28.5" hidden="false" customHeight="true" outlineLevel="0" collapsed="false">
      <c r="A68" s="11" t="s">
        <v>90</v>
      </c>
      <c r="B68" s="11" t="s">
        <v>91</v>
      </c>
      <c r="C68" s="11" t="s">
        <v>92</v>
      </c>
      <c r="D68" s="11" t="s">
        <v>44</v>
      </c>
      <c r="E68" s="11" t="s">
        <v>132</v>
      </c>
      <c r="F68" s="11" t="s">
        <v>94</v>
      </c>
      <c r="G68" s="11" t="s">
        <v>95</v>
      </c>
      <c r="H68" s="11" t="s">
        <v>96</v>
      </c>
      <c r="I68" s="11" t="s">
        <v>97</v>
      </c>
    </row>
    <row r="69" customFormat="false" ht="13.5" hidden="false" customHeight="true" outlineLevel="0" collapsed="false">
      <c r="A69" s="12" t="s">
        <v>57</v>
      </c>
      <c r="B69" s="12" t="s">
        <v>59</v>
      </c>
      <c r="C69" s="12" t="s">
        <v>106</v>
      </c>
      <c r="D69" s="12" t="s">
        <v>53</v>
      </c>
      <c r="E69" s="12" t="s">
        <v>52</v>
      </c>
      <c r="F69" s="6" t="n">
        <v>7</v>
      </c>
      <c r="G69" s="6" t="n">
        <v>7</v>
      </c>
      <c r="H69" s="6" t="n">
        <v>0</v>
      </c>
      <c r="I69" s="15" t="n">
        <f aca="false">IFERROR(G69/F69,0)</f>
      </c>
    </row>
    <row r="70" customFormat="false" ht="13.5" hidden="false" customHeight="true" outlineLevel="0" collapsed="false">
      <c r="A70" s="12" t="s">
        <v>56</v>
      </c>
      <c r="B70" s="12" t="s">
        <v>58</v>
      </c>
      <c r="C70" s="12" t="s">
        <v>100</v>
      </c>
      <c r="D70" s="12" t="s">
        <v>53</v>
      </c>
      <c r="E70" s="12" t="s">
        <v>52</v>
      </c>
      <c r="F70" s="6" t="n">
        <v>65</v>
      </c>
      <c r="G70" s="6" t="n">
        <v>60</v>
      </c>
      <c r="H70" s="6" t="n">
        <v>5</v>
      </c>
      <c r="I70" s="15" t="n">
        <f aca="false">IFERROR(G70/F70,0)</f>
      </c>
    </row>
    <row r="71" customFormat="false" ht="13.5" hidden="false" customHeight="true" outlineLevel="0" collapsed="false">
      <c r="A71" s="12" t="s">
        <v>63</v>
      </c>
      <c r="B71" s="12" t="s">
        <v>59</v>
      </c>
      <c r="C71" s="12" t="s">
        <v>106</v>
      </c>
      <c r="D71" s="12" t="s">
        <v>53</v>
      </c>
      <c r="E71" s="12" t="s">
        <v>61</v>
      </c>
      <c r="F71" s="6" t="n">
        <v>52</v>
      </c>
      <c r="G71" s="6" t="n">
        <v>48</v>
      </c>
      <c r="H71" s="6" t="n">
        <v>4</v>
      </c>
      <c r="I71" s="15" t="n">
        <f aca="false">IFERROR(G71/F71,0)</f>
      </c>
    </row>
    <row r="72" customFormat="false" ht="13.5" hidden="false" customHeight="true" outlineLevel="0" collapsed="false">
      <c r="A72" s="12" t="s">
        <v>62</v>
      </c>
      <c r="B72" s="12" t="s">
        <v>58</v>
      </c>
      <c r="C72" s="12" t="s">
        <v>100</v>
      </c>
      <c r="D72" s="12" t="s">
        <v>53</v>
      </c>
      <c r="E72" s="12" t="s">
        <v>61</v>
      </c>
      <c r="F72" s="6" t="n">
        <v>57</v>
      </c>
      <c r="G72" s="6" t="n">
        <v>56</v>
      </c>
      <c r="H72" s="6" t="n">
        <v>1</v>
      </c>
      <c r="I72" s="15" t="n">
        <f aca="false">IFERROR(G72/F72,0)</f>
      </c>
    </row>
    <row r="73" customFormat="false" ht="13.5" hidden="false" customHeight="true" outlineLevel="0" collapsed="false">
      <c r="A73" s="12" t="s">
        <v>67</v>
      </c>
      <c r="B73" s="12" t="s">
        <v>59</v>
      </c>
      <c r="C73" s="12" t="s">
        <v>106</v>
      </c>
      <c r="D73" s="12" t="s">
        <v>53</v>
      </c>
      <c r="E73" s="12" t="s">
        <v>65</v>
      </c>
      <c r="F73" s="6" t="n">
        <v>45</v>
      </c>
      <c r="G73" s="6" t="n">
        <v>41</v>
      </c>
      <c r="H73" s="6" t="n">
        <v>4</v>
      </c>
      <c r="I73" s="15" t="n">
        <f aca="false">IFERROR(G73/F73,0)</f>
      </c>
    </row>
    <row r="74" customFormat="false" ht="13.5" hidden="false" customHeight="true" outlineLevel="0" collapsed="false">
      <c r="A74" s="12" t="s">
        <v>66</v>
      </c>
      <c r="B74" s="12" t="s">
        <v>58</v>
      </c>
      <c r="C74" s="12" t="s">
        <v>100</v>
      </c>
      <c r="D74" s="12" t="s">
        <v>53</v>
      </c>
      <c r="E74" s="12" t="s">
        <v>65</v>
      </c>
      <c r="F74" s="6" t="n">
        <v>62</v>
      </c>
      <c r="G74" s="6" t="n">
        <v>58</v>
      </c>
      <c r="H74" s="6" t="n">
        <v>4</v>
      </c>
      <c r="I74" s="15" t="n">
        <f aca="false">IFERROR(G74/F74,0)</f>
      </c>
    </row>
    <row r="75" customFormat="false" ht="13.5" hidden="false" customHeight="true" outlineLevel="0" collapsed="false">
      <c r="A75" s="12" t="s">
        <v>71</v>
      </c>
      <c r="B75" s="12" t="s">
        <v>59</v>
      </c>
      <c r="C75" s="12" t="s">
        <v>106</v>
      </c>
      <c r="D75" s="12" t="s">
        <v>53</v>
      </c>
      <c r="E75" s="12" t="s">
        <v>69</v>
      </c>
      <c r="F75" s="6" t="n">
        <v>73</v>
      </c>
      <c r="G75" s="6" t="n">
        <v>71</v>
      </c>
      <c r="H75" s="6" t="n">
        <v>2</v>
      </c>
      <c r="I75" s="15" t="n">
        <f aca="false">IFERROR(G75/F75,0)</f>
      </c>
    </row>
    <row r="76" customFormat="false" ht="13.5" hidden="false" customHeight="true" outlineLevel="0" collapsed="false">
      <c r="A76" s="12" t="s">
        <v>70</v>
      </c>
      <c r="B76" s="12" t="s">
        <v>58</v>
      </c>
      <c r="C76" s="12" t="s">
        <v>100</v>
      </c>
      <c r="D76" s="12" t="s">
        <v>53</v>
      </c>
      <c r="E76" s="12" t="s">
        <v>69</v>
      </c>
      <c r="F76" s="6" t="n">
        <v>93</v>
      </c>
      <c r="G76" s="6" t="n">
        <v>87</v>
      </c>
      <c r="H76" s="6" t="n">
        <v>6</v>
      </c>
      <c r="I76" s="15" t="n">
        <f aca="false">IFERROR(G76/F76,0)</f>
      </c>
    </row>
    <row r="77" customFormat="false" ht="13.5" hidden="false" customHeight="true" outlineLevel="0" collapsed="false">
      <c r="A77" s="12" t="s">
        <v>70</v>
      </c>
      <c r="B77" s="12" t="s">
        <v>58</v>
      </c>
      <c r="C77" s="12" t="s">
        <v>100</v>
      </c>
      <c r="D77" s="12" t="s">
        <v>53</v>
      </c>
      <c r="E77" s="12" t="s">
        <v>73</v>
      </c>
      <c r="F77" s="6" t="n">
        <v>39</v>
      </c>
      <c r="G77" s="6" t="n">
        <v>36</v>
      </c>
      <c r="H77" s="6" t="n">
        <v>3</v>
      </c>
      <c r="I77" s="15" t="n">
        <f aca="false">IFERROR(G77/F77,0)</f>
      </c>
    </row>
    <row r="78" customFormat="false" ht="13.5" hidden="false" customHeight="true" outlineLevel="0" collapsed="false">
      <c r="A78" s="12" t="s">
        <v>80</v>
      </c>
      <c r="B78" s="12" t="s">
        <v>81</v>
      </c>
      <c r="C78" s="12" t="s">
        <v>100</v>
      </c>
      <c r="D78" s="12" t="s">
        <v>77</v>
      </c>
      <c r="E78" s="12" t="s">
        <v>16</v>
      </c>
      <c r="F78" s="6" t="n">
        <v>16</v>
      </c>
      <c r="G78" s="6" t="n">
        <v>11</v>
      </c>
      <c r="H78" s="6" t="n">
        <v>5</v>
      </c>
      <c r="I78" s="15" t="n">
        <f aca="false">IFERROR(G78/F78,0)</f>
      </c>
    </row>
    <row r="79" customFormat="false" ht="13.5" hidden="false" customHeight="true" outlineLevel="0" collapsed="false">
      <c r="A79" s="12" t="s">
        <v>84</v>
      </c>
      <c r="B79" s="12" t="s">
        <v>58</v>
      </c>
      <c r="C79" s="12" t="s">
        <v>100</v>
      </c>
      <c r="D79" s="12" t="s">
        <v>53</v>
      </c>
      <c r="E79" s="12" t="s">
        <v>83</v>
      </c>
      <c r="F79" s="6" t="n">
        <v>54</v>
      </c>
      <c r="G79" s="6" t="n">
        <v>52</v>
      </c>
      <c r="H79" s="6" t="n">
        <v>2</v>
      </c>
      <c r="I79" s="15" t="n">
        <f aca="false">IFERROR(G79/F79,0)</f>
      </c>
    </row>
    <row r="80" customFormat="false" ht="13.5" hidden="false" customHeight="true" outlineLevel="0" collapsed="false">
      <c r="A80" s="12" t="s">
        <v>85</v>
      </c>
      <c r="B80" s="12" t="s">
        <v>59</v>
      </c>
      <c r="C80" s="12" t="s">
        <v>106</v>
      </c>
      <c r="D80" s="12" t="s">
        <v>53</v>
      </c>
      <c r="E80" s="12" t="s">
        <v>83</v>
      </c>
      <c r="F80" s="6" t="n">
        <v>36</v>
      </c>
      <c r="G80" s="6" t="n">
        <v>36</v>
      </c>
      <c r="H80" s="6" t="n">
        <v>0</v>
      </c>
      <c r="I80" s="15" t="n">
        <f aca="false">IFERROR(G80/F80,0)</f>
      </c>
    </row>
    <row r="81" customFormat="false" ht="13.5" hidden="false" customHeight="true" outlineLevel="0" collapsed="false">
      <c r="A81" s="12" t="s">
        <v>80</v>
      </c>
      <c r="B81" s="12" t="s">
        <v>81</v>
      </c>
      <c r="C81" s="12" t="s">
        <v>100</v>
      </c>
      <c r="D81" s="12" t="s">
        <v>77</v>
      </c>
      <c r="E81" s="12" t="s">
        <v>87</v>
      </c>
      <c r="F81" s="6" t="n">
        <v>7</v>
      </c>
      <c r="G81" s="6" t="n">
        <v>7</v>
      </c>
      <c r="H81" s="6" t="n">
        <v>0</v>
      </c>
      <c r="I81" s="15" t="n">
        <f aca="false">IFERROR(G81/F81,0)</f>
      </c>
    </row>
    <row r="82" customFormat="false" hidden="false" outlineLevel="0" collapsed="false" ht="13.5" customHeight="true">
      <c r="A82" s="12" t="inlineStr">
        <is>
          <t xml:space="preserve">5502428786</t>
        </is>
      </c>
      <c r="B82" s="12" t="inlineStr">
        <is>
          <t xml:space="preserve">666541</t>
        </is>
      </c>
      <c r="C82" s="12" t="inlineStr">
        <is>
          <t xml:space="preserve">Intact</t>
        </is>
      </c>
      <c r="D82" s="12" t="inlineStr">
        <is>
          <t xml:space="preserve">Martins</t>
        </is>
      </c>
      <c r="E82" s="12" t="inlineStr">
        <is>
          <t xml:space="preserve">2026-06-08</t>
        </is>
      </c>
      <c r="F82" s="6" t="n">
        <v>17</v>
      </c>
      <c r="G82" s="6" t="n">
        <v>16</v>
      </c>
      <c r="H82" s="6" t="n">
        <v>1</v>
      </c>
      <c r="I82" s="15" t="n">
        <f aca="false">IFERROR(G82/F82,0)</f>
      </c>
    </row>
    <row r="83" customFormat="false" hidden="false" outlineLevel="0" collapsed="false" ht="13.5" customHeight="true">
      <c r="A83" s="12" t="inlineStr">
        <is>
          <t xml:space="preserve">5502428782</t>
        </is>
      </c>
      <c r="B83" s="12" t="inlineStr">
        <is>
          <t xml:space="preserve">666506</t>
        </is>
      </c>
      <c r="C83" s="12" t="inlineStr">
        <is>
          <t xml:space="preserve">Non-intact</t>
        </is>
      </c>
      <c r="D83" s="12" t="inlineStr">
        <is>
          <t xml:space="preserve">Martins</t>
        </is>
      </c>
      <c r="E83" s="12" t="inlineStr">
        <is>
          <t xml:space="preserve">2026-06-08</t>
        </is>
      </c>
      <c r="F83" s="6" t="n">
        <v>13</v>
      </c>
      <c r="G83" s="6" t="n">
        <v>12</v>
      </c>
      <c r="H83" s="6" t="n">
        <v>1</v>
      </c>
      <c r="I83" s="15" t="n">
        <f aca="false">IFERROR(G83/F83,0)</f>
      </c>
    </row>
    <row r="84" customFormat="false" hidden="false" outlineLevel="0" collapsed="false" ht="13.5" customHeight="true">
      <c r="A84" s="12" t="inlineStr">
        <is>
          <t xml:space="preserve">5502462845</t>
        </is>
      </c>
      <c r="B84" s="12" t="inlineStr">
        <is>
          <t xml:space="preserve">666541</t>
        </is>
      </c>
      <c r="C84" s="12" t="inlineStr">
        <is>
          <t xml:space="preserve">Intact</t>
        </is>
      </c>
      <c r="D84" s="12" t="inlineStr">
        <is>
          <t xml:space="preserve">Martins</t>
        </is>
      </c>
      <c r="E84" s="12" t="inlineStr">
        <is>
          <t xml:space="preserve">2026-06-15</t>
        </is>
      </c>
      <c r="F84" s="6" t="n">
        <v>31</v>
      </c>
      <c r="G84" s="6" t="n">
        <v>30</v>
      </c>
      <c r="H84" s="6" t="n">
        <v>1</v>
      </c>
      <c r="I84" s="15" t="n">
        <f aca="false">IFERROR(G84/F84,0)</f>
      </c>
    </row>
    <row r="85" customFormat="false" hidden="false" outlineLevel="0" collapsed="false" ht="13.5" customHeight="true">
      <c r="A85" s="12" t="inlineStr">
        <is>
          <t xml:space="preserve">5502462845</t>
        </is>
      </c>
      <c r="B85" s="12" t="inlineStr">
        <is>
          <t xml:space="preserve">666541</t>
        </is>
      </c>
      <c r="C85" s="12" t="inlineStr">
        <is>
          <t xml:space="preserve">Intact</t>
        </is>
      </c>
      <c r="D85" s="12" t="inlineStr">
        <is>
          <t xml:space="preserve">Martins</t>
        </is>
      </c>
      <c r="E85" s="12" t="inlineStr">
        <is>
          <t xml:space="preserve">2026-06-24</t>
        </is>
      </c>
      <c r="F85" s="6" t="n">
        <v>34</v>
      </c>
      <c r="G85" s="6" t="n">
        <v>30</v>
      </c>
      <c r="H85" s="6" t="n">
        <v>4</v>
      </c>
      <c r="I85" s="15" t="n">
        <f aca="false">IFERROR(G85/F85,0)</f>
      </c>
    </row>
    <row r="86" customFormat="false" hidden="false" outlineLevel="0" collapsed="false" ht="13.5" customHeight="true">
      <c r="A86" s="12" t="inlineStr">
        <is>
          <t xml:space="preserve">(no batch data)</t>
        </is>
      </c>
      <c r="B86" s="12" t="inlineStr">
        <is>
          <t xml:space="preserve">666518</t>
        </is>
      </c>
      <c r="C86" s="12" t="inlineStr">
        <is>
          <t xml:space="preserve">Intact</t>
        </is>
      </c>
      <c r="D86" s="12" t="inlineStr">
        <is>
          <t xml:space="preserve">Parks Family Meats</t>
        </is>
      </c>
      <c r="E86" s="12" t="inlineStr">
        <is>
          <t xml:space="preserve">2026-06-16</t>
        </is>
      </c>
      <c r="F86" s="6" t="n">
        <v>16</v>
      </c>
      <c r="G86" s="6" t="n">
        <v>14</v>
      </c>
      <c r="H86" s="6" t="n">
        <v>2</v>
      </c>
      <c r="I86" s="15" t="n">
        <f aca="false">IFERROR(G86/F86,0)</f>
      </c>
    </row>
    <row r="87" customFormat="false" hidden="false" outlineLevel="0" collapsed="false" ht="13.5" customHeight="true">
      <c r="A87" s="12" t="inlineStr">
        <is>
          <t xml:space="preserve">(no batch data)</t>
        </is>
      </c>
      <c r="B87" s="12" t="inlineStr">
        <is>
          <t xml:space="preserve">666518</t>
        </is>
      </c>
      <c r="C87" s="12" t="inlineStr">
        <is>
          <t xml:space="preserve">Intact</t>
        </is>
      </c>
      <c r="D87" s="12" t="inlineStr">
        <is>
          <t xml:space="preserve">Parks Family Meats</t>
        </is>
      </c>
      <c r="E87" s="12" t="inlineStr">
        <is>
          <t xml:space="preserve">2026-06-22</t>
        </is>
      </c>
      <c r="F87" s="6" t="n">
        <v>36</v>
      </c>
      <c r="G87" s="6" t="n">
        <v>31</v>
      </c>
      <c r="H87" s="6" t="n">
        <v>5</v>
      </c>
      <c r="I87" s="15" t="n">
        <f aca="false">IFERROR(G87/F87,0)</f>
      </c>
    </row>
    <row r="88" customFormat="false" hidden="false" outlineLevel="0" collapsed="false" ht="13.5" customHeight="true">
      <c r="A88" s="12" t="inlineStr">
        <is>
          <t xml:space="preserve">(no batch data)</t>
        </is>
      </c>
      <c r="B88" s="12" t="inlineStr">
        <is>
          <t xml:space="preserve">666518</t>
        </is>
      </c>
      <c r="C88" s="12" t="inlineStr">
        <is>
          <t xml:space="preserve">Intact</t>
        </is>
      </c>
      <c r="D88" s="12" t="inlineStr">
        <is>
          <t xml:space="preserve">Parks Family Meats</t>
        </is>
      </c>
      <c r="E88" s="12" t="inlineStr">
        <is>
          <t xml:space="preserve">2026-06-25</t>
        </is>
      </c>
      <c r="F88" s="6" t="n">
        <v>19</v>
      </c>
      <c r="G88" s="6" t="n">
        <v>16</v>
      </c>
      <c r="H88" s="6" t="n">
        <v>3</v>
      </c>
      <c r="I88" s="15" t="n">
        <f aca="false">IFERROR(G88/F88,0)</f>
      </c>
    </row>
    <row r="89" customFormat="false" hidden="false" outlineLevel="0" collapsed="false" ht="13.5" customHeight="true">
      <c r="A89" s="12" t="inlineStr">
        <is>
          <t xml:space="preserve">5502471460</t>
        </is>
      </c>
      <c r="B89" s="12" t="inlineStr">
        <is>
          <t xml:space="preserve">666541</t>
        </is>
      </c>
      <c r="C89" s="12" t="inlineStr">
        <is>
          <t xml:space="preserve">Intact</t>
        </is>
      </c>
      <c r="D89" s="12" t="inlineStr">
        <is>
          <t xml:space="preserve">Martins</t>
        </is>
      </c>
      <c r="E89" s="12" t="inlineStr">
        <is>
          <t xml:space="preserve">2026-06-29</t>
        </is>
      </c>
      <c r="F89" s="6" t="n">
        <v>16</v>
      </c>
      <c r="G89" s="6" t="n">
        <v>16</v>
      </c>
      <c r="H89" s="6" t="n">
        <v>0</v>
      </c>
      <c r="I89" s="15" t="n">
        <f aca="false">IFERROR(G89/F89,0)</f>
      </c>
    </row>
    <row r="90" customFormat="false" hidden="false" outlineLevel="0" collapsed="false" ht="13.5" customHeight="true">
      <c r="A90" s="12" t="inlineStr">
        <is>
          <t xml:space="preserve">5502471457</t>
        </is>
      </c>
      <c r="B90" s="12" t="inlineStr">
        <is>
          <t xml:space="preserve">666506</t>
        </is>
      </c>
      <c r="C90" s="12" t="inlineStr">
        <is>
          <t xml:space="preserve">Non-intact</t>
        </is>
      </c>
      <c r="D90" s="12" t="inlineStr">
        <is>
          <t xml:space="preserve">Martins</t>
        </is>
      </c>
      <c r="E90" s="12" t="inlineStr">
        <is>
          <t xml:space="preserve">2026-06-29</t>
        </is>
      </c>
      <c r="F90" s="6" t="n">
        <v>4</v>
      </c>
      <c r="G90" s="6" t="n">
        <v>4</v>
      </c>
      <c r="H90" s="6" t="n">
        <v>0</v>
      </c>
      <c r="I90" s="15" t="n">
        <f aca="false">IFERROR(G90/F90,0)</f>
      </c>
    </row>
    <row r="91" customFormat="false" hidden="false" outlineLevel="0" collapsed="false" ht="13.5" customHeight="true">
      <c r="A91" s="12" t="inlineStr">
        <is>
          <t xml:space="preserve">(no batch data)</t>
        </is>
      </c>
      <c r="B91" s="12" t="inlineStr">
        <is>
          <t xml:space="preserve">666518</t>
        </is>
      </c>
      <c r="C91" s="12" t="inlineStr">
        <is>
          <t xml:space="preserve">Intact</t>
        </is>
      </c>
      <c r="D91" s="12" t="inlineStr">
        <is>
          <t xml:space="preserve">Parks Family Meats</t>
        </is>
      </c>
      <c r="E91" s="12" t="inlineStr">
        <is>
          <t xml:space="preserve">2026-06-29</t>
        </is>
      </c>
      <c r="F91" s="6" t="n">
        <v>50</v>
      </c>
      <c r="G91" s="6" t="n">
        <v>38</v>
      </c>
      <c r="H91" s="6" t="n">
        <v>12</v>
      </c>
      <c r="I91" s="15" t="n">
        <f aca="false">IFERROR(G91/F91,0)</f>
      </c>
    </row>
    <row r="92" customFormat="false" hidden="false" outlineLevel="0" collapsed="false" ht="13.5" customHeight="true">
      <c r="A92" s="12" t="inlineStr">
        <is>
          <t xml:space="preserve">5502471460</t>
        </is>
      </c>
      <c r="B92" s="12" t="inlineStr">
        <is>
          <t xml:space="preserve">666541</t>
        </is>
      </c>
      <c r="C92" s="12" t="inlineStr">
        <is>
          <t xml:space="preserve">Intact</t>
        </is>
      </c>
      <c r="D92" s="12" t="inlineStr">
        <is>
          <t xml:space="preserve">Martins</t>
        </is>
      </c>
      <c r="E92" s="12" t="inlineStr">
        <is>
          <t xml:space="preserve">2026-07-06</t>
        </is>
      </c>
      <c r="F92" s="6" t="n">
        <v>12</v>
      </c>
      <c r="G92" s="6" t="n">
        <v>11</v>
      </c>
      <c r="H92" s="6" t="n">
        <v>1</v>
      </c>
      <c r="I92" s="15" t="n">
        <f aca="false">IFERROR(G92/F92,0)</f>
      </c>
    </row>
    <row r="93" customFormat="false" hidden="false" outlineLevel="0" collapsed="false" ht="13.5" customHeight="true">
      <c r="A93" s="12" t="inlineStr">
        <is>
          <t xml:space="preserve">5502471457</t>
        </is>
      </c>
      <c r="B93" s="12" t="inlineStr">
        <is>
          <t xml:space="preserve">666506</t>
        </is>
      </c>
      <c r="C93" s="12" t="inlineStr">
        <is>
          <t xml:space="preserve">Non-intact</t>
        </is>
      </c>
      <c r="D93" s="12" t="inlineStr">
        <is>
          <t xml:space="preserve">Martins</t>
        </is>
      </c>
      <c r="E93" s="12" t="inlineStr">
        <is>
          <t xml:space="preserve">2026-07-06</t>
        </is>
      </c>
      <c r="F93" s="6" t="n">
        <v>10</v>
      </c>
      <c r="G93" s="6" t="n">
        <v>9</v>
      </c>
      <c r="H93" s="6" t="n">
        <v>1</v>
      </c>
      <c r="I93" s="15" t="n">
        <f aca="false">IFERROR(G93/F93,0)</f>
      </c>
    </row>
    <row r="94" customFormat="false" hidden="false" outlineLevel="0" collapsed="false" ht="13.5" customHeight="true">
      <c r="A94" s="12" t="inlineStr">
        <is>
          <t xml:space="preserve">5502495107</t>
        </is>
      </c>
      <c r="B94" s="12" t="inlineStr">
        <is>
          <t xml:space="preserve">666541</t>
        </is>
      </c>
      <c r="C94" s="12" t="inlineStr">
        <is>
          <t xml:space="preserve">Intact</t>
        </is>
      </c>
      <c r="D94" s="12" t="inlineStr">
        <is>
          <t xml:space="preserve">Martins</t>
        </is>
      </c>
      <c r="E94" s="12" t="inlineStr">
        <is>
          <t xml:space="preserve">2026-07-13</t>
        </is>
      </c>
      <c r="F94" s="6" t="n">
        <v>38</v>
      </c>
      <c r="G94" s="6" t="n">
        <v>36</v>
      </c>
      <c r="H94" s="6" t="n">
        <v>2</v>
      </c>
      <c r="I94" s="15" t="n">
        <f aca="false">IFERROR(G94/F94,0)</f>
      </c>
    </row>
    <row r="95" customFormat="false" hidden="false" outlineLevel="0" collapsed="false" ht="13.5" customHeight="true">
      <c r="A95" s="12" t="inlineStr">
        <is>
          <t xml:space="preserve">5502495104</t>
        </is>
      </c>
      <c r="B95" s="12" t="inlineStr">
        <is>
          <t xml:space="preserve">666506</t>
        </is>
      </c>
      <c r="C95" s="12" t="inlineStr">
        <is>
          <t xml:space="preserve">Non-intact</t>
        </is>
      </c>
      <c r="D95" s="12" t="inlineStr">
        <is>
          <t xml:space="preserve">Martins</t>
        </is>
      </c>
      <c r="E95" s="12" t="inlineStr">
        <is>
          <t xml:space="preserve">2026-07-13</t>
        </is>
      </c>
      <c r="F95" s="6" t="n">
        <v>14</v>
      </c>
      <c r="G95" s="6" t="n">
        <v>14</v>
      </c>
      <c r="H95" s="6" t="n">
        <v>0</v>
      </c>
      <c r="I95" s="15" t="n">
        <f aca="false">IFERROR(G95/F95,0)</f>
      </c>
    </row>
    <row r="96" customFormat="false" hidden="false" outlineLevel="0" collapsed="false" ht="13.5" customHeight="true">
      <c r="A96" s="12" t="inlineStr">
        <is>
          <t xml:space="preserve">(no batch data)</t>
        </is>
      </c>
      <c r="B96" s="12" t="inlineStr">
        <is>
          <t xml:space="preserve">666518</t>
        </is>
      </c>
      <c r="C96" s="12" t="inlineStr">
        <is>
          <t xml:space="preserve">Intact</t>
        </is>
      </c>
      <c r="D96" s="12" t="inlineStr">
        <is>
          <t xml:space="preserve">Parks Family Meats</t>
        </is>
      </c>
      <c r="E96" s="12" t="inlineStr">
        <is>
          <t xml:space="preserve">2026-07-13</t>
        </is>
      </c>
      <c r="F96" s="6" t="n">
        <v>34</v>
      </c>
      <c r="G96" s="6" t="n">
        <v>29</v>
      </c>
      <c r="H96" s="6" t="n">
        <v>5</v>
      </c>
      <c r="I96" s="15" t="n">
        <f aca="false">IFERROR(G96/F96,0)</f>
      </c>
    </row>
    <row r="97" customFormat="false" ht="13.5" hidden="false" customHeight="true" outlineLevel="0" collapsed="false">
      <c r="A97" s="17" t="s">
        <v>133</v>
      </c>
      <c r="B97" s="17"/>
      <c r="C97" s="17"/>
      <c r="D97" s="17"/>
      <c r="E97" s="17"/>
      <c r="F97" s="8" t="n">
        <f aca="false">SUM(F69:F96)</f>
      </c>
      <c r="G97" s="8" t="n">
        <f aca="false">SUM(G69:G96)</f>
      </c>
      <c r="H97" s="8" t="n">
        <f aca="false">SUM(H69:H96)</f>
      </c>
      <c r="I97" s="9" t="n">
        <f aca="false">IFERROR(G97/F97,0)</f>
      </c>
    </row>
    <row r="99" customFormat="false" ht="21.75" hidden="false" customHeight="true" outlineLevel="0" collapsed="false">
      <c r="A99" s="10" t="s">
        <v>134</v>
      </c>
      <c r="B99" s="10"/>
      <c r="C99" s="10"/>
      <c r="D99" s="10"/>
      <c r="E99" s="10"/>
      <c r="F99" s="10"/>
      <c r="G99" s="10"/>
      <c r="H99" s="10"/>
      <c r="I99" s="10"/>
      <c r="J99" s="10"/>
      <c r="K99" s="10"/>
      <c r="L99" s="10"/>
    </row>
    <row r="100" customFormat="false" ht="28.5" hidden="false" customHeight="true" outlineLevel="0" collapsed="false">
      <c r="A100" s="11" t="s">
        <v>90</v>
      </c>
      <c r="B100" s="11" t="s">
        <v>91</v>
      </c>
      <c r="C100" s="11" t="s">
        <v>135</v>
      </c>
      <c r="D100" s="11" t="s">
        <v>136</v>
      </c>
      <c r="E100" s="11" t="s">
        <v>137</v>
      </c>
      <c r="F100" s="11" t="s">
        <v>138</v>
      </c>
      <c r="G100" s="11" t="s">
        <v>139</v>
      </c>
      <c r="H100" s="11" t="s">
        <v>140</v>
      </c>
      <c r="I100" s="11" t="s">
        <v>141</v>
      </c>
      <c r="J100" s="11" t="s">
        <v>142</v>
      </c>
    </row>
    <row r="101" customFormat="false" ht="72" hidden="false" customHeight="true" outlineLevel="0" collapsed="false">
      <c r="A101" s="18" t="s">
        <v>56</v>
      </c>
      <c r="B101" s="18" t="s">
        <v>58</v>
      </c>
      <c r="C101" s="6" t="n">
        <v>65</v>
      </c>
      <c r="D101" s="6" t="n">
        <v>60</v>
      </c>
      <c r="E101" s="15" t="n">
        <f aca="false">IFERROR(D101/C101,0)</f>
      </c>
      <c r="F101" s="6" t="n">
        <f aca="false">SUMIFS('Receipt Summary'!F:F,'Receipt Summary'!E:E,A101)</f>
      </c>
      <c r="G101" s="6" t="n">
        <f aca="false">SUMIFS('Receipt Summary'!G:G,'Receipt Summary'!E:E,A101)</f>
      </c>
      <c r="H101" s="15" t="n">
        <f aca="false">IFERROR(G101/F101,0)</f>
      </c>
      <c r="I101" s="6" t="n">
        <f aca="false">D101-F101</f>
      </c>
      <c r="J101" s="16" t="s">
        <v>143</v>
      </c>
    </row>
    <row r="102" customFormat="false" ht="72" hidden="false" customHeight="true" outlineLevel="0" collapsed="false">
      <c r="A102" s="18" t="s">
        <v>57</v>
      </c>
      <c r="B102" s="18" t="s">
        <v>59</v>
      </c>
      <c r="C102" s="6" t="n">
        <v>7</v>
      </c>
      <c r="D102" s="6" t="n">
        <v>7</v>
      </c>
      <c r="E102" s="15" t="n">
        <f aca="false">IFERROR(D102/C102,0)</f>
      </c>
      <c r="F102" s="6" t="n">
        <f aca="false">SUMIFS('Receipt Summary'!F:F,'Receipt Summary'!E:E,A102)</f>
      </c>
      <c r="G102" s="6" t="n">
        <f aca="false">SUMIFS('Receipt Summary'!G:G,'Receipt Summary'!E:E,A102)</f>
      </c>
      <c r="H102" s="15" t="n">
        <f aca="false">IFERROR(G102/F102,0)</f>
      </c>
      <c r="I102" s="6" t="n">
        <f aca="false">D102-F102</f>
      </c>
      <c r="J102" s="16" t="s">
        <v>144</v>
      </c>
    </row>
    <row r="103" customFormat="false" ht="72" hidden="false" customHeight="true" outlineLevel="0" collapsed="false">
      <c r="A103" s="18" t="s">
        <v>62</v>
      </c>
      <c r="B103" s="18" t="s">
        <v>58</v>
      </c>
      <c r="C103" s="6" t="n">
        <v>57</v>
      </c>
      <c r="D103" s="6" t="n">
        <v>56</v>
      </c>
      <c r="E103" s="15" t="n">
        <f aca="false">IFERROR(D103/C103,0)</f>
      </c>
      <c r="F103" s="6" t="n">
        <f aca="false">SUMIFS('Receipt Summary'!F:F,'Receipt Summary'!E:E,A103)</f>
      </c>
      <c r="G103" s="6" t="n">
        <f aca="false">SUMIFS('Receipt Summary'!G:G,'Receipt Summary'!E:E,A103)</f>
      </c>
      <c r="H103" s="15" t="n">
        <f aca="false">IFERROR(G103/F103,0)</f>
      </c>
      <c r="I103" s="6" t="n">
        <f aca="false">D103-F103</f>
      </c>
      <c r="J103" s="16" t="s">
        <v>145</v>
      </c>
    </row>
    <row r="104" customFormat="false" ht="72" hidden="false" customHeight="true" outlineLevel="0" collapsed="false">
      <c r="A104" s="18" t="s">
        <v>63</v>
      </c>
      <c r="B104" s="18" t="s">
        <v>59</v>
      </c>
      <c r="C104" s="6" t="n">
        <v>52</v>
      </c>
      <c r="D104" s="6" t="n">
        <v>48</v>
      </c>
      <c r="E104" s="15" t="n">
        <f aca="false">IFERROR(D104/C104,0)</f>
      </c>
      <c r="F104" s="6" t="n">
        <f aca="false">SUMIFS('Receipt Summary'!F:F,'Receipt Summary'!E:E,A104)</f>
      </c>
      <c r="G104" s="6" t="n">
        <f aca="false">SUMIFS('Receipt Summary'!G:G,'Receipt Summary'!E:E,A104)</f>
      </c>
      <c r="H104" s="15" t="n">
        <f aca="false">IFERROR(G104/F104,0)</f>
      </c>
      <c r="I104" s="6" t="n">
        <f aca="false">D104-F104</f>
      </c>
      <c r="J104" s="16" t="s">
        <v>146</v>
      </c>
    </row>
    <row r="105" customFormat="false" ht="72" hidden="false" customHeight="true" outlineLevel="0" collapsed="false">
      <c r="A105" s="18" t="s">
        <v>66</v>
      </c>
      <c r="B105" s="18" t="s">
        <v>58</v>
      </c>
      <c r="C105" s="6" t="n">
        <v>62</v>
      </c>
      <c r="D105" s="6" t="n">
        <v>58</v>
      </c>
      <c r="E105" s="15" t="n">
        <f aca="false">IFERROR(D105/C105,0)</f>
      </c>
      <c r="F105" s="6" t="n">
        <f aca="false">SUMIFS('Receipt Summary'!F:F,'Receipt Summary'!E:E,A105)</f>
      </c>
      <c r="G105" s="6" t="n">
        <f aca="false">SUMIFS('Receipt Summary'!G:G,'Receipt Summary'!E:E,A105)</f>
      </c>
      <c r="H105" s="15" t="n">
        <f aca="false">IFERROR(G105/F105,0)</f>
      </c>
      <c r="I105" s="6" t="n">
        <f aca="false">D105-F105</f>
      </c>
      <c r="J105" s="16" t="s">
        <v>147</v>
      </c>
    </row>
    <row r="106" customFormat="false" ht="72" hidden="false" customHeight="true" outlineLevel="0" collapsed="false">
      <c r="A106" s="18" t="s">
        <v>67</v>
      </c>
      <c r="B106" s="18" t="s">
        <v>59</v>
      </c>
      <c r="C106" s="6" t="n">
        <v>45</v>
      </c>
      <c r="D106" s="6" t="n">
        <v>41</v>
      </c>
      <c r="E106" s="15" t="n">
        <f aca="false">IFERROR(D106/C106,0)</f>
      </c>
      <c r="F106" s="6" t="n">
        <f aca="false">SUMIFS('Receipt Summary'!F:F,'Receipt Summary'!E:E,A106)</f>
      </c>
      <c r="G106" s="6" t="n">
        <f aca="false">SUMIFS('Receipt Summary'!G:G,'Receipt Summary'!E:E,A106)</f>
      </c>
      <c r="H106" s="15" t="n">
        <f aca="false">IFERROR(G106/F106,0)</f>
      </c>
      <c r="I106" s="6" t="n">
        <f aca="false">D106-F106</f>
      </c>
      <c r="J106" s="16" t="s">
        <v>146</v>
      </c>
    </row>
    <row r="107" customFormat="false" ht="72" hidden="false" customHeight="true" outlineLevel="0" collapsed="false">
      <c r="A107" s="18" t="s">
        <v>70</v>
      </c>
      <c r="B107" s="18" t="s">
        <v>58</v>
      </c>
      <c r="C107" s="6" t="n">
        <v>93</v>
      </c>
      <c r="D107" s="6" t="n">
        <v>87</v>
      </c>
      <c r="E107" s="15" t="n">
        <f aca="false">IFERROR(D107/C107,0)</f>
      </c>
      <c r="F107" s="6" t="n">
        <f aca="false">SUMIFS('Receipt Summary'!F:F,'Receipt Summary'!E:E,A107)</f>
      </c>
      <c r="G107" s="6" t="n">
        <f aca="false">SUMIFS('Receipt Summary'!G:G,'Receipt Summary'!E:E,A107)</f>
      </c>
      <c r="H107" s="15" t="n">
        <f aca="false">IFERROR(G107/F107,0)</f>
      </c>
      <c r="I107" s="6" t="n">
        <f aca="false">D107-F107</f>
      </c>
      <c r="J107" s="16" t="s">
        <v>148</v>
      </c>
    </row>
    <row r="108" customFormat="false" ht="72" hidden="false" customHeight="true" outlineLevel="0" collapsed="false">
      <c r="A108" s="18" t="s">
        <v>71</v>
      </c>
      <c r="B108" s="18" t="s">
        <v>59</v>
      </c>
      <c r="C108" s="6" t="n">
        <v>73</v>
      </c>
      <c r="D108" s="6" t="n">
        <v>71</v>
      </c>
      <c r="E108" s="15" t="n">
        <f aca="false">IFERROR(D108/C108,0)</f>
      </c>
      <c r="F108" s="6" t="n">
        <f aca="false">SUMIFS('Receipt Summary'!F:F,'Receipt Summary'!E:E,A108)</f>
      </c>
      <c r="G108" s="6" t="n">
        <f aca="false">SUMIFS('Receipt Summary'!G:G,'Receipt Summary'!E:E,A108)</f>
      </c>
      <c r="H108" s="15" t="n">
        <f aca="false">IFERROR(G108/F108,0)</f>
      </c>
      <c r="I108" s="6" t="n">
        <f aca="false">D108-F108</f>
      </c>
      <c r="J108" s="16" t="s">
        <v>146</v>
      </c>
    </row>
    <row r="109" customFormat="false" ht="72" hidden="false" customHeight="true" outlineLevel="0" collapsed="false">
      <c r="A109" s="18" t="s">
        <v>84</v>
      </c>
      <c r="B109" s="18" t="s">
        <v>58</v>
      </c>
      <c r="C109" s="6" t="n">
        <v>54</v>
      </c>
      <c r="D109" s="6" t="n">
        <v>52</v>
      </c>
      <c r="E109" s="15" t="n">
        <f aca="false">IFERROR(D109/C109,0)</f>
      </c>
      <c r="F109" s="6" t="n">
        <f aca="false">SUMIFS('Receipt Summary'!F:F,'Receipt Summary'!E:E,A109)</f>
      </c>
      <c r="G109" s="6" t="n">
        <f aca="false">SUMIFS('Receipt Summary'!G:G,'Receipt Summary'!E:E,A109)</f>
      </c>
      <c r="H109" s="15" t="n">
        <f aca="false">IFERROR(G109/F109,0)</f>
      </c>
      <c r="I109" s="6" t="n">
        <f aca="false">D109-F109</f>
      </c>
      <c r="J109" s="16" t="s">
        <v>149</v>
      </c>
    </row>
    <row r="110" customFormat="false" ht="72" hidden="false" customHeight="true" outlineLevel="0" collapsed="false">
      <c r="A110" s="18" t="s">
        <v>85</v>
      </c>
      <c r="B110" s="18" t="s">
        <v>59</v>
      </c>
      <c r="C110" s="6" t="n">
        <v>36</v>
      </c>
      <c r="D110" s="6" t="n">
        <v>36</v>
      </c>
      <c r="E110" s="15" t="n">
        <f aca="false">IFERROR(D110/C110,0)</f>
      </c>
      <c r="F110" s="6" t="n">
        <f aca="false">SUMIFS('Receipt Summary'!F:F,'Receipt Summary'!E:E,A110)</f>
      </c>
      <c r="G110" s="6" t="n">
        <f aca="false">SUMIFS('Receipt Summary'!G:G,'Receipt Summary'!E:E,A110)</f>
      </c>
      <c r="H110" s="15" t="n">
        <f aca="false">IFERROR(G110/F110,0)</f>
      </c>
      <c r="I110" s="6" t="n">
        <f aca="false">D110-F110</f>
      </c>
      <c r="J110" s="16" t="s">
        <v>150</v>
      </c>
    </row>
    <row r="111" customFormat="false" hidden="false" outlineLevel="0" collapsed="false" ht="72.0" customHeight="true">
      <c r="A111" s="18" t="inlineStr">
        <is>
          <t xml:space="preserve">5502462845</t>
        </is>
      </c>
      <c r="B111" s="18" t="inlineStr">
        <is>
          <t xml:space="preserve">666541</t>
        </is>
      </c>
      <c r="C111" s="6" t="n">
        <v>31</v>
      </c>
      <c r="D111" s="6" t="n">
        <v>30</v>
      </c>
      <c r="E111" s="15" t="n">
        <f aca="false">IFERROR(D111/C111,0)</f>
      </c>
      <c r="F111" s="6" t="n">
        <f aca="false">SUMIFS('Receipt Summary'!F:F,'Receipt Summary'!E:E,A111)</f>
      </c>
      <c r="G111" s="6" t="n">
        <f aca="false">SUMIFS('Receipt Summary'!G:G,'Receipt Summary'!E:E,A111)</f>
      </c>
      <c r="H111" s="15" t="n">
        <f aca="false">IFERROR(G111/F111,0)</f>
      </c>
      <c r="I111" s="6" t="n">
        <f aca="false">D111-F111</f>
      </c>
      <c r="J111"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112" customFormat="false" hidden="false" outlineLevel="0" collapsed="false" ht="72.0" customHeight="true">
      <c r="A112" s="18" t="inlineStr">
        <is>
          <t xml:space="preserve">5502471460</t>
        </is>
      </c>
      <c r="B112" s="18" t="inlineStr">
        <is>
          <t xml:space="preserve">666541</t>
        </is>
      </c>
      <c r="C112" s="6" t="n">
        <v>16</v>
      </c>
      <c r="D112" s="6" t="n">
        <v>16</v>
      </c>
      <c r="E112" s="15" t="n">
        <f aca="false">IFERROR(D112/C112,0)</f>
      </c>
      <c r="F112" s="6" t="n">
        <f aca="false">SUMIFS('Receipt Summary'!F:F,'Receipt Summary'!E:E,A112)</f>
      </c>
      <c r="G112" s="6" t="n">
        <f aca="false">SUMIFS('Receipt Summary'!G:G,'Receipt Summary'!E:E,A112)</f>
      </c>
      <c r="H112" s="15" t="n">
        <f aca="false">IFERROR(G112/F112,0)</f>
      </c>
      <c r="I112" s="6" t="n">
        <f aca="false">D112-F112</f>
      </c>
      <c r="J112" s="16" t="inlineStr">
        <is>
          <t xml:space="preserve">Newly harvested 06/29. SH sampled 16 intact, all passed (100%). Lot # reused on the 07/06 tally (12 inspected / 11 passed) — recorded as a separate Visit 17, likely a tally-sheet lot carry-over. Not yet at ATM; expected in coming weeks.</t>
        </is>
      </c>
    </row>
    <row r="113" customFormat="false" hidden="false" outlineLevel="0" collapsed="false" ht="72.0" customHeight="true">
      <c r="A113" s="18" t="inlineStr">
        <is>
          <t xml:space="preserve">5502495107</t>
        </is>
      </c>
      <c r="B113" s="18" t="inlineStr">
        <is>
          <t xml:space="preserve">666541</t>
        </is>
      </c>
      <c r="C113" s="6" t="n">
        <v>38</v>
      </c>
      <c r="D113" s="6" t="n">
        <v>36</v>
      </c>
      <c r="E113" s="15" t="n">
        <f aca="false">IFERROR(D113/C113,0)</f>
      </c>
      <c r="F113" s="6" t="n">
        <f aca="false">SUMIFS('Receipt Summary'!F:F,'Receipt Summary'!E:E,A113)</f>
      </c>
      <c r="G113" s="6" t="n">
        <f aca="false">SUMIFS('Receipt Summary'!G:G,'Receipt Summary'!E:E,A113)</f>
      </c>
      <c r="H113" s="15" t="n">
        <f aca="false">IFERROR(G113/F113,0)</f>
      </c>
      <c r="I113" s="6" t="n">
        <f aca="false">D113-F113</f>
      </c>
      <c r="J113" s="16" t="inlineStr">
        <is>
          <t xml:space="preserve">Newly harvested 07/13. SH sampled 38 intact, passed 36 (94.7%). Not yet at ATM; expected in coming weeks.</t>
        </is>
      </c>
    </row>
    <row r="115" customFormat="false" ht="21.75" hidden="false" customHeight="true" outlineLevel="0" collapsed="false">
      <c r="A115" s="3" t="s">
        <v>151</v>
      </c>
      <c r="B115" s="3"/>
      <c r="C115" s="3"/>
      <c r="D115" s="3"/>
      <c r="E115" s="3"/>
      <c r="F115" s="3"/>
      <c r="G115" s="3"/>
      <c r="H115" s="3"/>
      <c r="I115" s="3"/>
      <c r="J115" s="3"/>
      <c r="K115" s="3"/>
      <c r="L115" s="3"/>
    </row>
    <row r="116" customFormat="false" ht="48" hidden="false" customHeight="true" outlineLevel="0" collapsed="false">
      <c r="A116" s="19" t="s">
        <v>152</v>
      </c>
      <c r="B116" s="20" t="s">
        <v>153</v>
      </c>
      <c r="C116" s="20"/>
      <c r="D116" s="20"/>
      <c r="E116" s="20"/>
      <c r="F116" s="20"/>
      <c r="G116" s="20"/>
      <c r="H116" s="20"/>
      <c r="I116" s="20"/>
      <c r="J116" s="20"/>
      <c r="K116" s="20"/>
      <c r="L116" s="20"/>
    </row>
    <row r="117" customFormat="false" ht="48" hidden="false" customHeight="true" outlineLevel="0" collapsed="false">
      <c r="A117" s="19" t="s">
        <v>154</v>
      </c>
      <c r="B117" s="20" t="s">
        <v>155</v>
      </c>
      <c r="C117" s="20"/>
      <c r="D117" s="20"/>
      <c r="E117" s="20"/>
      <c r="F117" s="20"/>
      <c r="G117" s="20"/>
      <c r="H117" s="20"/>
      <c r="I117" s="20"/>
      <c r="J117" s="20"/>
      <c r="K117" s="20"/>
      <c r="L117" s="20"/>
    </row>
    <row r="118" customFormat="false" ht="48" hidden="false" customHeight="true" outlineLevel="0" collapsed="false">
      <c r="A118" s="19" t="s">
        <v>156</v>
      </c>
      <c r="B118" s="20" t="s">
        <v>157</v>
      </c>
      <c r="C118" s="20"/>
      <c r="D118" s="20"/>
      <c r="E118" s="20"/>
      <c r="F118" s="20"/>
      <c r="G118" s="20"/>
      <c r="H118" s="20"/>
      <c r="I118" s="20"/>
      <c r="J118" s="20"/>
      <c r="K118" s="20"/>
      <c r="L118" s="20"/>
    </row>
    <row r="119" customFormat="false" ht="48" hidden="false" customHeight="true" outlineLevel="0" collapsed="false">
      <c r="A119" s="19" t="s">
        <v>158</v>
      </c>
      <c r="B119" s="20" t="s">
        <v>159</v>
      </c>
      <c r="C119" s="20"/>
      <c r="D119" s="20"/>
      <c r="E119" s="20"/>
      <c r="F119" s="20"/>
      <c r="G119" s="20"/>
      <c r="H119" s="20"/>
      <c r="I119" s="20"/>
      <c r="J119" s="20"/>
      <c r="K119" s="20"/>
      <c r="L119" s="20"/>
    </row>
    <row r="120" customFormat="false" ht="48" hidden="false" customHeight="true" outlineLevel="0" collapsed="false">
      <c r="A120" s="19" t="s">
        <v>160</v>
      </c>
      <c r="B120" s="20" t="s">
        <v>161</v>
      </c>
      <c r="C120" s="20"/>
      <c r="D120" s="20"/>
      <c r="E120" s="20"/>
      <c r="F120" s="20"/>
      <c r="G120" s="20"/>
      <c r="H120" s="20"/>
      <c r="I120" s="20"/>
      <c r="J120" s="20"/>
      <c r="K120" s="20"/>
      <c r="L120" s="20"/>
    </row>
    <row r="121" customFormat="false" ht="48" hidden="false" customHeight="true" outlineLevel="0" collapsed="false">
      <c r="A121" s="19" t="s">
        <v>162</v>
      </c>
      <c r="B121" s="20" t="s">
        <v>163</v>
      </c>
      <c r="C121" s="20"/>
      <c r="D121" s="20"/>
      <c r="E121" s="20"/>
      <c r="F121" s="20"/>
      <c r="G121" s="20"/>
      <c r="H121" s="20"/>
      <c r="I121" s="20"/>
      <c r="J121" s="20"/>
      <c r="K121" s="20"/>
      <c r="L121" s="20"/>
    </row>
    <row r="122" customFormat="false" ht="48" hidden="false" customHeight="true" outlineLevel="0" collapsed="false">
      <c r="A122" s="19" t="s">
        <v>164</v>
      </c>
      <c r="B122" s="20" t="s">
        <v>165</v>
      </c>
      <c r="C122" s="20"/>
      <c r="D122" s="20"/>
      <c r="E122" s="20"/>
      <c r="F122" s="20"/>
      <c r="G122" s="20"/>
      <c r="H122" s="20"/>
      <c r="I122" s="20"/>
      <c r="J122" s="20"/>
      <c r="K122" s="20"/>
      <c r="L122" s="20"/>
    </row>
    <row r="123" customFormat="false" ht="48" hidden="false" customHeight="true" outlineLevel="0" collapsed="false">
      <c r="A123" s="19" t="inlineStr">
        <is>
          <t xml:space="preserve">8. Nineteen inspection visits so far</t>
        </is>
      </c>
      <c r="B123" s="20" t="inlineStr">
        <is>
          <t xml:space="preserve">Nineteen inspection visits so far. Twelve at Martins (Visits 1–5, 7, 9, 10, 12, 15, 17, 18) and seven at Parks (Visits 6, 8, 11, 13, 14, 16, 19). To extend, append new visit metadata, raw-data rows, and rollup rows; the TOTAL and SH→ATM sections then need refreshing.</t>
        </is>
      </c>
      <c r="C123" s="20"/>
      <c r="D123" s="20"/>
      <c r="E123" s="20"/>
      <c r="F123" s="20"/>
      <c r="G123" s="20"/>
      <c r="H123" s="20"/>
      <c r="I123" s="20"/>
      <c r="J123" s="20"/>
      <c r="K123" s="20"/>
      <c r="L123" s="20"/>
    </row>
    <row r="124" customFormat="false" ht="48" hidden="false" customHeight="true" outlineLevel="0" collapsed="false">
      <c r="A124" s="19" t="s">
        <v>168</v>
      </c>
      <c r="B124" s="20" t="s">
        <v>169</v>
      </c>
      <c r="C124" s="20"/>
      <c r="D124" s="20"/>
      <c r="E124" s="20"/>
      <c r="F124" s="20"/>
      <c r="G124" s="20"/>
      <c r="H124" s="20"/>
      <c r="I124" s="20"/>
      <c r="J124" s="20"/>
      <c r="K124" s="20"/>
      <c r="L124" s="20"/>
    </row>
    <row r="125" customFormat="false" ht="48" hidden="false" customHeight="true" outlineLevel="0" collapsed="false">
      <c r="A125" s="19" t="s">
        <v>170</v>
      </c>
      <c r="B125" s="20" t="s">
        <v>171</v>
      </c>
      <c r="C125" s="20"/>
      <c r="D125" s="20"/>
      <c r="E125" s="20"/>
      <c r="F125" s="20"/>
      <c r="G125" s="20"/>
      <c r="H125" s="20"/>
      <c r="I125" s="20"/>
      <c r="J125" s="20"/>
      <c r="K125" s="20"/>
      <c r="L125" s="20"/>
    </row>
    <row r="126" customFormat="false" ht="48" hidden="false" customHeight="true" outlineLevel="0" collapsed="false">
      <c r="A126" s="19" t="s">
        <v>172</v>
      </c>
      <c r="B126" s="20" t="s">
        <v>173</v>
      </c>
      <c r="C126" s="20"/>
      <c r="D126" s="20"/>
      <c r="E126" s="20"/>
      <c r="F126" s="20"/>
      <c r="G126" s="20"/>
      <c r="H126" s="20"/>
      <c r="I126" s="20"/>
      <c r="J126" s="20"/>
      <c r="K126" s="20"/>
      <c r="L126" s="20"/>
    </row>
    <row r="127" customFormat="false" ht="48" hidden="false" customHeight="true" outlineLevel="0" collapsed="false">
      <c r="A127" s="19" t="s">
        <v>174</v>
      </c>
      <c r="B127" s="20" t="s">
        <v>175</v>
      </c>
      <c r="C127" s="20"/>
      <c r="D127" s="20"/>
      <c r="E127" s="20"/>
      <c r="F127" s="20"/>
      <c r="G127" s="20"/>
      <c r="H127" s="20"/>
      <c r="I127" s="20"/>
      <c r="J127" s="20"/>
      <c r="K127" s="20"/>
      <c r="L127" s="20"/>
    </row>
    <row r="128" customFormat="false" hidden="false" outlineLevel="0" collapsed="false" ht="48.0" customHeight="true">
      <c r="A128" s="19" t="inlineStr">
        <is>
          <t xml:space="preserve">13. New visits 9–12 (06/08–06/24)</t>
        </is>
      </c>
      <c r="B128"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c r="C128" s="20"/>
      <c r="D128" s="20"/>
      <c r="E128" s="20"/>
      <c r="F128" s="20"/>
      <c r="G128" s="20"/>
      <c r="H128" s="20"/>
      <c r="I128" s="20"/>
      <c r="J128" s="20"/>
      <c r="K128" s="20"/>
      <c r="L128" s="20"/>
    </row>
    <row r="129" customFormat="false" hidden="false" outlineLevel="0" collapsed="false" ht="48.0" customHeight="true">
      <c r="A129" s="19" t="inlineStr">
        <is>
          <t xml:space="preserve">14. Lot-number carry-over recurs (Visits 9 &amp; 12)</t>
        </is>
      </c>
      <c r="B129"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c r="C129" s="20"/>
      <c r="D129" s="20"/>
      <c r="E129" s="20"/>
      <c r="F129" s="20"/>
      <c r="G129" s="20"/>
      <c r="H129" s="20"/>
      <c r="I129" s="20"/>
      <c r="J129" s="20"/>
      <c r="K129" s="20"/>
      <c r="L129" s="20"/>
    </row>
    <row r="130" customFormat="false" hidden="false" outlineLevel="0" collapsed="false" ht="48.0" customHeight="true">
      <c r="A130" s="19" t="inlineStr">
        <is>
          <t xml:space="preserve">15. Visit 10 (06/15) — two intact tally lines combined; no non-intact</t>
        </is>
      </c>
      <c r="B130"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c r="C130" s="20"/>
      <c r="D130" s="20"/>
      <c r="E130" s="20"/>
      <c r="F130" s="20"/>
      <c r="G130" s="20"/>
      <c r="H130" s="20"/>
      <c r="I130" s="20"/>
      <c r="J130" s="20"/>
      <c r="K130" s="20"/>
      <c r="L130" s="20"/>
    </row>
    <row r="131" customFormat="false" hidden="false" outlineLevel="0" collapsed="false" ht="48.0" customHeight="true">
      <c r="A131" s="19" t="inlineStr">
        <is>
          <t xml:space="preserve">16. Visit 11 (06/16 Parks) — heavy upstream miscut losses</t>
        </is>
      </c>
      <c r="B131"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c r="C131" s="20"/>
      <c r="D131" s="20"/>
      <c r="E131" s="20"/>
      <c r="F131" s="20"/>
      <c r="G131" s="20"/>
      <c r="H131" s="20"/>
      <c r="I131" s="20"/>
      <c r="J131" s="20"/>
      <c r="K131" s="20"/>
      <c r="L131" s="20"/>
    </row>
    <row r="132" customFormat="false" hidden="false" outlineLevel="0" collapsed="false" ht="48.0" customHeight="true">
      <c r="A132" s="19" t="inlineStr">
        <is>
          <t xml:space="preserve">17. New Parks visits 13 (06/22) &amp; 14 (06/25)</t>
        </is>
      </c>
      <c r="B132"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c r="C132" s="20"/>
      <c r="D132" s="20"/>
      <c r="E132" s="20"/>
      <c r="F132" s="20"/>
      <c r="G132" s="20"/>
      <c r="H132" s="20"/>
      <c r="I132" s="20"/>
      <c r="J132" s="20"/>
      <c r="K132" s="20"/>
      <c r="L132" s="20"/>
      <c r="C132" s="20"/>
      <c r="D132" s="20"/>
      <c r="E132" s="20"/>
      <c r="F132" s="20"/>
      <c r="G132" s="20"/>
      <c r="H132" s="20"/>
      <c r="I132" s="20"/>
      <c r="J132" s="20"/>
      <c r="K132" s="20"/>
      <c r="L132" s="20"/>
    </row>
    <row r="133" customFormat="false" hidden="false" outlineLevel="0" collapsed="false" ht="48.0" customHeight="true">
      <c r="A133" s="19" t="inlineStr">
        <is>
          <t xml:space="preserve">18. New visits 15–19 (06/29–07/13); two Parks fail-count corrections</t>
        </is>
      </c>
      <c r="B133"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Cruz, the standing Martins inspector.</t>
        </is>
      </c>
      <c r="C133" s="20"/>
      <c r="D133" s="20"/>
      <c r="E133" s="20"/>
      <c r="F133" s="20"/>
      <c r="G133" s="20"/>
      <c r="H133" s="20"/>
      <c r="I133" s="20"/>
      <c r="J133" s="20"/>
      <c r="K133" s="20"/>
      <c r="L133" s="20"/>
    </row>
    <row r="134" customFormat="false" hidden="false" outlineLevel="0" collapsed="false" ht="48.0" customHeight="true">
      <c r="A134" s="19" t="inlineStr">
        <is>
          <t xml:space="preserve">19. Visit 19 (Parks) harvest-date ambiguity</t>
        </is>
      </c>
      <c r="B134"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c r="C134" s="20"/>
      <c r="D134" s="20"/>
      <c r="E134" s="20"/>
      <c r="F134" s="20"/>
      <c r="G134" s="20"/>
      <c r="H134" s="20"/>
      <c r="I134" s="20"/>
      <c r="J134" s="20"/>
      <c r="K134" s="20"/>
      <c r="L134" s="20"/>
    </row>
  </sheetData>
  <mergeCells count="26">
    <mergeCell ref="A1:L1"/>
    <mergeCell ref="A2:L2"/>
    <mergeCell ref="A4:L4"/>
    <mergeCell ref="A26:L26"/>
    <mergeCell ref="A67:L67"/>
    <mergeCell ref="A99:L99"/>
    <mergeCell ref="A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s>
  <conditionalFormatting sqref="J28:J65">
    <cfRule type="colorScale" priority="2">
      <colorScale>
        <cfvo type="num" val="0.7"/>
        <cfvo type="num" val="0.9"/>
        <cfvo type="num" val="1"/>
        <color rgb="FFF8696B"/>
        <color rgb="FFFFEB84"/>
        <color rgb="FF63BE7B"/>
      </colorScale>
    </cfRule>
  </conditionalFormatting>
  <conditionalFormatting sqref="I69:I96">
    <cfRule type="colorScale" priority="3">
      <colorScale>
        <cfvo type="num" val="0.7"/>
        <cfvo type="num" val="0.9"/>
        <cfvo type="num" val="1"/>
        <color rgb="FFF8696B"/>
        <color rgb="FFFFEB84"/>
        <color rgb="FF63BE7B"/>
      </colorScale>
    </cfRule>
  </conditionalFormatting>
  <conditionalFormatting sqref="E101:E113">
    <cfRule type="colorScale" priority="4">
      <colorScale>
        <cfvo type="num" val="0.7"/>
        <cfvo type="num" val="0.9"/>
        <cfvo type="num" val="1"/>
        <color rgb="FFF8696B"/>
        <color rgb="FFFFEB84"/>
        <color rgb="FF63BE7B"/>
      </colorScale>
    </cfRule>
  </conditionalFormatting>
  <conditionalFormatting sqref="H101:H113">
    <cfRule type="colorScale" priority="5">
      <colorScale>
        <cfvo type="num" val="0.7"/>
        <cfvo type="num" val="0.9"/>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