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Tiffin\"/>
    </mc:Choice>
  </mc:AlternateContent>
  <xr:revisionPtr revIDLastSave="0" documentId="13_ncr:1_{FA324A23-3710-4AB1-87B0-218206943A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ffins - Buy" sheetId="2" r:id="rId1"/>
  </sheets>
  <definedNames>
    <definedName name="_xlnm._FilterDatabase" localSheetId="0" hidden="1">'Tiffins - Buy'!$A$5:$AI$9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2" l="1"/>
  <c r="AP6" i="2"/>
  <c r="AK8" i="2" l="1"/>
  <c r="AL8" i="2"/>
  <c r="AL6" i="2"/>
  <c r="AK6" i="2"/>
  <c r="AM6" i="2" l="1"/>
  <c r="AN6" i="2" s="1"/>
  <c r="AM8" i="2"/>
  <c r="AN8" i="2" s="1"/>
  <c r="AO1" i="2" s="1"/>
</calcChain>
</file>

<file path=xl/sharedStrings.xml><?xml version="1.0" encoding="utf-8"?>
<sst xmlns="http://schemas.openxmlformats.org/spreadsheetml/2006/main" count="54" uniqueCount="22">
  <si>
    <t>S.No</t>
  </si>
  <si>
    <t>Month</t>
  </si>
  <si>
    <t>Year</t>
  </si>
  <si>
    <t>March</t>
  </si>
  <si>
    <t>April</t>
  </si>
  <si>
    <t>Paid</t>
  </si>
  <si>
    <t>Y</t>
  </si>
  <si>
    <t>Food</t>
  </si>
  <si>
    <t>Payment</t>
  </si>
  <si>
    <t>Done</t>
  </si>
  <si>
    <t>Price</t>
  </si>
  <si>
    <t>Total Tifins</t>
  </si>
  <si>
    <t>Not Paid</t>
  </si>
  <si>
    <t>Payment Status</t>
  </si>
  <si>
    <t>Lunch</t>
  </si>
  <si>
    <t>Amount Pending</t>
  </si>
  <si>
    <t>Extra</t>
  </si>
  <si>
    <t>Tiffins</t>
  </si>
  <si>
    <t>Morning</t>
  </si>
  <si>
    <t>Shift</t>
  </si>
  <si>
    <t>Ammount</t>
  </si>
  <si>
    <t>Total Ammount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</si>
</sst>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"/>
  <sheetViews>
    <sheetView tabSelected="1" topLeftCell="K1" zoomScaleNormal="100" workbookViewId="0">
      <selection activeCell="R8" sqref="R8"/>
    </sheetView>
  </sheetViews>
  <sheetFormatPr defaultRowHeight="15" x14ac:dyDescent="0.25"/>
  <cols>
    <col min="1" max="1" width="14.7109375" style="2" customWidth="1"/>
    <col min="2" max="35" width="9.140625" style="2"/>
    <col min="37" max="37" width="12.140625" style="4" customWidth="1"/>
    <col min="38" max="39" width="9.140625" style="4"/>
    <col min="40" max="40" width="22.28515625" style="4" customWidth="1"/>
    <col min="42" max="42" width="10.140625" customWidth="1"/>
    <col min="44" max="44" width="13.5703125" style="4" bestFit="1" customWidth="1"/>
    <col min="45" max="45" width="9.140625" style="4" customWidth="1"/>
    <col min="46" max="46" width="15.140625" style="4" customWidth="1"/>
  </cols>
  <sheetData>
    <row r="1" spans="1:46" x14ac:dyDescent="0.25">
      <c r="A1" s="2" t="s">
        <v>10</v>
      </c>
      <c r="B1" s="2">
        <v>70</v>
      </c>
      <c r="AN1" t="s">
        <v>21</v>
      </c>
      <c r="AO1">
        <f>IF(AT6&gt;0,AN8+AT6,AN8)</f>
        <v>0</v>
      </c>
    </row>
    <row r="2" spans="1:46" x14ac:dyDescent="0.25">
      <c r="A2" s="2" t="s">
        <v>13</v>
      </c>
      <c r="B2" s="2" t="s">
        <v>9</v>
      </c>
    </row>
    <row r="3" spans="1:46" x14ac:dyDescent="0.25">
      <c r="A3" s="2" t="s">
        <v>14</v>
      </c>
      <c r="B3" s="2" t="s">
        <v>6</v>
      </c>
    </row>
    <row r="5" spans="1:46" x14ac:dyDescent="0.25">
      <c r="A5" s="2" t="s">
        <v>0</v>
      </c>
      <c r="B5" s="2" t="s">
        <v>1</v>
      </c>
      <c r="C5" s="2" t="s">
        <v>2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K5" s="4" t="s">
        <v>11</v>
      </c>
      <c r="AL5" s="4" t="s">
        <v>5</v>
      </c>
      <c r="AM5" s="4" t="s">
        <v>12</v>
      </c>
      <c r="AN5" s="4" t="s">
        <v>15</v>
      </c>
      <c r="AP5" s="4" t="s">
        <v>16</v>
      </c>
      <c r="AQ5" s="4" t="s">
        <v>17</v>
      </c>
      <c r="AR5" t="s">
        <v>19</v>
      </c>
      <c r="AS5" s="4" t="s">
        <v>5</v>
      </c>
      <c r="AT5" s="4" t="s">
        <v>20</v>
      </c>
    </row>
    <row r="6" spans="1:46" x14ac:dyDescent="0.25">
      <c r="A6" s="2">
        <v>1</v>
      </c>
      <c r="B6" s="2" t="s">
        <v>3</v>
      </c>
      <c r="C6" s="2">
        <v>2023</v>
      </c>
      <c r="D6" s="2" t="s">
        <v>7</v>
      </c>
      <c r="AH6" s="3" t="s">
        <v>6</v>
      </c>
      <c r="AI6" s="3" t="s">
        <v>6</v>
      </c>
      <c r="AK6" s="4">
        <f>COUNTIFS(E6:AI6,$B$3)</f>
        <v>2</v>
      </c>
      <c r="AL6" s="4">
        <f>COUNTIFS(E6:AI6,$B$3,E7:AI7,$B$2)</f>
        <v>2</v>
      </c>
      <c r="AM6" s="4">
        <f>AK6 - AL6</f>
        <v>0</v>
      </c>
      <c r="AN6" s="4">
        <f>AM6 * $B$1</f>
        <v>0</v>
      </c>
      <c r="AP6" s="6">
        <f ca="1">TODAY()</f>
        <v>45031</v>
      </c>
      <c r="AQ6" s="4">
        <v>1</v>
      </c>
      <c r="AR6" t="s">
        <v>18</v>
      </c>
      <c r="AS6" t="s">
        <v>9</v>
      </c>
      <c r="AT6" s="4">
        <f>IF(AS6="",AQ6*$B$1,0)</f>
        <v>0</v>
      </c>
    </row>
    <row r="7" spans="1:46" x14ac:dyDescent="0.25">
      <c r="D7" s="2" t="s">
        <v>8</v>
      </c>
      <c r="AH7" s="2" t="s">
        <v>9</v>
      </c>
      <c r="AI7" s="2" t="s">
        <v>9</v>
      </c>
    </row>
    <row r="8" spans="1:46" x14ac:dyDescent="0.25">
      <c r="A8" s="2">
        <v>2</v>
      </c>
      <c r="B8" s="2" t="s">
        <v>4</v>
      </c>
      <c r="C8" s="2">
        <v>2023</v>
      </c>
      <c r="D8" s="2" t="s">
        <v>7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2" t="s">
        <v>6</v>
      </c>
      <c r="N8" s="2" t="s">
        <v>6</v>
      </c>
      <c r="O8" s="2" t="s">
        <v>6</v>
      </c>
      <c r="P8" s="2" t="s">
        <v>6</v>
      </c>
      <c r="AK8" s="4">
        <f>COUNTIFS(E8:AI8,$B$3)</f>
        <v>12</v>
      </c>
      <c r="AL8" s="4">
        <f>COUNTIFS(E8:AI8,$B$3,E9:AI9,$B$2)</f>
        <v>12</v>
      </c>
      <c r="AM8" s="4">
        <f>AK8 - AL8</f>
        <v>0</v>
      </c>
      <c r="AN8" s="4">
        <f>AM8 * $B$1</f>
        <v>0</v>
      </c>
    </row>
    <row r="9" spans="1:46" x14ac:dyDescent="0.25">
      <c r="D9" s="2" t="s">
        <v>8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2" t="s">
        <v>9</v>
      </c>
      <c r="P9" s="2" t="s">
        <v>9</v>
      </c>
    </row>
    <row r="16" spans="1:46" x14ac:dyDescent="0.25">
      <c r="J16" s="5"/>
    </row>
  </sheetData>
  <autoFilter ref="A5:AI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Tiffins -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2023-04-01T13:40:54Z</dcterms:created>
  <dcterms:modified xsi:type="dcterms:W3CDTF">2023-04-15T21:08:48Z</dcterms:modified>
</cp:coreProperties>
</file>