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F:\Programming\DA pyth [Anudip]\Excel Lec\Index+Match\"/>
    </mc:Choice>
  </mc:AlternateContent>
  <xr:revisionPtr revIDLastSave="0" documentId="13_ncr:1_{C760F49D-D454-4DBF-BF8A-0943FDC15BF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LOOKUP" sheetId="1" r:id="rId1"/>
    <sheet name="HLOOKUP" sheetId="2" r:id="rId2"/>
    <sheet name="Index Function" sheetId="3" r:id="rId3"/>
    <sheet name="Match Function" sheetId="4" r:id="rId4"/>
    <sheet name="Index+Match" sheetId="5" r:id="rId5"/>
  </sheets>
  <definedNames>
    <definedName name="_xlnm._FilterDatabase" localSheetId="2" hidden="1">'Index Function'!$M$1:$N$5</definedName>
    <definedName name="_xlnm._FilterDatabase" localSheetId="4" hidden="1">'Index+Match'!$C$5:$C$14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" i="5" l="1"/>
  <c r="K11" i="5"/>
  <c r="L16" i="5"/>
  <c r="K12" i="5"/>
  <c r="J18" i="3"/>
  <c r="J17" i="3"/>
  <c r="K14" i="4"/>
  <c r="K15" i="5"/>
  <c r="M14" i="1" l="1" a="1"/>
  <c r="M14" i="1" s="1"/>
  <c r="M13" i="1" a="1"/>
  <c r="M13" i="1" s="1"/>
  <c r="L12" i="1" a="1"/>
  <c r="L12" i="1" s="1"/>
  <c r="L14" i="1"/>
  <c r="L13" i="1"/>
  <c r="L7" i="1"/>
  <c r="L8" i="1"/>
  <c r="P14" i="1" l="1"/>
  <c r="O14" i="1"/>
  <c r="N14" i="1"/>
  <c r="O13" i="1"/>
  <c r="P13" i="1"/>
  <c r="N13" i="1"/>
  <c r="O12" i="1"/>
  <c r="N12" i="1"/>
  <c r="M12" i="1"/>
  <c r="P12" i="1"/>
</calcChain>
</file>

<file path=xl/sharedStrings.xml><?xml version="1.0" encoding="utf-8"?>
<sst xmlns="http://schemas.openxmlformats.org/spreadsheetml/2006/main" count="237" uniqueCount="134">
  <si>
    <t>S No</t>
  </si>
  <si>
    <t>Company Name</t>
  </si>
  <si>
    <t>Insurance ID</t>
  </si>
  <si>
    <t>Customer Name</t>
  </si>
  <si>
    <t>Mobile No</t>
  </si>
  <si>
    <t>Insurance Type</t>
  </si>
  <si>
    <t>Insurance Amount</t>
  </si>
  <si>
    <t>Address</t>
  </si>
  <si>
    <t>SBI</t>
  </si>
  <si>
    <t>United</t>
  </si>
  <si>
    <t>ICICI</t>
  </si>
  <si>
    <t>HDFC</t>
  </si>
  <si>
    <t>Bank of Baroda</t>
  </si>
  <si>
    <t>Insurance Report</t>
  </si>
  <si>
    <t>SBI001</t>
  </si>
  <si>
    <t>SBI006</t>
  </si>
  <si>
    <t>SBI0011</t>
  </si>
  <si>
    <t>UNI002</t>
  </si>
  <si>
    <t>UNI007</t>
  </si>
  <si>
    <t>UNI0012</t>
  </si>
  <si>
    <t>ICI003</t>
  </si>
  <si>
    <t>HDF004</t>
  </si>
  <si>
    <t>BAN005</t>
  </si>
  <si>
    <t>ICI008</t>
  </si>
  <si>
    <t>HDF009</t>
  </si>
  <si>
    <t>BAN0010</t>
  </si>
  <si>
    <t>ICI0013</t>
  </si>
  <si>
    <t>HDF0014</t>
  </si>
  <si>
    <t>BAN0015</t>
  </si>
  <si>
    <t>This auto filling is called Flash Fill</t>
  </si>
  <si>
    <t>Theo</t>
  </si>
  <si>
    <t>Nagarjuna</t>
  </si>
  <si>
    <t>Abhay</t>
  </si>
  <si>
    <t>Vivek</t>
  </si>
  <si>
    <t>Samush</t>
  </si>
  <si>
    <t>Samish</t>
  </si>
  <si>
    <t>Vinay</t>
  </si>
  <si>
    <t>Dinesh</t>
  </si>
  <si>
    <t>Virat</t>
  </si>
  <si>
    <t>Anurag</t>
  </si>
  <si>
    <t>Sandip</t>
  </si>
  <si>
    <t>Mohit</t>
  </si>
  <si>
    <t>Ramesh</t>
  </si>
  <si>
    <t>Suraj</t>
  </si>
  <si>
    <t>Ramanujan</t>
  </si>
  <si>
    <t>Vehicle</t>
  </si>
  <si>
    <t>Home</t>
  </si>
  <si>
    <t>Asset</t>
  </si>
  <si>
    <t>Health</t>
  </si>
  <si>
    <t>Finance</t>
  </si>
  <si>
    <t>Random</t>
  </si>
  <si>
    <t>Village</t>
  </si>
  <si>
    <t>Stock</t>
  </si>
  <si>
    <t>Paper</t>
  </si>
  <si>
    <t>Used randbetween to generate this, then removed using paste special</t>
  </si>
  <si>
    <t>Single Lookup</t>
  </si>
  <si>
    <t>Multi Lookup</t>
  </si>
  <si>
    <t>R-54 ABC Street</t>
  </si>
  <si>
    <t>Accessories</t>
  </si>
  <si>
    <t>Laptop</t>
  </si>
  <si>
    <t>Mobile</t>
  </si>
  <si>
    <t>TV</t>
  </si>
  <si>
    <t>Shoe</t>
  </si>
  <si>
    <t>Watch</t>
  </si>
  <si>
    <t>Bag</t>
  </si>
  <si>
    <t>Brand</t>
  </si>
  <si>
    <t>Acer</t>
  </si>
  <si>
    <t>Samsung</t>
  </si>
  <si>
    <t>Google</t>
  </si>
  <si>
    <t>Oneplus</t>
  </si>
  <si>
    <t>Rolex</t>
  </si>
  <si>
    <t>LV</t>
  </si>
  <si>
    <t>Price</t>
  </si>
  <si>
    <t>Offer</t>
  </si>
  <si>
    <t>Colors</t>
  </si>
  <si>
    <t>Black, Blue</t>
  </si>
  <si>
    <t>Green, Black</t>
  </si>
  <si>
    <t>Yellow, Grey</t>
  </si>
  <si>
    <t>Black</t>
  </si>
  <si>
    <t>Gold, Silver</t>
  </si>
  <si>
    <t>Product Name</t>
  </si>
  <si>
    <t>Wheat</t>
  </si>
  <si>
    <t>Oil</t>
  </si>
  <si>
    <t>Ghee</t>
  </si>
  <si>
    <t>Onion</t>
  </si>
  <si>
    <t>Potato</t>
  </si>
  <si>
    <t>Tomato</t>
  </si>
  <si>
    <t>Apple</t>
  </si>
  <si>
    <t>Orages</t>
  </si>
  <si>
    <t>Grapes</t>
  </si>
  <si>
    <t>1kg</t>
  </si>
  <si>
    <t>2kg</t>
  </si>
  <si>
    <t>5kg</t>
  </si>
  <si>
    <t>10kg</t>
  </si>
  <si>
    <t>Index Function</t>
  </si>
  <si>
    <t>Row</t>
  </si>
  <si>
    <t>Row+Col</t>
  </si>
  <si>
    <t>Sugar</t>
  </si>
  <si>
    <t>here, we are searching by index of the value</t>
  </si>
  <si>
    <t>Match Function</t>
  </si>
  <si>
    <t>Here, we search for the index and returns the name reference</t>
  </si>
  <si>
    <t>Index+Match Function</t>
  </si>
  <si>
    <t>10kg Sugar?</t>
  </si>
  <si>
    <t>2kg Sugar?</t>
  </si>
  <si>
    <t>Name</t>
  </si>
  <si>
    <t>Kg</t>
  </si>
  <si>
    <t>5 kg</t>
  </si>
  <si>
    <t>Product Weight(kgs)</t>
  </si>
  <si>
    <t>5kg sugar</t>
  </si>
  <si>
    <t>Grearaefwaw</t>
  </si>
  <si>
    <t>fadfsaf</t>
  </si>
  <si>
    <t>fajfhk</t>
  </si>
  <si>
    <t>fslfslf</t>
  </si>
  <si>
    <t>fdsfskf</t>
  </si>
  <si>
    <t>fdsf</t>
  </si>
  <si>
    <t>fasfasf</t>
  </si>
  <si>
    <t>afsdf</t>
  </si>
  <si>
    <t>sfasf</t>
  </si>
  <si>
    <t>11ratchet</t>
  </si>
  <si>
    <t>afsaf</t>
  </si>
  <si>
    <t>asfdsa</t>
  </si>
  <si>
    <t>ff</t>
  </si>
  <si>
    <t>sfsf</t>
  </si>
  <si>
    <t>vfdvs</t>
  </si>
  <si>
    <t>bsdd</t>
  </si>
  <si>
    <t>vdv</t>
  </si>
  <si>
    <t>Town</t>
  </si>
  <si>
    <t>afslahflsa</t>
  </si>
  <si>
    <t>arizona</t>
  </si>
  <si>
    <t>affsfsf</t>
  </si>
  <si>
    <t>mexico</t>
  </si>
  <si>
    <t>fafsfwe</t>
  </si>
  <si>
    <t>iraq</t>
  </si>
  <si>
    <t>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</si>
</sst>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164" fontId="2" fillId="0" borderId="0" xfId="1" applyNumberFormat="1" applyFont="1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  <xf numFmtId="0" fontId="0" fillId="0" borderId="0" xfId="0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1"/>
  <sheetViews>
    <sheetView topLeftCell="G2" zoomScale="145" zoomScaleNormal="145" workbookViewId="0">
      <selection activeCell="L12" sqref="L12"/>
    </sheetView>
  </sheetViews>
  <sheetFormatPr defaultRowHeight="14.4" x14ac:dyDescent="0.3"/>
  <cols>
    <col min="1" max="1" width="4.6640625" style="1" bestFit="1" customWidth="1"/>
    <col min="2" max="2" width="14.21875" style="1" customWidth="1"/>
    <col min="3" max="3" width="11.33203125" style="1" bestFit="1" customWidth="1"/>
    <col min="4" max="4" width="14.44140625" style="1" bestFit="1" customWidth="1"/>
    <col min="5" max="5" width="11.5546875" style="1" bestFit="1" customWidth="1"/>
    <col min="6" max="6" width="13.33203125" style="1" bestFit="1" customWidth="1"/>
    <col min="7" max="7" width="16.109375" style="1" bestFit="1" customWidth="1"/>
    <col min="8" max="8" width="15.109375" style="1" bestFit="1" customWidth="1"/>
    <col min="9" max="10" width="8.88671875" style="1"/>
    <col min="11" max="12" width="14.44140625" style="1" bestFit="1" customWidth="1"/>
    <col min="13" max="13" width="11.5546875" style="1" bestFit="1" customWidth="1"/>
    <col min="14" max="14" width="13.33203125" style="1" bestFit="1" customWidth="1"/>
    <col min="15" max="15" width="16.109375" style="1" bestFit="1" customWidth="1"/>
    <col min="16" max="16" width="14.109375" style="1" bestFit="1" customWidth="1"/>
    <col min="17" max="16384" width="8.88671875" style="1"/>
  </cols>
  <sheetData>
    <row r="1" spans="1:16" x14ac:dyDescent="0.3">
      <c r="A1" s="2" t="s">
        <v>13</v>
      </c>
    </row>
    <row r="3" spans="1:1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16" x14ac:dyDescent="0.3">
      <c r="A4" s="1">
        <v>1</v>
      </c>
      <c r="B4" s="2" t="s">
        <v>8</v>
      </c>
      <c r="C4" s="2" t="s">
        <v>14</v>
      </c>
      <c r="D4" s="2" t="s">
        <v>30</v>
      </c>
      <c r="E4" s="1">
        <v>8787962341</v>
      </c>
      <c r="F4" s="2" t="s">
        <v>45</v>
      </c>
      <c r="G4" s="3">
        <v>399124</v>
      </c>
      <c r="H4" s="2" t="s">
        <v>57</v>
      </c>
    </row>
    <row r="5" spans="1:16" x14ac:dyDescent="0.3">
      <c r="A5" s="1">
        <v>2</v>
      </c>
      <c r="B5" s="2" t="s">
        <v>9</v>
      </c>
      <c r="C5" s="2" t="s">
        <v>17</v>
      </c>
      <c r="D5" s="2" t="s">
        <v>31</v>
      </c>
      <c r="E5" s="1">
        <v>8787962342</v>
      </c>
      <c r="F5" s="2" t="s">
        <v>46</v>
      </c>
      <c r="G5" s="3">
        <v>440700</v>
      </c>
      <c r="H5" s="2" t="s">
        <v>57</v>
      </c>
      <c r="K5" s="2" t="s">
        <v>55</v>
      </c>
    </row>
    <row r="6" spans="1:16" x14ac:dyDescent="0.3">
      <c r="A6" s="1">
        <v>3</v>
      </c>
      <c r="B6" s="2" t="s">
        <v>10</v>
      </c>
      <c r="C6" s="2" t="s">
        <v>20</v>
      </c>
      <c r="D6" s="2" t="s">
        <v>32</v>
      </c>
      <c r="E6" s="1">
        <v>8787962343</v>
      </c>
      <c r="F6" s="2" t="s">
        <v>45</v>
      </c>
      <c r="G6" s="3">
        <v>469056</v>
      </c>
      <c r="H6" s="2" t="s">
        <v>57</v>
      </c>
      <c r="K6" s="2" t="s">
        <v>2</v>
      </c>
    </row>
    <row r="7" spans="1:16" x14ac:dyDescent="0.3">
      <c r="A7" s="1">
        <v>4</v>
      </c>
      <c r="B7" s="2" t="s">
        <v>11</v>
      </c>
      <c r="C7" s="2" t="s">
        <v>21</v>
      </c>
      <c r="D7" s="2" t="s">
        <v>33</v>
      </c>
      <c r="E7" s="1">
        <v>8787962344</v>
      </c>
      <c r="F7" s="2" t="s">
        <v>47</v>
      </c>
      <c r="G7" s="3">
        <v>409477</v>
      </c>
      <c r="H7" s="2" t="s">
        <v>57</v>
      </c>
      <c r="K7" s="2" t="s">
        <v>16</v>
      </c>
      <c r="L7" s="1">
        <f>VLOOKUP(K7,C3:H18,5, FALSE)</f>
        <v>283230</v>
      </c>
    </row>
    <row r="8" spans="1:16" x14ac:dyDescent="0.3">
      <c r="A8" s="1">
        <v>5</v>
      </c>
      <c r="B8" s="2" t="s">
        <v>12</v>
      </c>
      <c r="C8" s="2" t="s">
        <v>22</v>
      </c>
      <c r="D8" s="2" t="s">
        <v>34</v>
      </c>
      <c r="E8" s="1">
        <v>8787962345</v>
      </c>
      <c r="F8" s="2" t="s">
        <v>49</v>
      </c>
      <c r="G8" s="3">
        <v>305661</v>
      </c>
      <c r="H8" s="2" t="s">
        <v>57</v>
      </c>
      <c r="K8" s="2" t="s">
        <v>17</v>
      </c>
      <c r="L8" s="1">
        <f>VLOOKUP(K8,C4:H19,5, FALSE)</f>
        <v>440700</v>
      </c>
    </row>
    <row r="9" spans="1:16" x14ac:dyDescent="0.3">
      <c r="A9" s="1">
        <v>6</v>
      </c>
      <c r="B9" s="2" t="s">
        <v>8</v>
      </c>
      <c r="C9" s="2" t="s">
        <v>15</v>
      </c>
      <c r="D9" s="2" t="s">
        <v>35</v>
      </c>
      <c r="E9" s="1">
        <v>8787962346</v>
      </c>
      <c r="F9" s="2" t="s">
        <v>48</v>
      </c>
      <c r="G9" s="3">
        <v>486936</v>
      </c>
      <c r="H9" s="2" t="s">
        <v>57</v>
      </c>
    </row>
    <row r="10" spans="1:16" x14ac:dyDescent="0.3">
      <c r="A10" s="1">
        <v>7</v>
      </c>
      <c r="B10" s="2" t="s">
        <v>9</v>
      </c>
      <c r="C10" s="2" t="s">
        <v>18</v>
      </c>
      <c r="D10" s="2" t="s">
        <v>36</v>
      </c>
      <c r="E10" s="1">
        <v>8787962347</v>
      </c>
      <c r="F10" s="2" t="s">
        <v>50</v>
      </c>
      <c r="G10" s="3">
        <v>233346</v>
      </c>
      <c r="H10" s="2" t="s">
        <v>57</v>
      </c>
      <c r="K10" s="2" t="s">
        <v>56</v>
      </c>
    </row>
    <row r="11" spans="1:16" x14ac:dyDescent="0.3">
      <c r="A11" s="1">
        <v>8</v>
      </c>
      <c r="B11" s="2" t="s">
        <v>10</v>
      </c>
      <c r="C11" s="2" t="s">
        <v>23</v>
      </c>
      <c r="D11" s="2" t="s">
        <v>37</v>
      </c>
      <c r="E11" s="1">
        <v>8787962348</v>
      </c>
      <c r="F11" s="2" t="s">
        <v>50</v>
      </c>
      <c r="G11" s="3">
        <v>219792</v>
      </c>
      <c r="H11" s="2" t="s">
        <v>57</v>
      </c>
      <c r="K11" s="2" t="s">
        <v>2</v>
      </c>
      <c r="L11" s="2" t="s">
        <v>3</v>
      </c>
      <c r="M11" s="2" t="s">
        <v>4</v>
      </c>
      <c r="N11" s="2" t="s">
        <v>5</v>
      </c>
      <c r="O11" s="2" t="s">
        <v>6</v>
      </c>
      <c r="P11" s="2" t="s">
        <v>7</v>
      </c>
    </row>
    <row r="12" spans="1:16" x14ac:dyDescent="0.3">
      <c r="A12" s="1">
        <v>9</v>
      </c>
      <c r="B12" s="2" t="s">
        <v>11</v>
      </c>
      <c r="C12" s="2" t="s">
        <v>24</v>
      </c>
      <c r="D12" s="2" t="s">
        <v>38</v>
      </c>
      <c r="E12" s="1">
        <v>8787962349</v>
      </c>
      <c r="F12" s="2" t="s">
        <v>46</v>
      </c>
      <c r="G12" s="3">
        <v>359733</v>
      </c>
      <c r="H12" s="2" t="s">
        <v>57</v>
      </c>
      <c r="K12" s="2" t="s">
        <v>14</v>
      </c>
      <c r="L12" s="1" t="str">
        <f t="array" ref="L12:P12">VLOOKUP(K12,C3:H18,{2,3,4,5,6},FALSE)</f>
        <v>Theo</v>
      </c>
      <c r="M12" s="1">
        <v>8787962341</v>
      </c>
      <c r="N12" s="1" t="str">
        <v>Vehicle</v>
      </c>
      <c r="O12" s="1">
        <v>399124</v>
      </c>
      <c r="P12" s="1" t="str">
        <v>R-54 ABC Street</v>
      </c>
    </row>
    <row r="13" spans="1:16" x14ac:dyDescent="0.3">
      <c r="A13" s="1">
        <v>10</v>
      </c>
      <c r="B13" s="2" t="s">
        <v>12</v>
      </c>
      <c r="C13" s="2" t="s">
        <v>25</v>
      </c>
      <c r="D13" s="2" t="s">
        <v>39</v>
      </c>
      <c r="E13" s="1">
        <v>8787962350</v>
      </c>
      <c r="F13" s="2" t="s">
        <v>51</v>
      </c>
      <c r="G13" s="3">
        <v>461984</v>
      </c>
      <c r="H13" s="2" t="s">
        <v>57</v>
      </c>
      <c r="L13" s="1" t="str">
        <f>VLOOKUP(K8,C3:H18,{2,3,4,5,6},FALSE)</f>
        <v>Nagarjuna</v>
      </c>
      <c r="M13" s="1">
        <f t="array" ref="M13:P13">VLOOKUP(L13,D4:I19,{2,3,4,5,6},FALSE)</f>
        <v>8787962342</v>
      </c>
      <c r="N13" s="1" t="str">
        <v>Home</v>
      </c>
      <c r="O13" s="1">
        <v>440700</v>
      </c>
      <c r="P13" s="1" t="str">
        <v>R-54 ABC Street</v>
      </c>
    </row>
    <row r="14" spans="1:16" x14ac:dyDescent="0.3">
      <c r="A14" s="1">
        <v>11</v>
      </c>
      <c r="B14" s="2" t="s">
        <v>8</v>
      </c>
      <c r="C14" s="2" t="s">
        <v>16</v>
      </c>
      <c r="D14" s="2" t="s">
        <v>40</v>
      </c>
      <c r="E14" s="1">
        <v>8787962351</v>
      </c>
      <c r="F14" s="2" t="s">
        <v>52</v>
      </c>
      <c r="G14" s="3">
        <v>283230</v>
      </c>
      <c r="H14" s="2" t="s">
        <v>57</v>
      </c>
      <c r="L14" s="1" t="str">
        <f>VLOOKUP(K7,C3:H18,{2,3,4,5,6},FALSE)</f>
        <v>Sandip</v>
      </c>
      <c r="M14" s="1">
        <f t="array" ref="M14:P14">VLOOKUP(L14,D5:I20,{2,3,4,5,6},FALSE)</f>
        <v>8787962351</v>
      </c>
      <c r="N14" s="1" t="str">
        <v>Stock</v>
      </c>
      <c r="O14" s="1">
        <v>283230</v>
      </c>
      <c r="P14" s="1" t="str">
        <v>R-54 ABC Street</v>
      </c>
    </row>
    <row r="15" spans="1:16" x14ac:dyDescent="0.3">
      <c r="A15" s="1">
        <v>12</v>
      </c>
      <c r="B15" s="2" t="s">
        <v>9</v>
      </c>
      <c r="C15" s="2" t="s">
        <v>19</v>
      </c>
      <c r="D15" s="2" t="s">
        <v>41</v>
      </c>
      <c r="E15" s="1">
        <v>8787962352</v>
      </c>
      <c r="F15" s="2" t="s">
        <v>53</v>
      </c>
      <c r="G15" s="3">
        <v>109993</v>
      </c>
      <c r="H15" s="2" t="s">
        <v>57</v>
      </c>
    </row>
    <row r="16" spans="1:16" x14ac:dyDescent="0.3">
      <c r="A16" s="1">
        <v>13</v>
      </c>
      <c r="B16" s="2" t="s">
        <v>10</v>
      </c>
      <c r="C16" s="2" t="s">
        <v>26</v>
      </c>
      <c r="D16" s="2" t="s">
        <v>42</v>
      </c>
      <c r="E16" s="1">
        <v>8787962353</v>
      </c>
      <c r="F16" s="2" t="s">
        <v>53</v>
      </c>
      <c r="G16" s="3">
        <v>483549</v>
      </c>
      <c r="H16" s="2" t="s">
        <v>57</v>
      </c>
    </row>
    <row r="17" spans="1:8" x14ac:dyDescent="0.3">
      <c r="A17" s="1">
        <v>14</v>
      </c>
      <c r="B17" s="2" t="s">
        <v>11</v>
      </c>
      <c r="C17" s="2" t="s">
        <v>27</v>
      </c>
      <c r="D17" s="2" t="s">
        <v>43</v>
      </c>
      <c r="E17" s="1">
        <v>8787962354</v>
      </c>
      <c r="F17" s="2" t="s">
        <v>53</v>
      </c>
      <c r="G17" s="3">
        <v>221514</v>
      </c>
      <c r="H17" s="2" t="s">
        <v>57</v>
      </c>
    </row>
    <row r="18" spans="1:8" x14ac:dyDescent="0.3">
      <c r="A18" s="1">
        <v>15</v>
      </c>
      <c r="B18" s="2" t="s">
        <v>12</v>
      </c>
      <c r="C18" s="2" t="s">
        <v>28</v>
      </c>
      <c r="D18" s="2" t="s">
        <v>44</v>
      </c>
      <c r="E18" s="1">
        <v>8787962355</v>
      </c>
      <c r="F18" s="2" t="s">
        <v>53</v>
      </c>
      <c r="G18" s="3">
        <v>464708</v>
      </c>
      <c r="H18" s="2" t="s">
        <v>57</v>
      </c>
    </row>
    <row r="21" spans="1:8" x14ac:dyDescent="0.3">
      <c r="C21" s="2" t="s">
        <v>29</v>
      </c>
      <c r="G21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DEC7-DF1E-417B-9B5D-17A9DF444D63}">
  <dimension ref="A1:J31"/>
  <sheetViews>
    <sheetView zoomScale="160" zoomScaleNormal="160" workbookViewId="0">
      <selection activeCell="I1" sqref="I1:J1"/>
    </sheetView>
  </sheetViews>
  <sheetFormatPr defaultRowHeight="14.4" x14ac:dyDescent="0.3"/>
  <sheetData>
    <row r="1" spans="1:10" ht="28.8" x14ac:dyDescent="0.3">
      <c r="I1" s="10" t="s">
        <v>109</v>
      </c>
      <c r="J1" s="10" t="s">
        <v>110</v>
      </c>
    </row>
    <row r="2" spans="1:10" x14ac:dyDescent="0.3">
      <c r="I2" s="10"/>
    </row>
    <row r="9" spans="1:10" x14ac:dyDescent="0.3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</row>
    <row r="10" spans="1:10" x14ac:dyDescent="0.3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</row>
    <row r="11" spans="1:10" x14ac:dyDescent="0.3">
      <c r="A11" t="s">
        <v>72</v>
      </c>
      <c r="B11">
        <v>45000</v>
      </c>
      <c r="C11">
        <v>30000</v>
      </c>
      <c r="D11">
        <v>40000</v>
      </c>
      <c r="E11">
        <v>4000</v>
      </c>
      <c r="F11">
        <v>5000</v>
      </c>
      <c r="G11">
        <v>6000</v>
      </c>
    </row>
    <row r="12" spans="1:10" x14ac:dyDescent="0.3">
      <c r="A12" t="s">
        <v>73</v>
      </c>
      <c r="B12" s="4">
        <v>7.0000000000000007E-2</v>
      </c>
      <c r="C12" s="4">
        <v>0.04</v>
      </c>
      <c r="D12" s="4">
        <v>0.05</v>
      </c>
      <c r="E12" s="4">
        <v>0.06</v>
      </c>
      <c r="F12" s="4">
        <v>0.02</v>
      </c>
      <c r="G12" s="4">
        <v>0.08</v>
      </c>
    </row>
    <row r="13" spans="1:10" x14ac:dyDescent="0.3">
      <c r="A13" t="s">
        <v>74</v>
      </c>
      <c r="B13" t="s">
        <v>75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6" spans="1:10" x14ac:dyDescent="0.3">
      <c r="C16" t="s">
        <v>60</v>
      </c>
      <c r="D16">
        <v>30000</v>
      </c>
      <c r="G16" t="s">
        <v>59</v>
      </c>
    </row>
    <row r="17" spans="3:7" x14ac:dyDescent="0.3">
      <c r="C17" t="s">
        <v>62</v>
      </c>
      <c r="D17">
        <v>4000</v>
      </c>
      <c r="G17" t="s">
        <v>60</v>
      </c>
    </row>
    <row r="18" spans="3:7" x14ac:dyDescent="0.3">
      <c r="G18" t="s">
        <v>63</v>
      </c>
    </row>
    <row r="20" spans="3:7" x14ac:dyDescent="0.3">
      <c r="D20" t="s">
        <v>69</v>
      </c>
      <c r="E20">
        <v>4000</v>
      </c>
      <c r="F20">
        <v>0.06</v>
      </c>
      <c r="G20" t="s">
        <v>77</v>
      </c>
    </row>
    <row r="21" spans="3:7" x14ac:dyDescent="0.3">
      <c r="D21" t="s">
        <v>67</v>
      </c>
      <c r="E21">
        <v>30000</v>
      </c>
      <c r="F21">
        <v>0.04</v>
      </c>
      <c r="G21" t="s">
        <v>75</v>
      </c>
    </row>
    <row r="22" spans="3:7" x14ac:dyDescent="0.3">
      <c r="D22" t="s">
        <v>69</v>
      </c>
      <c r="E22">
        <v>4000</v>
      </c>
      <c r="F22">
        <v>0.06</v>
      </c>
      <c r="G22" t="s">
        <v>77</v>
      </c>
    </row>
    <row r="23" spans="3:7" x14ac:dyDescent="0.3">
      <c r="D23" t="s">
        <v>66</v>
      </c>
      <c r="E23">
        <v>45000</v>
      </c>
      <c r="F23">
        <v>7.0000000000000007E-2</v>
      </c>
      <c r="G23" t="s">
        <v>75</v>
      </c>
    </row>
    <row r="24" spans="3:7" x14ac:dyDescent="0.3">
      <c r="D24" t="s">
        <v>70</v>
      </c>
      <c r="E24">
        <v>5000</v>
      </c>
      <c r="F24">
        <v>0.02</v>
      </c>
      <c r="G24" t="s">
        <v>78</v>
      </c>
    </row>
    <row r="26" spans="3:7" x14ac:dyDescent="0.3">
      <c r="C26" t="s">
        <v>59</v>
      </c>
      <c r="D26" t="s">
        <v>66</v>
      </c>
      <c r="E26">
        <v>45000</v>
      </c>
      <c r="F26">
        <v>7.0000000000000007E-2</v>
      </c>
      <c r="G26" t="s">
        <v>75</v>
      </c>
    </row>
    <row r="27" spans="3:7" x14ac:dyDescent="0.3">
      <c r="C27" t="s">
        <v>60</v>
      </c>
    </row>
    <row r="28" spans="3:7" x14ac:dyDescent="0.3">
      <c r="C28" t="s">
        <v>61</v>
      </c>
    </row>
    <row r="29" spans="3:7" x14ac:dyDescent="0.3">
      <c r="C29" t="s">
        <v>62</v>
      </c>
    </row>
    <row r="30" spans="3:7" x14ac:dyDescent="0.3">
      <c r="C30" t="s">
        <v>63</v>
      </c>
    </row>
    <row r="31" spans="3:7" x14ac:dyDescent="0.3">
      <c r="C3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FF3D-964D-44EB-88C0-9C9D3FAA1FB9}">
  <sheetPr filterMode="1"/>
  <dimension ref="A1:N18"/>
  <sheetViews>
    <sheetView tabSelected="1" topLeftCell="B1" zoomScale="145" zoomScaleNormal="145" workbookViewId="0">
      <selection activeCell="M11" sqref="M11"/>
    </sheetView>
  </sheetViews>
  <sheetFormatPr defaultRowHeight="14.4" x14ac:dyDescent="0.3"/>
  <cols>
    <col min="2" max="2" width="12.6640625" bestFit="1" customWidth="1"/>
    <col min="7" max="7" width="10.33203125" bestFit="1" customWidth="1"/>
    <col min="9" max="9" width="13.77734375" bestFit="1" customWidth="1"/>
  </cols>
  <sheetData>
    <row r="1" spans="1:14" x14ac:dyDescent="0.3">
      <c r="A1" t="s">
        <v>122</v>
      </c>
      <c r="B1" t="s">
        <v>123</v>
      </c>
      <c r="C1" t="s">
        <v>124</v>
      </c>
      <c r="D1" t="s">
        <v>125</v>
      </c>
      <c r="M1" t="s">
        <v>104</v>
      </c>
      <c r="N1" t="s">
        <v>126</v>
      </c>
    </row>
    <row r="2" spans="1:14" hidden="1" x14ac:dyDescent="0.3">
      <c r="H2" s="11" t="s">
        <v>3</v>
      </c>
      <c r="I2" t="s">
        <v>104</v>
      </c>
      <c r="M2" t="s">
        <v>127</v>
      </c>
      <c r="N2" t="s">
        <v>128</v>
      </c>
    </row>
    <row r="3" spans="1:14" x14ac:dyDescent="0.3">
      <c r="B3" s="5" t="s">
        <v>80</v>
      </c>
      <c r="C3" s="6" t="s">
        <v>90</v>
      </c>
      <c r="D3" s="6" t="s">
        <v>91</v>
      </c>
      <c r="E3" s="6" t="s">
        <v>92</v>
      </c>
      <c r="F3" s="6" t="s">
        <v>93</v>
      </c>
      <c r="M3" t="s">
        <v>129</v>
      </c>
      <c r="N3" t="s">
        <v>130</v>
      </c>
    </row>
    <row r="4" spans="1:14" hidden="1" x14ac:dyDescent="0.3">
      <c r="A4">
        <v>1</v>
      </c>
      <c r="B4" s="5" t="s">
        <v>81</v>
      </c>
      <c r="C4">
        <v>200</v>
      </c>
      <c r="D4">
        <v>400</v>
      </c>
      <c r="E4">
        <v>110</v>
      </c>
      <c r="F4">
        <v>111</v>
      </c>
      <c r="K4" t="s">
        <v>117</v>
      </c>
      <c r="M4" t="s">
        <v>131</v>
      </c>
      <c r="N4" t="s">
        <v>132</v>
      </c>
    </row>
    <row r="5" spans="1:14" x14ac:dyDescent="0.3">
      <c r="A5">
        <v>2</v>
      </c>
      <c r="B5" s="5" t="s">
        <v>82</v>
      </c>
      <c r="C5">
        <v>34</v>
      </c>
      <c r="D5">
        <v>45</v>
      </c>
      <c r="E5">
        <v>70</v>
      </c>
      <c r="F5">
        <v>45</v>
      </c>
      <c r="K5" t="s">
        <v>121</v>
      </c>
      <c r="M5" t="s">
        <v>133</v>
      </c>
      <c r="N5" t="s">
        <v>130</v>
      </c>
    </row>
    <row r="6" spans="1:14" x14ac:dyDescent="0.3">
      <c r="A6">
        <v>3</v>
      </c>
      <c r="B6" s="5" t="s">
        <v>83</v>
      </c>
      <c r="C6">
        <v>45</v>
      </c>
      <c r="D6">
        <v>45</v>
      </c>
      <c r="E6">
        <v>34</v>
      </c>
      <c r="F6">
        <v>34</v>
      </c>
      <c r="K6" t="s">
        <v>115</v>
      </c>
    </row>
    <row r="7" spans="1:14" x14ac:dyDescent="0.3">
      <c r="A7">
        <v>4</v>
      </c>
      <c r="B7" s="5" t="s">
        <v>97</v>
      </c>
      <c r="C7">
        <v>32</v>
      </c>
      <c r="D7">
        <v>68</v>
      </c>
      <c r="E7">
        <v>34</v>
      </c>
      <c r="F7">
        <v>55</v>
      </c>
      <c r="K7" t="s">
        <v>120</v>
      </c>
    </row>
    <row r="8" spans="1:14" x14ac:dyDescent="0.3">
      <c r="A8">
        <v>5</v>
      </c>
      <c r="B8" s="5" t="s">
        <v>84</v>
      </c>
      <c r="C8">
        <v>12</v>
      </c>
      <c r="D8">
        <v>23</v>
      </c>
      <c r="E8">
        <v>66</v>
      </c>
      <c r="F8">
        <v>77</v>
      </c>
      <c r="K8" t="s">
        <v>116</v>
      </c>
    </row>
    <row r="9" spans="1:14" x14ac:dyDescent="0.3">
      <c r="A9">
        <v>6</v>
      </c>
      <c r="B9" s="5" t="s">
        <v>85</v>
      </c>
      <c r="C9">
        <v>34</v>
      </c>
      <c r="D9">
        <v>12</v>
      </c>
      <c r="E9">
        <v>88</v>
      </c>
      <c r="F9">
        <v>78</v>
      </c>
      <c r="K9" t="s">
        <v>119</v>
      </c>
    </row>
    <row r="10" spans="1:14" x14ac:dyDescent="0.3">
      <c r="A10">
        <v>7</v>
      </c>
      <c r="B10" s="5" t="s">
        <v>86</v>
      </c>
      <c r="C10">
        <v>12</v>
      </c>
      <c r="D10">
        <v>8</v>
      </c>
      <c r="E10">
        <v>11</v>
      </c>
      <c r="F10">
        <v>99</v>
      </c>
      <c r="K10" t="s">
        <v>118</v>
      </c>
    </row>
    <row r="11" spans="1:14" x14ac:dyDescent="0.3">
      <c r="A11">
        <v>8</v>
      </c>
      <c r="B11" s="5" t="s">
        <v>87</v>
      </c>
      <c r="C11">
        <v>56</v>
      </c>
      <c r="D11">
        <v>9</v>
      </c>
      <c r="E11">
        <v>22</v>
      </c>
      <c r="F11">
        <v>12</v>
      </c>
    </row>
    <row r="12" spans="1:14" x14ac:dyDescent="0.3">
      <c r="A12">
        <v>9</v>
      </c>
      <c r="B12" s="5" t="s">
        <v>88</v>
      </c>
      <c r="C12">
        <v>600</v>
      </c>
      <c r="D12">
        <v>2</v>
      </c>
      <c r="E12">
        <v>56</v>
      </c>
      <c r="F12">
        <v>34</v>
      </c>
    </row>
    <row r="13" spans="1:14" x14ac:dyDescent="0.3">
      <c r="A13">
        <v>10</v>
      </c>
      <c r="B13" s="5" t="s">
        <v>89</v>
      </c>
      <c r="C13">
        <v>45</v>
      </c>
      <c r="D13">
        <v>1</v>
      </c>
      <c r="E13">
        <v>11</v>
      </c>
      <c r="F13">
        <v>32</v>
      </c>
    </row>
    <row r="15" spans="1:14" x14ac:dyDescent="0.3">
      <c r="I15" s="7" t="s">
        <v>94</v>
      </c>
      <c r="J15" t="s">
        <v>98</v>
      </c>
    </row>
    <row r="17" spans="8:10" x14ac:dyDescent="0.3">
      <c r="H17" t="s">
        <v>97</v>
      </c>
      <c r="I17" t="s">
        <v>95</v>
      </c>
      <c r="J17">
        <f>INDEX(F4:F13,4)</f>
        <v>55</v>
      </c>
    </row>
    <row r="18" spans="8:10" x14ac:dyDescent="0.3">
      <c r="H18" t="s">
        <v>108</v>
      </c>
      <c r="I18" t="s">
        <v>96</v>
      </c>
      <c r="J18">
        <f>INDEX(C4:F13,4,3)</f>
        <v>34</v>
      </c>
    </row>
  </sheetData>
  <autoFilter ref="M1:N5" xr:uid="{A4F7FF3D-964D-44EB-88C0-9C9D3FAA1FB9}">
    <filterColumn colId="1">
      <filters>
        <filter val="mexico"/>
      </filters>
    </filterColumn>
  </autoFilter>
  <sortState xmlns:xlrd2="http://schemas.microsoft.com/office/spreadsheetml/2017/richdata2" ref="K4:K10">
    <sortCondition descending="1" ref="K4:K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DB16-F461-4173-8E7C-E2819D9A34B7}">
  <dimension ref="A6:K16"/>
  <sheetViews>
    <sheetView zoomScale="130" zoomScaleNormal="130" workbookViewId="0">
      <selection activeCell="K14" sqref="K14"/>
    </sheetView>
  </sheetViews>
  <sheetFormatPr defaultRowHeight="14.4" x14ac:dyDescent="0.3"/>
  <cols>
    <col min="2" max="2" width="12.88671875" bestFit="1" customWidth="1"/>
    <col min="10" max="10" width="14.21875" bestFit="1" customWidth="1"/>
  </cols>
  <sheetData>
    <row r="6" spans="1:11" x14ac:dyDescent="0.3">
      <c r="B6" s="5" t="s">
        <v>80</v>
      </c>
      <c r="C6" s="6" t="s">
        <v>90</v>
      </c>
      <c r="D6" s="6" t="s">
        <v>91</v>
      </c>
      <c r="E6" s="6" t="s">
        <v>92</v>
      </c>
      <c r="F6" s="6" t="s">
        <v>93</v>
      </c>
    </row>
    <row r="7" spans="1:11" x14ac:dyDescent="0.3">
      <c r="A7">
        <v>1</v>
      </c>
      <c r="B7" s="5" t="s">
        <v>81</v>
      </c>
      <c r="C7">
        <v>200</v>
      </c>
      <c r="D7">
        <v>400</v>
      </c>
      <c r="E7">
        <v>110</v>
      </c>
      <c r="F7">
        <v>111</v>
      </c>
    </row>
    <row r="8" spans="1:11" x14ac:dyDescent="0.3">
      <c r="A8">
        <v>2</v>
      </c>
      <c r="B8" s="5" t="s">
        <v>82</v>
      </c>
      <c r="C8">
        <v>34</v>
      </c>
      <c r="D8">
        <v>45</v>
      </c>
      <c r="E8">
        <v>70</v>
      </c>
      <c r="F8">
        <v>45</v>
      </c>
    </row>
    <row r="9" spans="1:11" x14ac:dyDescent="0.3">
      <c r="A9">
        <v>3</v>
      </c>
      <c r="B9" s="5" t="s">
        <v>83</v>
      </c>
      <c r="C9">
        <v>45</v>
      </c>
      <c r="D9">
        <v>45</v>
      </c>
      <c r="E9">
        <v>34</v>
      </c>
      <c r="F9">
        <v>34</v>
      </c>
    </row>
    <row r="10" spans="1:11" x14ac:dyDescent="0.3">
      <c r="A10">
        <v>4</v>
      </c>
      <c r="B10" s="5" t="s">
        <v>97</v>
      </c>
      <c r="C10">
        <v>32</v>
      </c>
      <c r="D10">
        <v>68</v>
      </c>
      <c r="E10">
        <v>34</v>
      </c>
      <c r="F10">
        <v>55</v>
      </c>
    </row>
    <row r="11" spans="1:11" x14ac:dyDescent="0.3">
      <c r="A11">
        <v>5</v>
      </c>
      <c r="B11" s="5" t="s">
        <v>84</v>
      </c>
      <c r="C11">
        <v>12</v>
      </c>
      <c r="D11">
        <v>23</v>
      </c>
      <c r="E11">
        <v>66</v>
      </c>
      <c r="F11">
        <v>77</v>
      </c>
    </row>
    <row r="12" spans="1:11" x14ac:dyDescent="0.3">
      <c r="A12">
        <v>6</v>
      </c>
      <c r="B12" s="5" t="s">
        <v>85</v>
      </c>
      <c r="C12">
        <v>34</v>
      </c>
      <c r="D12">
        <v>12</v>
      </c>
      <c r="E12">
        <v>88</v>
      </c>
      <c r="F12">
        <v>78</v>
      </c>
      <c r="J12" s="8" t="s">
        <v>99</v>
      </c>
      <c r="K12" t="s">
        <v>100</v>
      </c>
    </row>
    <row r="13" spans="1:11" x14ac:dyDescent="0.3">
      <c r="A13">
        <v>7</v>
      </c>
      <c r="B13" s="5" t="s">
        <v>86</v>
      </c>
      <c r="C13">
        <v>12</v>
      </c>
      <c r="D13">
        <v>8</v>
      </c>
      <c r="E13">
        <v>11</v>
      </c>
      <c r="F13">
        <v>99</v>
      </c>
    </row>
    <row r="14" spans="1:11" x14ac:dyDescent="0.3">
      <c r="A14">
        <v>8</v>
      </c>
      <c r="B14" s="5" t="s">
        <v>87</v>
      </c>
      <c r="C14">
        <v>56</v>
      </c>
      <c r="D14">
        <v>9</v>
      </c>
      <c r="E14">
        <v>22</v>
      </c>
      <c r="F14">
        <v>12</v>
      </c>
      <c r="J14" t="s">
        <v>97</v>
      </c>
      <c r="K14">
        <f>MATCH(J14,B7:B16,0)</f>
        <v>4</v>
      </c>
    </row>
    <row r="15" spans="1:11" x14ac:dyDescent="0.3">
      <c r="A15">
        <v>9</v>
      </c>
      <c r="B15" s="5" t="s">
        <v>88</v>
      </c>
      <c r="C15">
        <v>600</v>
      </c>
      <c r="D15">
        <v>2</v>
      </c>
      <c r="E15">
        <v>56</v>
      </c>
      <c r="F15">
        <v>34</v>
      </c>
    </row>
    <row r="16" spans="1:11" x14ac:dyDescent="0.3">
      <c r="A16">
        <v>10</v>
      </c>
      <c r="B16" s="5" t="s">
        <v>89</v>
      </c>
      <c r="C16">
        <v>45</v>
      </c>
      <c r="D16">
        <v>1</v>
      </c>
      <c r="E16">
        <v>11</v>
      </c>
      <c r="F1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383A-B968-4AAE-8850-CA5AF92EE10A}">
  <dimension ref="A1:M16"/>
  <sheetViews>
    <sheetView zoomScale="145" zoomScaleNormal="145" workbookViewId="0">
      <pane ySplit="1" topLeftCell="A2" activePane="bottomLeft" state="frozen"/>
      <selection pane="bottomLeft" activeCell="K11" sqref="K11"/>
    </sheetView>
  </sheetViews>
  <sheetFormatPr defaultRowHeight="14.4" x14ac:dyDescent="0.3"/>
  <cols>
    <col min="2" max="2" width="17.77734375" bestFit="1" customWidth="1"/>
    <col min="10" max="10" width="10.88671875" customWidth="1"/>
    <col min="12" max="12" width="11" bestFit="1" customWidth="1"/>
  </cols>
  <sheetData>
    <row r="1" spans="1:13" x14ac:dyDescent="0.3">
      <c r="A1" t="s">
        <v>111</v>
      </c>
      <c r="B1" t="s">
        <v>112</v>
      </c>
      <c r="C1" t="s">
        <v>113</v>
      </c>
      <c r="D1" t="s">
        <v>114</v>
      </c>
    </row>
    <row r="4" spans="1:13" x14ac:dyDescent="0.3">
      <c r="B4" s="9" t="s">
        <v>107</v>
      </c>
      <c r="C4" s="9">
        <v>1</v>
      </c>
      <c r="D4" s="9">
        <v>2</v>
      </c>
      <c r="E4" s="9">
        <v>5</v>
      </c>
      <c r="F4" s="9">
        <v>10</v>
      </c>
    </row>
    <row r="5" spans="1:13" x14ac:dyDescent="0.3">
      <c r="A5">
        <v>1</v>
      </c>
      <c r="B5" s="5" t="s">
        <v>81</v>
      </c>
      <c r="C5">
        <v>200</v>
      </c>
      <c r="D5">
        <v>400</v>
      </c>
      <c r="E5">
        <v>110</v>
      </c>
      <c r="F5">
        <v>111</v>
      </c>
    </row>
    <row r="6" spans="1:13" x14ac:dyDescent="0.3">
      <c r="A6">
        <v>2</v>
      </c>
      <c r="B6" s="5" t="s">
        <v>82</v>
      </c>
      <c r="C6">
        <v>34</v>
      </c>
      <c r="D6">
        <v>45</v>
      </c>
      <c r="E6">
        <v>70</v>
      </c>
      <c r="F6">
        <v>45</v>
      </c>
    </row>
    <row r="7" spans="1:13" x14ac:dyDescent="0.3">
      <c r="A7">
        <v>3</v>
      </c>
      <c r="B7" s="5" t="s">
        <v>83</v>
      </c>
      <c r="C7">
        <v>45</v>
      </c>
      <c r="D7">
        <v>45</v>
      </c>
      <c r="E7">
        <v>34</v>
      </c>
      <c r="F7">
        <v>34</v>
      </c>
    </row>
    <row r="8" spans="1:13" x14ac:dyDescent="0.3">
      <c r="A8">
        <v>4</v>
      </c>
      <c r="B8" s="5" t="s">
        <v>97</v>
      </c>
      <c r="C8">
        <v>32</v>
      </c>
      <c r="D8">
        <v>68</v>
      </c>
      <c r="E8">
        <v>34</v>
      </c>
      <c r="F8">
        <v>55</v>
      </c>
    </row>
    <row r="9" spans="1:13" x14ac:dyDescent="0.3">
      <c r="A9">
        <v>5</v>
      </c>
      <c r="B9" s="5" t="s">
        <v>84</v>
      </c>
      <c r="C9">
        <v>12</v>
      </c>
      <c r="D9">
        <v>23</v>
      </c>
      <c r="E9">
        <v>66</v>
      </c>
      <c r="F9">
        <v>77</v>
      </c>
      <c r="I9" s="9" t="s">
        <v>101</v>
      </c>
      <c r="J9" s="9"/>
    </row>
    <row r="10" spans="1:13" x14ac:dyDescent="0.3">
      <c r="A10">
        <v>6</v>
      </c>
      <c r="B10" s="5" t="s">
        <v>85</v>
      </c>
      <c r="C10">
        <v>34</v>
      </c>
      <c r="D10">
        <v>12</v>
      </c>
      <c r="E10">
        <v>88</v>
      </c>
      <c r="F10">
        <v>78</v>
      </c>
    </row>
    <row r="11" spans="1:13" x14ac:dyDescent="0.3">
      <c r="A11">
        <v>7</v>
      </c>
      <c r="B11" s="5" t="s">
        <v>86</v>
      </c>
      <c r="C11">
        <v>12</v>
      </c>
      <c r="D11">
        <v>8</v>
      </c>
      <c r="E11">
        <v>11</v>
      </c>
      <c r="F11">
        <v>99</v>
      </c>
      <c r="I11" t="s">
        <v>95</v>
      </c>
      <c r="J11" t="s">
        <v>97</v>
      </c>
      <c r="K11">
        <f>INDEX(F5:F14,MATCH(J11,B5:B14,0))</f>
        <v>55</v>
      </c>
      <c r="L11" t="s">
        <v>102</v>
      </c>
      <c r="M11">
        <f>SUM(INDEX(F5:F14,MATCH(J11,B5:B14,0),0))</f>
        <v>55</v>
      </c>
    </row>
    <row r="12" spans="1:13" x14ac:dyDescent="0.3">
      <c r="A12">
        <v>8</v>
      </c>
      <c r="B12" s="5" t="s">
        <v>87</v>
      </c>
      <c r="C12">
        <v>56</v>
      </c>
      <c r="D12">
        <v>9</v>
      </c>
      <c r="E12">
        <v>22</v>
      </c>
      <c r="F12">
        <v>12</v>
      </c>
      <c r="I12" t="s">
        <v>96</v>
      </c>
      <c r="J12" t="s">
        <v>97</v>
      </c>
      <c r="K12">
        <f>INDEX(C5:F14,MATCH(J12,B5:B14,0),2)</f>
        <v>68</v>
      </c>
      <c r="L12" t="s">
        <v>103</v>
      </c>
    </row>
    <row r="13" spans="1:13" x14ac:dyDescent="0.3">
      <c r="A13">
        <v>9</v>
      </c>
      <c r="B13" s="5" t="s">
        <v>88</v>
      </c>
      <c r="C13">
        <v>600</v>
      </c>
      <c r="D13">
        <v>2</v>
      </c>
      <c r="E13">
        <v>56</v>
      </c>
      <c r="F13">
        <v>34</v>
      </c>
    </row>
    <row r="14" spans="1:13" x14ac:dyDescent="0.3">
      <c r="A14">
        <v>10</v>
      </c>
      <c r="B14" s="5" t="s">
        <v>89</v>
      </c>
      <c r="C14">
        <v>45</v>
      </c>
      <c r="D14">
        <v>1</v>
      </c>
      <c r="E14">
        <v>11</v>
      </c>
      <c r="F14">
        <v>32</v>
      </c>
      <c r="J14" t="s">
        <v>104</v>
      </c>
      <c r="K14" t="s">
        <v>105</v>
      </c>
    </row>
    <row r="15" spans="1:13" x14ac:dyDescent="0.3">
      <c r="I15" t="s">
        <v>95</v>
      </c>
      <c r="J15" t="s">
        <v>97</v>
      </c>
      <c r="K15">
        <f>INDEX(E5:E14,MATCH(J15,B5:B14,0))</f>
        <v>34</v>
      </c>
      <c r="L15" t="s">
        <v>106</v>
      </c>
    </row>
    <row r="16" spans="1:13" x14ac:dyDescent="0.3">
      <c r="I16" t="s">
        <v>96</v>
      </c>
      <c r="J16" t="s">
        <v>85</v>
      </c>
      <c r="K16">
        <v>10</v>
      </c>
      <c r="L16">
        <f>INDEX(C5:F14,MATCH(J16,B5:B14,0),MATCH(K16,C4:F4,0))</f>
        <v>78</v>
      </c>
    </row>
  </sheetData>
  <dataValidations count="2">
    <dataValidation type="list" allowBlank="1" showInputMessage="1" showErrorMessage="1" sqref="J15 J16" xr:uid="{7ED5CC78-1DAC-4340-B36B-51C6BFA2BD24}">
      <formula1>$B$5:$B$14</formula1>
    </dataValidation>
    <dataValidation type="list" allowBlank="1" showInputMessage="1" showErrorMessage="1" sqref="K16" xr:uid="{D952F541-4020-4DB6-BB7F-855CF394D085}">
      <formula1>$C$4:$F$4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VLOOKUP</vt:lpstr>
      <vt:lpstr>HLOOKUP</vt:lpstr>
      <vt:lpstr>Index Function</vt:lpstr>
      <vt:lpstr>Match Function</vt:lpstr>
      <vt:lpstr>Index+Match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Patteri</dc:creator>
  <cp:lastModifiedBy>Navneet P</cp:lastModifiedBy>
  <dcterms:created xsi:type="dcterms:W3CDTF">2015-06-05T18:17:20Z</dcterms:created>
  <dcterms:modified xsi:type="dcterms:W3CDTF">2024-08-05T08:07:42Z</dcterms:modified>
</cp:coreProperties>
</file>