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8_{BFCFC0C3-71BB-4188-81AE-EA995C5B113B}" xr6:coauthVersionLast="47" xr6:coauthVersionMax="47" xr10:uidLastSave="{00000000-0000-0000-0000-000000000000}"/>
  <bookViews>
    <workbookView xWindow="28680" yWindow="-120" windowWidth="29040" windowHeight="15840" xr2:uid="{AD02EA02-0A13-4E84-940E-37895C74B0CA}"/>
  </bookViews>
  <sheets>
    <sheet name="clea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8" i="1" l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G22" i="1"/>
  <c r="F22" i="1"/>
  <c r="E22" i="1"/>
  <c r="D22" i="1"/>
  <c r="C22" i="1"/>
  <c r="B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<sst xmlns="http://schemas.openxmlformats.org/spreadsheetml/2006/main" count="35" uniqueCount="35">
  <si>
    <t>Number</t>
  </si>
  <si>
    <t>Gender</t>
  </si>
  <si>
    <t>Age</t>
  </si>
  <si>
    <t>City</t>
  </si>
  <si>
    <t>Employement</t>
  </si>
  <si>
    <t>Highest education level</t>
  </si>
  <si>
    <t>Marital status</t>
  </si>
  <si>
    <t>Number of children</t>
  </si>
  <si>
    <t>Monthly Income</t>
  </si>
  <si>
    <t>Mobile banking apps using a smart phone</t>
  </si>
  <si>
    <t>Internet banking through websites</t>
  </si>
  <si>
    <t>Text banking</t>
  </si>
  <si>
    <t>Visit the bank</t>
  </si>
  <si>
    <t>How many mobile banking applications do you use:</t>
  </si>
  <si>
    <t>How frequently do you use mobile banking app(s) to access your accounts</t>
  </si>
  <si>
    <t>How frequently do you visit the bank in person</t>
  </si>
  <si>
    <t>Easier access</t>
  </si>
  <si>
    <t>Can do bill/credit card payments</t>
  </si>
  <si>
    <t>Secure transactions between accounts</t>
  </si>
  <si>
    <t>Easier transaction history requests</t>
  </si>
  <si>
    <t>Simple interfaces and user friendliness</t>
  </si>
  <si>
    <t>Easier third party account transactions</t>
  </si>
  <si>
    <t>Faster and more secured transactions</t>
  </si>
  <si>
    <t>Use biometrics for all identifications</t>
  </si>
  <si>
    <t>Checking account balance</t>
  </si>
  <si>
    <t>Viewing transaction history</t>
  </si>
  <si>
    <t>Transferring money between accounts</t>
  </si>
  <si>
    <t>Account and transaction security</t>
  </si>
  <si>
    <t>Changing password</t>
  </si>
  <si>
    <t>Contacting bank agents to assist</t>
  </si>
  <si>
    <t>Paying bills</t>
  </si>
  <si>
    <t>Transaction alerts/ account notifications</t>
  </si>
  <si>
    <t>Loan/ fixed deposit facilities</t>
  </si>
  <si>
    <t>Did covid-19 pandemic affect how you used mobile backing app(s) before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</si>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</sst>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8" tint="0.59999389629810485"/>
        <bgColor theme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34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oda\results_questionn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se"/>
      <sheetName val="cleaned"/>
      <sheetName val="symbols"/>
      <sheetName val="analysis"/>
    </sheetNames>
    <sheetDataSet>
      <sheetData sheetId="0">
        <row r="2">
          <cell r="B2" t="str">
            <v>Female</v>
          </cell>
          <cell r="C2" t="str">
            <v>31-40</v>
          </cell>
          <cell r="D2" t="str">
            <v>Colombo</v>
          </cell>
          <cell r="E2" t="str">
            <v>full-time</v>
          </cell>
          <cell r="F2" t="str">
            <v>Bachelor's Degree</v>
          </cell>
          <cell r="G2" t="str">
            <v>Single</v>
          </cell>
          <cell r="H2" t="str">
            <v>none</v>
          </cell>
          <cell r="I2" t="str">
            <v>100,000 - 200,000</v>
          </cell>
          <cell r="J2" t="str">
            <v>Internet banking through websites</v>
          </cell>
          <cell r="K2">
            <v>1</v>
          </cell>
          <cell r="L2" t="str">
            <v>never</v>
          </cell>
          <cell r="M2" t="str">
            <v>few times a year</v>
          </cell>
          <cell r="N2" t="str">
            <v>easier access</v>
          </cell>
          <cell r="O2" t="str">
            <v>simple interfaces and user friendliness</v>
          </cell>
          <cell r="P2" t="str">
            <v>satisfied</v>
          </cell>
          <cell r="Q2" t="str">
            <v>neutral</v>
          </cell>
          <cell r="R2" t="str">
            <v>satisfied</v>
          </cell>
          <cell r="S2" t="str">
            <v>satisfied</v>
          </cell>
          <cell r="T2" t="str">
            <v>satisfied</v>
          </cell>
          <cell r="U2" t="str">
            <v>not satisfied</v>
          </cell>
          <cell r="V2" t="str">
            <v>satisfied</v>
          </cell>
          <cell r="W2" t="str">
            <v>satisfied</v>
          </cell>
          <cell r="X2" t="str">
            <v>don't use</v>
          </cell>
          <cell r="Y2" t="str">
            <v>no</v>
          </cell>
        </row>
        <row r="3">
          <cell r="B3" t="str">
            <v>Male</v>
          </cell>
          <cell r="C3" t="str">
            <v>31-40</v>
          </cell>
          <cell r="D3" t="str">
            <v>Colombo</v>
          </cell>
          <cell r="E3" t="str">
            <v>full-time</v>
          </cell>
          <cell r="F3" t="str">
            <v>Bachelor's Degree</v>
          </cell>
          <cell r="G3" t="str">
            <v>Married</v>
          </cell>
          <cell r="H3">
            <v>2</v>
          </cell>
          <cell r="I3" t="str">
            <v>More than 300,000</v>
          </cell>
          <cell r="J3" t="str">
            <v>Internet banking through websites</v>
          </cell>
          <cell r="K3">
            <v>1</v>
          </cell>
          <cell r="L3" t="str">
            <v>few times a month</v>
          </cell>
          <cell r="M3" t="str">
            <v>few times a year</v>
          </cell>
          <cell r="N3" t="str">
            <v>easier access;easier transaction history requests</v>
          </cell>
          <cell r="O3" t="str">
            <v>simple interfaces and user friendliness</v>
          </cell>
          <cell r="P3" t="str">
            <v>satisfied</v>
          </cell>
          <cell r="Q3" t="str">
            <v>neutral</v>
          </cell>
          <cell r="R3" t="str">
            <v>satisfied</v>
          </cell>
          <cell r="S3" t="str">
            <v>neutral</v>
          </cell>
          <cell r="T3" t="str">
            <v>satisfied</v>
          </cell>
          <cell r="U3" t="str">
            <v>don't use</v>
          </cell>
          <cell r="V3" t="str">
            <v>neutral</v>
          </cell>
          <cell r="W3" t="str">
            <v>neutral</v>
          </cell>
          <cell r="X3" t="str">
            <v>satisfied</v>
          </cell>
          <cell r="Y3" t="str">
            <v>no</v>
          </cell>
        </row>
        <row r="4">
          <cell r="B4" t="str">
            <v>Male</v>
          </cell>
          <cell r="C4" t="str">
            <v>31-40</v>
          </cell>
          <cell r="D4" t="str">
            <v>Colombo</v>
          </cell>
          <cell r="E4" t="str">
            <v>full-time</v>
          </cell>
          <cell r="F4" t="str">
            <v>Bachelor's Degree</v>
          </cell>
          <cell r="G4" t="str">
            <v>Married</v>
          </cell>
          <cell r="H4">
            <v>1</v>
          </cell>
          <cell r="I4" t="str">
            <v>100,000 - 200,000</v>
          </cell>
          <cell r="J4" t="str">
            <v>Mobile banking apps using a smart phone;Internet banking through websites</v>
          </cell>
          <cell r="K4">
            <v>2</v>
          </cell>
          <cell r="L4" t="str">
            <v>few times a month</v>
          </cell>
          <cell r="M4" t="str">
            <v>few times a year</v>
          </cell>
          <cell r="N4" t="str">
            <v>easier access;can do bill/credit card payments</v>
          </cell>
          <cell r="O4" t="str">
            <v>simple interfaces and user friendliness;faster and more secured transactions</v>
          </cell>
          <cell r="P4" t="str">
            <v>satisfied</v>
          </cell>
          <cell r="Q4" t="str">
            <v>neutral</v>
          </cell>
          <cell r="R4" t="str">
            <v>neutral</v>
          </cell>
          <cell r="S4" t="str">
            <v>neutral</v>
          </cell>
          <cell r="T4" t="str">
            <v>not satisfied</v>
          </cell>
          <cell r="U4" t="str">
            <v>don't use</v>
          </cell>
          <cell r="V4" t="str">
            <v>satisfied</v>
          </cell>
          <cell r="W4" t="str">
            <v>don't use</v>
          </cell>
          <cell r="X4" t="str">
            <v>don't use</v>
          </cell>
          <cell r="Y4" t="str">
            <v>no</v>
          </cell>
        </row>
        <row r="5">
          <cell r="B5" t="str">
            <v>Female</v>
          </cell>
          <cell r="C5" t="str">
            <v>20-30</v>
          </cell>
          <cell r="D5" t="str">
            <v>Colombo</v>
          </cell>
          <cell r="E5" t="str">
            <v>full-time</v>
          </cell>
          <cell r="F5" t="str">
            <v>Bachelor's Degree</v>
          </cell>
          <cell r="G5" t="str">
            <v>Married</v>
          </cell>
          <cell r="H5" t="str">
            <v>none</v>
          </cell>
          <cell r="I5" t="str">
            <v>100,000 - 200,000</v>
          </cell>
          <cell r="J5" t="str">
            <v>Internet banking through websites;Visit the bank</v>
          </cell>
          <cell r="K5">
            <v>1</v>
          </cell>
          <cell r="L5" t="str">
            <v>few times a month</v>
          </cell>
          <cell r="M5" t="str">
            <v>few times a year</v>
          </cell>
          <cell r="N5" t="str">
            <v>easier access;can do bill/credit card payments;secure transactions between accounts;easier transaction history requests</v>
          </cell>
          <cell r="O5" t="str">
            <v>simple interfaces and user friendliness;easier third party account transactions;faster and more secured transactions;use biometrics for all identifications</v>
          </cell>
          <cell r="P5" t="str">
            <v>neutral</v>
          </cell>
          <cell r="Q5" t="str">
            <v>not satisfied</v>
          </cell>
          <cell r="R5" t="str">
            <v>satisfied</v>
          </cell>
          <cell r="S5" t="str">
            <v>satisfied</v>
          </cell>
          <cell r="T5" t="str">
            <v>not satisfied</v>
          </cell>
          <cell r="U5" t="str">
            <v>not satisfied</v>
          </cell>
          <cell r="V5" t="str">
            <v>neutral</v>
          </cell>
          <cell r="W5" t="str">
            <v>neutral</v>
          </cell>
          <cell r="X5" t="str">
            <v>neutral</v>
          </cell>
          <cell r="Y5" t="str">
            <v>yes</v>
          </cell>
        </row>
        <row r="6">
          <cell r="B6" t="str">
            <v>Female</v>
          </cell>
          <cell r="C6" t="str">
            <v>20-30</v>
          </cell>
          <cell r="D6" t="str">
            <v>Colombo</v>
          </cell>
          <cell r="E6" t="str">
            <v>full-time</v>
          </cell>
          <cell r="F6" t="str">
            <v>Bachelor's Degree</v>
          </cell>
          <cell r="G6" t="str">
            <v>Single</v>
          </cell>
          <cell r="H6" t="str">
            <v>none</v>
          </cell>
          <cell r="I6" t="str">
            <v>Less than 50,000</v>
          </cell>
          <cell r="J6" t="str">
            <v>Mobile banking apps using a smart phone;Visit the bank</v>
          </cell>
          <cell r="K6">
            <v>1</v>
          </cell>
          <cell r="L6" t="str">
            <v>frequently</v>
          </cell>
          <cell r="M6" t="str">
            <v>few times a month</v>
          </cell>
          <cell r="N6" t="str">
            <v>easier access;can do bill/credit card payments;secure transactions between accounts;easier transaction history requests</v>
          </cell>
          <cell r="O6" t="str">
            <v>faster and more secured transactions;use biometrics for all identifications</v>
          </cell>
          <cell r="P6" t="str">
            <v>satisfied</v>
          </cell>
          <cell r="Q6" t="str">
            <v>satisfied</v>
          </cell>
          <cell r="R6" t="str">
            <v>neutral</v>
          </cell>
          <cell r="S6" t="str">
            <v>neutral</v>
          </cell>
          <cell r="T6" t="str">
            <v>not satisfied</v>
          </cell>
          <cell r="U6" t="str">
            <v>neutral</v>
          </cell>
          <cell r="V6" t="str">
            <v>not satisfied</v>
          </cell>
          <cell r="W6" t="str">
            <v>neutral</v>
          </cell>
          <cell r="X6" t="str">
            <v>neutral</v>
          </cell>
          <cell r="Y6" t="str">
            <v>yes</v>
          </cell>
        </row>
        <row r="7">
          <cell r="B7" t="str">
            <v>Male</v>
          </cell>
          <cell r="C7" t="str">
            <v>20-30</v>
          </cell>
          <cell r="D7" t="str">
            <v>Gampaha</v>
          </cell>
          <cell r="E7" t="str">
            <v>full-time</v>
          </cell>
          <cell r="F7" t="str">
            <v>Post Graduate Degree</v>
          </cell>
          <cell r="G7" t="str">
            <v>Single</v>
          </cell>
          <cell r="H7" t="str">
            <v>none</v>
          </cell>
          <cell r="I7" t="str">
            <v>100,000 - 200,000</v>
          </cell>
          <cell r="J7" t="str">
            <v>Mobile banking apps using a smart phone;Visit the bank</v>
          </cell>
          <cell r="K7">
            <v>1</v>
          </cell>
          <cell r="L7" t="str">
            <v>frequently</v>
          </cell>
          <cell r="M7" t="str">
            <v>few times a month</v>
          </cell>
          <cell r="N7" t="str">
            <v>easier access;can do bill/credit card payments;secure transactions between accounts</v>
          </cell>
          <cell r="O7" t="str">
            <v>simple interfaces and user friendliness;easier third party account transactions;faster and more secured transactions;use biometrics for all identifications</v>
          </cell>
          <cell r="P7" t="str">
            <v>satisfied</v>
          </cell>
          <cell r="Q7" t="str">
            <v>satisfied</v>
          </cell>
          <cell r="R7" t="str">
            <v>satisfied</v>
          </cell>
          <cell r="S7" t="str">
            <v>neutral</v>
          </cell>
          <cell r="T7" t="str">
            <v>neutral</v>
          </cell>
          <cell r="U7" t="str">
            <v>neutral</v>
          </cell>
          <cell r="V7" t="str">
            <v>satisfied</v>
          </cell>
          <cell r="W7" t="str">
            <v>satisfied</v>
          </cell>
          <cell r="X7" t="str">
            <v>satisfied</v>
          </cell>
          <cell r="Y7" t="str">
            <v>yes</v>
          </cell>
        </row>
        <row r="8">
          <cell r="B8" t="str">
            <v>Female</v>
          </cell>
          <cell r="C8" t="str">
            <v>20-30</v>
          </cell>
          <cell r="D8" t="str">
            <v>Gampaha</v>
          </cell>
          <cell r="E8" t="str">
            <v>full-time</v>
          </cell>
          <cell r="F8" t="str">
            <v>Bachelor's Degree</v>
          </cell>
          <cell r="G8" t="str">
            <v>Single</v>
          </cell>
          <cell r="H8" t="str">
            <v>none</v>
          </cell>
          <cell r="I8" t="str">
            <v>100,000 - 200,000</v>
          </cell>
          <cell r="J8" t="str">
            <v>Mobile banking apps using a smart phone;Internet banking through websites</v>
          </cell>
          <cell r="K8" t="str">
            <v>3 or more</v>
          </cell>
          <cell r="L8" t="str">
            <v>few times a month</v>
          </cell>
          <cell r="M8" t="str">
            <v>few times a year</v>
          </cell>
          <cell r="N8" t="str">
            <v>easier access;can do bill/credit card payments;secure transactions between accounts;easier transaction history requests</v>
          </cell>
          <cell r="O8" t="str">
            <v>simple interfaces and user friendliness;easier third party account transactions;faster and more secured transactions</v>
          </cell>
          <cell r="P8" t="str">
            <v>satisfied</v>
          </cell>
          <cell r="Q8" t="str">
            <v>satisfied</v>
          </cell>
          <cell r="R8" t="str">
            <v>satisfied</v>
          </cell>
          <cell r="S8" t="str">
            <v>satisfied</v>
          </cell>
          <cell r="T8" t="str">
            <v>satisfied</v>
          </cell>
          <cell r="U8" t="str">
            <v>satisfied</v>
          </cell>
          <cell r="V8" t="str">
            <v>satisfied</v>
          </cell>
          <cell r="W8" t="str">
            <v>satisfied</v>
          </cell>
          <cell r="X8" t="str">
            <v>satisfied</v>
          </cell>
          <cell r="Y8" t="str">
            <v>no</v>
          </cell>
        </row>
        <row r="9">
          <cell r="B9" t="str">
            <v>Female</v>
          </cell>
          <cell r="C9" t="str">
            <v>31-40</v>
          </cell>
          <cell r="D9" t="str">
            <v>Colombo</v>
          </cell>
          <cell r="E9" t="str">
            <v>full-time</v>
          </cell>
          <cell r="F9" t="str">
            <v>Post Graduate Degree</v>
          </cell>
          <cell r="G9" t="str">
            <v>Single</v>
          </cell>
          <cell r="H9" t="str">
            <v>none</v>
          </cell>
          <cell r="I9" t="str">
            <v>100,000 - 200,000</v>
          </cell>
          <cell r="J9" t="str">
            <v>Mobile banking apps using a smart phone;Internet banking through websites</v>
          </cell>
          <cell r="K9">
            <v>1</v>
          </cell>
          <cell r="L9" t="str">
            <v>few times a year</v>
          </cell>
          <cell r="M9" t="str">
            <v>never</v>
          </cell>
          <cell r="N9" t="str">
            <v>easier access;can do bill/credit card payments;secure transactions between accounts;easier transaction history requests</v>
          </cell>
          <cell r="O9" t="str">
            <v>simple interfaces and user friendliness;easier third party account transactions;faster and more secured transactions</v>
          </cell>
          <cell r="P9" t="str">
            <v>satisfied</v>
          </cell>
          <cell r="Q9" t="str">
            <v>satisfied</v>
          </cell>
          <cell r="R9" t="str">
            <v>satisfied</v>
          </cell>
          <cell r="S9" t="str">
            <v>neutral</v>
          </cell>
          <cell r="T9" t="str">
            <v>not satisfied</v>
          </cell>
          <cell r="U9" t="str">
            <v>satisfied</v>
          </cell>
          <cell r="V9" t="str">
            <v>satisfied</v>
          </cell>
          <cell r="W9" t="str">
            <v>satisfied</v>
          </cell>
          <cell r="X9" t="str">
            <v>satisfied</v>
          </cell>
          <cell r="Y9" t="str">
            <v>no</v>
          </cell>
        </row>
        <row r="10">
          <cell r="B10" t="str">
            <v>Female</v>
          </cell>
          <cell r="C10" t="str">
            <v>20-30</v>
          </cell>
          <cell r="D10" t="str">
            <v>Colombo</v>
          </cell>
          <cell r="E10" t="str">
            <v>full-time</v>
          </cell>
          <cell r="F10" t="str">
            <v>Post Graduate Degree</v>
          </cell>
          <cell r="G10" t="str">
            <v>Single</v>
          </cell>
          <cell r="H10" t="str">
            <v>none</v>
          </cell>
          <cell r="I10" t="str">
            <v>50,000 - 100,000</v>
          </cell>
          <cell r="J10" t="str">
            <v>Mobile banking apps using a smart phone;Internet banking through websites</v>
          </cell>
          <cell r="K10">
            <v>2</v>
          </cell>
          <cell r="L10" t="str">
            <v>frequently</v>
          </cell>
          <cell r="M10" t="str">
            <v>never</v>
          </cell>
          <cell r="N10" t="str">
            <v>easier access;can do bill/credit card payments;secure transactions between accounts;easier transaction history requests</v>
          </cell>
          <cell r="O10" t="str">
            <v>simple interfaces and user friendliness;easier third party account transactions;use biometrics for all identifications</v>
          </cell>
          <cell r="P10" t="str">
            <v>satisfied</v>
          </cell>
          <cell r="Q10" t="str">
            <v>satisfied</v>
          </cell>
          <cell r="R10" t="str">
            <v>neutral</v>
          </cell>
          <cell r="S10" t="str">
            <v>satisfied</v>
          </cell>
          <cell r="T10" t="str">
            <v>satisfied</v>
          </cell>
          <cell r="U10" t="str">
            <v>don't use</v>
          </cell>
          <cell r="V10" t="str">
            <v>neutral</v>
          </cell>
          <cell r="W10" t="str">
            <v>satisfied</v>
          </cell>
          <cell r="X10" t="str">
            <v>neutral</v>
          </cell>
          <cell r="Y10" t="str">
            <v>no</v>
          </cell>
        </row>
        <row r="11">
          <cell r="B11" t="str">
            <v>Male</v>
          </cell>
          <cell r="C11" t="str">
            <v>20-30</v>
          </cell>
          <cell r="D11" t="str">
            <v>Galle</v>
          </cell>
          <cell r="E11" t="str">
            <v>student/ internship</v>
          </cell>
          <cell r="F11" t="str">
            <v>Bachelor's Degree</v>
          </cell>
          <cell r="G11" t="str">
            <v>Single</v>
          </cell>
          <cell r="H11" t="str">
            <v>none</v>
          </cell>
          <cell r="I11" t="str">
            <v>Less than 50,000</v>
          </cell>
          <cell r="J11" t="str">
            <v>Internet banking through websites;Visit the bank</v>
          </cell>
          <cell r="K11">
            <v>1</v>
          </cell>
          <cell r="L11" t="str">
            <v>never</v>
          </cell>
          <cell r="M11" t="str">
            <v>few times a month</v>
          </cell>
          <cell r="N11" t="str">
            <v>easier access</v>
          </cell>
          <cell r="O11" t="str">
            <v>use biometrics for all identifications</v>
          </cell>
          <cell r="P11" t="str">
            <v>neutral</v>
          </cell>
          <cell r="Q11" t="str">
            <v>neutral</v>
          </cell>
          <cell r="R11" t="str">
            <v>neutral</v>
          </cell>
          <cell r="S11" t="str">
            <v>neutral</v>
          </cell>
          <cell r="T11" t="str">
            <v>neutral</v>
          </cell>
          <cell r="U11" t="str">
            <v>neutral</v>
          </cell>
          <cell r="V11" t="str">
            <v>neutral</v>
          </cell>
          <cell r="W11" t="str">
            <v>neutral</v>
          </cell>
          <cell r="X11" t="str">
            <v>neutral</v>
          </cell>
          <cell r="Y11" t="str">
            <v>no</v>
          </cell>
        </row>
        <row r="12">
          <cell r="B12" t="str">
            <v>Female</v>
          </cell>
          <cell r="C12" t="str">
            <v>20-30</v>
          </cell>
          <cell r="D12" t="str">
            <v>Colombo</v>
          </cell>
          <cell r="E12" t="str">
            <v>full-time</v>
          </cell>
          <cell r="F12" t="str">
            <v>Bachelor's Degree</v>
          </cell>
          <cell r="G12" t="str">
            <v>Single</v>
          </cell>
          <cell r="H12" t="str">
            <v>none</v>
          </cell>
          <cell r="I12" t="str">
            <v>100,000 - 200,000</v>
          </cell>
          <cell r="J12" t="str">
            <v>Mobile banking apps using a smart phone</v>
          </cell>
          <cell r="K12">
            <v>2</v>
          </cell>
          <cell r="L12" t="str">
            <v>frequently</v>
          </cell>
          <cell r="M12" t="str">
            <v>few times a year</v>
          </cell>
          <cell r="N12" t="str">
            <v>easier access;can do bill/credit card payments;secure transactions between accounts</v>
          </cell>
          <cell r="O12" t="str">
            <v>simple interfaces and user friendliness;faster and more secured transactions;use biometrics for all identifications</v>
          </cell>
          <cell r="P12" t="str">
            <v>satisfied</v>
          </cell>
          <cell r="Q12" t="str">
            <v>not satisfied</v>
          </cell>
          <cell r="R12" t="str">
            <v>satisfied</v>
          </cell>
          <cell r="S12" t="str">
            <v>neutral</v>
          </cell>
          <cell r="T12" t="str">
            <v>neutral</v>
          </cell>
          <cell r="U12" t="str">
            <v>neutral</v>
          </cell>
          <cell r="V12" t="str">
            <v>satisfied</v>
          </cell>
          <cell r="W12" t="str">
            <v>satisfied</v>
          </cell>
          <cell r="X12" t="str">
            <v>not satisfied</v>
          </cell>
          <cell r="Y12" t="str">
            <v>no</v>
          </cell>
        </row>
        <row r="13">
          <cell r="B13" t="str">
            <v>Male</v>
          </cell>
          <cell r="C13" t="str">
            <v>31-40</v>
          </cell>
          <cell r="D13" t="str">
            <v>Colombo</v>
          </cell>
          <cell r="E13" t="str">
            <v>full-time</v>
          </cell>
          <cell r="F13" t="str">
            <v>Bachelor's Degree</v>
          </cell>
          <cell r="G13" t="str">
            <v>Single</v>
          </cell>
          <cell r="H13" t="str">
            <v>none</v>
          </cell>
          <cell r="I13" t="str">
            <v>100,000 - 200,000</v>
          </cell>
          <cell r="J13" t="str">
            <v>Internet banking through websites</v>
          </cell>
          <cell r="K13">
            <v>1</v>
          </cell>
          <cell r="L13" t="str">
            <v>frequently</v>
          </cell>
          <cell r="M13" t="str">
            <v>few times a year</v>
          </cell>
          <cell r="N13" t="str">
            <v>easier access;can do bill/credit card payments;secure transactions between accounts</v>
          </cell>
          <cell r="O13" t="str">
            <v>simple interfaces and user friendliness;easier third party account transactions;faster and more secured transactions</v>
          </cell>
          <cell r="P13" t="str">
            <v>satisfied</v>
          </cell>
          <cell r="Q13" t="str">
            <v>satisfied</v>
          </cell>
          <cell r="R13" t="str">
            <v>satisfied</v>
          </cell>
          <cell r="S13" t="str">
            <v>neutral</v>
          </cell>
          <cell r="T13" t="str">
            <v>neutral</v>
          </cell>
          <cell r="U13" t="str">
            <v>neutral</v>
          </cell>
          <cell r="V13" t="str">
            <v>don't use</v>
          </cell>
          <cell r="W13" t="str">
            <v>neutral</v>
          </cell>
          <cell r="X13" t="str">
            <v>don't use</v>
          </cell>
          <cell r="Y13" t="str">
            <v>no</v>
          </cell>
        </row>
        <row r="14">
          <cell r="B14" t="str">
            <v>Female</v>
          </cell>
          <cell r="C14" t="str">
            <v>20-30</v>
          </cell>
          <cell r="D14" t="str">
            <v>Kaluthara</v>
          </cell>
          <cell r="E14" t="str">
            <v>full-time</v>
          </cell>
          <cell r="F14" t="str">
            <v>Post Graduate Degree</v>
          </cell>
          <cell r="G14" t="str">
            <v>Single</v>
          </cell>
          <cell r="H14" t="str">
            <v>none</v>
          </cell>
          <cell r="I14" t="str">
            <v>50,000 - 100,000</v>
          </cell>
          <cell r="J14" t="str">
            <v>Visit the bank</v>
          </cell>
          <cell r="K14">
            <v>1</v>
          </cell>
          <cell r="L14" t="str">
            <v>never</v>
          </cell>
          <cell r="M14" t="str">
            <v>few times a month</v>
          </cell>
          <cell r="N14" t="str">
            <v>easier access</v>
          </cell>
          <cell r="O14" t="str">
            <v>simple interfaces and user friendliness;easier third party account transactions</v>
          </cell>
          <cell r="P14" t="str">
            <v>neutral</v>
          </cell>
          <cell r="Q14" t="str">
            <v>neutral</v>
          </cell>
          <cell r="R14" t="str">
            <v>neutral</v>
          </cell>
          <cell r="S14" t="str">
            <v>neutral</v>
          </cell>
          <cell r="T14" t="str">
            <v>neutral</v>
          </cell>
          <cell r="U14" t="str">
            <v>neutral</v>
          </cell>
          <cell r="V14" t="str">
            <v>neutral</v>
          </cell>
          <cell r="W14" t="str">
            <v>neutral</v>
          </cell>
          <cell r="X14" t="str">
            <v>neutral</v>
          </cell>
          <cell r="Y14" t="str">
            <v>no</v>
          </cell>
        </row>
        <row r="15">
          <cell r="B15" t="str">
            <v>Female</v>
          </cell>
          <cell r="C15" t="str">
            <v>20-30</v>
          </cell>
          <cell r="D15" t="str">
            <v>Colombo</v>
          </cell>
          <cell r="E15" t="str">
            <v>full-time</v>
          </cell>
          <cell r="F15" t="str">
            <v>Bachelor's Degree</v>
          </cell>
          <cell r="G15" t="str">
            <v>Married</v>
          </cell>
          <cell r="H15" t="str">
            <v>none</v>
          </cell>
          <cell r="I15" t="str">
            <v>100,000 - 200,000</v>
          </cell>
          <cell r="J15" t="str">
            <v>Mobile banking apps using a smart phone;Internet banking through websites;Text banking;Visit the bank</v>
          </cell>
          <cell r="K15">
            <v>2</v>
          </cell>
          <cell r="L15" t="str">
            <v>few times a month</v>
          </cell>
          <cell r="M15" t="str">
            <v>few times a year</v>
          </cell>
          <cell r="N15" t="str">
            <v>easier access;can do bill/credit card payments;secure transactions between accounts</v>
          </cell>
          <cell r="O15" t="str">
            <v>faster and more secured transactions;use biometrics for all identifications</v>
          </cell>
          <cell r="P15" t="str">
            <v>satisfied</v>
          </cell>
          <cell r="Q15" t="str">
            <v>not satisfied</v>
          </cell>
          <cell r="R15" t="str">
            <v>neutral</v>
          </cell>
          <cell r="S15" t="str">
            <v>satisfied</v>
          </cell>
          <cell r="T15" t="str">
            <v>not satisfied</v>
          </cell>
          <cell r="U15" t="str">
            <v>don't use</v>
          </cell>
          <cell r="V15" t="str">
            <v>satisfied</v>
          </cell>
          <cell r="W15" t="str">
            <v>satisfied</v>
          </cell>
          <cell r="X15" t="str">
            <v>not satisfied</v>
          </cell>
          <cell r="Y15" t="str">
            <v>no</v>
          </cell>
        </row>
        <row r="16">
          <cell r="B16" t="str">
            <v>Male</v>
          </cell>
          <cell r="C16" t="str">
            <v>20-30</v>
          </cell>
          <cell r="D16" t="str">
            <v>Colombo</v>
          </cell>
          <cell r="E16" t="str">
            <v>full-time</v>
          </cell>
          <cell r="F16" t="str">
            <v>Post Graduate Degree</v>
          </cell>
          <cell r="G16" t="str">
            <v>Single</v>
          </cell>
          <cell r="H16" t="str">
            <v>none</v>
          </cell>
          <cell r="I16" t="str">
            <v>200,000 - 300,000</v>
          </cell>
          <cell r="J16" t="str">
            <v>Mobile banking apps using a smart phone;Internet banking through websites;Visit the bank</v>
          </cell>
          <cell r="K16">
            <v>2</v>
          </cell>
          <cell r="L16" t="str">
            <v>frequently</v>
          </cell>
          <cell r="M16" t="str">
            <v>few times a year</v>
          </cell>
          <cell r="N16" t="str">
            <v>easier access;can do bill/credit card payments;secure transactions between accounts;easier transaction history requests</v>
          </cell>
          <cell r="O16" t="str">
            <v>simple interfaces and user friendliness;easier third party account transactions;faster and more secured transactions;use biometrics for all identifications</v>
          </cell>
          <cell r="P16" t="str">
            <v>satisfied</v>
          </cell>
          <cell r="Q16" t="str">
            <v>satisfied</v>
          </cell>
          <cell r="R16" t="str">
            <v>not satisfied</v>
          </cell>
          <cell r="S16" t="str">
            <v>satisfied</v>
          </cell>
          <cell r="T16" t="str">
            <v>not satisfied</v>
          </cell>
          <cell r="U16" t="str">
            <v>neutral</v>
          </cell>
          <cell r="V16" t="str">
            <v>satisfied</v>
          </cell>
          <cell r="W16" t="str">
            <v>satisfied</v>
          </cell>
          <cell r="X16" t="str">
            <v>not satisfied</v>
          </cell>
          <cell r="Y16" t="str">
            <v>no</v>
          </cell>
        </row>
        <row r="17">
          <cell r="B17" t="str">
            <v>Female</v>
          </cell>
          <cell r="C17" t="str">
            <v>20-30</v>
          </cell>
          <cell r="D17" t="str">
            <v>Gampaha</v>
          </cell>
          <cell r="E17" t="str">
            <v>full-time</v>
          </cell>
          <cell r="F17" t="str">
            <v>Bachelor's Degree</v>
          </cell>
          <cell r="G17" t="str">
            <v>Single</v>
          </cell>
          <cell r="H17" t="str">
            <v>none</v>
          </cell>
          <cell r="I17" t="str">
            <v>50,000 - 100,000</v>
          </cell>
          <cell r="J17" t="str">
            <v>Mobile banking apps using a smart phone;Internet banking through websites</v>
          </cell>
          <cell r="K17">
            <v>2</v>
          </cell>
          <cell r="L17" t="str">
            <v>few times a month</v>
          </cell>
          <cell r="M17" t="str">
            <v>few times a year</v>
          </cell>
          <cell r="N17" t="str">
            <v>easier access;can do bill/credit card payments;secure transactions between accounts;easier transaction history requests;Fixed deposits</v>
          </cell>
          <cell r="O17" t="str">
            <v>simple interfaces and user friendliness;easier third party account transactions;faster and more secured transactions</v>
          </cell>
          <cell r="P17" t="str">
            <v>satisfied</v>
          </cell>
          <cell r="Q17" t="str">
            <v>satisfied</v>
          </cell>
          <cell r="R17" t="str">
            <v>neutral</v>
          </cell>
          <cell r="S17" t="str">
            <v>neutral</v>
          </cell>
          <cell r="T17" t="str">
            <v>satisfied</v>
          </cell>
          <cell r="U17" t="str">
            <v>not satisfied</v>
          </cell>
          <cell r="V17" t="str">
            <v>satisfied</v>
          </cell>
          <cell r="W17" t="str">
            <v>satisfied</v>
          </cell>
          <cell r="X17" t="str">
            <v>satisfied</v>
          </cell>
          <cell r="Y17" t="str">
            <v>no</v>
          </cell>
        </row>
        <row r="18">
          <cell r="B18" t="str">
            <v>Female</v>
          </cell>
          <cell r="C18" t="str">
            <v>41-50</v>
          </cell>
          <cell r="D18" t="str">
            <v>Colombo</v>
          </cell>
          <cell r="E18" t="str">
            <v>full-time</v>
          </cell>
          <cell r="F18" t="str">
            <v>Bachelor's Degree</v>
          </cell>
          <cell r="G18" t="str">
            <v>Married</v>
          </cell>
          <cell r="H18" t="str">
            <v>3 or more</v>
          </cell>
          <cell r="I18" t="str">
            <v>100,000 - 200,000</v>
          </cell>
          <cell r="J18" t="str">
            <v>Mobile banking apps using a smart phone;Internet banking through websites</v>
          </cell>
          <cell r="K18">
            <v>2</v>
          </cell>
          <cell r="L18" t="str">
            <v>frequently</v>
          </cell>
          <cell r="M18" t="str">
            <v>never</v>
          </cell>
          <cell r="N18" t="str">
            <v>easier access;can do bill/credit card payments</v>
          </cell>
          <cell r="O18" t="str">
            <v>simple interfaces and user friendliness;easier third party account transactions;faster and more secured transactions;use biometrics for all identifications</v>
          </cell>
          <cell r="P18" t="str">
            <v>satisfied</v>
          </cell>
          <cell r="Q18" t="str">
            <v>not satisfied</v>
          </cell>
          <cell r="R18" t="str">
            <v>satisfied</v>
          </cell>
          <cell r="S18" t="str">
            <v>satisfied</v>
          </cell>
          <cell r="T18" t="str">
            <v>neutral</v>
          </cell>
          <cell r="U18" t="str">
            <v>neutral</v>
          </cell>
          <cell r="V18" t="str">
            <v>satisfied</v>
          </cell>
          <cell r="W18" t="str">
            <v>neutral</v>
          </cell>
          <cell r="X18" t="str">
            <v>don't use</v>
          </cell>
          <cell r="Y18" t="str">
            <v>no</v>
          </cell>
        </row>
        <row r="19">
          <cell r="B19" t="str">
            <v>Male</v>
          </cell>
          <cell r="C19" t="str">
            <v>31-40</v>
          </cell>
          <cell r="D19" t="str">
            <v>Gampaha</v>
          </cell>
          <cell r="E19" t="str">
            <v>full-time</v>
          </cell>
          <cell r="F19" t="str">
            <v>Bachelor's Degree</v>
          </cell>
          <cell r="G19" t="str">
            <v>Married</v>
          </cell>
          <cell r="H19">
            <v>1</v>
          </cell>
          <cell r="I19" t="str">
            <v>200,000 - 300,000</v>
          </cell>
          <cell r="J19" t="str">
            <v>Internet banking through websites;Visit the bank</v>
          </cell>
          <cell r="K19">
            <v>1</v>
          </cell>
          <cell r="L19" t="str">
            <v>frequently</v>
          </cell>
          <cell r="M19" t="str">
            <v>few times a year</v>
          </cell>
          <cell r="N19" t="str">
            <v>easier access;can do bill/credit card payments;secure transactions between accounts;easier transaction history requests</v>
          </cell>
          <cell r="O19" t="str">
            <v>simple interfaces and user friendliness;faster and more secured transactions;use biometrics for all identifications</v>
          </cell>
          <cell r="P19" t="str">
            <v>satisfied</v>
          </cell>
          <cell r="Q19" t="str">
            <v>satisfied</v>
          </cell>
          <cell r="R19" t="str">
            <v>satisfied</v>
          </cell>
          <cell r="S19" t="str">
            <v>satisfied</v>
          </cell>
          <cell r="T19" t="str">
            <v>satisfied</v>
          </cell>
          <cell r="U19" t="str">
            <v>satisfied</v>
          </cell>
          <cell r="V19" t="str">
            <v>satisfied</v>
          </cell>
          <cell r="W19" t="str">
            <v>satisfied</v>
          </cell>
          <cell r="X19" t="str">
            <v>satisfied</v>
          </cell>
          <cell r="Y19" t="str">
            <v>yes</v>
          </cell>
        </row>
        <row r="20">
          <cell r="B20" t="str">
            <v>Male</v>
          </cell>
          <cell r="C20" t="str">
            <v>31-40</v>
          </cell>
          <cell r="D20" t="str">
            <v>Colombo</v>
          </cell>
          <cell r="E20" t="str">
            <v>full-time</v>
          </cell>
          <cell r="F20" t="str">
            <v>Bachelor's Degree</v>
          </cell>
          <cell r="G20" t="str">
            <v>Married</v>
          </cell>
          <cell r="H20">
            <v>1</v>
          </cell>
          <cell r="I20" t="str">
            <v>More than 300,000</v>
          </cell>
          <cell r="J20" t="str">
            <v>Internet banking through websites</v>
          </cell>
          <cell r="K20">
            <v>1</v>
          </cell>
          <cell r="L20" t="str">
            <v>never</v>
          </cell>
          <cell r="M20" t="str">
            <v>few times a year</v>
          </cell>
          <cell r="N20" t="str">
            <v>can do bill/credit card payments</v>
          </cell>
          <cell r="O20" t="str">
            <v>faster and more secured transactions</v>
          </cell>
          <cell r="P20" t="str">
            <v>satisfied</v>
          </cell>
          <cell r="Q20" t="str">
            <v>satisfied</v>
          </cell>
          <cell r="R20" t="str">
            <v>satisfied</v>
          </cell>
          <cell r="S20" t="str">
            <v>satisfied</v>
          </cell>
          <cell r="T20" t="str">
            <v>satisfied</v>
          </cell>
          <cell r="U20" t="str">
            <v>satisfied</v>
          </cell>
          <cell r="V20" t="str">
            <v>satisfied</v>
          </cell>
          <cell r="W20" t="str">
            <v>satisfied</v>
          </cell>
          <cell r="X20" t="str">
            <v>satisfied</v>
          </cell>
          <cell r="Y20" t="str">
            <v>no</v>
          </cell>
        </row>
        <row r="21">
          <cell r="B21" t="str">
            <v>Male</v>
          </cell>
          <cell r="C21" t="str">
            <v>20-30</v>
          </cell>
          <cell r="D21" t="str">
            <v>Colombo</v>
          </cell>
          <cell r="E21" t="str">
            <v>full-time</v>
          </cell>
          <cell r="F21" t="str">
            <v>Bachelor's Degree</v>
          </cell>
          <cell r="G21" t="str">
            <v>Married</v>
          </cell>
          <cell r="H21" t="str">
            <v>none</v>
          </cell>
          <cell r="I21" t="str">
            <v>100,000 - 200,000</v>
          </cell>
          <cell r="J21" t="str">
            <v>Mobile banking apps using a smart phone;Internet banking through websites;Visit the bank</v>
          </cell>
          <cell r="K21">
            <v>2</v>
          </cell>
          <cell r="L21" t="str">
            <v>frequently</v>
          </cell>
          <cell r="M21" t="str">
            <v>few times a year</v>
          </cell>
          <cell r="N21" t="str">
            <v>easier access;can do bill/credit card payments;secure transactions between accounts;easier transaction history requests</v>
          </cell>
          <cell r="O21" t="str">
            <v>simple interfaces and user friendliness;easier third party account transactions;use biometrics for all identifications</v>
          </cell>
          <cell r="P21" t="str">
            <v>neutral</v>
          </cell>
          <cell r="Q21" t="str">
            <v>neutral</v>
          </cell>
          <cell r="R21" t="str">
            <v>not satisfied</v>
          </cell>
          <cell r="S21" t="str">
            <v>neutral</v>
          </cell>
          <cell r="T21" t="str">
            <v>not satisfied</v>
          </cell>
          <cell r="U21" t="str">
            <v>neutral</v>
          </cell>
          <cell r="V21" t="str">
            <v>neutral</v>
          </cell>
          <cell r="W21" t="str">
            <v>neutral</v>
          </cell>
          <cell r="X21" t="str">
            <v>don't use</v>
          </cell>
          <cell r="Y21" t="str">
            <v>no</v>
          </cell>
        </row>
        <row r="22">
          <cell r="B22" t="str">
            <v>Female</v>
          </cell>
          <cell r="C22" t="str">
            <v>20-30</v>
          </cell>
          <cell r="D22" t="str">
            <v>Colombo</v>
          </cell>
          <cell r="E22" t="str">
            <v>full-time</v>
          </cell>
          <cell r="F22" t="str">
            <v>Bachelor's Degree</v>
          </cell>
          <cell r="G22" t="str">
            <v>Married</v>
          </cell>
          <cell r="J22" t="str">
            <v>Mobile banking apps using a smart phone;Internet banking through websites</v>
          </cell>
          <cell r="K22" t="str">
            <v>3 or more</v>
          </cell>
          <cell r="L22" t="str">
            <v>frequently</v>
          </cell>
          <cell r="M22" t="str">
            <v>few times a year</v>
          </cell>
          <cell r="N22" t="str">
            <v>easier access;can do bill/credit card payments;secure transactions between accounts;easier transaction history requests</v>
          </cell>
          <cell r="O22" t="str">
            <v>simple interfaces and user friendliness;easier third party account transactions;faster and more secured transactions;use biometrics for all identifications</v>
          </cell>
          <cell r="P22" t="str">
            <v>satisfied</v>
          </cell>
          <cell r="Q22" t="str">
            <v>not satisfied</v>
          </cell>
          <cell r="R22" t="str">
            <v>satisfied</v>
          </cell>
          <cell r="S22" t="str">
            <v>satisfied</v>
          </cell>
          <cell r="T22" t="str">
            <v>not satisfied</v>
          </cell>
          <cell r="U22" t="str">
            <v>don't use</v>
          </cell>
          <cell r="V22" t="str">
            <v>satisfied</v>
          </cell>
          <cell r="W22" t="str">
            <v>satisfied</v>
          </cell>
          <cell r="X22" t="str">
            <v>satisfied</v>
          </cell>
          <cell r="Y22" t="str">
            <v>no</v>
          </cell>
        </row>
        <row r="23">
          <cell r="B23" t="str">
            <v>Male</v>
          </cell>
          <cell r="C23" t="str">
            <v>20-30</v>
          </cell>
          <cell r="D23" t="str">
            <v>Colombo</v>
          </cell>
          <cell r="E23" t="str">
            <v>student/ internship</v>
          </cell>
          <cell r="F23" t="str">
            <v>Bachelor's Degree</v>
          </cell>
          <cell r="G23" t="str">
            <v>Single</v>
          </cell>
          <cell r="H23" t="str">
            <v>none</v>
          </cell>
          <cell r="I23" t="str">
            <v>Less than 50,000</v>
          </cell>
          <cell r="J23" t="str">
            <v>Mobile banking apps using a smart phone</v>
          </cell>
          <cell r="K23" t="str">
            <v>3 or more</v>
          </cell>
          <cell r="L23" t="str">
            <v>frequently</v>
          </cell>
          <cell r="M23" t="str">
            <v>few times a year</v>
          </cell>
          <cell r="N23" t="str">
            <v>easier access</v>
          </cell>
          <cell r="O23" t="str">
            <v>simple interfaces and user friendliness;easier third party account transactions</v>
          </cell>
          <cell r="P23" t="str">
            <v>satisfied</v>
          </cell>
          <cell r="Q23" t="str">
            <v>satisfied</v>
          </cell>
          <cell r="R23" t="str">
            <v>neutral</v>
          </cell>
          <cell r="S23" t="str">
            <v>neutral</v>
          </cell>
          <cell r="T23" t="str">
            <v>not satisfied</v>
          </cell>
          <cell r="U23" t="str">
            <v>don't use</v>
          </cell>
          <cell r="V23" t="str">
            <v>don't use</v>
          </cell>
          <cell r="W23" t="str">
            <v>neutral</v>
          </cell>
          <cell r="X23" t="str">
            <v>don't use</v>
          </cell>
          <cell r="Y23" t="str">
            <v>yes</v>
          </cell>
        </row>
        <row r="24">
          <cell r="B24" t="str">
            <v>Male</v>
          </cell>
          <cell r="C24" t="str">
            <v>20-30</v>
          </cell>
          <cell r="D24" t="str">
            <v>Jaffna</v>
          </cell>
          <cell r="E24" t="str">
            <v>full-time</v>
          </cell>
          <cell r="F24" t="str">
            <v>Bachelor's Degree</v>
          </cell>
          <cell r="G24" t="str">
            <v>Single</v>
          </cell>
          <cell r="H24" t="str">
            <v>none</v>
          </cell>
          <cell r="I24" t="str">
            <v>50,000 - 100,000</v>
          </cell>
          <cell r="J24" t="str">
            <v>Mobile banking apps using a smart phone;Internet banking through websites</v>
          </cell>
          <cell r="K24">
            <v>1</v>
          </cell>
          <cell r="L24" t="str">
            <v>frequently</v>
          </cell>
          <cell r="M24" t="str">
            <v>frequently</v>
          </cell>
          <cell r="N24" t="str">
            <v>easier access;can do bill/credit card payments;secure transactions between accounts</v>
          </cell>
          <cell r="O24" t="str">
            <v>easier third party account transactions;faster and more secured transactions;use biometrics for all identifications</v>
          </cell>
          <cell r="P24" t="str">
            <v>neutral</v>
          </cell>
          <cell r="Q24" t="str">
            <v>neutral</v>
          </cell>
          <cell r="R24" t="str">
            <v>neutral</v>
          </cell>
          <cell r="S24" t="str">
            <v>neutral</v>
          </cell>
          <cell r="T24" t="str">
            <v>neutral</v>
          </cell>
          <cell r="U24" t="str">
            <v>neutral</v>
          </cell>
          <cell r="V24" t="str">
            <v>neutral</v>
          </cell>
          <cell r="W24" t="str">
            <v>neutral</v>
          </cell>
          <cell r="X24" t="str">
            <v>neutral</v>
          </cell>
          <cell r="Y24" t="str">
            <v>yes</v>
          </cell>
        </row>
        <row r="25">
          <cell r="B25" t="str">
            <v>Female</v>
          </cell>
          <cell r="C25" t="str">
            <v>20-30</v>
          </cell>
          <cell r="D25" t="str">
            <v>Colombo</v>
          </cell>
          <cell r="E25" t="str">
            <v>full-time</v>
          </cell>
          <cell r="F25" t="str">
            <v>Bachelor's Degree</v>
          </cell>
          <cell r="G25" t="str">
            <v>Single</v>
          </cell>
          <cell r="H25" t="str">
            <v>none</v>
          </cell>
          <cell r="I25" t="str">
            <v>50,000 - 100,000</v>
          </cell>
          <cell r="J25" t="str">
            <v>Mobile banking apps using a smart phone;Internet banking through websites</v>
          </cell>
          <cell r="K25">
            <v>1</v>
          </cell>
          <cell r="L25" t="str">
            <v>frequently</v>
          </cell>
          <cell r="M25" t="str">
            <v>few times a year</v>
          </cell>
          <cell r="N25" t="str">
            <v>easier access;can do bill/credit card payments</v>
          </cell>
          <cell r="O25" t="str">
            <v>simple interfaces and user friendliness;easier third party account transactions;faster and more secured transactions</v>
          </cell>
          <cell r="P25" t="str">
            <v>satisfied</v>
          </cell>
          <cell r="Q25" t="str">
            <v>not satisfied</v>
          </cell>
          <cell r="R25" t="str">
            <v>satisfied</v>
          </cell>
          <cell r="S25" t="str">
            <v>neutral</v>
          </cell>
          <cell r="T25" t="str">
            <v>don't use</v>
          </cell>
          <cell r="U25" t="str">
            <v>don't use</v>
          </cell>
          <cell r="V25" t="str">
            <v>don't use</v>
          </cell>
          <cell r="W25" t="str">
            <v>satisfied</v>
          </cell>
          <cell r="X25" t="str">
            <v>don't use</v>
          </cell>
          <cell r="Y25" t="str">
            <v>no</v>
          </cell>
        </row>
        <row r="26">
          <cell r="B26" t="str">
            <v>Male</v>
          </cell>
          <cell r="C26" t="str">
            <v>31-40</v>
          </cell>
          <cell r="D26" t="str">
            <v>Colombo</v>
          </cell>
          <cell r="E26" t="str">
            <v>full-time</v>
          </cell>
          <cell r="F26" t="str">
            <v>Post Graduate Degree</v>
          </cell>
          <cell r="G26" t="str">
            <v>Single</v>
          </cell>
          <cell r="H26" t="str">
            <v>none</v>
          </cell>
          <cell r="I26" t="str">
            <v>100,000 - 200,000</v>
          </cell>
          <cell r="J26" t="str">
            <v>Mobile banking apps using a smart phone;Internet banking through websites;Text banking;Visit the bank</v>
          </cell>
          <cell r="K26">
            <v>1</v>
          </cell>
          <cell r="L26" t="str">
            <v>frequently</v>
          </cell>
          <cell r="M26" t="str">
            <v>few times a year</v>
          </cell>
          <cell r="N26" t="str">
            <v>easier access;can do bill/credit card payments;secure transactions between accounts;easier transaction history requests</v>
          </cell>
          <cell r="O26" t="str">
            <v>simple interfaces and user friendliness;easier third party account transactions;faster and more secured transactions;use biometrics for all identifications</v>
          </cell>
          <cell r="P26" t="str">
            <v>satisfied</v>
          </cell>
          <cell r="Q26" t="str">
            <v>satisfied</v>
          </cell>
          <cell r="R26" t="str">
            <v>not satisfied</v>
          </cell>
          <cell r="S26" t="str">
            <v>satisfied</v>
          </cell>
          <cell r="T26" t="str">
            <v>not satisfied</v>
          </cell>
          <cell r="U26" t="str">
            <v>not satisfied</v>
          </cell>
          <cell r="V26" t="str">
            <v>satisfied</v>
          </cell>
          <cell r="W26" t="str">
            <v>satisfied</v>
          </cell>
          <cell r="X26" t="str">
            <v>satisfied</v>
          </cell>
          <cell r="Y26" t="str">
            <v>yes</v>
          </cell>
        </row>
        <row r="27">
          <cell r="B27" t="str">
            <v>Female</v>
          </cell>
          <cell r="C27" t="str">
            <v>20-30</v>
          </cell>
          <cell r="D27" t="str">
            <v>Colombo</v>
          </cell>
          <cell r="E27" t="str">
            <v>full-time</v>
          </cell>
          <cell r="F27" t="str">
            <v>Post Graduate Degree</v>
          </cell>
          <cell r="G27" t="str">
            <v>Single</v>
          </cell>
          <cell r="H27" t="str">
            <v>none</v>
          </cell>
          <cell r="I27" t="str">
            <v>50,000 - 100,000</v>
          </cell>
          <cell r="J27" t="str">
            <v>Mobile banking apps using a smart phone;Internet banking through websites</v>
          </cell>
          <cell r="K27" t="str">
            <v>3 or more</v>
          </cell>
          <cell r="L27" t="str">
            <v>few times a month</v>
          </cell>
          <cell r="M27" t="str">
            <v>few times a year</v>
          </cell>
          <cell r="N27" t="str">
            <v>easier access;can do bill/credit card payments;secure transactions between accounts;easier transaction history requests</v>
          </cell>
          <cell r="O27" t="str">
            <v>simple interfaces and user friendliness;easier third party account transactions;faster and more secured transactions;use biometrics for all identifications</v>
          </cell>
          <cell r="P27" t="str">
            <v>satisfied</v>
          </cell>
          <cell r="Q27" t="str">
            <v>satisfied</v>
          </cell>
          <cell r="R27" t="str">
            <v>satisfied</v>
          </cell>
          <cell r="S27" t="str">
            <v>satisfied</v>
          </cell>
          <cell r="T27" t="str">
            <v>satisfied</v>
          </cell>
          <cell r="U27" t="str">
            <v>satisfied</v>
          </cell>
          <cell r="V27" t="str">
            <v>satisfied</v>
          </cell>
          <cell r="W27" t="str">
            <v>satisfied</v>
          </cell>
          <cell r="X27" t="str">
            <v>satisfied</v>
          </cell>
          <cell r="Y27" t="str">
            <v>no</v>
          </cell>
        </row>
        <row r="28">
          <cell r="B28" t="str">
            <v>Male</v>
          </cell>
          <cell r="C28" t="str">
            <v>20-30</v>
          </cell>
          <cell r="D28" t="str">
            <v>Colombo</v>
          </cell>
          <cell r="E28" t="str">
            <v>full-time</v>
          </cell>
          <cell r="F28" t="str">
            <v>Bachelor's Degree</v>
          </cell>
          <cell r="G28" t="str">
            <v>Single</v>
          </cell>
          <cell r="H28" t="str">
            <v>none</v>
          </cell>
          <cell r="I28" t="str">
            <v>50,000 - 100,000</v>
          </cell>
          <cell r="J28" t="str">
            <v>Mobile banking apps using a smart phone</v>
          </cell>
          <cell r="K28" t="str">
            <v>3 or more</v>
          </cell>
          <cell r="L28" t="str">
            <v>frequently</v>
          </cell>
          <cell r="M28" t="str">
            <v>few times a year</v>
          </cell>
          <cell r="N28" t="str">
            <v>can do bill/credit card payments</v>
          </cell>
          <cell r="O28" t="str">
            <v>faster and more secured transactions</v>
          </cell>
          <cell r="P28" t="str">
            <v>satisfied</v>
          </cell>
          <cell r="Q28" t="str">
            <v>neutral</v>
          </cell>
          <cell r="R28" t="str">
            <v>satisfied</v>
          </cell>
          <cell r="S28" t="str">
            <v>neutral</v>
          </cell>
          <cell r="T28" t="str">
            <v>neutral</v>
          </cell>
          <cell r="U28" t="str">
            <v>not satisfied</v>
          </cell>
          <cell r="V28" t="str">
            <v>satisfied</v>
          </cell>
          <cell r="W28" t="str">
            <v>not satisfied</v>
          </cell>
          <cell r="X28" t="str">
            <v>not satisfied</v>
          </cell>
          <cell r="Y28" t="str">
            <v>yes</v>
          </cell>
        </row>
        <row r="29">
          <cell r="B29" t="str">
            <v>Female</v>
          </cell>
          <cell r="C29" t="str">
            <v>20-30</v>
          </cell>
          <cell r="D29" t="str">
            <v>Gampaha</v>
          </cell>
          <cell r="E29" t="str">
            <v>full-time</v>
          </cell>
          <cell r="F29" t="str">
            <v>Post Graduate Degree</v>
          </cell>
          <cell r="G29" t="str">
            <v>Single</v>
          </cell>
          <cell r="H29" t="str">
            <v>none</v>
          </cell>
          <cell r="I29" t="str">
            <v>100,000 - 200,000</v>
          </cell>
          <cell r="J29" t="str">
            <v>Mobile banking apps using a smart phone;Internet banking through websites;Text banking</v>
          </cell>
          <cell r="K29">
            <v>1</v>
          </cell>
          <cell r="L29" t="str">
            <v>frequently</v>
          </cell>
          <cell r="M29" t="str">
            <v>few times a year</v>
          </cell>
          <cell r="N29" t="str">
            <v>easier access;can do bill/credit card payments;secure transactions between accounts;easier transaction history requests</v>
          </cell>
          <cell r="O29" t="str">
            <v>simple interfaces and user friendliness;easier third party account transactions;faster and more secured transactions;use biometrics for all identifications</v>
          </cell>
          <cell r="P29" t="str">
            <v>not satisfied</v>
          </cell>
          <cell r="Q29" t="str">
            <v>not satisfied</v>
          </cell>
          <cell r="R29" t="str">
            <v>neutral</v>
          </cell>
          <cell r="S29" t="str">
            <v>neutral</v>
          </cell>
          <cell r="T29" t="str">
            <v>not satisfied</v>
          </cell>
          <cell r="U29" t="str">
            <v>not satisfied</v>
          </cell>
          <cell r="V29" t="str">
            <v>not satisfied</v>
          </cell>
          <cell r="W29" t="str">
            <v>not satisfied</v>
          </cell>
          <cell r="X29" t="str">
            <v>not satisfied</v>
          </cell>
          <cell r="Y29" t="str">
            <v>no</v>
          </cell>
        </row>
        <row r="30">
          <cell r="B30" t="str">
            <v>Female</v>
          </cell>
          <cell r="C30" t="str">
            <v>20-30</v>
          </cell>
          <cell r="D30" t="str">
            <v>Kaluthara</v>
          </cell>
          <cell r="E30" t="str">
            <v>full-time</v>
          </cell>
          <cell r="F30" t="str">
            <v>Bachelor's Degree</v>
          </cell>
          <cell r="G30" t="str">
            <v>Single</v>
          </cell>
          <cell r="H30" t="str">
            <v>none</v>
          </cell>
          <cell r="I30" t="str">
            <v>200,000 - 300,000</v>
          </cell>
          <cell r="J30" t="str">
            <v>Mobile banking apps using a smart phone;Internet banking through websites</v>
          </cell>
          <cell r="K30" t="str">
            <v>3 or more</v>
          </cell>
          <cell r="L30" t="str">
            <v>frequently</v>
          </cell>
          <cell r="M30" t="str">
            <v>few times a year</v>
          </cell>
          <cell r="N30" t="str">
            <v>easier access;can do bill/credit card payments;secure transactions between accounts;easier transaction history requests</v>
          </cell>
          <cell r="O30" t="str">
            <v>simple interfaces and user friendliness;easier third party account transactions;use biometrics for all identifications</v>
          </cell>
          <cell r="P30" t="str">
            <v>satisfied</v>
          </cell>
          <cell r="Q30" t="str">
            <v>not satisfied</v>
          </cell>
          <cell r="R30" t="str">
            <v>neutral</v>
          </cell>
          <cell r="S30" t="str">
            <v>neutral</v>
          </cell>
          <cell r="T30" t="str">
            <v>neutral</v>
          </cell>
          <cell r="U30" t="str">
            <v>not satisfied</v>
          </cell>
          <cell r="V30" t="str">
            <v>satisfied</v>
          </cell>
          <cell r="W30" t="str">
            <v>neutral</v>
          </cell>
          <cell r="X30" t="str">
            <v>not satisfied</v>
          </cell>
          <cell r="Y30" t="str">
            <v>yes</v>
          </cell>
        </row>
        <row r="31">
          <cell r="B31" t="str">
            <v>Male</v>
          </cell>
          <cell r="C31" t="str">
            <v>20-30</v>
          </cell>
          <cell r="D31" t="str">
            <v>Colombo</v>
          </cell>
          <cell r="E31" t="str">
            <v>full-time</v>
          </cell>
          <cell r="F31" t="str">
            <v>Bachelor's Degree</v>
          </cell>
          <cell r="G31" t="str">
            <v>Single</v>
          </cell>
          <cell r="H31" t="str">
            <v>none</v>
          </cell>
          <cell r="I31" t="str">
            <v>100,000 - 200,000</v>
          </cell>
          <cell r="J31" t="str">
            <v>Mobile banking apps using a smart phone</v>
          </cell>
          <cell r="K31">
            <v>1</v>
          </cell>
          <cell r="L31" t="str">
            <v>frequently</v>
          </cell>
          <cell r="M31" t="str">
            <v>never</v>
          </cell>
          <cell r="N31" t="str">
            <v>easier access;can do bill/credit card payments</v>
          </cell>
          <cell r="O31" t="str">
            <v>simple interfaces and user friendliness;easier third party account transactions</v>
          </cell>
          <cell r="P31" t="str">
            <v>neutral</v>
          </cell>
          <cell r="Q31" t="str">
            <v>neutral</v>
          </cell>
          <cell r="R31" t="str">
            <v>neutral</v>
          </cell>
          <cell r="S31" t="str">
            <v>neutral</v>
          </cell>
          <cell r="T31" t="str">
            <v>neutral</v>
          </cell>
          <cell r="U31" t="str">
            <v>neutral</v>
          </cell>
          <cell r="V31" t="str">
            <v>neutral</v>
          </cell>
          <cell r="W31" t="str">
            <v>neutral</v>
          </cell>
          <cell r="X31" t="str">
            <v>neutral</v>
          </cell>
          <cell r="Y31" t="str">
            <v>no</v>
          </cell>
        </row>
        <row r="32">
          <cell r="B32" t="str">
            <v>Female</v>
          </cell>
          <cell r="C32" t="str">
            <v>20-30</v>
          </cell>
          <cell r="D32" t="str">
            <v>Rathnapura</v>
          </cell>
          <cell r="E32" t="str">
            <v>full-time</v>
          </cell>
          <cell r="F32" t="str">
            <v>Bachelor's Degree</v>
          </cell>
          <cell r="G32" t="str">
            <v>Married</v>
          </cell>
          <cell r="H32" t="str">
            <v>none</v>
          </cell>
          <cell r="I32" t="str">
            <v>Less than 50,000</v>
          </cell>
          <cell r="J32" t="str">
            <v>Mobile banking apps using a smart phone</v>
          </cell>
          <cell r="K32">
            <v>2</v>
          </cell>
          <cell r="L32" t="str">
            <v>frequently</v>
          </cell>
          <cell r="M32" t="str">
            <v>few times a year</v>
          </cell>
          <cell r="N32" t="str">
            <v>easier access;can do bill/credit card payments;secure transactions between accounts</v>
          </cell>
          <cell r="O32" t="str">
            <v>simple interfaces and user friendliness;easier third party account transactions;faster and more secured transactions;use biometrics for all identifications</v>
          </cell>
          <cell r="P32" t="str">
            <v>satisfied</v>
          </cell>
          <cell r="Q32" t="str">
            <v>satisfied</v>
          </cell>
          <cell r="R32" t="str">
            <v>satisfied</v>
          </cell>
          <cell r="S32" t="str">
            <v>satisfied</v>
          </cell>
          <cell r="T32" t="str">
            <v>neutral</v>
          </cell>
          <cell r="U32" t="str">
            <v>don't use</v>
          </cell>
          <cell r="V32" t="str">
            <v>satisfied</v>
          </cell>
          <cell r="W32" t="str">
            <v>not satisfied</v>
          </cell>
          <cell r="X32" t="str">
            <v>don't use</v>
          </cell>
          <cell r="Y32" t="str">
            <v>yes</v>
          </cell>
        </row>
        <row r="33">
          <cell r="B33" t="str">
            <v>Male</v>
          </cell>
          <cell r="C33" t="str">
            <v>20-30</v>
          </cell>
          <cell r="D33" t="str">
            <v>Colombo</v>
          </cell>
          <cell r="E33" t="str">
            <v>full-time</v>
          </cell>
          <cell r="F33" t="str">
            <v>Bachelor's Degree</v>
          </cell>
          <cell r="G33" t="str">
            <v>Single</v>
          </cell>
          <cell r="H33" t="str">
            <v>none</v>
          </cell>
          <cell r="I33" t="str">
            <v>50,000 - 100,000</v>
          </cell>
          <cell r="J33" t="str">
            <v>Mobile banking apps using a smart phone;Internet banking through websites</v>
          </cell>
          <cell r="K33">
            <v>2</v>
          </cell>
          <cell r="L33" t="str">
            <v>few times a month</v>
          </cell>
          <cell r="M33" t="str">
            <v>few times a year</v>
          </cell>
          <cell r="N33" t="str">
            <v>secure transactions between accounts</v>
          </cell>
          <cell r="O33" t="str">
            <v>faster and more secured transactions;use biometrics for all identifications</v>
          </cell>
          <cell r="P33" t="str">
            <v>satisfied</v>
          </cell>
          <cell r="Q33" t="str">
            <v>not satisfied</v>
          </cell>
          <cell r="R33" t="str">
            <v>satisfied</v>
          </cell>
          <cell r="S33" t="str">
            <v>neutral</v>
          </cell>
          <cell r="T33" t="str">
            <v>neutral</v>
          </cell>
          <cell r="U33" t="str">
            <v>satisfied</v>
          </cell>
          <cell r="V33" t="str">
            <v>neutral</v>
          </cell>
          <cell r="W33" t="str">
            <v>don't use</v>
          </cell>
          <cell r="X33" t="str">
            <v>don't use</v>
          </cell>
          <cell r="Y33" t="str">
            <v>yes</v>
          </cell>
        </row>
        <row r="34">
          <cell r="B34" t="str">
            <v>Female</v>
          </cell>
          <cell r="C34" t="str">
            <v>20-30</v>
          </cell>
          <cell r="D34" t="str">
            <v>Colombo</v>
          </cell>
          <cell r="E34" t="str">
            <v>student/ internship</v>
          </cell>
          <cell r="F34" t="str">
            <v>Bachelor's Degree</v>
          </cell>
          <cell r="G34" t="str">
            <v>Single</v>
          </cell>
          <cell r="H34" t="str">
            <v>none</v>
          </cell>
          <cell r="I34" t="str">
            <v>Less than 50,000</v>
          </cell>
          <cell r="J34" t="str">
            <v>Mobile banking apps using a smart phone;Visit the bank</v>
          </cell>
          <cell r="K34">
            <v>1</v>
          </cell>
          <cell r="L34" t="str">
            <v>frequently</v>
          </cell>
          <cell r="M34" t="str">
            <v>few times a year</v>
          </cell>
          <cell r="N34" t="str">
            <v>easier access</v>
          </cell>
          <cell r="O34" t="str">
            <v>simple interfaces and user friendliness;easier third party account transactions;faster and more secured transactions</v>
          </cell>
          <cell r="P34" t="str">
            <v>satisfied</v>
          </cell>
          <cell r="Q34" t="str">
            <v>not satisfied</v>
          </cell>
          <cell r="R34" t="str">
            <v>not satisfied</v>
          </cell>
          <cell r="S34" t="str">
            <v>neutral</v>
          </cell>
          <cell r="T34" t="str">
            <v>neutral</v>
          </cell>
          <cell r="U34" t="str">
            <v>satisfied</v>
          </cell>
          <cell r="V34" t="str">
            <v>don't use</v>
          </cell>
          <cell r="W34" t="str">
            <v>satisfied</v>
          </cell>
          <cell r="X34" t="str">
            <v>don't use</v>
          </cell>
          <cell r="Y34" t="str">
            <v>yes</v>
          </cell>
        </row>
        <row r="35">
          <cell r="B35" t="str">
            <v>Male</v>
          </cell>
          <cell r="C35" t="str">
            <v>20-30</v>
          </cell>
          <cell r="D35" t="str">
            <v>Colombo</v>
          </cell>
          <cell r="E35" t="str">
            <v>full-time</v>
          </cell>
          <cell r="F35" t="str">
            <v>passed A/L</v>
          </cell>
          <cell r="G35" t="str">
            <v>Single</v>
          </cell>
          <cell r="H35" t="str">
            <v>none</v>
          </cell>
          <cell r="I35" t="str">
            <v>200,000 - 300,000</v>
          </cell>
          <cell r="J35" t="str">
            <v>Mobile banking apps using a smart phone</v>
          </cell>
          <cell r="K35">
            <v>1</v>
          </cell>
          <cell r="L35" t="str">
            <v>frequently</v>
          </cell>
          <cell r="M35" t="str">
            <v>few times a year</v>
          </cell>
          <cell r="N35" t="str">
            <v>easier access;easier transaction history requests</v>
          </cell>
          <cell r="O35" t="str">
            <v>simple interfaces and user friendliness;use biometrics for all identifications</v>
          </cell>
          <cell r="P35" t="str">
            <v>satisfied</v>
          </cell>
          <cell r="Q35" t="str">
            <v>satisfied</v>
          </cell>
          <cell r="R35" t="str">
            <v>satisfied</v>
          </cell>
          <cell r="S35" t="str">
            <v>satisfied</v>
          </cell>
          <cell r="T35" t="str">
            <v>satisfied</v>
          </cell>
          <cell r="U35" t="str">
            <v>satisfied</v>
          </cell>
          <cell r="V35" t="str">
            <v>satisfied</v>
          </cell>
          <cell r="W35" t="str">
            <v>satisfied</v>
          </cell>
          <cell r="X35" t="str">
            <v>satisfied</v>
          </cell>
          <cell r="Y35" t="str">
            <v>yes</v>
          </cell>
        </row>
        <row r="36">
          <cell r="B36" t="str">
            <v>Female</v>
          </cell>
          <cell r="C36" t="str">
            <v>20-30</v>
          </cell>
          <cell r="D36" t="str">
            <v>Anuradhapura</v>
          </cell>
          <cell r="E36" t="str">
            <v>full-time</v>
          </cell>
          <cell r="F36" t="str">
            <v>Bachelor's Degree</v>
          </cell>
          <cell r="G36" t="str">
            <v>Single</v>
          </cell>
          <cell r="H36" t="str">
            <v>none</v>
          </cell>
          <cell r="I36" t="str">
            <v>100,000 - 200,000</v>
          </cell>
          <cell r="J36" t="str">
            <v>Mobile banking apps using a smart phone</v>
          </cell>
          <cell r="K36" t="str">
            <v>3 or more</v>
          </cell>
          <cell r="L36" t="str">
            <v>frequently</v>
          </cell>
          <cell r="M36" t="str">
            <v>few times a year</v>
          </cell>
          <cell r="N36" t="str">
            <v>easier access;can do bill/credit card payments</v>
          </cell>
          <cell r="O36" t="str">
            <v>simple interfaces and user friendliness;faster and more secured transactions;use biometrics for all identifications</v>
          </cell>
          <cell r="P36" t="str">
            <v>satisfied</v>
          </cell>
          <cell r="Q36" t="str">
            <v>neutral</v>
          </cell>
          <cell r="R36" t="str">
            <v>satisfied</v>
          </cell>
          <cell r="S36" t="str">
            <v>neutral</v>
          </cell>
          <cell r="T36" t="str">
            <v>not satisfied</v>
          </cell>
          <cell r="U36" t="str">
            <v>not satisfied</v>
          </cell>
          <cell r="V36" t="str">
            <v>satisfied</v>
          </cell>
          <cell r="W36" t="str">
            <v>neutral</v>
          </cell>
          <cell r="X36" t="str">
            <v>not satisfied</v>
          </cell>
          <cell r="Y36" t="str">
            <v>yes</v>
          </cell>
        </row>
        <row r="37">
          <cell r="B37" t="str">
            <v>Female</v>
          </cell>
          <cell r="C37" t="str">
            <v>31-40</v>
          </cell>
          <cell r="D37" t="str">
            <v>Colombo</v>
          </cell>
          <cell r="E37" t="str">
            <v>full-time</v>
          </cell>
          <cell r="F37" t="str">
            <v>Bachelor's Degree</v>
          </cell>
          <cell r="G37" t="str">
            <v>Married</v>
          </cell>
          <cell r="H37">
            <v>1</v>
          </cell>
          <cell r="J37" t="str">
            <v>Mobile banking apps using a smart phone;Internet banking through websites</v>
          </cell>
          <cell r="K37" t="str">
            <v>3 or more</v>
          </cell>
          <cell r="L37" t="str">
            <v>few times a month</v>
          </cell>
          <cell r="M37" t="str">
            <v>few times a year</v>
          </cell>
          <cell r="N37" t="str">
            <v>easier access;can do bill/credit card payments;secure transactions between accounts</v>
          </cell>
          <cell r="O37" t="str">
            <v>simple interfaces and user friendliness;easier third party account transactions;faster and more secured transactions</v>
          </cell>
          <cell r="P37" t="str">
            <v>satisfied</v>
          </cell>
          <cell r="Q37" t="str">
            <v>not satisfied</v>
          </cell>
          <cell r="R37" t="str">
            <v>satisfied</v>
          </cell>
          <cell r="S37" t="str">
            <v>satisfied</v>
          </cell>
          <cell r="T37" t="str">
            <v>satisfied</v>
          </cell>
          <cell r="U37" t="str">
            <v>not satisfied</v>
          </cell>
          <cell r="V37" t="str">
            <v>satisfied</v>
          </cell>
          <cell r="W37" t="str">
            <v>satisfied</v>
          </cell>
          <cell r="X37" t="str">
            <v>not satisfied</v>
          </cell>
          <cell r="Y37" t="str">
            <v>no</v>
          </cell>
        </row>
        <row r="38">
          <cell r="B38" t="str">
            <v>Female</v>
          </cell>
          <cell r="C38" t="str">
            <v>41-50</v>
          </cell>
          <cell r="D38" t="str">
            <v>Galle</v>
          </cell>
          <cell r="E38" t="str">
            <v>full-time</v>
          </cell>
          <cell r="F38" t="str">
            <v>Post Graduate Degree</v>
          </cell>
          <cell r="G38" t="str">
            <v>Married</v>
          </cell>
          <cell r="H38">
            <v>2</v>
          </cell>
          <cell r="I38" t="str">
            <v>200,000 - 300,000</v>
          </cell>
          <cell r="J38" t="str">
            <v>Internet banking through websites;Visit the bank</v>
          </cell>
          <cell r="K38">
            <v>1</v>
          </cell>
          <cell r="L38" t="str">
            <v>few times a month</v>
          </cell>
          <cell r="M38" t="str">
            <v>few times a month</v>
          </cell>
          <cell r="N38" t="str">
            <v>easier access;secure transactions between accounts</v>
          </cell>
          <cell r="O38" t="str">
            <v>simple interfaces and user friendliness;faster and more secured transactions</v>
          </cell>
          <cell r="P38" t="str">
            <v>satisfied</v>
          </cell>
          <cell r="Q38" t="str">
            <v>not satisfied</v>
          </cell>
          <cell r="R38" t="str">
            <v>satisfied</v>
          </cell>
          <cell r="S38" t="str">
            <v>satisfied</v>
          </cell>
          <cell r="T38" t="str">
            <v>neutral</v>
          </cell>
          <cell r="U38" t="str">
            <v>don't use</v>
          </cell>
          <cell r="V38" t="str">
            <v>satisfied</v>
          </cell>
          <cell r="W38" t="str">
            <v>don't use</v>
          </cell>
          <cell r="X38" t="str">
            <v>don't use</v>
          </cell>
          <cell r="Y38" t="str">
            <v>yes</v>
          </cell>
        </row>
        <row r="39">
          <cell r="B39" t="str">
            <v>Male</v>
          </cell>
          <cell r="C39" t="str">
            <v>20-30</v>
          </cell>
          <cell r="D39" t="str">
            <v>Colombo</v>
          </cell>
          <cell r="E39" t="str">
            <v>full-time</v>
          </cell>
          <cell r="F39" t="str">
            <v>Bachelor's Degree</v>
          </cell>
          <cell r="G39" t="str">
            <v>Single</v>
          </cell>
          <cell r="H39" t="str">
            <v>none</v>
          </cell>
          <cell r="I39" t="str">
            <v>100,000 - 200,000</v>
          </cell>
          <cell r="J39" t="str">
            <v>Mobile banking apps using a smart phone</v>
          </cell>
          <cell r="K39">
            <v>1</v>
          </cell>
          <cell r="L39" t="str">
            <v>frequently</v>
          </cell>
          <cell r="M39" t="str">
            <v>few times a year</v>
          </cell>
          <cell r="N39" t="str">
            <v>easier access;can do bill/credit card payments;easier transaction history requests</v>
          </cell>
          <cell r="O39" t="str">
            <v>simple interfaces and user friendliness;faster and more secured transactions</v>
          </cell>
          <cell r="P39" t="str">
            <v>satisfied</v>
          </cell>
          <cell r="Q39" t="str">
            <v>satisfied</v>
          </cell>
          <cell r="R39" t="str">
            <v>satisfied</v>
          </cell>
          <cell r="S39" t="str">
            <v>satisfied</v>
          </cell>
          <cell r="T39" t="str">
            <v>neutral</v>
          </cell>
          <cell r="U39" t="str">
            <v>neutral</v>
          </cell>
          <cell r="V39" t="str">
            <v>satisfied</v>
          </cell>
          <cell r="W39" t="str">
            <v>satisfied</v>
          </cell>
          <cell r="X39" t="str">
            <v>satisfied</v>
          </cell>
          <cell r="Y39" t="str">
            <v>no</v>
          </cell>
        </row>
        <row r="40">
          <cell r="B40" t="str">
            <v>Male</v>
          </cell>
          <cell r="C40" t="str">
            <v>20-30</v>
          </cell>
          <cell r="D40" t="str">
            <v>Colombo</v>
          </cell>
          <cell r="E40" t="str">
            <v>full-time</v>
          </cell>
          <cell r="F40" t="str">
            <v>Bachelor's Degree</v>
          </cell>
          <cell r="G40" t="str">
            <v>Married</v>
          </cell>
          <cell r="H40" t="str">
            <v>none</v>
          </cell>
          <cell r="I40" t="str">
            <v>100,000 - 200,000</v>
          </cell>
          <cell r="J40" t="str">
            <v>Mobile banking apps using a smart phone;Internet banking through websites</v>
          </cell>
          <cell r="K40" t="str">
            <v>3 or more</v>
          </cell>
          <cell r="L40" t="str">
            <v>frequently</v>
          </cell>
          <cell r="M40" t="str">
            <v>few times a year</v>
          </cell>
          <cell r="N40" t="str">
            <v>easier access;can do bill/credit card payments;secure transactions between accounts;easier transaction history requests</v>
          </cell>
          <cell r="O40" t="str">
            <v>simple interfaces and user friendliness;easier third party account transactions;faster and more secured transactions;use biometrics for all identifications</v>
          </cell>
          <cell r="P40" t="str">
            <v>satisfied</v>
          </cell>
          <cell r="Q40" t="str">
            <v>neutral</v>
          </cell>
          <cell r="R40" t="str">
            <v>satisfied</v>
          </cell>
          <cell r="S40" t="str">
            <v>satisfied</v>
          </cell>
          <cell r="T40" t="str">
            <v>not satisfied</v>
          </cell>
          <cell r="U40" t="str">
            <v>satisfied</v>
          </cell>
          <cell r="V40" t="str">
            <v>satisfied</v>
          </cell>
          <cell r="W40" t="str">
            <v>satisfied</v>
          </cell>
          <cell r="X40" t="str">
            <v>not satisfied</v>
          </cell>
          <cell r="Y40" t="str">
            <v>no</v>
          </cell>
        </row>
        <row r="41">
          <cell r="B41" t="str">
            <v>Male</v>
          </cell>
          <cell r="C41" t="str">
            <v>20-30</v>
          </cell>
          <cell r="D41" t="str">
            <v>Colombo</v>
          </cell>
          <cell r="E41" t="str">
            <v>full-time</v>
          </cell>
          <cell r="F41" t="str">
            <v>Post Graduate Degree</v>
          </cell>
          <cell r="G41" t="str">
            <v>Single</v>
          </cell>
          <cell r="H41" t="str">
            <v>none</v>
          </cell>
          <cell r="J41" t="str">
            <v>Internet banking through websites</v>
          </cell>
          <cell r="K41">
            <v>1</v>
          </cell>
          <cell r="L41" t="str">
            <v>few times a month</v>
          </cell>
          <cell r="M41" t="str">
            <v>few times a year</v>
          </cell>
          <cell r="N41" t="str">
            <v>easier access;secure transactions between accounts;easier transaction history requests</v>
          </cell>
          <cell r="O41" t="str">
            <v>simple interfaces and user friendliness</v>
          </cell>
          <cell r="P41" t="str">
            <v>satisfied</v>
          </cell>
          <cell r="Q41" t="str">
            <v>neutral</v>
          </cell>
          <cell r="R41" t="str">
            <v>satisfied</v>
          </cell>
          <cell r="S41" t="str">
            <v>neutral</v>
          </cell>
          <cell r="T41" t="str">
            <v>satisfied</v>
          </cell>
          <cell r="U41" t="str">
            <v>neutral</v>
          </cell>
          <cell r="V41" t="str">
            <v>neutral</v>
          </cell>
          <cell r="W41" t="str">
            <v>satisfied</v>
          </cell>
          <cell r="X41" t="str">
            <v>satisfied</v>
          </cell>
          <cell r="Y41" t="str">
            <v>no</v>
          </cell>
        </row>
        <row r="42">
          <cell r="B42" t="str">
            <v>Male</v>
          </cell>
          <cell r="C42" t="str">
            <v>20-30</v>
          </cell>
          <cell r="D42" t="str">
            <v>Colombo</v>
          </cell>
          <cell r="E42" t="str">
            <v>self-employed/ freelancer</v>
          </cell>
          <cell r="F42" t="str">
            <v>Bachelor's Degree</v>
          </cell>
          <cell r="G42" t="str">
            <v>Single</v>
          </cell>
          <cell r="H42" t="str">
            <v>none</v>
          </cell>
          <cell r="I42" t="str">
            <v>50,000 - 100,000</v>
          </cell>
          <cell r="J42" t="str">
            <v>Mobile banking apps using a smart phone;Internet banking through websites;Text banking;Visit the bank</v>
          </cell>
          <cell r="K42">
            <v>2</v>
          </cell>
          <cell r="L42" t="str">
            <v>frequently</v>
          </cell>
          <cell r="M42" t="str">
            <v>few times a month</v>
          </cell>
          <cell r="N42" t="str">
            <v>easier access;can do bill/credit card payments;easier transaction history requests</v>
          </cell>
          <cell r="O42" t="str">
            <v>easier third party account transactions;Reduce frequent force pass word changes</v>
          </cell>
          <cell r="P42" t="str">
            <v>satisfied</v>
          </cell>
          <cell r="Q42" t="str">
            <v>satisfied</v>
          </cell>
          <cell r="R42" t="str">
            <v>satisfied</v>
          </cell>
          <cell r="S42" t="str">
            <v>neutral</v>
          </cell>
          <cell r="T42" t="str">
            <v>not satisfied</v>
          </cell>
          <cell r="U42" t="str">
            <v>satisfied</v>
          </cell>
          <cell r="V42" t="str">
            <v>satisfied</v>
          </cell>
          <cell r="W42" t="str">
            <v>satisfied</v>
          </cell>
          <cell r="X42" t="str">
            <v>satisfied</v>
          </cell>
          <cell r="Y42" t="str">
            <v>yes</v>
          </cell>
        </row>
        <row r="43">
          <cell r="B43" t="str">
            <v>Male</v>
          </cell>
          <cell r="C43" t="str">
            <v>20-30</v>
          </cell>
          <cell r="D43" t="str">
            <v>Colombo</v>
          </cell>
          <cell r="E43" t="str">
            <v>full-time</v>
          </cell>
          <cell r="F43" t="str">
            <v>Bachelor's Degree</v>
          </cell>
          <cell r="G43" t="str">
            <v>Married</v>
          </cell>
          <cell r="H43" t="str">
            <v>none</v>
          </cell>
          <cell r="I43" t="str">
            <v>100,000 - 200,000</v>
          </cell>
          <cell r="J43" t="str">
            <v>Mobile banking apps using a smart phone;Internet banking through websites;Visit the bank</v>
          </cell>
          <cell r="K43">
            <v>1</v>
          </cell>
          <cell r="L43" t="str">
            <v>frequently</v>
          </cell>
          <cell r="M43" t="str">
            <v>few times a month</v>
          </cell>
          <cell r="N43" t="str">
            <v>easier access;can do bill/credit card payments;secure transactions between accounts;easier transaction history requests</v>
          </cell>
          <cell r="O43" t="str">
            <v>simple interfaces and user friendliness;easier third party account transactions;faster and more secured transactions;use biometrics for all identifications</v>
          </cell>
          <cell r="P43" t="str">
            <v>satisfied</v>
          </cell>
          <cell r="Q43" t="str">
            <v>satisfied</v>
          </cell>
          <cell r="R43" t="str">
            <v>satisfied</v>
          </cell>
          <cell r="S43" t="str">
            <v>satisfied</v>
          </cell>
          <cell r="T43" t="str">
            <v>neutral</v>
          </cell>
          <cell r="U43" t="str">
            <v>not satisfied</v>
          </cell>
          <cell r="V43" t="str">
            <v>satisfied</v>
          </cell>
          <cell r="W43" t="str">
            <v>neutral</v>
          </cell>
          <cell r="X43" t="str">
            <v>neutral</v>
          </cell>
          <cell r="Y43" t="str">
            <v>no</v>
          </cell>
        </row>
        <row r="44">
          <cell r="B44" t="str">
            <v>Male</v>
          </cell>
          <cell r="C44" t="str">
            <v>20-30</v>
          </cell>
          <cell r="D44" t="str">
            <v>Colombo</v>
          </cell>
          <cell r="E44" t="str">
            <v>full-time</v>
          </cell>
          <cell r="F44" t="str">
            <v>Bachelor's Degree</v>
          </cell>
          <cell r="G44" t="str">
            <v>Single</v>
          </cell>
          <cell r="H44" t="str">
            <v>none</v>
          </cell>
          <cell r="I44" t="str">
            <v>50,000 - 100,000</v>
          </cell>
          <cell r="J44" t="str">
            <v>Mobile banking apps using a smart phone;Internet banking through websites</v>
          </cell>
          <cell r="K44">
            <v>2</v>
          </cell>
          <cell r="L44" t="str">
            <v>frequently</v>
          </cell>
          <cell r="M44" t="str">
            <v>few times a year</v>
          </cell>
          <cell r="N44" t="str">
            <v>easier access;can do bill/credit card payments;secure transactions between accounts;easier transaction history requests</v>
          </cell>
          <cell r="O44" t="str">
            <v>simple interfaces and user friendliness;easier third party account transactions;faster and more secured transactions;use biometrics for all identifications</v>
          </cell>
          <cell r="P44" t="str">
            <v>satisfied</v>
          </cell>
          <cell r="Q44" t="str">
            <v>satisfied</v>
          </cell>
          <cell r="R44" t="str">
            <v>satisfied</v>
          </cell>
          <cell r="S44" t="str">
            <v>not satisfied</v>
          </cell>
          <cell r="T44" t="str">
            <v>neutral</v>
          </cell>
          <cell r="U44" t="str">
            <v>don't use</v>
          </cell>
          <cell r="V44" t="str">
            <v>neutral</v>
          </cell>
          <cell r="W44" t="str">
            <v>satisfied</v>
          </cell>
          <cell r="X44" t="str">
            <v>don't use</v>
          </cell>
          <cell r="Y44" t="str">
            <v>yes</v>
          </cell>
        </row>
        <row r="45">
          <cell r="B45" t="str">
            <v>Male</v>
          </cell>
          <cell r="C45" t="str">
            <v>20-30</v>
          </cell>
          <cell r="D45" t="str">
            <v>Colombo</v>
          </cell>
          <cell r="E45" t="str">
            <v>full-time</v>
          </cell>
          <cell r="F45" t="str">
            <v>Bachelor's Degree</v>
          </cell>
          <cell r="G45" t="str">
            <v>Single</v>
          </cell>
          <cell r="H45" t="str">
            <v>none</v>
          </cell>
          <cell r="I45" t="str">
            <v>50,000 - 100,000</v>
          </cell>
          <cell r="J45" t="str">
            <v>Mobile banking apps using a smart phone;Visit the bank</v>
          </cell>
          <cell r="K45">
            <v>2</v>
          </cell>
          <cell r="L45" t="str">
            <v>few times a month</v>
          </cell>
          <cell r="M45" t="str">
            <v>few times a year</v>
          </cell>
          <cell r="N45" t="str">
            <v>easier access;can do bill/credit card payments;secure transactions between accounts;easier transaction history requests</v>
          </cell>
          <cell r="O45" t="str">
            <v>simple interfaces and user friendliness;faster and more secured transactions</v>
          </cell>
          <cell r="P45" t="str">
            <v>satisfied</v>
          </cell>
          <cell r="Q45" t="str">
            <v>satisfied</v>
          </cell>
          <cell r="R45" t="str">
            <v>neutral</v>
          </cell>
          <cell r="S45" t="str">
            <v>neutral</v>
          </cell>
          <cell r="T45" t="str">
            <v>not satisfied</v>
          </cell>
          <cell r="U45" t="str">
            <v>neutral</v>
          </cell>
          <cell r="V45" t="str">
            <v>satisfied</v>
          </cell>
          <cell r="W45" t="str">
            <v>satisfied</v>
          </cell>
          <cell r="X45" t="str">
            <v>neutral</v>
          </cell>
          <cell r="Y45" t="str">
            <v>yes</v>
          </cell>
        </row>
        <row r="46">
          <cell r="B46" t="str">
            <v>Female</v>
          </cell>
          <cell r="C46" t="str">
            <v>20-30</v>
          </cell>
          <cell r="D46" t="str">
            <v>Gampaha</v>
          </cell>
          <cell r="E46" t="str">
            <v>full-time</v>
          </cell>
          <cell r="F46" t="str">
            <v>Post Graduate Degree</v>
          </cell>
          <cell r="G46" t="str">
            <v>Married</v>
          </cell>
          <cell r="H46" t="str">
            <v>none</v>
          </cell>
          <cell r="I46" t="str">
            <v>50,000 - 100,000</v>
          </cell>
          <cell r="J46" t="str">
            <v>Mobile banking apps using a smart phone</v>
          </cell>
          <cell r="K46">
            <v>1</v>
          </cell>
          <cell r="L46" t="str">
            <v>frequently</v>
          </cell>
          <cell r="M46" t="str">
            <v>few times a year</v>
          </cell>
          <cell r="N46" t="str">
            <v>easier access</v>
          </cell>
          <cell r="O46" t="str">
            <v>simple interfaces and user friendliness;easier third party account transactions;faster and more secured transactions</v>
          </cell>
          <cell r="P46" t="str">
            <v>satisfied</v>
          </cell>
          <cell r="Q46" t="str">
            <v>neutral</v>
          </cell>
          <cell r="R46" t="str">
            <v>not satisfied</v>
          </cell>
          <cell r="S46" t="str">
            <v>satisfied</v>
          </cell>
          <cell r="T46" t="str">
            <v>not satisfied</v>
          </cell>
          <cell r="U46" t="str">
            <v>don't use</v>
          </cell>
          <cell r="V46" t="str">
            <v>neutral</v>
          </cell>
          <cell r="W46" t="str">
            <v>neutral</v>
          </cell>
          <cell r="X46" t="str">
            <v>don't use</v>
          </cell>
          <cell r="Y46" t="str">
            <v>yes</v>
          </cell>
        </row>
        <row r="47">
          <cell r="B47" t="str">
            <v>Male</v>
          </cell>
          <cell r="C47" t="str">
            <v>20-30</v>
          </cell>
          <cell r="D47" t="str">
            <v>Kandy</v>
          </cell>
          <cell r="E47" t="str">
            <v>full-time</v>
          </cell>
          <cell r="F47" t="str">
            <v>Bachelor's Degree</v>
          </cell>
          <cell r="G47" t="str">
            <v>Single</v>
          </cell>
          <cell r="H47" t="str">
            <v>none</v>
          </cell>
          <cell r="I47" t="str">
            <v>100,000 - 200,000</v>
          </cell>
          <cell r="J47" t="str">
            <v>Mobile banking apps using a smart phone;Internet banking through websites;Visit the bank</v>
          </cell>
          <cell r="K47" t="str">
            <v>3 or more</v>
          </cell>
          <cell r="L47" t="str">
            <v>frequently</v>
          </cell>
          <cell r="M47" t="str">
            <v>frequently</v>
          </cell>
          <cell r="N47" t="str">
            <v>easier access;can do bill/credit card payments;secure transactions between accounts;easier transaction history requests</v>
          </cell>
          <cell r="O47" t="str">
            <v>simple interfaces and user friendliness</v>
          </cell>
          <cell r="P47" t="str">
            <v>satisfied</v>
          </cell>
          <cell r="Q47" t="str">
            <v>satisfied</v>
          </cell>
          <cell r="R47" t="str">
            <v>satisfied</v>
          </cell>
          <cell r="S47" t="str">
            <v>satisfied</v>
          </cell>
          <cell r="T47" t="str">
            <v>satisfied</v>
          </cell>
          <cell r="U47" t="str">
            <v>not satisfied</v>
          </cell>
          <cell r="V47" t="str">
            <v>satisfied</v>
          </cell>
          <cell r="W47" t="str">
            <v>neutral</v>
          </cell>
          <cell r="X47" t="str">
            <v>don't use</v>
          </cell>
          <cell r="Y47" t="str">
            <v>yes</v>
          </cell>
        </row>
        <row r="48">
          <cell r="B48" t="str">
            <v>Male</v>
          </cell>
          <cell r="C48" t="str">
            <v>20-30</v>
          </cell>
          <cell r="D48" t="str">
            <v>Colombo</v>
          </cell>
          <cell r="E48" t="str">
            <v>full-time</v>
          </cell>
          <cell r="F48" t="str">
            <v>Post Graduate Degree</v>
          </cell>
          <cell r="G48" t="str">
            <v>Married</v>
          </cell>
          <cell r="H48" t="str">
            <v>none</v>
          </cell>
          <cell r="I48" t="str">
            <v>100,000 - 200,000</v>
          </cell>
          <cell r="J48" t="str">
            <v>Mobile banking apps using a smart phone;Internet banking through websites</v>
          </cell>
          <cell r="K48" t="str">
            <v>3 or more</v>
          </cell>
          <cell r="L48" t="str">
            <v>frequently</v>
          </cell>
          <cell r="M48" t="str">
            <v>never</v>
          </cell>
          <cell r="N48" t="str">
            <v>easier access;can do bill/credit card payments;secure transactions between accounts;easier transaction history requests</v>
          </cell>
          <cell r="O48" t="str">
            <v>simple interfaces and user friendliness;use biometrics for all identifications</v>
          </cell>
          <cell r="P48" t="str">
            <v>satisfied</v>
          </cell>
          <cell r="Q48" t="str">
            <v>satisfied</v>
          </cell>
          <cell r="R48" t="str">
            <v>neutral</v>
          </cell>
          <cell r="S48" t="str">
            <v>satisfied</v>
          </cell>
          <cell r="T48" t="str">
            <v>satisfied</v>
          </cell>
          <cell r="U48" t="str">
            <v>satisfied</v>
          </cell>
          <cell r="V48" t="str">
            <v>satisfied</v>
          </cell>
          <cell r="W48" t="str">
            <v>satisfied</v>
          </cell>
          <cell r="X48" t="str">
            <v>satisfied</v>
          </cell>
          <cell r="Y48" t="str">
            <v>no</v>
          </cell>
        </row>
        <row r="49">
          <cell r="B49" t="str">
            <v>Female</v>
          </cell>
          <cell r="C49" t="str">
            <v>20-30</v>
          </cell>
          <cell r="D49" t="str">
            <v>Colombo</v>
          </cell>
          <cell r="E49" t="str">
            <v>part-time</v>
          </cell>
          <cell r="F49" t="str">
            <v>Post Graduate Degree</v>
          </cell>
          <cell r="G49" t="str">
            <v>Single</v>
          </cell>
          <cell r="H49" t="str">
            <v>none</v>
          </cell>
          <cell r="I49" t="str">
            <v>Less than 50,000</v>
          </cell>
          <cell r="J49" t="str">
            <v>Mobile banking apps using a smart phone;Internet banking through websites</v>
          </cell>
          <cell r="K49">
            <v>1</v>
          </cell>
          <cell r="L49" t="str">
            <v>few times a month</v>
          </cell>
          <cell r="M49" t="str">
            <v>few times a year</v>
          </cell>
          <cell r="N49" t="str">
            <v>easier access</v>
          </cell>
          <cell r="O49" t="str">
            <v>simple interfaces and user friendliness;easier third party account transactions;faster and more secured transactions</v>
          </cell>
          <cell r="P49" t="str">
            <v>satisfied</v>
          </cell>
          <cell r="Q49" t="str">
            <v>satisfied</v>
          </cell>
          <cell r="R49" t="str">
            <v>neutral</v>
          </cell>
          <cell r="S49" t="str">
            <v>neutral</v>
          </cell>
          <cell r="T49" t="str">
            <v>neutral</v>
          </cell>
          <cell r="U49" t="str">
            <v>not satisfied</v>
          </cell>
          <cell r="V49" t="str">
            <v>neutral</v>
          </cell>
          <cell r="W49" t="str">
            <v>not satisfied</v>
          </cell>
          <cell r="X49" t="str">
            <v>don't use</v>
          </cell>
          <cell r="Y49" t="str">
            <v>no</v>
          </cell>
        </row>
        <row r="50">
          <cell r="B50" t="str">
            <v>Female</v>
          </cell>
          <cell r="C50" t="str">
            <v>51-60</v>
          </cell>
          <cell r="D50" t="str">
            <v>Colombo</v>
          </cell>
          <cell r="E50" t="str">
            <v>self-employed/ freelancer</v>
          </cell>
          <cell r="F50" t="str">
            <v>diploma</v>
          </cell>
          <cell r="G50" t="str">
            <v>Married</v>
          </cell>
          <cell r="H50" t="str">
            <v>3 or more</v>
          </cell>
          <cell r="I50" t="str">
            <v>More than 300,000</v>
          </cell>
          <cell r="J50" t="str">
            <v>Mobile banking apps using a smart phone;Internet banking through websites;Visit the bank</v>
          </cell>
          <cell r="K50">
            <v>2</v>
          </cell>
          <cell r="L50" t="str">
            <v>frequently</v>
          </cell>
          <cell r="M50" t="str">
            <v>few times a month</v>
          </cell>
          <cell r="N50" t="str">
            <v>easier access;can do bill/credit card payments;easier transaction history requests</v>
          </cell>
          <cell r="O50" t="str">
            <v>simple interfaces and user friendliness;easier third party account transactions;faster and more secured transactions</v>
          </cell>
          <cell r="P50" t="str">
            <v>satisfied</v>
          </cell>
          <cell r="Q50" t="str">
            <v>satisfied</v>
          </cell>
          <cell r="R50" t="str">
            <v>satisfied</v>
          </cell>
          <cell r="S50" t="str">
            <v>satisfied</v>
          </cell>
          <cell r="T50" t="str">
            <v>not satisfied</v>
          </cell>
          <cell r="U50" t="str">
            <v>not satisfied</v>
          </cell>
          <cell r="V50" t="str">
            <v>satisfied</v>
          </cell>
          <cell r="W50" t="str">
            <v>satisfied</v>
          </cell>
          <cell r="X50" t="str">
            <v>don't use</v>
          </cell>
          <cell r="Y50" t="str">
            <v>no</v>
          </cell>
        </row>
        <row r="51">
          <cell r="B51" t="str">
            <v>Male</v>
          </cell>
          <cell r="C51" t="str">
            <v>20-30</v>
          </cell>
          <cell r="D51" t="str">
            <v>Colombo</v>
          </cell>
          <cell r="E51" t="str">
            <v>student/ internship</v>
          </cell>
          <cell r="F51" t="str">
            <v>Bachelor's Degree</v>
          </cell>
          <cell r="G51" t="str">
            <v>Single</v>
          </cell>
          <cell r="H51" t="str">
            <v>none</v>
          </cell>
          <cell r="I51" t="str">
            <v>Less than 50,000</v>
          </cell>
          <cell r="J51" t="str">
            <v>Mobile banking apps using a smart phone;Internet banking through websites;Visit the bank</v>
          </cell>
          <cell r="K51">
            <v>2</v>
          </cell>
          <cell r="L51" t="str">
            <v>few times a month</v>
          </cell>
          <cell r="M51" t="str">
            <v>few times a year</v>
          </cell>
          <cell r="N51" t="str">
            <v>easier access;can do bill/credit card payments;secure transactions between accounts;easier transaction history requests</v>
          </cell>
          <cell r="O51" t="str">
            <v>simple interfaces and user friendliness;faster and more secured transactions;use biometrics for all identifications</v>
          </cell>
          <cell r="P51" t="str">
            <v>satisfied</v>
          </cell>
          <cell r="Q51" t="str">
            <v>satisfied</v>
          </cell>
          <cell r="R51" t="str">
            <v>neutral</v>
          </cell>
          <cell r="S51" t="str">
            <v>neutral</v>
          </cell>
          <cell r="T51" t="str">
            <v>satisfied</v>
          </cell>
          <cell r="U51" t="str">
            <v>neutral</v>
          </cell>
          <cell r="V51" t="str">
            <v>satisfied</v>
          </cell>
          <cell r="W51" t="str">
            <v>satisfied</v>
          </cell>
          <cell r="X51" t="str">
            <v>neutral</v>
          </cell>
          <cell r="Y51" t="str">
            <v>yes</v>
          </cell>
        </row>
        <row r="52">
          <cell r="B52" t="str">
            <v>Male</v>
          </cell>
          <cell r="C52" t="str">
            <v>20-30</v>
          </cell>
          <cell r="D52" t="str">
            <v>Galle</v>
          </cell>
          <cell r="E52" t="str">
            <v>full-time</v>
          </cell>
          <cell r="F52" t="str">
            <v>Bachelor's Degree</v>
          </cell>
          <cell r="G52" t="str">
            <v>Single</v>
          </cell>
          <cell r="H52" t="str">
            <v>none</v>
          </cell>
          <cell r="I52" t="str">
            <v>50,000 - 100,000</v>
          </cell>
          <cell r="J52" t="str">
            <v>Mobile banking apps using a smart phone</v>
          </cell>
          <cell r="K52">
            <v>1</v>
          </cell>
          <cell r="L52" t="str">
            <v>frequently</v>
          </cell>
          <cell r="M52" t="str">
            <v>few times a year</v>
          </cell>
          <cell r="N52" t="str">
            <v>easier access;can do bill/credit card payments;secure transactions between accounts</v>
          </cell>
          <cell r="O52" t="str">
            <v>simple interfaces and user friendliness;faster and more secured transactions;use biometrics for all identifications</v>
          </cell>
          <cell r="P52" t="str">
            <v>satisfied</v>
          </cell>
          <cell r="Q52" t="str">
            <v>neutral</v>
          </cell>
          <cell r="R52" t="str">
            <v>satisfied</v>
          </cell>
          <cell r="S52" t="str">
            <v>neutral</v>
          </cell>
          <cell r="T52" t="str">
            <v>neutral</v>
          </cell>
          <cell r="U52" t="str">
            <v>not satisfied</v>
          </cell>
          <cell r="V52" t="str">
            <v>satisfied</v>
          </cell>
          <cell r="W52" t="str">
            <v>satisfied</v>
          </cell>
          <cell r="X52" t="str">
            <v>not satisfied</v>
          </cell>
          <cell r="Y52" t="str">
            <v>no</v>
          </cell>
        </row>
        <row r="53">
          <cell r="B53" t="str">
            <v>Female</v>
          </cell>
          <cell r="C53" t="str">
            <v>20-30</v>
          </cell>
          <cell r="D53" t="str">
            <v>Badulla</v>
          </cell>
          <cell r="E53" t="str">
            <v>full-time</v>
          </cell>
          <cell r="F53" t="str">
            <v>Bachelor's Degree</v>
          </cell>
          <cell r="G53" t="str">
            <v>Married</v>
          </cell>
          <cell r="H53" t="str">
            <v>none</v>
          </cell>
          <cell r="I53" t="str">
            <v>50,000 - 100,000</v>
          </cell>
          <cell r="J53" t="str">
            <v>Internet banking through websites</v>
          </cell>
          <cell r="K53">
            <v>1</v>
          </cell>
          <cell r="L53" t="str">
            <v>frequently</v>
          </cell>
          <cell r="M53" t="str">
            <v>few times a year</v>
          </cell>
          <cell r="N53" t="str">
            <v>easier access</v>
          </cell>
          <cell r="O53" t="str">
            <v>simple interfaces and user friendliness;easier third party account transactions;faster and more secured transactions</v>
          </cell>
          <cell r="P53" t="str">
            <v>satisfied</v>
          </cell>
          <cell r="Q53" t="str">
            <v>neutral</v>
          </cell>
          <cell r="R53" t="str">
            <v>neutral</v>
          </cell>
          <cell r="S53" t="str">
            <v>not satisfied</v>
          </cell>
          <cell r="T53" t="str">
            <v>not satisfied</v>
          </cell>
          <cell r="U53" t="str">
            <v>don't use</v>
          </cell>
          <cell r="V53" t="str">
            <v>neutral</v>
          </cell>
          <cell r="W53" t="str">
            <v>neutral</v>
          </cell>
          <cell r="X53" t="str">
            <v>neutral</v>
          </cell>
          <cell r="Y53" t="str">
            <v>no</v>
          </cell>
        </row>
        <row r="54">
          <cell r="B54" t="str">
            <v>Male</v>
          </cell>
          <cell r="C54" t="str">
            <v>20-30</v>
          </cell>
          <cell r="D54" t="str">
            <v>Colombo</v>
          </cell>
          <cell r="E54" t="str">
            <v>self-employed/ freelancer</v>
          </cell>
          <cell r="F54" t="str">
            <v>Bachelor's Degree</v>
          </cell>
          <cell r="G54" t="str">
            <v>Single</v>
          </cell>
          <cell r="H54" t="str">
            <v>none</v>
          </cell>
          <cell r="I54" t="str">
            <v>50,000 - 100,000</v>
          </cell>
          <cell r="J54" t="str">
            <v>Internet banking through websites;Visit the bank</v>
          </cell>
          <cell r="K54">
            <v>1</v>
          </cell>
          <cell r="L54" t="str">
            <v>never</v>
          </cell>
          <cell r="M54" t="str">
            <v>few times a year</v>
          </cell>
          <cell r="N54" t="str">
            <v>I don't</v>
          </cell>
          <cell r="O54" t="str">
            <v>simple interfaces and user friendliness;use biometrics for all identifications;Provide immersive banking experience</v>
          </cell>
          <cell r="P54" t="str">
            <v>don't use</v>
          </cell>
          <cell r="Q54" t="str">
            <v>don't use</v>
          </cell>
          <cell r="R54" t="str">
            <v>don't use</v>
          </cell>
          <cell r="S54" t="str">
            <v>don't use</v>
          </cell>
          <cell r="T54" t="str">
            <v>don't use</v>
          </cell>
          <cell r="U54" t="str">
            <v>don't use</v>
          </cell>
          <cell r="V54" t="str">
            <v>don't use</v>
          </cell>
          <cell r="W54" t="str">
            <v>don't use</v>
          </cell>
          <cell r="X54" t="str">
            <v>don't use</v>
          </cell>
          <cell r="Y54" t="str">
            <v>no</v>
          </cell>
        </row>
        <row r="55">
          <cell r="B55" t="str">
            <v>Male</v>
          </cell>
          <cell r="C55" t="str">
            <v>41-50</v>
          </cell>
          <cell r="D55" t="str">
            <v>Colombo</v>
          </cell>
          <cell r="E55" t="str">
            <v>full-time</v>
          </cell>
          <cell r="F55" t="str">
            <v>Post Graduate Degree</v>
          </cell>
          <cell r="G55" t="str">
            <v>Married</v>
          </cell>
          <cell r="H55">
            <v>2</v>
          </cell>
          <cell r="I55" t="str">
            <v>More than 300,000</v>
          </cell>
          <cell r="J55" t="str">
            <v>Mobile banking apps using a smart phone, Internet banking through websites, Visit the bank</v>
          </cell>
          <cell r="K55">
            <v>2</v>
          </cell>
          <cell r="L55" t="str">
            <v>few times a month</v>
          </cell>
          <cell r="M55" t="str">
            <v>few times a year</v>
          </cell>
          <cell r="N55" t="str">
            <v>easier access, can do bill/credit card payments, easier transaction history requests</v>
          </cell>
          <cell r="O55" t="str">
            <v>simple interfaces and user friendliness, easier third party account transactions, faster and more secured transactions, use biometrics for all identifications</v>
          </cell>
          <cell r="P55" t="str">
            <v>satisfied</v>
          </cell>
          <cell r="Q55" t="str">
            <v>satisfied</v>
          </cell>
          <cell r="R55" t="str">
            <v>neutral</v>
          </cell>
          <cell r="S55" t="str">
            <v>neutral</v>
          </cell>
          <cell r="T55" t="str">
            <v>satisfied</v>
          </cell>
          <cell r="U55" t="str">
            <v>neutral</v>
          </cell>
          <cell r="V55" t="str">
            <v>satisfied</v>
          </cell>
          <cell r="W55" t="str">
            <v>satisfied</v>
          </cell>
          <cell r="X55" t="str">
            <v>not satisfied</v>
          </cell>
          <cell r="Y55" t="str">
            <v>yes</v>
          </cell>
        </row>
        <row r="56">
          <cell r="B56" t="str">
            <v>Female</v>
          </cell>
          <cell r="C56" t="str">
            <v>20-30</v>
          </cell>
          <cell r="D56" t="str">
            <v>Colombo</v>
          </cell>
          <cell r="E56" t="str">
            <v>student/ internship</v>
          </cell>
          <cell r="F56" t="str">
            <v>Post Graduate Degree</v>
          </cell>
          <cell r="G56" t="str">
            <v>Single</v>
          </cell>
          <cell r="H56" t="str">
            <v>none</v>
          </cell>
          <cell r="I56" t="str">
            <v>Less than 50,000</v>
          </cell>
          <cell r="J56" t="str">
            <v>Mobile banking apps using a smart phone;Internet banking through websites;Visit the bank</v>
          </cell>
          <cell r="K56">
            <v>1</v>
          </cell>
          <cell r="L56" t="str">
            <v>few times a month</v>
          </cell>
          <cell r="M56" t="str">
            <v>few times a year</v>
          </cell>
          <cell r="N56" t="str">
            <v>can do bill/credit card payments;secure transactions between accounts</v>
          </cell>
          <cell r="O56" t="str">
            <v>simple interfaces and user friendliness;easier third party account transactions;faster and more secured transactions</v>
          </cell>
          <cell r="P56" t="str">
            <v>satisfied</v>
          </cell>
          <cell r="Q56" t="str">
            <v>not satisfied</v>
          </cell>
          <cell r="R56" t="str">
            <v>neutral</v>
          </cell>
          <cell r="S56" t="str">
            <v>neutral</v>
          </cell>
          <cell r="T56" t="str">
            <v>not satisfied</v>
          </cell>
          <cell r="U56" t="str">
            <v>neutral</v>
          </cell>
          <cell r="V56" t="str">
            <v>neutral</v>
          </cell>
          <cell r="W56" t="str">
            <v>neutral</v>
          </cell>
          <cell r="X56" t="str">
            <v>neutral</v>
          </cell>
          <cell r="Y56" t="str">
            <v>no</v>
          </cell>
        </row>
        <row r="57">
          <cell r="B57" t="str">
            <v>Female</v>
          </cell>
          <cell r="C57" t="str">
            <v>31-40</v>
          </cell>
          <cell r="D57" t="str">
            <v>Colombo</v>
          </cell>
          <cell r="E57" t="str">
            <v>full-time</v>
          </cell>
          <cell r="F57" t="str">
            <v>Bachelor's Degree</v>
          </cell>
          <cell r="G57" t="str">
            <v>Single</v>
          </cell>
          <cell r="H57" t="str">
            <v>none</v>
          </cell>
          <cell r="I57" t="str">
            <v>100,000 - 200,000</v>
          </cell>
          <cell r="J57" t="str">
            <v>Mobile banking apps using a smart phone;Internet banking through websites;Visit the bank</v>
          </cell>
          <cell r="K57">
            <v>2</v>
          </cell>
          <cell r="L57" t="str">
            <v>frequently</v>
          </cell>
          <cell r="M57" t="str">
            <v>few times a year</v>
          </cell>
          <cell r="N57" t="str">
            <v>easier access;can do bill/credit card payments;easier transaction history requests</v>
          </cell>
          <cell r="O57" t="str">
            <v>simple interfaces and user friendliness;easier third party account transactions</v>
          </cell>
          <cell r="P57" t="str">
            <v>satisfied</v>
          </cell>
          <cell r="Q57" t="str">
            <v>satisfied</v>
          </cell>
          <cell r="R57" t="str">
            <v>neutral</v>
          </cell>
          <cell r="S57" t="str">
            <v>neutral</v>
          </cell>
          <cell r="T57" t="str">
            <v>satisfied</v>
          </cell>
          <cell r="U57" t="str">
            <v>not satisfied</v>
          </cell>
          <cell r="V57" t="str">
            <v>satisfied</v>
          </cell>
          <cell r="W57" t="str">
            <v>satisfied</v>
          </cell>
          <cell r="X57" t="str">
            <v>satisfied</v>
          </cell>
          <cell r="Y57" t="str">
            <v>yes</v>
          </cell>
        </row>
        <row r="58">
          <cell r="B58" t="str">
            <v>Male</v>
          </cell>
          <cell r="C58" t="str">
            <v>20-30</v>
          </cell>
          <cell r="D58" t="str">
            <v>Colombo</v>
          </cell>
          <cell r="E58" t="str">
            <v>full-time</v>
          </cell>
          <cell r="F58" t="str">
            <v>Bachelor's Degree</v>
          </cell>
          <cell r="G58" t="str">
            <v>Married</v>
          </cell>
          <cell r="H58" t="str">
            <v>none</v>
          </cell>
          <cell r="I58" t="str">
            <v>100,000 - 200,000</v>
          </cell>
          <cell r="J58" t="str">
            <v>Mobile banking apps using a smart phone;Internet banking through websites</v>
          </cell>
          <cell r="K58" t="str">
            <v>3 or more</v>
          </cell>
          <cell r="L58" t="str">
            <v>frequently</v>
          </cell>
          <cell r="M58" t="str">
            <v>few times a year</v>
          </cell>
          <cell r="N58" t="str">
            <v>easier access;can do bill/credit card payments;secure transactions between accounts;easier transaction history requests</v>
          </cell>
          <cell r="O58" t="str">
            <v>simple interfaces and user friendliness;easier third party account transactions;faster and more secured transactions</v>
          </cell>
          <cell r="P58" t="str">
            <v>satisfied</v>
          </cell>
          <cell r="Q58" t="str">
            <v>not satisfied</v>
          </cell>
          <cell r="R58" t="str">
            <v>satisfied</v>
          </cell>
          <cell r="S58" t="str">
            <v>satisfied</v>
          </cell>
          <cell r="T58" t="str">
            <v>not satisfied</v>
          </cell>
          <cell r="U58" t="str">
            <v>neutral</v>
          </cell>
          <cell r="V58" t="str">
            <v>satisfied</v>
          </cell>
          <cell r="W58" t="str">
            <v>satisfied</v>
          </cell>
          <cell r="X58" t="str">
            <v>satisfied</v>
          </cell>
          <cell r="Y58" t="str">
            <v>no</v>
          </cell>
        </row>
        <row r="59">
          <cell r="B59" t="str">
            <v>Female</v>
          </cell>
          <cell r="C59" t="str">
            <v>20-30</v>
          </cell>
          <cell r="D59" t="str">
            <v>Colombo</v>
          </cell>
          <cell r="E59" t="str">
            <v>student/ internship</v>
          </cell>
          <cell r="F59" t="str">
            <v>Bachelor's Degree</v>
          </cell>
          <cell r="G59" t="str">
            <v>Single</v>
          </cell>
          <cell r="H59" t="str">
            <v>none</v>
          </cell>
          <cell r="I59" t="str">
            <v>Less than 50,000</v>
          </cell>
          <cell r="J59" t="str">
            <v>Mobile banking apps using a smart phone;Text banking;Visit the bank</v>
          </cell>
          <cell r="K59">
            <v>2</v>
          </cell>
          <cell r="L59" t="str">
            <v>frequently</v>
          </cell>
          <cell r="M59" t="str">
            <v>few times a year</v>
          </cell>
          <cell r="N59" t="str">
            <v>easier access;can do bill/credit card payments;easier transaction history requests</v>
          </cell>
          <cell r="O59" t="str">
            <v>simple interfaces and user friendliness;easier third party account transactions;faster and more secured transactions</v>
          </cell>
          <cell r="P59" t="str">
            <v>satisfied</v>
          </cell>
          <cell r="Q59" t="str">
            <v>satisfied</v>
          </cell>
          <cell r="R59" t="str">
            <v>satisfied</v>
          </cell>
          <cell r="S59" t="str">
            <v>neutral</v>
          </cell>
          <cell r="T59" t="str">
            <v>neutral</v>
          </cell>
          <cell r="U59" t="str">
            <v>not satisfied</v>
          </cell>
          <cell r="V59" t="str">
            <v>satisfied</v>
          </cell>
          <cell r="W59" t="str">
            <v>satisfied</v>
          </cell>
          <cell r="X59" t="str">
            <v>don't use</v>
          </cell>
          <cell r="Y59" t="str">
            <v>yes</v>
          </cell>
        </row>
        <row r="60">
          <cell r="B60" t="str">
            <v>Female</v>
          </cell>
          <cell r="C60" t="str">
            <v>20-30</v>
          </cell>
          <cell r="D60" t="str">
            <v>Colombo</v>
          </cell>
          <cell r="E60" t="str">
            <v>student/ internship</v>
          </cell>
          <cell r="F60" t="str">
            <v>Bachelor's Degree</v>
          </cell>
          <cell r="G60" t="str">
            <v>Single</v>
          </cell>
          <cell r="H60" t="str">
            <v>none</v>
          </cell>
          <cell r="I60" t="str">
            <v>Less than 50,000</v>
          </cell>
          <cell r="J60" t="str">
            <v>Mobile banking apps using a smart phone;Text banking;Visit the bank</v>
          </cell>
          <cell r="K60">
            <v>2</v>
          </cell>
          <cell r="L60" t="str">
            <v>frequently</v>
          </cell>
          <cell r="M60" t="str">
            <v>few times a year</v>
          </cell>
          <cell r="N60" t="str">
            <v>easier access;can do bill/credit card payments;easier transaction history requests</v>
          </cell>
          <cell r="O60" t="str">
            <v>simple interfaces and user friendliness;easier third party account transactions;faster and more secured transactions</v>
          </cell>
          <cell r="P60" t="str">
            <v>satisfied</v>
          </cell>
          <cell r="Q60" t="str">
            <v>satisfied</v>
          </cell>
          <cell r="R60" t="str">
            <v>satisfied</v>
          </cell>
          <cell r="S60" t="str">
            <v>neutral</v>
          </cell>
          <cell r="T60" t="str">
            <v>neutral</v>
          </cell>
          <cell r="U60" t="str">
            <v>not satisfied</v>
          </cell>
          <cell r="V60" t="str">
            <v>satisfied</v>
          </cell>
          <cell r="W60" t="str">
            <v>satisfied</v>
          </cell>
          <cell r="X60" t="str">
            <v>don't use</v>
          </cell>
          <cell r="Y60" t="str">
            <v>yes</v>
          </cell>
        </row>
        <row r="61">
          <cell r="B61" t="str">
            <v>Male</v>
          </cell>
          <cell r="C61" t="str">
            <v>31-40</v>
          </cell>
          <cell r="D61" t="str">
            <v>Colombo</v>
          </cell>
          <cell r="E61" t="str">
            <v>full-time</v>
          </cell>
          <cell r="F61" t="str">
            <v>Bachelor's Degree</v>
          </cell>
          <cell r="G61" t="str">
            <v>Married</v>
          </cell>
          <cell r="H61">
            <v>1</v>
          </cell>
          <cell r="I61" t="str">
            <v>100,000 - 200,000</v>
          </cell>
          <cell r="J61" t="str">
            <v>Mobile banking apps using a smart phone;Internet banking through websites</v>
          </cell>
          <cell r="K61">
            <v>2</v>
          </cell>
          <cell r="L61" t="str">
            <v>few times a month</v>
          </cell>
          <cell r="M61" t="str">
            <v>few times a year</v>
          </cell>
          <cell r="N61" t="str">
            <v>easier access;can do bill/credit card payments</v>
          </cell>
          <cell r="O61" t="str">
            <v>simple interfaces and user friendliness;faster and more secured transactions</v>
          </cell>
          <cell r="P61" t="str">
            <v>satisfied</v>
          </cell>
          <cell r="Q61" t="str">
            <v>neutral</v>
          </cell>
          <cell r="R61" t="str">
            <v>neutral</v>
          </cell>
          <cell r="S61" t="str">
            <v>neutral</v>
          </cell>
          <cell r="T61" t="str">
            <v>not satisfied</v>
          </cell>
          <cell r="U61" t="str">
            <v>don't use</v>
          </cell>
          <cell r="V61" t="str">
            <v>satisfied</v>
          </cell>
          <cell r="W61" t="str">
            <v>don't use</v>
          </cell>
          <cell r="X61" t="str">
            <v>don't use</v>
          </cell>
          <cell r="Y61" t="str">
            <v>no</v>
          </cell>
        </row>
        <row r="62">
          <cell r="B62" t="str">
            <v>Female</v>
          </cell>
          <cell r="C62" t="str">
            <v>20-30</v>
          </cell>
          <cell r="D62" t="str">
            <v>Colombo</v>
          </cell>
          <cell r="E62" t="str">
            <v>full-time</v>
          </cell>
          <cell r="F62" t="str">
            <v>Post Graduate Degree</v>
          </cell>
          <cell r="G62" t="str">
            <v>Single</v>
          </cell>
          <cell r="H62" t="str">
            <v>none</v>
          </cell>
          <cell r="I62" t="str">
            <v>50,000 - 100,000</v>
          </cell>
          <cell r="J62" t="str">
            <v>Mobile banking apps using a smart phone;Internet banking through websites;Visit the bank</v>
          </cell>
          <cell r="K62">
            <v>2</v>
          </cell>
          <cell r="L62" t="str">
            <v>few times a month</v>
          </cell>
          <cell r="M62" t="str">
            <v>few times a year</v>
          </cell>
          <cell r="N62" t="str">
            <v>easier access;can do bill/credit card payments;secure transactions between accounts;easier transaction history requests</v>
          </cell>
          <cell r="O62" t="str">
            <v>simple interfaces and user friendliness;easier third party account transactions;use biometrics for all identifications</v>
          </cell>
          <cell r="P62" t="str">
            <v>neutral</v>
          </cell>
          <cell r="Q62" t="str">
            <v>neutral</v>
          </cell>
          <cell r="R62" t="str">
            <v>neutral</v>
          </cell>
          <cell r="S62" t="str">
            <v>satisfied</v>
          </cell>
          <cell r="T62" t="str">
            <v>neutral</v>
          </cell>
          <cell r="U62" t="str">
            <v>neutral</v>
          </cell>
          <cell r="V62" t="str">
            <v>neutral</v>
          </cell>
          <cell r="W62" t="str">
            <v>neutral</v>
          </cell>
          <cell r="X62" t="str">
            <v>neutral</v>
          </cell>
          <cell r="Y62" t="str">
            <v>yes</v>
          </cell>
        </row>
        <row r="63">
          <cell r="B63" t="str">
            <v>Male</v>
          </cell>
          <cell r="C63" t="str">
            <v>20-30</v>
          </cell>
          <cell r="D63" t="str">
            <v>Colombo</v>
          </cell>
          <cell r="E63" t="str">
            <v>full-time</v>
          </cell>
          <cell r="F63" t="str">
            <v>Bachelor's Degree</v>
          </cell>
          <cell r="G63" t="str">
            <v>Married</v>
          </cell>
          <cell r="H63" t="str">
            <v>none</v>
          </cell>
          <cell r="I63" t="str">
            <v>100,000 - 200,000</v>
          </cell>
          <cell r="J63" t="str">
            <v>Mobile banking apps using a smart phone;Internet banking through websites</v>
          </cell>
          <cell r="K63">
            <v>2</v>
          </cell>
          <cell r="L63" t="str">
            <v>frequently</v>
          </cell>
          <cell r="M63" t="str">
            <v>few times a year</v>
          </cell>
          <cell r="N63" t="str">
            <v>easier access;can do bill/credit card payments;secure transactions between accounts;easier transaction history requests</v>
          </cell>
          <cell r="O63" t="str">
            <v>simple interfaces and user friendliness;easier third party account transactions;faster and more secured transactions</v>
          </cell>
          <cell r="P63" t="str">
            <v>satisfied</v>
          </cell>
          <cell r="Q63" t="str">
            <v>neutral</v>
          </cell>
          <cell r="R63" t="str">
            <v>satisfied</v>
          </cell>
          <cell r="S63" t="str">
            <v>neutral</v>
          </cell>
          <cell r="T63" t="str">
            <v>neutral</v>
          </cell>
          <cell r="U63" t="str">
            <v>not satisfied</v>
          </cell>
          <cell r="V63" t="str">
            <v>satisfied</v>
          </cell>
          <cell r="W63" t="str">
            <v>neutral</v>
          </cell>
          <cell r="X63" t="str">
            <v>not satisfied</v>
          </cell>
          <cell r="Y63" t="str">
            <v>yes</v>
          </cell>
        </row>
        <row r="64">
          <cell r="B64" t="str">
            <v>Male</v>
          </cell>
          <cell r="C64" t="str">
            <v>20-30</v>
          </cell>
          <cell r="D64" t="str">
            <v>Colombo</v>
          </cell>
          <cell r="E64" t="str">
            <v>full-time</v>
          </cell>
          <cell r="F64" t="str">
            <v>Post Graduate Degree</v>
          </cell>
          <cell r="G64" t="str">
            <v>Single</v>
          </cell>
          <cell r="H64" t="str">
            <v>none</v>
          </cell>
          <cell r="I64" t="str">
            <v>100,000 - 200,000</v>
          </cell>
          <cell r="J64" t="str">
            <v>Mobile banking apps using a smart phone;Internet banking through websites</v>
          </cell>
          <cell r="K64" t="str">
            <v>3 or more</v>
          </cell>
          <cell r="L64" t="str">
            <v>few times a month</v>
          </cell>
          <cell r="M64" t="str">
            <v>few times a year</v>
          </cell>
          <cell r="N64" t="str">
            <v>easier access;easier transaction history requests</v>
          </cell>
          <cell r="O64" t="str">
            <v>simple interfaces and user friendliness;easier third party account transactions</v>
          </cell>
          <cell r="P64" t="str">
            <v>satisfied</v>
          </cell>
          <cell r="Q64" t="str">
            <v>satisfied</v>
          </cell>
          <cell r="R64" t="str">
            <v>not satisfied</v>
          </cell>
          <cell r="S64" t="str">
            <v>don't use</v>
          </cell>
          <cell r="T64" t="str">
            <v>don't use</v>
          </cell>
          <cell r="U64" t="str">
            <v>don't use</v>
          </cell>
          <cell r="V64" t="str">
            <v>neutral</v>
          </cell>
          <cell r="W64" t="str">
            <v>not satisfied</v>
          </cell>
          <cell r="X64" t="str">
            <v>not satisfied</v>
          </cell>
          <cell r="Y64" t="str">
            <v>yes</v>
          </cell>
        </row>
        <row r="65">
          <cell r="B65" t="str">
            <v>Male</v>
          </cell>
          <cell r="C65" t="str">
            <v>20-30</v>
          </cell>
          <cell r="D65" t="str">
            <v>Colombo</v>
          </cell>
          <cell r="E65" t="str">
            <v>full-time</v>
          </cell>
          <cell r="F65" t="str">
            <v>Bachelor's Degree</v>
          </cell>
          <cell r="G65" t="str">
            <v>Single</v>
          </cell>
          <cell r="H65" t="str">
            <v>none</v>
          </cell>
          <cell r="I65" t="str">
            <v>50,000 - 100,000</v>
          </cell>
          <cell r="J65" t="str">
            <v>Mobile banking apps using a smart phone</v>
          </cell>
          <cell r="K65">
            <v>1</v>
          </cell>
          <cell r="L65" t="str">
            <v>frequently</v>
          </cell>
          <cell r="M65" t="str">
            <v>few times a year</v>
          </cell>
          <cell r="N65" t="str">
            <v>easier access;can do bill/credit card payments;secure transactions between accounts;easier transaction history requests</v>
          </cell>
          <cell r="O65" t="str">
            <v>simple interfaces and user friendliness;easier third party account transactions;use biometrics for all identifications</v>
          </cell>
          <cell r="P65" t="str">
            <v>don't use</v>
          </cell>
          <cell r="Q65" t="str">
            <v>satisfied</v>
          </cell>
          <cell r="R65" t="str">
            <v>satisfied</v>
          </cell>
          <cell r="S65" t="str">
            <v>satisfied</v>
          </cell>
          <cell r="T65" t="str">
            <v>satisfied</v>
          </cell>
          <cell r="U65" t="str">
            <v>satisfied</v>
          </cell>
          <cell r="V65" t="str">
            <v>satisfied</v>
          </cell>
          <cell r="W65" t="str">
            <v>satisfied</v>
          </cell>
          <cell r="X65" t="str">
            <v>neutral</v>
          </cell>
          <cell r="Y65" t="str">
            <v>no</v>
          </cell>
        </row>
        <row r="66">
          <cell r="B66" t="str">
            <v>Female</v>
          </cell>
          <cell r="C66" t="str">
            <v>20-30</v>
          </cell>
          <cell r="D66" t="str">
            <v>Gampaha</v>
          </cell>
          <cell r="E66" t="str">
            <v>full-time</v>
          </cell>
          <cell r="F66" t="str">
            <v>Bachelor's Degree</v>
          </cell>
          <cell r="G66" t="str">
            <v>Single</v>
          </cell>
          <cell r="H66" t="str">
            <v>none</v>
          </cell>
          <cell r="I66" t="str">
            <v>100,000 - 200,000</v>
          </cell>
          <cell r="J66" t="str">
            <v>Internet banking through websites</v>
          </cell>
          <cell r="K66">
            <v>1</v>
          </cell>
          <cell r="L66" t="str">
            <v>frequently</v>
          </cell>
          <cell r="M66" t="str">
            <v>few times a year</v>
          </cell>
          <cell r="N66" t="str">
            <v>easier access;can do bill/credit card payments;secure transactions between accounts;easier transaction history requests</v>
          </cell>
          <cell r="O66" t="str">
            <v>simple interfaces and user friendliness;easier third party account transactions;faster and more secured transactions;use biometrics for all identifications</v>
          </cell>
          <cell r="P66" t="str">
            <v>satisfied</v>
          </cell>
          <cell r="Q66" t="str">
            <v>satisfied</v>
          </cell>
          <cell r="R66" t="str">
            <v>satisfied</v>
          </cell>
          <cell r="S66" t="str">
            <v>satisfied</v>
          </cell>
          <cell r="T66" t="str">
            <v>neutral</v>
          </cell>
          <cell r="U66" t="str">
            <v>neutral</v>
          </cell>
          <cell r="V66" t="str">
            <v>satisfied</v>
          </cell>
          <cell r="W66" t="str">
            <v>satisfied</v>
          </cell>
          <cell r="X66" t="str">
            <v>neutral</v>
          </cell>
          <cell r="Y66" t="str">
            <v>no</v>
          </cell>
        </row>
        <row r="67">
          <cell r="B67" t="str">
            <v>Female</v>
          </cell>
          <cell r="C67" t="str">
            <v>20-30</v>
          </cell>
          <cell r="D67" t="str">
            <v>Colombo</v>
          </cell>
          <cell r="E67" t="str">
            <v>full-time</v>
          </cell>
          <cell r="F67" t="str">
            <v>Bachelor's Degree</v>
          </cell>
          <cell r="G67" t="str">
            <v>Married</v>
          </cell>
          <cell r="H67" t="str">
            <v>none</v>
          </cell>
          <cell r="I67" t="str">
            <v>50,000 - 100,000</v>
          </cell>
          <cell r="J67" t="str">
            <v>Mobile banking apps using a smart phone</v>
          </cell>
          <cell r="K67" t="str">
            <v>3 or more</v>
          </cell>
          <cell r="L67" t="str">
            <v>few times a month</v>
          </cell>
          <cell r="M67" t="str">
            <v>few times a year</v>
          </cell>
          <cell r="N67" t="str">
            <v>easier access</v>
          </cell>
          <cell r="O67" t="str">
            <v>easier third party account transactions</v>
          </cell>
          <cell r="P67" t="str">
            <v>satisfied</v>
          </cell>
          <cell r="Q67" t="str">
            <v>satisfied</v>
          </cell>
          <cell r="R67" t="str">
            <v>not satisfied</v>
          </cell>
          <cell r="S67" t="str">
            <v>neutral</v>
          </cell>
          <cell r="T67" t="str">
            <v>satisfied</v>
          </cell>
          <cell r="U67" t="str">
            <v>not satisfied</v>
          </cell>
          <cell r="V67" t="str">
            <v>neutral</v>
          </cell>
          <cell r="W67" t="str">
            <v>neutral</v>
          </cell>
          <cell r="X67" t="str">
            <v>neutral</v>
          </cell>
          <cell r="Y67" t="str">
            <v>no</v>
          </cell>
        </row>
        <row r="68">
          <cell r="B68" t="str">
            <v>Male</v>
          </cell>
          <cell r="C68" t="str">
            <v>41-50</v>
          </cell>
          <cell r="D68" t="str">
            <v>Colombo</v>
          </cell>
          <cell r="E68" t="str">
            <v>full-time</v>
          </cell>
          <cell r="F68" t="str">
            <v>Bachelor's Degree</v>
          </cell>
          <cell r="G68" t="str">
            <v>Married</v>
          </cell>
          <cell r="H68" t="str">
            <v>3 or more</v>
          </cell>
          <cell r="I68" t="str">
            <v>More than 300,000</v>
          </cell>
          <cell r="J68" t="str">
            <v>Mobile banking apps using a smart phone;Internet banking through websites</v>
          </cell>
          <cell r="K68">
            <v>2</v>
          </cell>
          <cell r="L68" t="str">
            <v>few times a month</v>
          </cell>
          <cell r="M68" t="str">
            <v>few times a year</v>
          </cell>
          <cell r="N68" t="str">
            <v>easier access;secure transactions between accounts</v>
          </cell>
          <cell r="O68" t="str">
            <v>simple interfaces and user friendliness;easier third party account transactions;faster and more secured transactions</v>
          </cell>
          <cell r="P68" t="str">
            <v>satisfied</v>
          </cell>
          <cell r="Q68" t="str">
            <v>neutral</v>
          </cell>
          <cell r="R68" t="str">
            <v>satisfied</v>
          </cell>
          <cell r="S68" t="str">
            <v>satisfied</v>
          </cell>
          <cell r="T68" t="str">
            <v>neutral</v>
          </cell>
          <cell r="U68" t="str">
            <v>neutral</v>
          </cell>
          <cell r="V68" t="str">
            <v>satisfied</v>
          </cell>
          <cell r="W68" t="str">
            <v>not satisfied</v>
          </cell>
          <cell r="X68" t="str">
            <v>not satisfied</v>
          </cell>
          <cell r="Y68" t="str">
            <v>no</v>
          </cell>
        </row>
        <row r="69">
          <cell r="B69" t="str">
            <v>Male</v>
          </cell>
          <cell r="C69" t="str">
            <v>20-30</v>
          </cell>
          <cell r="D69" t="str">
            <v>Colombo</v>
          </cell>
          <cell r="E69" t="str">
            <v>full-time</v>
          </cell>
          <cell r="F69" t="str">
            <v>Bachelor's Degree</v>
          </cell>
          <cell r="G69" t="str">
            <v>Married</v>
          </cell>
          <cell r="H69" t="str">
            <v>none</v>
          </cell>
          <cell r="I69" t="str">
            <v>100,000 - 200,000</v>
          </cell>
          <cell r="J69" t="str">
            <v>Mobile banking apps using a smart phone;Internet banking through websites</v>
          </cell>
          <cell r="K69">
            <v>2</v>
          </cell>
          <cell r="L69" t="str">
            <v>few times a month</v>
          </cell>
          <cell r="M69" t="str">
            <v>few times a year</v>
          </cell>
          <cell r="N69" t="str">
            <v>easier access</v>
          </cell>
          <cell r="O69" t="str">
            <v>easier third party account transactions;faster and more secured transactions</v>
          </cell>
          <cell r="P69" t="str">
            <v>satisfied</v>
          </cell>
          <cell r="Q69" t="str">
            <v>satisfied</v>
          </cell>
          <cell r="R69" t="str">
            <v>satisfied</v>
          </cell>
          <cell r="S69" t="str">
            <v>satisfied</v>
          </cell>
          <cell r="T69" t="str">
            <v>satisfied</v>
          </cell>
          <cell r="U69" t="str">
            <v>satisfied</v>
          </cell>
          <cell r="V69" t="str">
            <v>satisfied</v>
          </cell>
          <cell r="W69" t="str">
            <v>satisfied</v>
          </cell>
          <cell r="X69" t="str">
            <v>don't use</v>
          </cell>
          <cell r="Y69" t="str">
            <v>no</v>
          </cell>
        </row>
        <row r="70">
          <cell r="B70" t="str">
            <v>Female</v>
          </cell>
          <cell r="C70" t="str">
            <v>20-30</v>
          </cell>
          <cell r="D70" t="str">
            <v>Gampaha</v>
          </cell>
          <cell r="E70" t="str">
            <v>full-time</v>
          </cell>
          <cell r="F70" t="str">
            <v>Bachelor's Degree</v>
          </cell>
          <cell r="G70" t="str">
            <v>Married</v>
          </cell>
          <cell r="H70" t="str">
            <v>none</v>
          </cell>
          <cell r="I70" t="str">
            <v>100,000 - 200,000</v>
          </cell>
          <cell r="J70" t="str">
            <v>Mobile banking apps using a smart phone;Internet banking through websites;Visit the bank</v>
          </cell>
          <cell r="K70">
            <v>1</v>
          </cell>
          <cell r="L70" t="str">
            <v>frequently</v>
          </cell>
          <cell r="M70" t="str">
            <v>few times a year</v>
          </cell>
          <cell r="N70" t="str">
            <v>easier access;can do bill/credit card payments;secure transactions between accounts;easier transaction history requests</v>
          </cell>
          <cell r="O70" t="str">
            <v>simple interfaces and user friendliness;easier third party account transactions;faster and more secured transactions;use biometrics for all identifications</v>
          </cell>
          <cell r="P70" t="str">
            <v>satisfied</v>
          </cell>
          <cell r="Q70" t="str">
            <v>neutral</v>
          </cell>
          <cell r="R70" t="str">
            <v>neutral</v>
          </cell>
          <cell r="S70" t="str">
            <v>neutral</v>
          </cell>
          <cell r="T70" t="str">
            <v>not satisfied</v>
          </cell>
          <cell r="U70" t="str">
            <v>not satisfied</v>
          </cell>
          <cell r="V70" t="str">
            <v>satisfied</v>
          </cell>
          <cell r="W70" t="str">
            <v>satisfied</v>
          </cell>
          <cell r="X70" t="str">
            <v>don't use</v>
          </cell>
          <cell r="Y70" t="str">
            <v>no</v>
          </cell>
        </row>
        <row r="71">
          <cell r="B71" t="str">
            <v>Female</v>
          </cell>
          <cell r="C71" t="str">
            <v>20-30</v>
          </cell>
          <cell r="D71" t="str">
            <v>Colombo</v>
          </cell>
          <cell r="E71" t="str">
            <v>full-time</v>
          </cell>
          <cell r="F71" t="str">
            <v>Bachelor's Degree</v>
          </cell>
          <cell r="G71" t="str">
            <v>Married</v>
          </cell>
          <cell r="H71" t="str">
            <v>none</v>
          </cell>
          <cell r="I71" t="str">
            <v>50,000 - 100,000</v>
          </cell>
          <cell r="J71" t="str">
            <v>Mobile banking apps using a smart phone</v>
          </cell>
          <cell r="K71" t="str">
            <v>3 or more</v>
          </cell>
          <cell r="L71" t="str">
            <v>few times a month</v>
          </cell>
          <cell r="M71" t="str">
            <v>few times a year</v>
          </cell>
          <cell r="N71" t="str">
            <v>easier access</v>
          </cell>
          <cell r="O71" t="str">
            <v>easier third party account transactions</v>
          </cell>
          <cell r="P71" t="str">
            <v>satisfied</v>
          </cell>
          <cell r="Q71" t="str">
            <v>satisfied</v>
          </cell>
          <cell r="R71" t="str">
            <v>not satisfied</v>
          </cell>
          <cell r="S71" t="str">
            <v>neutral</v>
          </cell>
          <cell r="T71" t="str">
            <v>satisfied</v>
          </cell>
          <cell r="U71" t="str">
            <v>not satisfied</v>
          </cell>
          <cell r="V71" t="str">
            <v>neutral</v>
          </cell>
          <cell r="W71" t="str">
            <v>neutral</v>
          </cell>
          <cell r="X71" t="str">
            <v>neutral</v>
          </cell>
          <cell r="Y71" t="str">
            <v>no</v>
          </cell>
        </row>
        <row r="72">
          <cell r="B72" t="str">
            <v>Male</v>
          </cell>
          <cell r="C72" t="str">
            <v>41-50</v>
          </cell>
          <cell r="D72" t="str">
            <v>Colombo</v>
          </cell>
          <cell r="E72" t="str">
            <v>full-time</v>
          </cell>
          <cell r="F72" t="str">
            <v>Bachelor's Degree</v>
          </cell>
          <cell r="G72" t="str">
            <v>Married</v>
          </cell>
          <cell r="H72" t="str">
            <v>none</v>
          </cell>
          <cell r="I72" t="str">
            <v>100,000 - 200,000</v>
          </cell>
          <cell r="J72" t="str">
            <v>Mobile banking apps using a smart phone;Internet banking through websites</v>
          </cell>
          <cell r="K72" t="str">
            <v>3 or more</v>
          </cell>
          <cell r="L72" t="str">
            <v>few times a month</v>
          </cell>
          <cell r="M72" t="str">
            <v>few times a year</v>
          </cell>
          <cell r="N72" t="str">
            <v>easier access;can do bill/credit card payments;secure transactions between accounts;easier transaction history requests</v>
          </cell>
          <cell r="O72" t="str">
            <v>simple interfaces and user friendliness;easier third party account transactions;faster and more secured transactions</v>
          </cell>
          <cell r="P72" t="str">
            <v>neutral</v>
          </cell>
          <cell r="Q72" t="str">
            <v>neutral</v>
          </cell>
          <cell r="R72" t="str">
            <v>neutral</v>
          </cell>
          <cell r="S72" t="str">
            <v>neutral</v>
          </cell>
          <cell r="T72" t="str">
            <v>neutral</v>
          </cell>
          <cell r="U72" t="str">
            <v>not satisfied</v>
          </cell>
          <cell r="V72" t="str">
            <v>neutral</v>
          </cell>
          <cell r="W72" t="str">
            <v>neutral</v>
          </cell>
          <cell r="X72" t="str">
            <v>not satisfied</v>
          </cell>
          <cell r="Y72" t="str">
            <v>no</v>
          </cell>
        </row>
        <row r="73">
          <cell r="B73" t="str">
            <v>Female</v>
          </cell>
          <cell r="C73" t="str">
            <v>20-30</v>
          </cell>
          <cell r="D73" t="str">
            <v>Anuradhapura</v>
          </cell>
          <cell r="E73" t="str">
            <v>full-time</v>
          </cell>
          <cell r="F73" t="str">
            <v>Bachelor's Degree</v>
          </cell>
          <cell r="G73" t="str">
            <v>Single</v>
          </cell>
          <cell r="H73" t="str">
            <v>none</v>
          </cell>
          <cell r="I73" t="str">
            <v>100,000 - 200,000</v>
          </cell>
          <cell r="J73" t="str">
            <v>Mobile banking apps using a smart phone</v>
          </cell>
          <cell r="K73" t="str">
            <v>3 or more</v>
          </cell>
          <cell r="L73" t="str">
            <v>frequently</v>
          </cell>
          <cell r="M73" t="str">
            <v>few times a year</v>
          </cell>
          <cell r="N73" t="str">
            <v>easier access;can do bill/credit card payments</v>
          </cell>
          <cell r="O73" t="str">
            <v>simple interfaces and user friendliness;faster and more secured transactions;use biometrics for all identifications</v>
          </cell>
          <cell r="P73" t="str">
            <v>satisfied</v>
          </cell>
          <cell r="Q73" t="str">
            <v>neutral</v>
          </cell>
          <cell r="R73" t="str">
            <v>satisfied</v>
          </cell>
          <cell r="S73" t="str">
            <v>neutral</v>
          </cell>
          <cell r="T73" t="str">
            <v>not satisfied</v>
          </cell>
          <cell r="U73" t="str">
            <v>not satisfied</v>
          </cell>
          <cell r="V73" t="str">
            <v>satisfied</v>
          </cell>
          <cell r="W73" t="str">
            <v>neutral</v>
          </cell>
          <cell r="X73" t="str">
            <v>not satisfied</v>
          </cell>
          <cell r="Y73" t="str">
            <v>yes</v>
          </cell>
        </row>
        <row r="74">
          <cell r="B74" t="str">
            <v>Male</v>
          </cell>
          <cell r="C74" t="str">
            <v>20-30</v>
          </cell>
          <cell r="D74" t="str">
            <v>Colombo</v>
          </cell>
          <cell r="E74" t="str">
            <v>student/ internship</v>
          </cell>
          <cell r="F74" t="str">
            <v>Bachelor's Degree</v>
          </cell>
          <cell r="G74" t="str">
            <v>Single</v>
          </cell>
          <cell r="H74" t="str">
            <v>none</v>
          </cell>
          <cell r="I74" t="str">
            <v>Less than 50,000</v>
          </cell>
          <cell r="J74" t="str">
            <v>Mobile banking apps using a smart phone;Internet banking through websites;Visit the bank</v>
          </cell>
          <cell r="K74">
            <v>2</v>
          </cell>
          <cell r="L74" t="str">
            <v>few times a month</v>
          </cell>
          <cell r="M74" t="str">
            <v>few times a year</v>
          </cell>
          <cell r="N74" t="str">
            <v>easier access;can do bill/credit card payments;secure transactions between accounts;easier transaction history requests</v>
          </cell>
          <cell r="O74" t="str">
            <v>simple interfaces and user friendliness;easier third party account transactions;faster and more secured transactions</v>
          </cell>
          <cell r="P74" t="str">
            <v>satisfied</v>
          </cell>
          <cell r="Q74" t="str">
            <v>not satisfied</v>
          </cell>
          <cell r="R74" t="str">
            <v>satisfied</v>
          </cell>
          <cell r="S74" t="str">
            <v>satisfied</v>
          </cell>
          <cell r="T74" t="str">
            <v>not satisfied</v>
          </cell>
          <cell r="U74" t="str">
            <v>don't use</v>
          </cell>
          <cell r="V74" t="str">
            <v>satisfied</v>
          </cell>
          <cell r="W74" t="str">
            <v>satisfied</v>
          </cell>
          <cell r="X74" t="str">
            <v>don't use</v>
          </cell>
          <cell r="Y74" t="str">
            <v>yes</v>
          </cell>
        </row>
        <row r="75">
          <cell r="B75" t="str">
            <v>Male</v>
          </cell>
          <cell r="C75" t="str">
            <v>31-40</v>
          </cell>
          <cell r="D75" t="str">
            <v>Colombo</v>
          </cell>
          <cell r="E75" t="str">
            <v>full-time</v>
          </cell>
          <cell r="F75" t="str">
            <v>Post Graduate Degree</v>
          </cell>
          <cell r="G75" t="str">
            <v>Married</v>
          </cell>
          <cell r="H75">
            <v>1</v>
          </cell>
          <cell r="I75" t="str">
            <v>100,000 - 200,000</v>
          </cell>
          <cell r="J75" t="str">
            <v>Mobile banking apps using a smart phone;Internet banking through websites;Visit the bank</v>
          </cell>
          <cell r="K75">
            <v>2</v>
          </cell>
          <cell r="L75" t="str">
            <v>frequently</v>
          </cell>
          <cell r="M75" t="str">
            <v>few times a year</v>
          </cell>
          <cell r="N75" t="str">
            <v>easier access;can do bill/credit card payments;secure transactions between accounts;easier transaction history requests</v>
          </cell>
          <cell r="O75" t="str">
            <v>simple interfaces and user friendliness;easier third party account transactions;faster and more secured transactions;use biometrics for all identifications</v>
          </cell>
          <cell r="P75" t="str">
            <v>satisfied</v>
          </cell>
          <cell r="Q75" t="str">
            <v>satisfied</v>
          </cell>
          <cell r="R75" t="str">
            <v>satisfied</v>
          </cell>
          <cell r="S75" t="str">
            <v>satisfied</v>
          </cell>
          <cell r="T75" t="str">
            <v>satisfied</v>
          </cell>
          <cell r="U75" t="str">
            <v>not satisfied</v>
          </cell>
          <cell r="V75" t="str">
            <v>satisfied</v>
          </cell>
          <cell r="W75" t="str">
            <v>satisfied</v>
          </cell>
          <cell r="X75" t="str">
            <v>neutral</v>
          </cell>
          <cell r="Y75" t="str">
            <v>yes</v>
          </cell>
        </row>
        <row r="76">
          <cell r="B76" t="str">
            <v>Female</v>
          </cell>
          <cell r="C76" t="str">
            <v>20-30</v>
          </cell>
          <cell r="D76" t="str">
            <v>Anuradhapura</v>
          </cell>
          <cell r="E76" t="str">
            <v>full-time</v>
          </cell>
          <cell r="F76" t="str">
            <v>Bachelor's Degree</v>
          </cell>
          <cell r="G76" t="str">
            <v>Single</v>
          </cell>
          <cell r="H76" t="str">
            <v>none</v>
          </cell>
          <cell r="I76" t="str">
            <v>100,000 - 200,000</v>
          </cell>
          <cell r="J76" t="str">
            <v>Mobile banking apps using a smart phone</v>
          </cell>
          <cell r="K76" t="str">
            <v>3 or more</v>
          </cell>
          <cell r="L76" t="str">
            <v>frequently</v>
          </cell>
          <cell r="M76" t="str">
            <v>few times a year</v>
          </cell>
          <cell r="N76" t="str">
            <v>easier access;can do bill/credit card payments</v>
          </cell>
          <cell r="O76" t="str">
            <v>simple interfaces and user friendliness;faster and more secured transactions;use biometrics for all identifications</v>
          </cell>
          <cell r="P76" t="str">
            <v>satisfied</v>
          </cell>
          <cell r="Q76" t="str">
            <v>neutral</v>
          </cell>
          <cell r="R76" t="str">
            <v>satisfied</v>
          </cell>
          <cell r="S76" t="str">
            <v>neutral</v>
          </cell>
          <cell r="T76" t="str">
            <v>not satisfied</v>
          </cell>
          <cell r="U76" t="str">
            <v>not satisfied</v>
          </cell>
          <cell r="V76" t="str">
            <v>satisfied</v>
          </cell>
          <cell r="W76" t="str">
            <v>neutral</v>
          </cell>
          <cell r="X76" t="str">
            <v>not satisfied</v>
          </cell>
          <cell r="Y76" t="str">
            <v>yes</v>
          </cell>
        </row>
        <row r="77">
          <cell r="B77" t="str">
            <v>Male</v>
          </cell>
          <cell r="C77" t="str">
            <v>20-30</v>
          </cell>
          <cell r="D77" t="str">
            <v>Colombo</v>
          </cell>
          <cell r="E77" t="str">
            <v>student/ internship</v>
          </cell>
          <cell r="F77" t="str">
            <v>Bachelor's Degree</v>
          </cell>
          <cell r="G77" t="str">
            <v>Single</v>
          </cell>
          <cell r="H77" t="str">
            <v>none</v>
          </cell>
          <cell r="I77" t="str">
            <v>Less than 50,000</v>
          </cell>
          <cell r="J77" t="str">
            <v>Mobile banking apps using a smart phone;Internet banking through websites;Visit the bank</v>
          </cell>
          <cell r="K77">
            <v>2</v>
          </cell>
          <cell r="L77" t="str">
            <v>few times a month</v>
          </cell>
          <cell r="M77" t="str">
            <v>few times a year</v>
          </cell>
          <cell r="N77" t="str">
            <v>easier access;can do bill/credit card payments;secure transactions between accounts;easier transaction history requests</v>
          </cell>
          <cell r="O77" t="str">
            <v>simple interfaces and user friendliness;easier third party account transactions;faster and more secured transactions</v>
          </cell>
          <cell r="P77" t="str">
            <v>satisfied</v>
          </cell>
          <cell r="Q77" t="str">
            <v>not satisfied</v>
          </cell>
          <cell r="R77" t="str">
            <v>satisfied</v>
          </cell>
          <cell r="S77" t="str">
            <v>satisfied</v>
          </cell>
          <cell r="T77" t="str">
            <v>not satisfied</v>
          </cell>
          <cell r="U77" t="str">
            <v>don't use</v>
          </cell>
          <cell r="V77" t="str">
            <v>satisfied</v>
          </cell>
          <cell r="W77" t="str">
            <v>satisfied</v>
          </cell>
          <cell r="X77" t="str">
            <v>don't use</v>
          </cell>
          <cell r="Y77" t="str">
            <v>yes</v>
          </cell>
        </row>
        <row r="78">
          <cell r="B78" t="str">
            <v>Female</v>
          </cell>
          <cell r="C78" t="str">
            <v>20-30</v>
          </cell>
          <cell r="D78" t="str">
            <v>Colombo</v>
          </cell>
          <cell r="E78" t="str">
            <v>full-time</v>
          </cell>
          <cell r="F78" t="str">
            <v>Bachelor's Degree</v>
          </cell>
          <cell r="G78" t="str">
            <v>Married</v>
          </cell>
          <cell r="H78" t="str">
            <v>none</v>
          </cell>
          <cell r="I78" t="str">
            <v>100,000 - 200,000</v>
          </cell>
          <cell r="J78" t="str">
            <v>Visit the bank</v>
          </cell>
          <cell r="K78">
            <v>1</v>
          </cell>
          <cell r="L78" t="str">
            <v>never</v>
          </cell>
          <cell r="M78" t="str">
            <v>few times a year</v>
          </cell>
          <cell r="N78" t="str">
            <v>easier access;can do bill/credit card payments;secure transactions between accounts;easier transaction history requests</v>
          </cell>
          <cell r="O78" t="str">
            <v>simple interfaces and user friendliness;faster and more secured transactions;use biometrics for all identifications</v>
          </cell>
          <cell r="P78" t="str">
            <v>satisfied</v>
          </cell>
          <cell r="Q78" t="str">
            <v>satisfied</v>
          </cell>
          <cell r="R78" t="str">
            <v>satisfied</v>
          </cell>
          <cell r="S78" t="str">
            <v>neutral</v>
          </cell>
          <cell r="T78" t="str">
            <v>neutral</v>
          </cell>
          <cell r="U78" t="str">
            <v>not satisfied</v>
          </cell>
          <cell r="V78" t="str">
            <v>satisfied</v>
          </cell>
          <cell r="W78" t="str">
            <v>satisfied</v>
          </cell>
          <cell r="X78" t="str">
            <v>not satisfied</v>
          </cell>
          <cell r="Y78" t="str">
            <v>no</v>
          </cell>
        </row>
      </sheetData>
      <sheetData sheetId="1"/>
      <sheetData sheetId="2">
        <row r="3">
          <cell r="A3" t="str">
            <v>never</v>
          </cell>
          <cell r="B3">
            <v>0</v>
          </cell>
        </row>
        <row r="4">
          <cell r="A4" t="str">
            <v>few times a year</v>
          </cell>
          <cell r="B4">
            <v>1</v>
          </cell>
        </row>
        <row r="5">
          <cell r="A5" t="str">
            <v>few times a month</v>
          </cell>
          <cell r="B5">
            <v>2</v>
          </cell>
        </row>
        <row r="6">
          <cell r="A6" t="str">
            <v>frequently</v>
          </cell>
          <cell r="B6">
            <v>3</v>
          </cell>
        </row>
        <row r="11">
          <cell r="A11" t="str">
            <v>don't use</v>
          </cell>
          <cell r="B11">
            <v>0</v>
          </cell>
        </row>
        <row r="12">
          <cell r="A12" t="str">
            <v>not satisfied</v>
          </cell>
          <cell r="B12">
            <v>1</v>
          </cell>
        </row>
        <row r="13">
          <cell r="A13" t="str">
            <v>neutral</v>
          </cell>
          <cell r="B13">
            <v>2</v>
          </cell>
        </row>
        <row r="14">
          <cell r="A14" t="str">
            <v>satisfied</v>
          </cell>
          <cell r="B14">
            <v>3</v>
          </cell>
        </row>
        <row r="16">
          <cell r="A16" t="str">
            <v>yes</v>
          </cell>
          <cell r="B16">
            <v>1</v>
          </cell>
        </row>
        <row r="17">
          <cell r="B17">
            <v>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F5621-C3A8-4318-852C-D326BF124F60}" name="Table1" displayName="Table1" ref="A1:AH78" totalsRowShown="0">
  <autoFilter ref="A1:AH78" xr:uid="{00000000-0009-0000-0100-000001000000}"/>
  <tableColumns count="34">
    <tableColumn id="1" xr3:uid="{4F842A15-ADC4-40E4-94FA-DFA266F48436}" name="Number" dataDxfId="33"/>
    <tableColumn id="2" xr3:uid="{F67615FD-BC9D-44D2-B54D-9188F1F5F0CE}" name="Gender" dataDxfId="32">
      <calculatedColumnFormula>[1]respose!B2</calculatedColumnFormula>
    </tableColumn>
    <tableColumn id="3" xr3:uid="{36A27124-1F96-4C33-81E3-129029943668}" name="Age" dataDxfId="31">
      <calculatedColumnFormula>[1]respose!C2</calculatedColumnFormula>
    </tableColumn>
    <tableColumn id="4" xr3:uid="{26F39CB5-810E-4A7A-94E4-F429CDF19A72}" name="City" dataDxfId="30">
      <calculatedColumnFormula>[1]respose!D2</calculatedColumnFormula>
    </tableColumn>
    <tableColumn id="5" xr3:uid="{AF6F1EA3-C1A0-40A1-BCE1-B334A2C29005}" name="Employement" dataDxfId="29">
      <calculatedColumnFormula>[1]respose!E2</calculatedColumnFormula>
    </tableColumn>
    <tableColumn id="6" xr3:uid="{9C6C4C72-1765-49AB-AC16-0073B72DA672}" name="Highest education level" dataDxfId="28">
      <calculatedColumnFormula>[1]respose!F2</calculatedColumnFormula>
    </tableColumn>
    <tableColumn id="7" xr3:uid="{F90B762A-ABF3-4076-97F9-43215C7889E4}" name="Marital status" dataDxfId="27">
      <calculatedColumnFormula>[1]respose!G2</calculatedColumnFormula>
    </tableColumn>
    <tableColumn id="8" xr3:uid="{A4F9E99F-EAC6-4A33-9854-B9D6A195CE16}" name="Number of children" dataDxfId="26">
      <calculatedColumnFormula>[1]respose!H2</calculatedColumnFormula>
    </tableColumn>
    <tableColumn id="9" xr3:uid="{47BDD2B3-1538-4055-9D3C-672C5CFA8EE2}" name="Monthly Income" dataDxfId="25">
      <calculatedColumnFormula>[1]respose!I2</calculatedColumnFormula>
    </tableColumn>
    <tableColumn id="10" xr3:uid="{197D6F01-46EC-4500-9ECC-0AC76CD00623}" name="Mobile banking apps using a smart phone" dataDxfId="24">
      <calculatedColumnFormula>IF(ISNUMBER(SEARCH("Mobile",[1]respose!J2)),1,0)</calculatedColumnFormula>
    </tableColumn>
    <tableColumn id="11" xr3:uid="{282DBD26-CB14-4E0E-8FE0-9775BBA3A7D4}" name="Internet banking through websites" dataDxfId="23">
      <calculatedColumnFormula>IF(ISNUMBER(SEARCH("Internet banking through websites",[1]respose!J2)),1,0)</calculatedColumnFormula>
    </tableColumn>
    <tableColumn id="12" xr3:uid="{234AFB80-8531-4B92-ACFB-420FFE8665DD}" name="Text banking" dataDxfId="22">
      <calculatedColumnFormula>IF(ISNUMBER(SEARCH("Text",[1]respose!J2)),1,0)</calculatedColumnFormula>
    </tableColumn>
    <tableColumn id="13" xr3:uid="{F881594C-1E60-4ED5-8844-B003A560C232}" name="Visit the bank" dataDxfId="21">
      <calculatedColumnFormula>IF(ISNUMBER(SEARCH("Visit",[1]respose!J2)),1,0)</calculatedColumnFormula>
    </tableColumn>
    <tableColumn id="14" xr3:uid="{AB5AEA50-E9F5-4299-A2E1-C82D544DDBBB}" name="How many mobile banking applications do you use:" dataDxfId="20">
      <calculatedColumnFormula>[1]respose!K2</calculatedColumnFormula>
    </tableColumn>
    <tableColumn id="15" xr3:uid="{37B02214-8F44-41FA-94AE-0C4A4F1BB7D5}" name="How frequently do you use mobile banking app(s) to access your accounts" dataDxfId="19">
      <calculatedColumnFormula>IF([1]respose!L2=[1]symbols!$A$3,[1]symbols!$B$3,IF([1]respose!L2=[1]symbols!$A$4,[1]symbols!$B$4,IF([1]respose!L2=[1]symbols!$A$5,[1]symbols!$B$5,IF([1]respose!L2=[1]symbols!$A$6,[1]symbols!$B$6))))</calculatedColumnFormula>
    </tableColumn>
    <tableColumn id="16" xr3:uid="{46BD04A4-B50B-469A-A8BE-F3D82CF240D6}" name="How frequently do you visit the bank in person" dataDxfId="18">
      <calculatedColumnFormula>IF([1]respose!M2=[1]symbols!$A$3,[1]symbols!$B$3,IF([1]respose!M2=[1]symbols!$A$4,[1]symbols!$B$4,IF([1]respose!M2=[1]symbols!$A$5,[1]symbols!$B$5,IF([1]respose!M2=[1]symbols!$A$6,[1]symbols!$B$6))))</calculatedColumnFormula>
    </tableColumn>
    <tableColumn id="17" xr3:uid="{BCAE7B80-C13D-48C4-AABC-283CEA05A6E1}" name="Easier access" dataDxfId="17">
      <calculatedColumnFormula>IF(ISNUMBER(SEARCH("Easier access",[1]respose!N2)),1,0)</calculatedColumnFormula>
    </tableColumn>
    <tableColumn id="18" xr3:uid="{B5BC77F5-9BAD-4C1D-9C51-8F64C99CF32E}" name="Can do bill/credit card payments" dataDxfId="16">
      <calculatedColumnFormula>IF(ISNUMBER(SEARCH("credit",[1]respose!N2)),1,0)</calculatedColumnFormula>
    </tableColumn>
    <tableColumn id="19" xr3:uid="{D56F51D2-277E-4F62-B03D-BF96132AC5D0}" name="Secure transactions between accounts" dataDxfId="15">
      <calculatedColumnFormula>IF(ISNUMBER(SEARCH("secure",[1]respose!N2)),1,0)</calculatedColumnFormula>
    </tableColumn>
    <tableColumn id="20" xr3:uid="{39AA5578-ECBC-47EA-AC1B-8BBB4EDCC204}" name="Easier transaction history requests" dataDxfId="14">
      <calculatedColumnFormula>IF(ISNUMBER(SEARCH("history",[1]respose!N2)),1,0)</calculatedColumnFormula>
    </tableColumn>
    <tableColumn id="21" xr3:uid="{31CD5EED-711E-42B9-870C-43784BC69B5F}" name="Simple interfaces and user friendliness" dataDxfId="13">
      <calculatedColumnFormula>IF(ISNUMBER(SEARCH("Simple",[1]respose!O2)),1,0)</calculatedColumnFormula>
    </tableColumn>
    <tableColumn id="22" xr3:uid="{6BCC8451-3BCA-4010-BAFF-8CE09D27BE04}" name="Easier third party account transactions" dataDxfId="12">
      <calculatedColumnFormula>IF(ISNUMBER(SEARCH("third",[1]respose!O2)),1,0)</calculatedColumnFormula>
    </tableColumn>
    <tableColumn id="23" xr3:uid="{E6CFCF84-449A-471A-B4A6-233382914E08}" name="Faster and more secured transactions" dataDxfId="11">
      <calculatedColumnFormula>IF(ISNUMBER(SEARCH("Faster",[1]respose!O2)),1,0)</calculatedColumnFormula>
    </tableColumn>
    <tableColumn id="24" xr3:uid="{AAC73F34-9A58-4B41-95BC-1B70CF05EA15}" name="Use biometrics for all identifications" dataDxfId="10">
      <calculatedColumnFormula>IF(ISNUMBER(SEARCH("biometrics",[1]respose!O2)),1,0)</calculatedColumnFormula>
    </tableColumn>
    <tableColumn id="25" xr3:uid="{2C82888B-6E73-4713-AE7B-29BE4A10932C}" name="Checking account balance" dataDxfId="9">
      <calculatedColumnFormula>IF([1]respose!P2=[1]symbols!$A$14,[1]symbols!$B$14,IF([1]respose!P2=[1]symbols!$A$12,[1]symbols!$B$12,IF([1]respose!P2=[1]symbols!$A$13,[1]symbols!$B$13,IF([1]respose!P2=[1]symbols!$A$11,[1]symbols!$B$11))))</calculatedColumnFormula>
    </tableColumn>
    <tableColumn id="26" xr3:uid="{D9C2D1E2-1F30-4771-84E7-DE43D35AC8CD}" name="Viewing transaction history" dataDxfId="8">
      <calculatedColumnFormula>IF([1]respose!Q2=[1]symbols!$A$14,[1]symbols!$B$14,IF([1]respose!Q2=[1]symbols!$A$12,[1]symbols!$B$12,IF([1]respose!Q2=[1]symbols!$A$13,[1]symbols!$B$13,IF([1]respose!Q2=[1]symbols!$A$11,[1]symbols!$B$11))))</calculatedColumnFormula>
    </tableColumn>
    <tableColumn id="27" xr3:uid="{2CB40310-C216-4CEF-B797-AA7ED4912F03}" name="Transferring money between accounts" dataDxfId="7">
      <calculatedColumnFormula>IF([1]respose!R2=[1]symbols!$A$14,[1]symbols!$B$14,IF([1]respose!R2=[1]symbols!$A$12,[1]symbols!$B$12,IF([1]respose!R2=[1]symbols!$A$13,[1]symbols!$B$13,IF([1]respose!R2=[1]symbols!$A$11,[1]symbols!$B$11))))</calculatedColumnFormula>
    </tableColumn>
    <tableColumn id="28" xr3:uid="{16023ED4-E777-4E98-AEC0-B014265994ED}" name="Account and transaction security" dataDxfId="6">
      <calculatedColumnFormula>IF([1]respose!S2=[1]symbols!$A$14,[1]symbols!$B$14,IF([1]respose!S2=[1]symbols!$A$12,[1]symbols!$B$12,IF([1]respose!S2=[1]symbols!$A$13,[1]symbols!$B$13,IF([1]respose!S2=[1]symbols!$A$11,[1]symbols!$B$11))))</calculatedColumnFormula>
    </tableColumn>
    <tableColumn id="29" xr3:uid="{AEB36B85-35FA-4D48-930E-47BE44BEC39E}" name="Changing password" dataDxfId="5">
      <calculatedColumnFormula>IF([1]respose!T2=[1]symbols!$A$14,[1]symbols!$B$14,IF([1]respose!T2=[1]symbols!$A$12,[1]symbols!$B$12,IF([1]respose!T2=[1]symbols!$A$13,[1]symbols!$B$13,IF([1]respose!T2=[1]symbols!$A$11,[1]symbols!$B$11))))</calculatedColumnFormula>
    </tableColumn>
    <tableColumn id="30" xr3:uid="{C4F2DA1E-3C4B-42BD-BCB1-625EA63162EF}" name="Contacting bank agents to assist" dataDxfId="4">
      <calculatedColumnFormula>IF([1]respose!U2=[1]symbols!$A$14,[1]symbols!$B$14,IF([1]respose!U2=[1]symbols!$A$12,[1]symbols!$B$12,IF([1]respose!U2=[1]symbols!$A$13,[1]symbols!$B$13,IF([1]respose!U2=[1]symbols!$A$11,[1]symbols!$B$11))))</calculatedColumnFormula>
    </tableColumn>
    <tableColumn id="31" xr3:uid="{10A21864-5864-4B29-8C31-1D846E08E952}" name="Paying bills" dataDxfId="3">
      <calculatedColumnFormula>IF([1]respose!V2=[1]symbols!$A$14,[1]symbols!$B$14,IF([1]respose!V2=[1]symbols!$A$12,[1]symbols!$B$12,IF([1]respose!V2=[1]symbols!$A$13,[1]symbols!$B$13,IF([1]respose!V2=[1]symbols!$A$11,[1]symbols!$B$11))))</calculatedColumnFormula>
    </tableColumn>
    <tableColumn id="32" xr3:uid="{59E4F52E-90BA-408D-A1BE-B03EE465128C}" name="Transaction alerts/ account notifications" dataDxfId="2">
      <calculatedColumnFormula>IF([1]respose!W2=[1]symbols!$A$14,[1]symbols!$B$14,IF([1]respose!W2=[1]symbols!$A$12,[1]symbols!$B$12,IF([1]respose!W2=[1]symbols!$A$13,[1]symbols!$B$13,IF([1]respose!W2=[1]symbols!$A$11,[1]symbols!$B$11))))</calculatedColumnFormula>
    </tableColumn>
    <tableColumn id="33" xr3:uid="{D5FEE776-356E-4034-8B3D-80EF8F5924EE}" name="Loan/ fixed deposit facilities" dataDxfId="1">
      <calculatedColumnFormula>IF([1]respose!X2=[1]symbols!$A$14,[1]symbols!$B$14,IF([1]respose!X2=[1]symbols!$A$12,[1]symbols!$B$12,IF([1]respose!X2=[1]symbols!$A$13,[1]symbols!$B$13,IF([1]respose!X2=[1]symbols!$A$11,[1]symbols!$B$11))))</calculatedColumnFormula>
    </tableColumn>
    <tableColumn id="34" xr3:uid="{6FF415DA-C6A2-452F-B825-184E013CD24D}" name="Did covid-19 pandemic affect how you used mobile backing app(s) before" dataDxfId="0">
      <calculatedColumnFormula>IF([1]respose!Y2=[1]symbols!$A$16,[1]symbols!$B$16,[1]symbols!$B$17)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FEE2-F5D0-4E92-9BC7-75D33C1B3B25}">
  <dimension ref="A1:AH78"/>
  <sheetViews>
    <sheetView tabSelected="1" workbookViewId="0">
      <selection activeCell="H1" sqref="H1:H1048576"/>
    </sheetView>
  </sheetViews>
  <sheetFormatPr defaultColWidth="8.88671875" defaultRowHeight="14.4"/>
  <cols>
    <col min="5" max="5" width="13.5546875" customWidth="1"/>
    <col min="6" max="6" width="20.33203125" customWidth="1"/>
    <col min="9" max="9" width="17.44140625" customWidth="1"/>
    <col min="15" max="15" width="9" customWidth="1"/>
    <col min="16" max="16" width="8.88671875" customWidth="1"/>
  </cols>
  <sheetData>
    <row r="1" spans="1:34" ht="1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1" t="s">
        <v>33</v>
      </c>
    </row>
    <row r="2" spans="1:34">
      <c r="A2">
        <v>1</v>
      </c>
      <c r="B2" t="str">
        <f>[1]respose!B2</f>
        <v>Female</v>
      </c>
      <c r="C2" t="str">
        <f>[1]respose!C2</f>
        <v>31-40</v>
      </c>
      <c r="D2" t="str">
        <f>[1]respose!D2</f>
        <v>Colombo</v>
      </c>
      <c r="E2" t="str">
        <f>[1]respose!E2</f>
        <v>full-time</v>
      </c>
      <c r="F2" t="str">
        <f>[1]respose!F2</f>
        <v>Bachelor's Degree</v>
      </c>
      <c r="G2" t="str">
        <f>[1]respose!G2</f>
        <v>Single</v>
      </c>
      <c r="H2" t="str">
        <f>[1]respose!H2</f>
        <v>none</v>
      </c>
      <c r="I2" t="str">
        <f>[1]respose!I2</f>
        <v>100,000 - 200,000</v>
      </c>
      <c r="J2">
        <f>IF(ISNUMBER(SEARCH("Mobile",[1]respose!J2)),1,0)</f>
        <v>0</v>
      </c>
      <c r="K2">
        <f>IF(ISNUMBER(SEARCH("Internet banking through websites",[1]respose!J2)),1,0)</f>
        <v>1</v>
      </c>
      <c r="L2">
        <f>IF(ISNUMBER(SEARCH("Text",[1]respose!J2)),1,0)</f>
        <v>0</v>
      </c>
      <c r="M2">
        <f>IF(ISNUMBER(SEARCH("Visit",[1]respose!J2)),1,0)</f>
        <v>0</v>
      </c>
      <c r="N2">
        <f>[1]respose!K2</f>
        <v>1</v>
      </c>
      <c r="O2">
        <f>IF([1]respose!L2=[1]symbols!$A$3,[1]symbols!$B$3,IF([1]respose!L2=[1]symbols!$A$4,[1]symbols!$B$4,IF([1]respose!L2=[1]symbols!$A$5,[1]symbols!$B$5,IF([1]respose!L2=[1]symbols!$A$6,[1]symbols!$B$6))))</f>
        <v>0</v>
      </c>
      <c r="P2">
        <f>IF([1]respose!M2=[1]symbols!$A$3,[1]symbols!$B$3,IF([1]respose!M2=[1]symbols!$A$4,[1]symbols!$B$4,IF([1]respose!M2=[1]symbols!$A$5,[1]symbols!$B$5,IF([1]respose!M2=[1]symbols!$A$6,[1]symbols!$B$6))))</f>
        <v>1</v>
      </c>
      <c r="Q2">
        <f>IF(ISNUMBER(SEARCH("Easier access",[1]respose!N2)),1,0)</f>
        <v>1</v>
      </c>
      <c r="R2">
        <f>IF(ISNUMBER(SEARCH("credit",[1]respose!N2)),1,0)</f>
        <v>0</v>
      </c>
      <c r="S2">
        <f>IF(ISNUMBER(SEARCH("secure",[1]respose!N2)),1,0)</f>
        <v>0</v>
      </c>
      <c r="T2">
        <f>IF(ISNUMBER(SEARCH("history",[1]respose!N2)),1,0)</f>
        <v>0</v>
      </c>
      <c r="U2">
        <f>IF(ISNUMBER(SEARCH("Simple",[1]respose!O2)),1,0)</f>
        <v>1</v>
      </c>
      <c r="V2">
        <f>IF(ISNUMBER(SEARCH("third",[1]respose!O2)),1,0)</f>
        <v>0</v>
      </c>
      <c r="W2">
        <f>IF(ISNUMBER(SEARCH("Faster",[1]respose!O2)),1,0)</f>
        <v>0</v>
      </c>
      <c r="X2">
        <f>IF(ISNUMBER(SEARCH("biometrics",[1]respose!O2)),1,0)</f>
        <v>0</v>
      </c>
      <c r="Y2">
        <f>IF([1]respose!P2=[1]symbols!$A$14,[1]symbols!$B$14,IF([1]respose!P2=[1]symbols!$A$12,[1]symbols!$B$12,IF([1]respose!P2=[1]symbols!$A$13,[1]symbols!$B$13,IF([1]respose!P2=[1]symbols!$A$11,[1]symbols!$B$11))))</f>
        <v>3</v>
      </c>
      <c r="Z2">
        <f>IF([1]respose!Q2=[1]symbols!$A$14,[1]symbols!$B$14,IF([1]respose!Q2=[1]symbols!$A$12,[1]symbols!$B$12,IF([1]respose!Q2=[1]symbols!$A$13,[1]symbols!$B$13,IF([1]respose!Q2=[1]symbols!$A$11,[1]symbols!$B$11))))</f>
        <v>2</v>
      </c>
      <c r="AA2">
        <f>IF([1]respose!R2=[1]symbols!$A$14,[1]symbols!$B$14,IF([1]respose!R2=[1]symbols!$A$12,[1]symbols!$B$12,IF([1]respose!R2=[1]symbols!$A$13,[1]symbols!$B$13,IF([1]respose!R2=[1]symbols!$A$11,[1]symbols!$B$11))))</f>
        <v>3</v>
      </c>
      <c r="AB2">
        <f>IF([1]respose!S2=[1]symbols!$A$14,[1]symbols!$B$14,IF([1]respose!S2=[1]symbols!$A$12,[1]symbols!$B$12,IF([1]respose!S2=[1]symbols!$A$13,[1]symbols!$B$13,IF([1]respose!S2=[1]symbols!$A$11,[1]symbols!$B$11))))</f>
        <v>3</v>
      </c>
      <c r="AC2">
        <f>IF([1]respose!T2=[1]symbols!$A$14,[1]symbols!$B$14,IF([1]respose!T2=[1]symbols!$A$12,[1]symbols!$B$12,IF([1]respose!T2=[1]symbols!$A$13,[1]symbols!$B$13,IF([1]respose!T2=[1]symbols!$A$11,[1]symbols!$B$11))))</f>
        <v>3</v>
      </c>
      <c r="AD2">
        <f>IF([1]respose!U2=[1]symbols!$A$14,[1]symbols!$B$14,IF([1]respose!U2=[1]symbols!$A$12,[1]symbols!$B$12,IF([1]respose!U2=[1]symbols!$A$13,[1]symbols!$B$13,IF([1]respose!U2=[1]symbols!$A$11,[1]symbols!$B$11))))</f>
        <v>1</v>
      </c>
      <c r="AE2">
        <f>IF([1]respose!V2=[1]symbols!$A$14,[1]symbols!$B$14,IF([1]respose!V2=[1]symbols!$A$12,[1]symbols!$B$12,IF([1]respose!V2=[1]symbols!$A$13,[1]symbols!$B$13,IF([1]respose!V2=[1]symbols!$A$11,[1]symbols!$B$11))))</f>
        <v>3</v>
      </c>
      <c r="AF2">
        <f>IF([1]respose!W2=[1]symbols!$A$14,[1]symbols!$B$14,IF([1]respose!W2=[1]symbols!$A$12,[1]symbols!$B$12,IF([1]respose!W2=[1]symbols!$A$13,[1]symbols!$B$13,IF([1]respose!W2=[1]symbols!$A$11,[1]symbols!$B$11))))</f>
        <v>3</v>
      </c>
      <c r="AG2">
        <f>IF([1]respose!X2=[1]symbols!$A$14,[1]symbols!$B$14,IF([1]respose!X2=[1]symbols!$A$12,[1]symbols!$B$12,IF([1]respose!X2=[1]symbols!$A$13,[1]symbols!$B$13,IF([1]respose!X2=[1]symbols!$A$11,[1]symbols!$B$11))))</f>
        <v>0</v>
      </c>
      <c r="AH2">
        <f>IF([1]respose!Y2=[1]symbols!$A$16,[1]symbols!$B$16,[1]symbols!$B$17)</f>
        <v>0</v>
      </c>
    </row>
    <row r="3" spans="1:34">
      <c r="A3">
        <v>2</v>
      </c>
      <c r="B3" t="str">
        <f>[1]respose!B3</f>
        <v>Male</v>
      </c>
      <c r="C3" t="str">
        <f>[1]respose!C3</f>
        <v>31-40</v>
      </c>
      <c r="D3" t="str">
        <f>[1]respose!D3</f>
        <v>Colombo</v>
      </c>
      <c r="E3" t="str">
        <f>[1]respose!E3</f>
        <v>full-time</v>
      </c>
      <c r="F3" t="str">
        <f>[1]respose!F3</f>
        <v>Bachelor's Degree</v>
      </c>
      <c r="G3" t="str">
        <f>[1]respose!G3</f>
        <v>Married</v>
      </c>
      <c r="H3">
        <f>[1]respose!H3</f>
        <v>2</v>
      </c>
      <c r="I3" t="str">
        <f>[1]respose!I3</f>
        <v>More than 300,000</v>
      </c>
      <c r="J3">
        <f>IF(ISNUMBER(SEARCH("Mobile",[1]respose!J3)),1,0)</f>
        <v>0</v>
      </c>
      <c r="K3">
        <f>IF(ISNUMBER(SEARCH("Internet banking through websites",[1]respose!J3)),1,0)</f>
        <v>1</v>
      </c>
      <c r="L3">
        <f>IF(ISNUMBER(SEARCH("Text",[1]respose!J3)),1,0)</f>
        <v>0</v>
      </c>
      <c r="M3">
        <f>IF(ISNUMBER(SEARCH("Visit",[1]respose!J3)),1,0)</f>
        <v>0</v>
      </c>
      <c r="N3">
        <f>[1]respose!K3</f>
        <v>1</v>
      </c>
      <c r="O3">
        <f>IF([1]respose!L3=[1]symbols!$A$3,[1]symbols!$B$3,IF([1]respose!L3=[1]symbols!$A$4,[1]symbols!$B$4,IF([1]respose!L3=[1]symbols!$A$5,[1]symbols!$B$5,IF([1]respose!L3=[1]symbols!$A$6,[1]symbols!$B$6))))</f>
        <v>2</v>
      </c>
      <c r="P3">
        <f>IF([1]respose!M3=[1]symbols!$A$3,[1]symbols!$B$3,IF([1]respose!M3=[1]symbols!$A$4,[1]symbols!$B$4,IF([1]respose!M3=[1]symbols!$A$5,[1]symbols!$B$5,IF([1]respose!M3=[1]symbols!$A$6,[1]symbols!$B$6))))</f>
        <v>1</v>
      </c>
      <c r="Q3">
        <f>IF(ISNUMBER(SEARCH("Easier access",[1]respose!N3)),1,0)</f>
        <v>1</v>
      </c>
      <c r="R3">
        <f>IF(ISNUMBER(SEARCH("credit",[1]respose!N3)),1,0)</f>
        <v>0</v>
      </c>
      <c r="S3">
        <f>IF(ISNUMBER(SEARCH("secure",[1]respose!N3)),1,0)</f>
        <v>0</v>
      </c>
      <c r="T3">
        <f>IF(ISNUMBER(SEARCH("history",[1]respose!N3)),1,0)</f>
        <v>1</v>
      </c>
      <c r="U3">
        <f>IF(ISNUMBER(SEARCH("Simple",[1]respose!O3)),1,0)</f>
        <v>1</v>
      </c>
      <c r="V3">
        <f>IF(ISNUMBER(SEARCH("third",[1]respose!O3)),1,0)</f>
        <v>0</v>
      </c>
      <c r="W3">
        <f>IF(ISNUMBER(SEARCH("Faster",[1]respose!O3)),1,0)</f>
        <v>0</v>
      </c>
      <c r="X3">
        <f>IF(ISNUMBER(SEARCH("biometrics",[1]respose!O3)),1,0)</f>
        <v>0</v>
      </c>
      <c r="Y3">
        <f>IF([1]respose!P3=[1]symbols!$A$14,[1]symbols!$B$14,IF([1]respose!P3=[1]symbols!$A$12,[1]symbols!$B$12,IF([1]respose!P3=[1]symbols!$A$13,[1]symbols!$B$13,IF([1]respose!P3=[1]symbols!$A$11,[1]symbols!$B$11))))</f>
        <v>3</v>
      </c>
      <c r="Z3">
        <f>IF([1]respose!Q3=[1]symbols!$A$14,[1]symbols!$B$14,IF([1]respose!Q3=[1]symbols!$A$12,[1]symbols!$B$12,IF([1]respose!Q3=[1]symbols!$A$13,[1]symbols!$B$13,IF([1]respose!Q3=[1]symbols!$A$11,[1]symbols!$B$11))))</f>
        <v>2</v>
      </c>
      <c r="AA3">
        <f>IF([1]respose!R3=[1]symbols!$A$14,[1]symbols!$B$14,IF([1]respose!R3=[1]symbols!$A$12,[1]symbols!$B$12,IF([1]respose!R3=[1]symbols!$A$13,[1]symbols!$B$13,IF([1]respose!R3=[1]symbols!$A$11,[1]symbols!$B$11))))</f>
        <v>3</v>
      </c>
      <c r="AB3">
        <f>IF([1]respose!S3=[1]symbols!$A$14,[1]symbols!$B$14,IF([1]respose!S3=[1]symbols!$A$12,[1]symbols!$B$12,IF([1]respose!S3=[1]symbols!$A$13,[1]symbols!$B$13,IF([1]respose!S3=[1]symbols!$A$11,[1]symbols!$B$11))))</f>
        <v>2</v>
      </c>
      <c r="AC3">
        <f>IF([1]respose!T3=[1]symbols!$A$14,[1]symbols!$B$14,IF([1]respose!T3=[1]symbols!$A$12,[1]symbols!$B$12,IF([1]respose!T3=[1]symbols!$A$13,[1]symbols!$B$13,IF([1]respose!T3=[1]symbols!$A$11,[1]symbols!$B$11))))</f>
        <v>3</v>
      </c>
      <c r="AD3">
        <f>IF([1]respose!U3=[1]symbols!$A$14,[1]symbols!$B$14,IF([1]respose!U3=[1]symbols!$A$12,[1]symbols!$B$12,IF([1]respose!U3=[1]symbols!$A$13,[1]symbols!$B$13,IF([1]respose!U3=[1]symbols!$A$11,[1]symbols!$B$11))))</f>
        <v>0</v>
      </c>
      <c r="AE3">
        <f>IF([1]respose!V3=[1]symbols!$A$14,[1]symbols!$B$14,IF([1]respose!V3=[1]symbols!$A$12,[1]symbols!$B$12,IF([1]respose!V3=[1]symbols!$A$13,[1]symbols!$B$13,IF([1]respose!V3=[1]symbols!$A$11,[1]symbols!$B$11))))</f>
        <v>2</v>
      </c>
      <c r="AF3">
        <f>IF([1]respose!W3=[1]symbols!$A$14,[1]symbols!$B$14,IF([1]respose!W3=[1]symbols!$A$12,[1]symbols!$B$12,IF([1]respose!W3=[1]symbols!$A$13,[1]symbols!$B$13,IF([1]respose!W3=[1]symbols!$A$11,[1]symbols!$B$11))))</f>
        <v>2</v>
      </c>
      <c r="AG3">
        <f>IF([1]respose!X3=[1]symbols!$A$14,[1]symbols!$B$14,IF([1]respose!X3=[1]symbols!$A$12,[1]symbols!$B$12,IF([1]respose!X3=[1]symbols!$A$13,[1]symbols!$B$13,IF([1]respose!X3=[1]symbols!$A$11,[1]symbols!$B$11))))</f>
        <v>3</v>
      </c>
      <c r="AH3">
        <f>IF([1]respose!Y3=[1]symbols!$A$16,[1]symbols!$B$16,[1]symbols!$B$17)</f>
        <v>0</v>
      </c>
    </row>
    <row r="4" spans="1:34">
      <c r="A4">
        <v>3</v>
      </c>
      <c r="B4" t="str">
        <f>[1]respose!B4</f>
        <v>Male</v>
      </c>
      <c r="C4" t="str">
        <f>[1]respose!C4</f>
        <v>31-40</v>
      </c>
      <c r="D4" t="str">
        <f>[1]respose!D4</f>
        <v>Colombo</v>
      </c>
      <c r="E4" t="str">
        <f>[1]respose!E4</f>
        <v>full-time</v>
      </c>
      <c r="F4" t="str">
        <f>[1]respose!F4</f>
        <v>Bachelor's Degree</v>
      </c>
      <c r="G4" t="str">
        <f>[1]respose!G4</f>
        <v>Married</v>
      </c>
      <c r="H4">
        <f>[1]respose!H4</f>
        <v>1</v>
      </c>
      <c r="I4" t="str">
        <f>[1]respose!I4</f>
        <v>100,000 - 200,000</v>
      </c>
      <c r="J4">
        <f>IF(ISNUMBER(SEARCH("Mobile",[1]respose!J4)),1,0)</f>
        <v>1</v>
      </c>
      <c r="K4">
        <f>IF(ISNUMBER(SEARCH("Internet banking through websites",[1]respose!J4)),1,0)</f>
        <v>1</v>
      </c>
      <c r="L4">
        <f>IF(ISNUMBER(SEARCH("Text",[1]respose!J4)),1,0)</f>
        <v>0</v>
      </c>
      <c r="M4">
        <f>IF(ISNUMBER(SEARCH("Visit",[1]respose!J4)),1,0)</f>
        <v>0</v>
      </c>
      <c r="N4">
        <f>[1]respose!K4</f>
        <v>2</v>
      </c>
      <c r="O4">
        <f>IF([1]respose!L4=[1]symbols!$A$3,[1]symbols!$B$3,IF([1]respose!L4=[1]symbols!$A$4,[1]symbols!$B$4,IF([1]respose!L4=[1]symbols!$A$5,[1]symbols!$B$5,IF([1]respose!L4=[1]symbols!$A$6,[1]symbols!$B$6))))</f>
        <v>2</v>
      </c>
      <c r="P4">
        <f>IF([1]respose!M4=[1]symbols!$A$3,[1]symbols!$B$3,IF([1]respose!M4=[1]symbols!$A$4,[1]symbols!$B$4,IF([1]respose!M4=[1]symbols!$A$5,[1]symbols!$B$5,IF([1]respose!M4=[1]symbols!$A$6,[1]symbols!$B$6))))</f>
        <v>1</v>
      </c>
      <c r="Q4">
        <f>IF(ISNUMBER(SEARCH("Easier access",[1]respose!N4)),1,0)</f>
        <v>1</v>
      </c>
      <c r="R4">
        <f>IF(ISNUMBER(SEARCH("credit",[1]respose!N4)),1,0)</f>
        <v>1</v>
      </c>
      <c r="S4">
        <f>IF(ISNUMBER(SEARCH("secure",[1]respose!N4)),1,0)</f>
        <v>0</v>
      </c>
      <c r="T4">
        <f>IF(ISNUMBER(SEARCH("history",[1]respose!N4)),1,0)</f>
        <v>0</v>
      </c>
      <c r="U4">
        <f>IF(ISNUMBER(SEARCH("Simple",[1]respose!O4)),1,0)</f>
        <v>1</v>
      </c>
      <c r="V4">
        <f>IF(ISNUMBER(SEARCH("third",[1]respose!O4)),1,0)</f>
        <v>0</v>
      </c>
      <c r="W4">
        <f>IF(ISNUMBER(SEARCH("Faster",[1]respose!O4)),1,0)</f>
        <v>1</v>
      </c>
      <c r="X4">
        <f>IF(ISNUMBER(SEARCH("biometrics",[1]respose!O4)),1,0)</f>
        <v>0</v>
      </c>
      <c r="Y4">
        <f>IF([1]respose!P4=[1]symbols!$A$14,[1]symbols!$B$14,IF([1]respose!P4=[1]symbols!$A$12,[1]symbols!$B$12,IF([1]respose!P4=[1]symbols!$A$13,[1]symbols!$B$13,IF([1]respose!P4=[1]symbols!$A$11,[1]symbols!$B$11))))</f>
        <v>3</v>
      </c>
      <c r="Z4">
        <f>IF([1]respose!Q4=[1]symbols!$A$14,[1]symbols!$B$14,IF([1]respose!Q4=[1]symbols!$A$12,[1]symbols!$B$12,IF([1]respose!Q4=[1]symbols!$A$13,[1]symbols!$B$13,IF([1]respose!Q4=[1]symbols!$A$11,[1]symbols!$B$11))))</f>
        <v>2</v>
      </c>
      <c r="AA4">
        <f>IF([1]respose!R4=[1]symbols!$A$14,[1]symbols!$B$14,IF([1]respose!R4=[1]symbols!$A$12,[1]symbols!$B$12,IF([1]respose!R4=[1]symbols!$A$13,[1]symbols!$B$13,IF([1]respose!R4=[1]symbols!$A$11,[1]symbols!$B$11))))</f>
        <v>2</v>
      </c>
      <c r="AB4">
        <f>IF([1]respose!S4=[1]symbols!$A$14,[1]symbols!$B$14,IF([1]respose!S4=[1]symbols!$A$12,[1]symbols!$B$12,IF([1]respose!S4=[1]symbols!$A$13,[1]symbols!$B$13,IF([1]respose!S4=[1]symbols!$A$11,[1]symbols!$B$11))))</f>
        <v>2</v>
      </c>
      <c r="AC4">
        <f>IF([1]respose!T4=[1]symbols!$A$14,[1]symbols!$B$14,IF([1]respose!T4=[1]symbols!$A$12,[1]symbols!$B$12,IF([1]respose!T4=[1]symbols!$A$13,[1]symbols!$B$13,IF([1]respose!T4=[1]symbols!$A$11,[1]symbols!$B$11))))</f>
        <v>1</v>
      </c>
      <c r="AD4">
        <f>IF([1]respose!U4=[1]symbols!$A$14,[1]symbols!$B$14,IF([1]respose!U4=[1]symbols!$A$12,[1]symbols!$B$12,IF([1]respose!U4=[1]symbols!$A$13,[1]symbols!$B$13,IF([1]respose!U4=[1]symbols!$A$11,[1]symbols!$B$11))))</f>
        <v>0</v>
      </c>
      <c r="AE4">
        <f>IF([1]respose!V4=[1]symbols!$A$14,[1]symbols!$B$14,IF([1]respose!V4=[1]symbols!$A$12,[1]symbols!$B$12,IF([1]respose!V4=[1]symbols!$A$13,[1]symbols!$B$13,IF([1]respose!V4=[1]symbols!$A$11,[1]symbols!$B$11))))</f>
        <v>3</v>
      </c>
      <c r="AF4">
        <f>IF([1]respose!W4=[1]symbols!$A$14,[1]symbols!$B$14,IF([1]respose!W4=[1]symbols!$A$12,[1]symbols!$B$12,IF([1]respose!W4=[1]symbols!$A$13,[1]symbols!$B$13,IF([1]respose!W4=[1]symbols!$A$11,[1]symbols!$B$11))))</f>
        <v>0</v>
      </c>
      <c r="AG4">
        <f>IF([1]respose!X4=[1]symbols!$A$14,[1]symbols!$B$14,IF([1]respose!X4=[1]symbols!$A$12,[1]symbols!$B$12,IF([1]respose!X4=[1]symbols!$A$13,[1]symbols!$B$13,IF([1]respose!X4=[1]symbols!$A$11,[1]symbols!$B$11))))</f>
        <v>0</v>
      </c>
      <c r="AH4">
        <f>IF([1]respose!Y4=[1]symbols!$A$16,[1]symbols!$B$16,[1]symbols!$B$17)</f>
        <v>0</v>
      </c>
    </row>
    <row r="5" spans="1:34">
      <c r="A5">
        <v>4</v>
      </c>
      <c r="B5" t="str">
        <f>[1]respose!B5</f>
        <v>Female</v>
      </c>
      <c r="C5" t="str">
        <f>[1]respose!C5</f>
        <v>20-30</v>
      </c>
      <c r="D5" t="str">
        <f>[1]respose!D5</f>
        <v>Colombo</v>
      </c>
      <c r="E5" t="str">
        <f>[1]respose!E5</f>
        <v>full-time</v>
      </c>
      <c r="F5" t="str">
        <f>[1]respose!F5</f>
        <v>Bachelor's Degree</v>
      </c>
      <c r="G5" t="str">
        <f>[1]respose!G5</f>
        <v>Married</v>
      </c>
      <c r="H5" t="str">
        <f>[1]respose!H5</f>
        <v>none</v>
      </c>
      <c r="I5" t="str">
        <f>[1]respose!I5</f>
        <v>100,000 - 200,000</v>
      </c>
      <c r="J5">
        <f>IF(ISNUMBER(SEARCH("Mobile",[1]respose!J5)),1,0)</f>
        <v>0</v>
      </c>
      <c r="K5">
        <f>IF(ISNUMBER(SEARCH("Internet banking through websites",[1]respose!J5)),1,0)</f>
        <v>1</v>
      </c>
      <c r="L5">
        <f>IF(ISNUMBER(SEARCH("Text",[1]respose!J5)),1,0)</f>
        <v>0</v>
      </c>
      <c r="M5">
        <f>IF(ISNUMBER(SEARCH("Visit",[1]respose!J5)),1,0)</f>
        <v>1</v>
      </c>
      <c r="N5">
        <f>[1]respose!K5</f>
        <v>1</v>
      </c>
      <c r="O5">
        <f>IF([1]respose!L5=[1]symbols!$A$3,[1]symbols!$B$3,IF([1]respose!L5=[1]symbols!$A$4,[1]symbols!$B$4,IF([1]respose!L5=[1]symbols!$A$5,[1]symbols!$B$5,IF([1]respose!L5=[1]symbols!$A$6,[1]symbols!$B$6))))</f>
        <v>2</v>
      </c>
      <c r="P5">
        <f>IF([1]respose!M5=[1]symbols!$A$3,[1]symbols!$B$3,IF([1]respose!M5=[1]symbols!$A$4,[1]symbols!$B$4,IF([1]respose!M5=[1]symbols!$A$5,[1]symbols!$B$5,IF([1]respose!M5=[1]symbols!$A$6,[1]symbols!$B$6))))</f>
        <v>1</v>
      </c>
      <c r="Q5">
        <f>IF(ISNUMBER(SEARCH("Easier access",[1]respose!N5)),1,0)</f>
        <v>1</v>
      </c>
      <c r="R5">
        <f>IF(ISNUMBER(SEARCH("credit",[1]respose!N5)),1,0)</f>
        <v>1</v>
      </c>
      <c r="S5">
        <f>IF(ISNUMBER(SEARCH("secure",[1]respose!N5)),1,0)</f>
        <v>1</v>
      </c>
      <c r="T5">
        <f>IF(ISNUMBER(SEARCH("history",[1]respose!N5)),1,0)</f>
        <v>1</v>
      </c>
      <c r="U5">
        <f>IF(ISNUMBER(SEARCH("Simple",[1]respose!O5)),1,0)</f>
        <v>1</v>
      </c>
      <c r="V5">
        <f>IF(ISNUMBER(SEARCH("third",[1]respose!O5)),1,0)</f>
        <v>1</v>
      </c>
      <c r="W5">
        <f>IF(ISNUMBER(SEARCH("Faster",[1]respose!O5)),1,0)</f>
        <v>1</v>
      </c>
      <c r="X5">
        <f>IF(ISNUMBER(SEARCH("biometrics",[1]respose!O5)),1,0)</f>
        <v>1</v>
      </c>
      <c r="Y5">
        <f>IF([1]respose!P5=[1]symbols!$A$14,[1]symbols!$B$14,IF([1]respose!P5=[1]symbols!$A$12,[1]symbols!$B$12,IF([1]respose!P5=[1]symbols!$A$13,[1]symbols!$B$13,IF([1]respose!P5=[1]symbols!$A$11,[1]symbols!$B$11))))</f>
        <v>2</v>
      </c>
      <c r="Z5">
        <f>IF([1]respose!Q5=[1]symbols!$A$14,[1]symbols!$B$14,IF([1]respose!Q5=[1]symbols!$A$12,[1]symbols!$B$12,IF([1]respose!Q5=[1]symbols!$A$13,[1]symbols!$B$13,IF([1]respose!Q5=[1]symbols!$A$11,[1]symbols!$B$11))))</f>
        <v>1</v>
      </c>
      <c r="AA5">
        <f>IF([1]respose!R5=[1]symbols!$A$14,[1]symbols!$B$14,IF([1]respose!R5=[1]symbols!$A$12,[1]symbols!$B$12,IF([1]respose!R5=[1]symbols!$A$13,[1]symbols!$B$13,IF([1]respose!R5=[1]symbols!$A$11,[1]symbols!$B$11))))</f>
        <v>3</v>
      </c>
      <c r="AB5">
        <f>IF([1]respose!S5=[1]symbols!$A$14,[1]symbols!$B$14,IF([1]respose!S5=[1]symbols!$A$12,[1]symbols!$B$12,IF([1]respose!S5=[1]symbols!$A$13,[1]symbols!$B$13,IF([1]respose!S5=[1]symbols!$A$11,[1]symbols!$B$11))))</f>
        <v>3</v>
      </c>
      <c r="AC5">
        <f>IF([1]respose!T5=[1]symbols!$A$14,[1]symbols!$B$14,IF([1]respose!T5=[1]symbols!$A$12,[1]symbols!$B$12,IF([1]respose!T5=[1]symbols!$A$13,[1]symbols!$B$13,IF([1]respose!T5=[1]symbols!$A$11,[1]symbols!$B$11))))</f>
        <v>1</v>
      </c>
      <c r="AD5">
        <f>IF([1]respose!U5=[1]symbols!$A$14,[1]symbols!$B$14,IF([1]respose!U5=[1]symbols!$A$12,[1]symbols!$B$12,IF([1]respose!U5=[1]symbols!$A$13,[1]symbols!$B$13,IF([1]respose!U5=[1]symbols!$A$11,[1]symbols!$B$11))))</f>
        <v>1</v>
      </c>
      <c r="AE5">
        <f>IF([1]respose!V5=[1]symbols!$A$14,[1]symbols!$B$14,IF([1]respose!V5=[1]symbols!$A$12,[1]symbols!$B$12,IF([1]respose!V5=[1]symbols!$A$13,[1]symbols!$B$13,IF([1]respose!V5=[1]symbols!$A$11,[1]symbols!$B$11))))</f>
        <v>2</v>
      </c>
      <c r="AF5">
        <f>IF([1]respose!W5=[1]symbols!$A$14,[1]symbols!$B$14,IF([1]respose!W5=[1]symbols!$A$12,[1]symbols!$B$12,IF([1]respose!W5=[1]symbols!$A$13,[1]symbols!$B$13,IF([1]respose!W5=[1]symbols!$A$11,[1]symbols!$B$11))))</f>
        <v>2</v>
      </c>
      <c r="AG5">
        <f>IF([1]respose!X5=[1]symbols!$A$14,[1]symbols!$B$14,IF([1]respose!X5=[1]symbols!$A$12,[1]symbols!$B$12,IF([1]respose!X5=[1]symbols!$A$13,[1]symbols!$B$13,IF([1]respose!X5=[1]symbols!$A$11,[1]symbols!$B$11))))</f>
        <v>2</v>
      </c>
      <c r="AH5">
        <f>IF([1]respose!Y5=[1]symbols!$A$16,[1]symbols!$B$16,[1]symbols!$B$17)</f>
        <v>1</v>
      </c>
    </row>
    <row r="6" spans="1:34">
      <c r="A6">
        <v>5</v>
      </c>
      <c r="B6" t="str">
        <f>[1]respose!B6</f>
        <v>Female</v>
      </c>
      <c r="C6" t="str">
        <f>[1]respose!C6</f>
        <v>20-30</v>
      </c>
      <c r="D6" t="str">
        <f>[1]respose!D6</f>
        <v>Colombo</v>
      </c>
      <c r="E6" t="str">
        <f>[1]respose!E6</f>
        <v>full-time</v>
      </c>
      <c r="F6" t="str">
        <f>[1]respose!F6</f>
        <v>Bachelor's Degree</v>
      </c>
      <c r="G6" t="str">
        <f>[1]respose!G6</f>
        <v>Single</v>
      </c>
      <c r="H6" t="str">
        <f>[1]respose!H6</f>
        <v>none</v>
      </c>
      <c r="I6" t="str">
        <f>[1]respose!I6</f>
        <v>Less than 50,000</v>
      </c>
      <c r="J6">
        <f>IF(ISNUMBER(SEARCH("Mobile",[1]respose!J6)),1,0)</f>
        <v>1</v>
      </c>
      <c r="K6">
        <f>IF(ISNUMBER(SEARCH("Internet banking through websites",[1]respose!J6)),1,0)</f>
        <v>0</v>
      </c>
      <c r="L6">
        <f>IF(ISNUMBER(SEARCH("Text",[1]respose!J6)),1,0)</f>
        <v>0</v>
      </c>
      <c r="M6">
        <f>IF(ISNUMBER(SEARCH("Visit",[1]respose!J6)),1,0)</f>
        <v>1</v>
      </c>
      <c r="N6">
        <f>[1]respose!K6</f>
        <v>1</v>
      </c>
      <c r="O6">
        <f>IF([1]respose!L6=[1]symbols!$A$3,[1]symbols!$B$3,IF([1]respose!L6=[1]symbols!$A$4,[1]symbols!$B$4,IF([1]respose!L6=[1]symbols!$A$5,[1]symbols!$B$5,IF([1]respose!L6=[1]symbols!$A$6,[1]symbols!$B$6))))</f>
        <v>3</v>
      </c>
      <c r="P6">
        <f>IF([1]respose!M6=[1]symbols!$A$3,[1]symbols!$B$3,IF([1]respose!M6=[1]symbols!$A$4,[1]symbols!$B$4,IF([1]respose!M6=[1]symbols!$A$5,[1]symbols!$B$5,IF([1]respose!M6=[1]symbols!$A$6,[1]symbols!$B$6))))</f>
        <v>2</v>
      </c>
      <c r="Q6">
        <f>IF(ISNUMBER(SEARCH("Easier access",[1]respose!N6)),1,0)</f>
        <v>1</v>
      </c>
      <c r="R6">
        <f>IF(ISNUMBER(SEARCH("credit",[1]respose!N6)),1,0)</f>
        <v>1</v>
      </c>
      <c r="S6">
        <f>IF(ISNUMBER(SEARCH("secure",[1]respose!N6)),1,0)</f>
        <v>1</v>
      </c>
      <c r="T6">
        <f>IF(ISNUMBER(SEARCH("history",[1]respose!N6)),1,0)</f>
        <v>1</v>
      </c>
      <c r="U6">
        <f>IF(ISNUMBER(SEARCH("Simple",[1]respose!O6)),1,0)</f>
        <v>0</v>
      </c>
      <c r="V6">
        <f>IF(ISNUMBER(SEARCH("third",[1]respose!O6)),1,0)</f>
        <v>0</v>
      </c>
      <c r="W6">
        <f>IF(ISNUMBER(SEARCH("Faster",[1]respose!O6)),1,0)</f>
        <v>1</v>
      </c>
      <c r="X6">
        <f>IF(ISNUMBER(SEARCH("biometrics",[1]respose!O6)),1,0)</f>
        <v>1</v>
      </c>
      <c r="Y6">
        <f>IF([1]respose!P6=[1]symbols!$A$14,[1]symbols!$B$14,IF([1]respose!P6=[1]symbols!$A$12,[1]symbols!$B$12,IF([1]respose!P6=[1]symbols!$A$13,[1]symbols!$B$13,IF([1]respose!P6=[1]symbols!$A$11,[1]symbols!$B$11))))</f>
        <v>3</v>
      </c>
      <c r="Z6">
        <f>IF([1]respose!Q6=[1]symbols!$A$14,[1]symbols!$B$14,IF([1]respose!Q6=[1]symbols!$A$12,[1]symbols!$B$12,IF([1]respose!Q6=[1]symbols!$A$13,[1]symbols!$B$13,IF([1]respose!Q6=[1]symbols!$A$11,[1]symbols!$B$11))))</f>
        <v>3</v>
      </c>
      <c r="AA6">
        <f>IF([1]respose!R6=[1]symbols!$A$14,[1]symbols!$B$14,IF([1]respose!R6=[1]symbols!$A$12,[1]symbols!$B$12,IF([1]respose!R6=[1]symbols!$A$13,[1]symbols!$B$13,IF([1]respose!R6=[1]symbols!$A$11,[1]symbols!$B$11))))</f>
        <v>2</v>
      </c>
      <c r="AB6">
        <f>IF([1]respose!S6=[1]symbols!$A$14,[1]symbols!$B$14,IF([1]respose!S6=[1]symbols!$A$12,[1]symbols!$B$12,IF([1]respose!S6=[1]symbols!$A$13,[1]symbols!$B$13,IF([1]respose!S6=[1]symbols!$A$11,[1]symbols!$B$11))))</f>
        <v>2</v>
      </c>
      <c r="AC6">
        <f>IF([1]respose!T6=[1]symbols!$A$14,[1]symbols!$B$14,IF([1]respose!T6=[1]symbols!$A$12,[1]symbols!$B$12,IF([1]respose!T6=[1]symbols!$A$13,[1]symbols!$B$13,IF([1]respose!T6=[1]symbols!$A$11,[1]symbols!$B$11))))</f>
        <v>1</v>
      </c>
      <c r="AD6">
        <f>IF([1]respose!U6=[1]symbols!$A$14,[1]symbols!$B$14,IF([1]respose!U6=[1]symbols!$A$12,[1]symbols!$B$12,IF([1]respose!U6=[1]symbols!$A$13,[1]symbols!$B$13,IF([1]respose!U6=[1]symbols!$A$11,[1]symbols!$B$11))))</f>
        <v>2</v>
      </c>
      <c r="AE6">
        <f>IF([1]respose!V6=[1]symbols!$A$14,[1]symbols!$B$14,IF([1]respose!V6=[1]symbols!$A$12,[1]symbols!$B$12,IF([1]respose!V6=[1]symbols!$A$13,[1]symbols!$B$13,IF([1]respose!V6=[1]symbols!$A$11,[1]symbols!$B$11))))</f>
        <v>1</v>
      </c>
      <c r="AF6">
        <f>IF([1]respose!W6=[1]symbols!$A$14,[1]symbols!$B$14,IF([1]respose!W6=[1]symbols!$A$12,[1]symbols!$B$12,IF([1]respose!W6=[1]symbols!$A$13,[1]symbols!$B$13,IF([1]respose!W6=[1]symbols!$A$11,[1]symbols!$B$11))))</f>
        <v>2</v>
      </c>
      <c r="AG6">
        <f>IF([1]respose!X6=[1]symbols!$A$14,[1]symbols!$B$14,IF([1]respose!X6=[1]symbols!$A$12,[1]symbols!$B$12,IF([1]respose!X6=[1]symbols!$A$13,[1]symbols!$B$13,IF([1]respose!X6=[1]symbols!$A$11,[1]symbols!$B$11))))</f>
        <v>2</v>
      </c>
      <c r="AH6">
        <f>IF([1]respose!Y6=[1]symbols!$A$16,[1]symbols!$B$16,[1]symbols!$B$17)</f>
        <v>1</v>
      </c>
    </row>
    <row r="7" spans="1:34">
      <c r="A7">
        <v>6</v>
      </c>
      <c r="B7" t="str">
        <f>[1]respose!B7</f>
        <v>Male</v>
      </c>
      <c r="C7" t="str">
        <f>[1]respose!C7</f>
        <v>20-30</v>
      </c>
      <c r="D7" t="str">
        <f>[1]respose!D7</f>
        <v>Gampaha</v>
      </c>
      <c r="E7" t="str">
        <f>[1]respose!E7</f>
        <v>full-time</v>
      </c>
      <c r="F7" t="str">
        <f>[1]respose!F7</f>
        <v>Post Graduate Degree</v>
      </c>
      <c r="G7" t="str">
        <f>[1]respose!G7</f>
        <v>Single</v>
      </c>
      <c r="H7" t="str">
        <f>[1]respose!H7</f>
        <v>none</v>
      </c>
      <c r="I7" t="str">
        <f>[1]respose!I7</f>
        <v>100,000 - 200,000</v>
      </c>
      <c r="J7">
        <f>IF(ISNUMBER(SEARCH("Mobile",[1]respose!J7)),1,0)</f>
        <v>1</v>
      </c>
      <c r="K7">
        <f>IF(ISNUMBER(SEARCH("Internet banking through websites",[1]respose!J7)),1,0)</f>
        <v>0</v>
      </c>
      <c r="L7">
        <f>IF(ISNUMBER(SEARCH("Text",[1]respose!J7)),1,0)</f>
        <v>0</v>
      </c>
      <c r="M7">
        <f>IF(ISNUMBER(SEARCH("Visit",[1]respose!J7)),1,0)</f>
        <v>1</v>
      </c>
      <c r="N7">
        <f>[1]respose!K7</f>
        <v>1</v>
      </c>
      <c r="O7">
        <f>IF([1]respose!L7=[1]symbols!$A$3,[1]symbols!$B$3,IF([1]respose!L7=[1]symbols!$A$4,[1]symbols!$B$4,IF([1]respose!L7=[1]symbols!$A$5,[1]symbols!$B$5,IF([1]respose!L7=[1]symbols!$A$6,[1]symbols!$B$6))))</f>
        <v>3</v>
      </c>
      <c r="P7">
        <f>IF([1]respose!M7=[1]symbols!$A$3,[1]symbols!$B$3,IF([1]respose!M7=[1]symbols!$A$4,[1]symbols!$B$4,IF([1]respose!M7=[1]symbols!$A$5,[1]symbols!$B$5,IF([1]respose!M7=[1]symbols!$A$6,[1]symbols!$B$6))))</f>
        <v>2</v>
      </c>
      <c r="Q7">
        <f>IF(ISNUMBER(SEARCH("Easier access",[1]respose!N7)),1,0)</f>
        <v>1</v>
      </c>
      <c r="R7">
        <f>IF(ISNUMBER(SEARCH("credit",[1]respose!N7)),1,0)</f>
        <v>1</v>
      </c>
      <c r="S7">
        <f>IF(ISNUMBER(SEARCH("secure",[1]respose!N7)),1,0)</f>
        <v>1</v>
      </c>
      <c r="T7">
        <f>IF(ISNUMBER(SEARCH("history",[1]respose!N7)),1,0)</f>
        <v>0</v>
      </c>
      <c r="U7">
        <f>IF(ISNUMBER(SEARCH("Simple",[1]respose!O7)),1,0)</f>
        <v>1</v>
      </c>
      <c r="V7">
        <f>IF(ISNUMBER(SEARCH("third",[1]respose!O7)),1,0)</f>
        <v>1</v>
      </c>
      <c r="W7">
        <f>IF(ISNUMBER(SEARCH("Faster",[1]respose!O7)),1,0)</f>
        <v>1</v>
      </c>
      <c r="X7">
        <f>IF(ISNUMBER(SEARCH("biometrics",[1]respose!O7)),1,0)</f>
        <v>1</v>
      </c>
      <c r="Y7">
        <f>IF([1]respose!P7=[1]symbols!$A$14,[1]symbols!$B$14,IF([1]respose!P7=[1]symbols!$A$12,[1]symbols!$B$12,IF([1]respose!P7=[1]symbols!$A$13,[1]symbols!$B$13,IF([1]respose!P7=[1]symbols!$A$11,[1]symbols!$B$11))))</f>
        <v>3</v>
      </c>
      <c r="Z7">
        <f>IF([1]respose!Q7=[1]symbols!$A$14,[1]symbols!$B$14,IF([1]respose!Q7=[1]symbols!$A$12,[1]symbols!$B$12,IF([1]respose!Q7=[1]symbols!$A$13,[1]symbols!$B$13,IF([1]respose!Q7=[1]symbols!$A$11,[1]symbols!$B$11))))</f>
        <v>3</v>
      </c>
      <c r="AA7">
        <f>IF([1]respose!R7=[1]symbols!$A$14,[1]symbols!$B$14,IF([1]respose!R7=[1]symbols!$A$12,[1]symbols!$B$12,IF([1]respose!R7=[1]symbols!$A$13,[1]symbols!$B$13,IF([1]respose!R7=[1]symbols!$A$11,[1]symbols!$B$11))))</f>
        <v>3</v>
      </c>
      <c r="AB7">
        <f>IF([1]respose!S7=[1]symbols!$A$14,[1]symbols!$B$14,IF([1]respose!S7=[1]symbols!$A$12,[1]symbols!$B$12,IF([1]respose!S7=[1]symbols!$A$13,[1]symbols!$B$13,IF([1]respose!S7=[1]symbols!$A$11,[1]symbols!$B$11))))</f>
        <v>2</v>
      </c>
      <c r="AC7">
        <f>IF([1]respose!T7=[1]symbols!$A$14,[1]symbols!$B$14,IF([1]respose!T7=[1]symbols!$A$12,[1]symbols!$B$12,IF([1]respose!T7=[1]symbols!$A$13,[1]symbols!$B$13,IF([1]respose!T7=[1]symbols!$A$11,[1]symbols!$B$11))))</f>
        <v>2</v>
      </c>
      <c r="AD7">
        <f>IF([1]respose!U7=[1]symbols!$A$14,[1]symbols!$B$14,IF([1]respose!U7=[1]symbols!$A$12,[1]symbols!$B$12,IF([1]respose!U7=[1]symbols!$A$13,[1]symbols!$B$13,IF([1]respose!U7=[1]symbols!$A$11,[1]symbols!$B$11))))</f>
        <v>2</v>
      </c>
      <c r="AE7">
        <f>IF([1]respose!V7=[1]symbols!$A$14,[1]symbols!$B$14,IF([1]respose!V7=[1]symbols!$A$12,[1]symbols!$B$12,IF([1]respose!V7=[1]symbols!$A$13,[1]symbols!$B$13,IF([1]respose!V7=[1]symbols!$A$11,[1]symbols!$B$11))))</f>
        <v>3</v>
      </c>
      <c r="AF7">
        <f>IF([1]respose!W7=[1]symbols!$A$14,[1]symbols!$B$14,IF([1]respose!W7=[1]symbols!$A$12,[1]symbols!$B$12,IF([1]respose!W7=[1]symbols!$A$13,[1]symbols!$B$13,IF([1]respose!W7=[1]symbols!$A$11,[1]symbols!$B$11))))</f>
        <v>3</v>
      </c>
      <c r="AG7">
        <f>IF([1]respose!X7=[1]symbols!$A$14,[1]symbols!$B$14,IF([1]respose!X7=[1]symbols!$A$12,[1]symbols!$B$12,IF([1]respose!X7=[1]symbols!$A$13,[1]symbols!$B$13,IF([1]respose!X7=[1]symbols!$A$11,[1]symbols!$B$11))))</f>
        <v>3</v>
      </c>
      <c r="AH7">
        <f>IF([1]respose!Y7=[1]symbols!$A$16,[1]symbols!$B$16,[1]symbols!$B$17)</f>
        <v>1</v>
      </c>
    </row>
    <row r="8" spans="1:34">
      <c r="A8">
        <v>7</v>
      </c>
      <c r="B8" t="str">
        <f>[1]respose!B8</f>
        <v>Female</v>
      </c>
      <c r="C8" t="str">
        <f>[1]respose!C8</f>
        <v>20-30</v>
      </c>
      <c r="D8" t="str">
        <f>[1]respose!D8</f>
        <v>Gampaha</v>
      </c>
      <c r="E8" t="str">
        <f>[1]respose!E8</f>
        <v>full-time</v>
      </c>
      <c r="F8" t="str">
        <f>[1]respose!F8</f>
        <v>Bachelor's Degree</v>
      </c>
      <c r="G8" t="str">
        <f>[1]respose!G8</f>
        <v>Single</v>
      </c>
      <c r="H8" t="str">
        <f>[1]respose!H8</f>
        <v>none</v>
      </c>
      <c r="I8" t="str">
        <f>[1]respose!I8</f>
        <v>100,000 - 200,000</v>
      </c>
      <c r="J8">
        <f>IF(ISNUMBER(SEARCH("Mobile",[1]respose!J8)),1,0)</f>
        <v>1</v>
      </c>
      <c r="K8">
        <f>IF(ISNUMBER(SEARCH("Internet banking through websites",[1]respose!J8)),1,0)</f>
        <v>1</v>
      </c>
      <c r="L8">
        <f>IF(ISNUMBER(SEARCH("Text",[1]respose!J8)),1,0)</f>
        <v>0</v>
      </c>
      <c r="M8">
        <f>IF(ISNUMBER(SEARCH("Visit",[1]respose!J8)),1,0)</f>
        <v>0</v>
      </c>
      <c r="N8" t="str">
        <f>[1]respose!K8</f>
        <v>3 or more</v>
      </c>
      <c r="O8">
        <f>IF([1]respose!L8=[1]symbols!$A$3,[1]symbols!$B$3,IF([1]respose!L8=[1]symbols!$A$4,[1]symbols!$B$4,IF([1]respose!L8=[1]symbols!$A$5,[1]symbols!$B$5,IF([1]respose!L8=[1]symbols!$A$6,[1]symbols!$B$6))))</f>
        <v>2</v>
      </c>
      <c r="P8">
        <f>IF([1]respose!M8=[1]symbols!$A$3,[1]symbols!$B$3,IF([1]respose!M8=[1]symbols!$A$4,[1]symbols!$B$4,IF([1]respose!M8=[1]symbols!$A$5,[1]symbols!$B$5,IF([1]respose!M8=[1]symbols!$A$6,[1]symbols!$B$6))))</f>
        <v>1</v>
      </c>
      <c r="Q8">
        <f>IF(ISNUMBER(SEARCH("Easier access",[1]respose!N8)),1,0)</f>
        <v>1</v>
      </c>
      <c r="R8">
        <f>IF(ISNUMBER(SEARCH("credit",[1]respose!N8)),1,0)</f>
        <v>1</v>
      </c>
      <c r="S8">
        <f>IF(ISNUMBER(SEARCH("secure",[1]respose!N8)),1,0)</f>
        <v>1</v>
      </c>
      <c r="T8">
        <f>IF(ISNUMBER(SEARCH("history",[1]respose!N8)),1,0)</f>
        <v>1</v>
      </c>
      <c r="U8">
        <f>IF(ISNUMBER(SEARCH("Simple",[1]respose!O8)),1,0)</f>
        <v>1</v>
      </c>
      <c r="V8">
        <f>IF(ISNUMBER(SEARCH("third",[1]respose!O8)),1,0)</f>
        <v>1</v>
      </c>
      <c r="W8">
        <f>IF(ISNUMBER(SEARCH("Faster",[1]respose!O8)),1,0)</f>
        <v>1</v>
      </c>
      <c r="X8">
        <f>IF(ISNUMBER(SEARCH("biometrics",[1]respose!O8)),1,0)</f>
        <v>0</v>
      </c>
      <c r="Y8">
        <f>IF([1]respose!P8=[1]symbols!$A$14,[1]symbols!$B$14,IF([1]respose!P8=[1]symbols!$A$12,[1]symbols!$B$12,IF([1]respose!P8=[1]symbols!$A$13,[1]symbols!$B$13,IF([1]respose!P8=[1]symbols!$A$11,[1]symbols!$B$11))))</f>
        <v>3</v>
      </c>
      <c r="Z8">
        <f>IF([1]respose!Q8=[1]symbols!$A$14,[1]symbols!$B$14,IF([1]respose!Q8=[1]symbols!$A$12,[1]symbols!$B$12,IF([1]respose!Q8=[1]symbols!$A$13,[1]symbols!$B$13,IF([1]respose!Q8=[1]symbols!$A$11,[1]symbols!$B$11))))</f>
        <v>3</v>
      </c>
      <c r="AA8">
        <f>IF([1]respose!R8=[1]symbols!$A$14,[1]symbols!$B$14,IF([1]respose!R8=[1]symbols!$A$12,[1]symbols!$B$12,IF([1]respose!R8=[1]symbols!$A$13,[1]symbols!$B$13,IF([1]respose!R8=[1]symbols!$A$11,[1]symbols!$B$11))))</f>
        <v>3</v>
      </c>
      <c r="AB8">
        <f>IF([1]respose!S8=[1]symbols!$A$14,[1]symbols!$B$14,IF([1]respose!S8=[1]symbols!$A$12,[1]symbols!$B$12,IF([1]respose!S8=[1]symbols!$A$13,[1]symbols!$B$13,IF([1]respose!S8=[1]symbols!$A$11,[1]symbols!$B$11))))</f>
        <v>3</v>
      </c>
      <c r="AC8">
        <f>IF([1]respose!T8=[1]symbols!$A$14,[1]symbols!$B$14,IF([1]respose!T8=[1]symbols!$A$12,[1]symbols!$B$12,IF([1]respose!T8=[1]symbols!$A$13,[1]symbols!$B$13,IF([1]respose!T8=[1]symbols!$A$11,[1]symbols!$B$11))))</f>
        <v>3</v>
      </c>
      <c r="AD8">
        <f>IF([1]respose!U8=[1]symbols!$A$14,[1]symbols!$B$14,IF([1]respose!U8=[1]symbols!$A$12,[1]symbols!$B$12,IF([1]respose!U8=[1]symbols!$A$13,[1]symbols!$B$13,IF([1]respose!U8=[1]symbols!$A$11,[1]symbols!$B$11))))</f>
        <v>3</v>
      </c>
      <c r="AE8">
        <f>IF([1]respose!V8=[1]symbols!$A$14,[1]symbols!$B$14,IF([1]respose!V8=[1]symbols!$A$12,[1]symbols!$B$12,IF([1]respose!V8=[1]symbols!$A$13,[1]symbols!$B$13,IF([1]respose!V8=[1]symbols!$A$11,[1]symbols!$B$11))))</f>
        <v>3</v>
      </c>
      <c r="AF8">
        <f>IF([1]respose!W8=[1]symbols!$A$14,[1]symbols!$B$14,IF([1]respose!W8=[1]symbols!$A$12,[1]symbols!$B$12,IF([1]respose!W8=[1]symbols!$A$13,[1]symbols!$B$13,IF([1]respose!W8=[1]symbols!$A$11,[1]symbols!$B$11))))</f>
        <v>3</v>
      </c>
      <c r="AG8">
        <f>IF([1]respose!X8=[1]symbols!$A$14,[1]symbols!$B$14,IF([1]respose!X8=[1]symbols!$A$12,[1]symbols!$B$12,IF([1]respose!X8=[1]symbols!$A$13,[1]symbols!$B$13,IF([1]respose!X8=[1]symbols!$A$11,[1]symbols!$B$11))))</f>
        <v>3</v>
      </c>
      <c r="AH8">
        <f>IF([1]respose!Y8=[1]symbols!$A$16,[1]symbols!$B$16,[1]symbols!$B$17)</f>
        <v>0</v>
      </c>
    </row>
    <row r="9" spans="1:34">
      <c r="A9">
        <v>8</v>
      </c>
      <c r="B9" t="str">
        <f>[1]respose!B9</f>
        <v>Female</v>
      </c>
      <c r="C9" t="str">
        <f>[1]respose!C9</f>
        <v>31-40</v>
      </c>
      <c r="D9" t="str">
        <f>[1]respose!D9</f>
        <v>Colombo</v>
      </c>
      <c r="E9" t="str">
        <f>[1]respose!E9</f>
        <v>full-time</v>
      </c>
      <c r="F9" t="str">
        <f>[1]respose!F9</f>
        <v>Post Graduate Degree</v>
      </c>
      <c r="G9" t="str">
        <f>[1]respose!G9</f>
        <v>Single</v>
      </c>
      <c r="H9" t="str">
        <f>[1]respose!H9</f>
        <v>none</v>
      </c>
      <c r="I9" t="str">
        <f>[1]respose!I9</f>
        <v>100,000 - 200,000</v>
      </c>
      <c r="J9">
        <f>IF(ISNUMBER(SEARCH("Mobile",[1]respose!J9)),1,0)</f>
        <v>1</v>
      </c>
      <c r="K9">
        <f>IF(ISNUMBER(SEARCH("Internet banking through websites",[1]respose!J9)),1,0)</f>
        <v>1</v>
      </c>
      <c r="L9">
        <f>IF(ISNUMBER(SEARCH("Text",[1]respose!J9)),1,0)</f>
        <v>0</v>
      </c>
      <c r="M9">
        <f>IF(ISNUMBER(SEARCH("Visit",[1]respose!J9)),1,0)</f>
        <v>0</v>
      </c>
      <c r="N9">
        <f>[1]respose!K9</f>
        <v>1</v>
      </c>
      <c r="O9">
        <f>IF([1]respose!L9=[1]symbols!$A$3,[1]symbols!$B$3,IF([1]respose!L9=[1]symbols!$A$4,[1]symbols!$B$4,IF([1]respose!L9=[1]symbols!$A$5,[1]symbols!$B$5,IF([1]respose!L9=[1]symbols!$A$6,[1]symbols!$B$6))))</f>
        <v>1</v>
      </c>
      <c r="P9">
        <f>IF([1]respose!M9=[1]symbols!$A$3,[1]symbols!$B$3,IF([1]respose!M9=[1]symbols!$A$4,[1]symbols!$B$4,IF([1]respose!M9=[1]symbols!$A$5,[1]symbols!$B$5,IF([1]respose!M9=[1]symbols!$A$6,[1]symbols!$B$6))))</f>
        <v>0</v>
      </c>
      <c r="Q9">
        <f>IF(ISNUMBER(SEARCH("Easier access",[1]respose!N9)),1,0)</f>
        <v>1</v>
      </c>
      <c r="R9">
        <f>IF(ISNUMBER(SEARCH("credit",[1]respose!N9)),1,0)</f>
        <v>1</v>
      </c>
      <c r="S9">
        <f>IF(ISNUMBER(SEARCH("secure",[1]respose!N9)),1,0)</f>
        <v>1</v>
      </c>
      <c r="T9">
        <f>IF(ISNUMBER(SEARCH("history",[1]respose!N9)),1,0)</f>
        <v>1</v>
      </c>
      <c r="U9">
        <f>IF(ISNUMBER(SEARCH("Simple",[1]respose!O9)),1,0)</f>
        <v>1</v>
      </c>
      <c r="V9">
        <f>IF(ISNUMBER(SEARCH("third",[1]respose!O9)),1,0)</f>
        <v>1</v>
      </c>
      <c r="W9">
        <f>IF(ISNUMBER(SEARCH("Faster",[1]respose!O9)),1,0)</f>
        <v>1</v>
      </c>
      <c r="X9">
        <f>IF(ISNUMBER(SEARCH("biometrics",[1]respose!O9)),1,0)</f>
        <v>0</v>
      </c>
      <c r="Y9">
        <f>IF([1]respose!P9=[1]symbols!$A$14,[1]symbols!$B$14,IF([1]respose!P9=[1]symbols!$A$12,[1]symbols!$B$12,IF([1]respose!P9=[1]symbols!$A$13,[1]symbols!$B$13,IF([1]respose!P9=[1]symbols!$A$11,[1]symbols!$B$11))))</f>
        <v>3</v>
      </c>
      <c r="Z9">
        <f>IF([1]respose!Q9=[1]symbols!$A$14,[1]symbols!$B$14,IF([1]respose!Q9=[1]symbols!$A$12,[1]symbols!$B$12,IF([1]respose!Q9=[1]symbols!$A$13,[1]symbols!$B$13,IF([1]respose!Q9=[1]symbols!$A$11,[1]symbols!$B$11))))</f>
        <v>3</v>
      </c>
      <c r="AA9">
        <f>IF([1]respose!R9=[1]symbols!$A$14,[1]symbols!$B$14,IF([1]respose!R9=[1]symbols!$A$12,[1]symbols!$B$12,IF([1]respose!R9=[1]symbols!$A$13,[1]symbols!$B$13,IF([1]respose!R9=[1]symbols!$A$11,[1]symbols!$B$11))))</f>
        <v>3</v>
      </c>
      <c r="AB9">
        <f>IF([1]respose!S9=[1]symbols!$A$14,[1]symbols!$B$14,IF([1]respose!S9=[1]symbols!$A$12,[1]symbols!$B$12,IF([1]respose!S9=[1]symbols!$A$13,[1]symbols!$B$13,IF([1]respose!S9=[1]symbols!$A$11,[1]symbols!$B$11))))</f>
        <v>2</v>
      </c>
      <c r="AC9">
        <f>IF([1]respose!T9=[1]symbols!$A$14,[1]symbols!$B$14,IF([1]respose!T9=[1]symbols!$A$12,[1]symbols!$B$12,IF([1]respose!T9=[1]symbols!$A$13,[1]symbols!$B$13,IF([1]respose!T9=[1]symbols!$A$11,[1]symbols!$B$11))))</f>
        <v>1</v>
      </c>
      <c r="AD9">
        <f>IF([1]respose!U9=[1]symbols!$A$14,[1]symbols!$B$14,IF([1]respose!U9=[1]symbols!$A$12,[1]symbols!$B$12,IF([1]respose!U9=[1]symbols!$A$13,[1]symbols!$B$13,IF([1]respose!U9=[1]symbols!$A$11,[1]symbols!$B$11))))</f>
        <v>3</v>
      </c>
      <c r="AE9">
        <f>IF([1]respose!V9=[1]symbols!$A$14,[1]symbols!$B$14,IF([1]respose!V9=[1]symbols!$A$12,[1]symbols!$B$12,IF([1]respose!V9=[1]symbols!$A$13,[1]symbols!$B$13,IF([1]respose!V9=[1]symbols!$A$11,[1]symbols!$B$11))))</f>
        <v>3</v>
      </c>
      <c r="AF9">
        <f>IF([1]respose!W9=[1]symbols!$A$14,[1]symbols!$B$14,IF([1]respose!W9=[1]symbols!$A$12,[1]symbols!$B$12,IF([1]respose!W9=[1]symbols!$A$13,[1]symbols!$B$13,IF([1]respose!W9=[1]symbols!$A$11,[1]symbols!$B$11))))</f>
        <v>3</v>
      </c>
      <c r="AG9">
        <f>IF([1]respose!X9=[1]symbols!$A$14,[1]symbols!$B$14,IF([1]respose!X9=[1]symbols!$A$12,[1]symbols!$B$12,IF([1]respose!X9=[1]symbols!$A$13,[1]symbols!$B$13,IF([1]respose!X9=[1]symbols!$A$11,[1]symbols!$B$11))))</f>
        <v>3</v>
      </c>
      <c r="AH9">
        <f>IF([1]respose!Y9=[1]symbols!$A$16,[1]symbols!$B$16,[1]symbols!$B$17)</f>
        <v>0</v>
      </c>
    </row>
    <row r="10" spans="1:34">
      <c r="A10">
        <v>9</v>
      </c>
      <c r="B10" t="str">
        <f>[1]respose!B10</f>
        <v>Female</v>
      </c>
      <c r="C10" t="str">
        <f>[1]respose!C10</f>
        <v>20-30</v>
      </c>
      <c r="D10" t="str">
        <f>[1]respose!D10</f>
        <v>Colombo</v>
      </c>
      <c r="E10" t="str">
        <f>[1]respose!E10</f>
        <v>full-time</v>
      </c>
      <c r="F10" t="str">
        <f>[1]respose!F10</f>
        <v>Post Graduate Degree</v>
      </c>
      <c r="G10" t="str">
        <f>[1]respose!G10</f>
        <v>Single</v>
      </c>
      <c r="H10" t="str">
        <f>[1]respose!H10</f>
        <v>none</v>
      </c>
      <c r="I10" t="str">
        <f>[1]respose!I10</f>
        <v>50,000 - 100,000</v>
      </c>
      <c r="J10">
        <f>IF(ISNUMBER(SEARCH("Mobile",[1]respose!J10)),1,0)</f>
        <v>1</v>
      </c>
      <c r="K10">
        <f>IF(ISNUMBER(SEARCH("Internet banking through websites",[1]respose!J10)),1,0)</f>
        <v>1</v>
      </c>
      <c r="L10">
        <f>IF(ISNUMBER(SEARCH("Text",[1]respose!J10)),1,0)</f>
        <v>0</v>
      </c>
      <c r="M10">
        <f>IF(ISNUMBER(SEARCH("Visit",[1]respose!J10)),1,0)</f>
        <v>0</v>
      </c>
      <c r="N10">
        <f>[1]respose!K10</f>
        <v>2</v>
      </c>
      <c r="O10">
        <f>IF([1]respose!L10=[1]symbols!$A$3,[1]symbols!$B$3,IF([1]respose!L10=[1]symbols!$A$4,[1]symbols!$B$4,IF([1]respose!L10=[1]symbols!$A$5,[1]symbols!$B$5,IF([1]respose!L10=[1]symbols!$A$6,[1]symbols!$B$6))))</f>
        <v>3</v>
      </c>
      <c r="P10">
        <f>IF([1]respose!M10=[1]symbols!$A$3,[1]symbols!$B$3,IF([1]respose!M10=[1]symbols!$A$4,[1]symbols!$B$4,IF([1]respose!M10=[1]symbols!$A$5,[1]symbols!$B$5,IF([1]respose!M10=[1]symbols!$A$6,[1]symbols!$B$6))))</f>
        <v>0</v>
      </c>
      <c r="Q10">
        <f>IF(ISNUMBER(SEARCH("Easier access",[1]respose!N10)),1,0)</f>
        <v>1</v>
      </c>
      <c r="R10">
        <f>IF(ISNUMBER(SEARCH("credit",[1]respose!N10)),1,0)</f>
        <v>1</v>
      </c>
      <c r="S10">
        <f>IF(ISNUMBER(SEARCH("secure",[1]respose!N10)),1,0)</f>
        <v>1</v>
      </c>
      <c r="T10">
        <f>IF(ISNUMBER(SEARCH("history",[1]respose!N10)),1,0)</f>
        <v>1</v>
      </c>
      <c r="U10">
        <f>IF(ISNUMBER(SEARCH("Simple",[1]respose!O10)),1,0)</f>
        <v>1</v>
      </c>
      <c r="V10">
        <f>IF(ISNUMBER(SEARCH("third",[1]respose!O10)),1,0)</f>
        <v>1</v>
      </c>
      <c r="W10">
        <f>IF(ISNUMBER(SEARCH("Faster",[1]respose!O10)),1,0)</f>
        <v>0</v>
      </c>
      <c r="X10">
        <f>IF(ISNUMBER(SEARCH("biometrics",[1]respose!O10)),1,0)</f>
        <v>1</v>
      </c>
      <c r="Y10">
        <f>IF([1]respose!P10=[1]symbols!$A$14,[1]symbols!$B$14,IF([1]respose!P10=[1]symbols!$A$12,[1]symbols!$B$12,IF([1]respose!P10=[1]symbols!$A$13,[1]symbols!$B$13,IF([1]respose!P10=[1]symbols!$A$11,[1]symbols!$B$11))))</f>
        <v>3</v>
      </c>
      <c r="Z10">
        <f>IF([1]respose!Q10=[1]symbols!$A$14,[1]symbols!$B$14,IF([1]respose!Q10=[1]symbols!$A$12,[1]symbols!$B$12,IF([1]respose!Q10=[1]symbols!$A$13,[1]symbols!$B$13,IF([1]respose!Q10=[1]symbols!$A$11,[1]symbols!$B$11))))</f>
        <v>3</v>
      </c>
      <c r="AA10">
        <f>IF([1]respose!R10=[1]symbols!$A$14,[1]symbols!$B$14,IF([1]respose!R10=[1]symbols!$A$12,[1]symbols!$B$12,IF([1]respose!R10=[1]symbols!$A$13,[1]symbols!$B$13,IF([1]respose!R10=[1]symbols!$A$11,[1]symbols!$B$11))))</f>
        <v>2</v>
      </c>
      <c r="AB10">
        <f>IF([1]respose!S10=[1]symbols!$A$14,[1]symbols!$B$14,IF([1]respose!S10=[1]symbols!$A$12,[1]symbols!$B$12,IF([1]respose!S10=[1]symbols!$A$13,[1]symbols!$B$13,IF([1]respose!S10=[1]symbols!$A$11,[1]symbols!$B$11))))</f>
        <v>3</v>
      </c>
      <c r="AC10">
        <f>IF([1]respose!T10=[1]symbols!$A$14,[1]symbols!$B$14,IF([1]respose!T10=[1]symbols!$A$12,[1]symbols!$B$12,IF([1]respose!T10=[1]symbols!$A$13,[1]symbols!$B$13,IF([1]respose!T10=[1]symbols!$A$11,[1]symbols!$B$11))))</f>
        <v>3</v>
      </c>
      <c r="AD10">
        <f>IF([1]respose!U10=[1]symbols!$A$14,[1]symbols!$B$14,IF([1]respose!U10=[1]symbols!$A$12,[1]symbols!$B$12,IF([1]respose!U10=[1]symbols!$A$13,[1]symbols!$B$13,IF([1]respose!U10=[1]symbols!$A$11,[1]symbols!$B$11))))</f>
        <v>0</v>
      </c>
      <c r="AE10">
        <f>IF([1]respose!V10=[1]symbols!$A$14,[1]symbols!$B$14,IF([1]respose!V10=[1]symbols!$A$12,[1]symbols!$B$12,IF([1]respose!V10=[1]symbols!$A$13,[1]symbols!$B$13,IF([1]respose!V10=[1]symbols!$A$11,[1]symbols!$B$11))))</f>
        <v>2</v>
      </c>
      <c r="AF10">
        <f>IF([1]respose!W10=[1]symbols!$A$14,[1]symbols!$B$14,IF([1]respose!W10=[1]symbols!$A$12,[1]symbols!$B$12,IF([1]respose!W10=[1]symbols!$A$13,[1]symbols!$B$13,IF([1]respose!W10=[1]symbols!$A$11,[1]symbols!$B$11))))</f>
        <v>3</v>
      </c>
      <c r="AG10">
        <f>IF([1]respose!X10=[1]symbols!$A$14,[1]symbols!$B$14,IF([1]respose!X10=[1]symbols!$A$12,[1]symbols!$B$12,IF([1]respose!X10=[1]symbols!$A$13,[1]symbols!$B$13,IF([1]respose!X10=[1]symbols!$A$11,[1]symbols!$B$11))))</f>
        <v>2</v>
      </c>
      <c r="AH10">
        <f>IF([1]respose!Y10=[1]symbols!$A$16,[1]symbols!$B$16,[1]symbols!$B$17)</f>
        <v>0</v>
      </c>
    </row>
    <row r="11" spans="1:34">
      <c r="A11">
        <v>10</v>
      </c>
      <c r="B11" t="str">
        <f>[1]respose!B11</f>
        <v>Male</v>
      </c>
      <c r="C11" t="str">
        <f>[1]respose!C11</f>
        <v>20-30</v>
      </c>
      <c r="D11" t="str">
        <f>[1]respose!D11</f>
        <v>Galle</v>
      </c>
      <c r="E11" t="str">
        <f>[1]respose!E11</f>
        <v>student/ internship</v>
      </c>
      <c r="F11" t="str">
        <f>[1]respose!F11</f>
        <v>Bachelor's Degree</v>
      </c>
      <c r="G11" t="str">
        <f>[1]respose!G11</f>
        <v>Single</v>
      </c>
      <c r="H11" t="str">
        <f>[1]respose!H11</f>
        <v>none</v>
      </c>
      <c r="I11" t="str">
        <f>[1]respose!I11</f>
        <v>Less than 50,000</v>
      </c>
      <c r="J11">
        <f>IF(ISNUMBER(SEARCH("Mobile",[1]respose!J11)),1,0)</f>
        <v>0</v>
      </c>
      <c r="K11">
        <f>IF(ISNUMBER(SEARCH("Internet banking through websites",[1]respose!J11)),1,0)</f>
        <v>1</v>
      </c>
      <c r="L11">
        <f>IF(ISNUMBER(SEARCH("Text",[1]respose!J11)),1,0)</f>
        <v>0</v>
      </c>
      <c r="M11">
        <f>IF(ISNUMBER(SEARCH("Visit",[1]respose!J11)),1,0)</f>
        <v>1</v>
      </c>
      <c r="N11">
        <f>[1]respose!K11</f>
        <v>1</v>
      </c>
      <c r="O11">
        <f>IF([1]respose!L11=[1]symbols!$A$3,[1]symbols!$B$3,IF([1]respose!L11=[1]symbols!$A$4,[1]symbols!$B$4,IF([1]respose!L11=[1]symbols!$A$5,[1]symbols!$B$5,IF([1]respose!L11=[1]symbols!$A$6,[1]symbols!$B$6))))</f>
        <v>0</v>
      </c>
      <c r="P11">
        <f>IF([1]respose!M11=[1]symbols!$A$3,[1]symbols!$B$3,IF([1]respose!M11=[1]symbols!$A$4,[1]symbols!$B$4,IF([1]respose!M11=[1]symbols!$A$5,[1]symbols!$B$5,IF([1]respose!M11=[1]symbols!$A$6,[1]symbols!$B$6))))</f>
        <v>2</v>
      </c>
      <c r="Q11">
        <f>IF(ISNUMBER(SEARCH("Easier access",[1]respose!N11)),1,0)</f>
        <v>1</v>
      </c>
      <c r="R11">
        <f>IF(ISNUMBER(SEARCH("credit",[1]respose!N11)),1,0)</f>
        <v>0</v>
      </c>
      <c r="S11">
        <f>IF(ISNUMBER(SEARCH("secure",[1]respose!N11)),1,0)</f>
        <v>0</v>
      </c>
      <c r="T11">
        <f>IF(ISNUMBER(SEARCH("history",[1]respose!N11)),1,0)</f>
        <v>0</v>
      </c>
      <c r="U11">
        <f>IF(ISNUMBER(SEARCH("Simple",[1]respose!O11)),1,0)</f>
        <v>0</v>
      </c>
      <c r="V11">
        <f>IF(ISNUMBER(SEARCH("third",[1]respose!O11)),1,0)</f>
        <v>0</v>
      </c>
      <c r="W11">
        <f>IF(ISNUMBER(SEARCH("Faster",[1]respose!O11)),1,0)</f>
        <v>0</v>
      </c>
      <c r="X11">
        <f>IF(ISNUMBER(SEARCH("biometrics",[1]respose!O11)),1,0)</f>
        <v>1</v>
      </c>
      <c r="Y11">
        <f>IF([1]respose!P11=[1]symbols!$A$14,[1]symbols!$B$14,IF([1]respose!P11=[1]symbols!$A$12,[1]symbols!$B$12,IF([1]respose!P11=[1]symbols!$A$13,[1]symbols!$B$13,IF([1]respose!P11=[1]symbols!$A$11,[1]symbols!$B$11))))</f>
        <v>2</v>
      </c>
      <c r="Z11">
        <f>IF([1]respose!Q11=[1]symbols!$A$14,[1]symbols!$B$14,IF([1]respose!Q11=[1]symbols!$A$12,[1]symbols!$B$12,IF([1]respose!Q11=[1]symbols!$A$13,[1]symbols!$B$13,IF([1]respose!Q11=[1]symbols!$A$11,[1]symbols!$B$11))))</f>
        <v>2</v>
      </c>
      <c r="AA11">
        <f>IF([1]respose!R11=[1]symbols!$A$14,[1]symbols!$B$14,IF([1]respose!R11=[1]symbols!$A$12,[1]symbols!$B$12,IF([1]respose!R11=[1]symbols!$A$13,[1]symbols!$B$13,IF([1]respose!R11=[1]symbols!$A$11,[1]symbols!$B$11))))</f>
        <v>2</v>
      </c>
      <c r="AB11">
        <f>IF([1]respose!S11=[1]symbols!$A$14,[1]symbols!$B$14,IF([1]respose!S11=[1]symbols!$A$12,[1]symbols!$B$12,IF([1]respose!S11=[1]symbols!$A$13,[1]symbols!$B$13,IF([1]respose!S11=[1]symbols!$A$11,[1]symbols!$B$11))))</f>
        <v>2</v>
      </c>
      <c r="AC11">
        <f>IF([1]respose!T11=[1]symbols!$A$14,[1]symbols!$B$14,IF([1]respose!T11=[1]symbols!$A$12,[1]symbols!$B$12,IF([1]respose!T11=[1]symbols!$A$13,[1]symbols!$B$13,IF([1]respose!T11=[1]symbols!$A$11,[1]symbols!$B$11))))</f>
        <v>2</v>
      </c>
      <c r="AD11">
        <f>IF([1]respose!U11=[1]symbols!$A$14,[1]symbols!$B$14,IF([1]respose!U11=[1]symbols!$A$12,[1]symbols!$B$12,IF([1]respose!U11=[1]symbols!$A$13,[1]symbols!$B$13,IF([1]respose!U11=[1]symbols!$A$11,[1]symbols!$B$11))))</f>
        <v>2</v>
      </c>
      <c r="AE11">
        <f>IF([1]respose!V11=[1]symbols!$A$14,[1]symbols!$B$14,IF([1]respose!V11=[1]symbols!$A$12,[1]symbols!$B$12,IF([1]respose!V11=[1]symbols!$A$13,[1]symbols!$B$13,IF([1]respose!V11=[1]symbols!$A$11,[1]symbols!$B$11))))</f>
        <v>2</v>
      </c>
      <c r="AF11">
        <f>IF([1]respose!W11=[1]symbols!$A$14,[1]symbols!$B$14,IF([1]respose!W11=[1]symbols!$A$12,[1]symbols!$B$12,IF([1]respose!W11=[1]symbols!$A$13,[1]symbols!$B$13,IF([1]respose!W11=[1]symbols!$A$11,[1]symbols!$B$11))))</f>
        <v>2</v>
      </c>
      <c r="AG11">
        <f>IF([1]respose!X11=[1]symbols!$A$14,[1]symbols!$B$14,IF([1]respose!X11=[1]symbols!$A$12,[1]symbols!$B$12,IF([1]respose!X11=[1]symbols!$A$13,[1]symbols!$B$13,IF([1]respose!X11=[1]symbols!$A$11,[1]symbols!$B$11))))</f>
        <v>2</v>
      </c>
      <c r="AH11">
        <f>IF([1]respose!Y11=[1]symbols!$A$16,[1]symbols!$B$16,[1]symbols!$B$17)</f>
        <v>0</v>
      </c>
    </row>
    <row r="12" spans="1:34">
      <c r="A12">
        <v>11</v>
      </c>
      <c r="B12" t="str">
        <f>[1]respose!B12</f>
        <v>Female</v>
      </c>
      <c r="C12" t="str">
        <f>[1]respose!C12</f>
        <v>20-30</v>
      </c>
      <c r="D12" t="str">
        <f>[1]respose!D12</f>
        <v>Colombo</v>
      </c>
      <c r="E12" t="str">
        <f>[1]respose!E12</f>
        <v>full-time</v>
      </c>
      <c r="F12" t="str">
        <f>[1]respose!F12</f>
        <v>Bachelor's Degree</v>
      </c>
      <c r="G12" t="str">
        <f>[1]respose!G12</f>
        <v>Single</v>
      </c>
      <c r="H12" t="str">
        <f>[1]respose!H12</f>
        <v>none</v>
      </c>
      <c r="I12" t="str">
        <f>[1]respose!I12</f>
        <v>100,000 - 200,000</v>
      </c>
      <c r="J12">
        <f>IF(ISNUMBER(SEARCH("Mobile",[1]respose!J12)),1,0)</f>
        <v>1</v>
      </c>
      <c r="K12">
        <f>IF(ISNUMBER(SEARCH("Internet banking through websites",[1]respose!J12)),1,0)</f>
        <v>0</v>
      </c>
      <c r="L12">
        <f>IF(ISNUMBER(SEARCH("Text",[1]respose!J12)),1,0)</f>
        <v>0</v>
      </c>
      <c r="M12">
        <f>IF(ISNUMBER(SEARCH("Visit",[1]respose!J12)),1,0)</f>
        <v>0</v>
      </c>
      <c r="N12">
        <f>[1]respose!K12</f>
        <v>2</v>
      </c>
      <c r="O12">
        <f>IF([1]respose!L12=[1]symbols!$A$3,[1]symbols!$B$3,IF([1]respose!L12=[1]symbols!$A$4,[1]symbols!$B$4,IF([1]respose!L12=[1]symbols!$A$5,[1]symbols!$B$5,IF([1]respose!L12=[1]symbols!$A$6,[1]symbols!$B$6))))</f>
        <v>3</v>
      </c>
      <c r="P12">
        <f>IF([1]respose!M12=[1]symbols!$A$3,[1]symbols!$B$3,IF([1]respose!M12=[1]symbols!$A$4,[1]symbols!$B$4,IF([1]respose!M12=[1]symbols!$A$5,[1]symbols!$B$5,IF([1]respose!M12=[1]symbols!$A$6,[1]symbols!$B$6))))</f>
        <v>1</v>
      </c>
      <c r="Q12">
        <f>IF(ISNUMBER(SEARCH("Easier access",[1]respose!N12)),1,0)</f>
        <v>1</v>
      </c>
      <c r="R12">
        <f>IF(ISNUMBER(SEARCH("credit",[1]respose!N12)),1,0)</f>
        <v>1</v>
      </c>
      <c r="S12">
        <f>IF(ISNUMBER(SEARCH("secure",[1]respose!N12)),1,0)</f>
        <v>1</v>
      </c>
      <c r="T12">
        <f>IF(ISNUMBER(SEARCH("history",[1]respose!N12)),1,0)</f>
        <v>0</v>
      </c>
      <c r="U12">
        <f>IF(ISNUMBER(SEARCH("Simple",[1]respose!O12)),1,0)</f>
        <v>1</v>
      </c>
      <c r="V12">
        <f>IF(ISNUMBER(SEARCH("third",[1]respose!O12)),1,0)</f>
        <v>0</v>
      </c>
      <c r="W12">
        <f>IF(ISNUMBER(SEARCH("Faster",[1]respose!O12)),1,0)</f>
        <v>1</v>
      </c>
      <c r="X12">
        <f>IF(ISNUMBER(SEARCH("biometrics",[1]respose!O12)),1,0)</f>
        <v>1</v>
      </c>
      <c r="Y12">
        <f>IF([1]respose!P12=[1]symbols!$A$14,[1]symbols!$B$14,IF([1]respose!P12=[1]symbols!$A$12,[1]symbols!$B$12,IF([1]respose!P12=[1]symbols!$A$13,[1]symbols!$B$13,IF([1]respose!P12=[1]symbols!$A$11,[1]symbols!$B$11))))</f>
        <v>3</v>
      </c>
      <c r="Z12">
        <f>IF([1]respose!Q12=[1]symbols!$A$14,[1]symbols!$B$14,IF([1]respose!Q12=[1]symbols!$A$12,[1]symbols!$B$12,IF([1]respose!Q12=[1]symbols!$A$13,[1]symbols!$B$13,IF([1]respose!Q12=[1]symbols!$A$11,[1]symbols!$B$11))))</f>
        <v>1</v>
      </c>
      <c r="AA12">
        <f>IF([1]respose!R12=[1]symbols!$A$14,[1]symbols!$B$14,IF([1]respose!R12=[1]symbols!$A$12,[1]symbols!$B$12,IF([1]respose!R12=[1]symbols!$A$13,[1]symbols!$B$13,IF([1]respose!R12=[1]symbols!$A$11,[1]symbols!$B$11))))</f>
        <v>3</v>
      </c>
      <c r="AB12">
        <f>IF([1]respose!S12=[1]symbols!$A$14,[1]symbols!$B$14,IF([1]respose!S12=[1]symbols!$A$12,[1]symbols!$B$12,IF([1]respose!S12=[1]symbols!$A$13,[1]symbols!$B$13,IF([1]respose!S12=[1]symbols!$A$11,[1]symbols!$B$11))))</f>
        <v>2</v>
      </c>
      <c r="AC12">
        <f>IF([1]respose!T12=[1]symbols!$A$14,[1]symbols!$B$14,IF([1]respose!T12=[1]symbols!$A$12,[1]symbols!$B$12,IF([1]respose!T12=[1]symbols!$A$13,[1]symbols!$B$13,IF([1]respose!T12=[1]symbols!$A$11,[1]symbols!$B$11))))</f>
        <v>2</v>
      </c>
      <c r="AD12">
        <f>IF([1]respose!U12=[1]symbols!$A$14,[1]symbols!$B$14,IF([1]respose!U12=[1]symbols!$A$12,[1]symbols!$B$12,IF([1]respose!U12=[1]symbols!$A$13,[1]symbols!$B$13,IF([1]respose!U12=[1]symbols!$A$11,[1]symbols!$B$11))))</f>
        <v>2</v>
      </c>
      <c r="AE12">
        <f>IF([1]respose!V12=[1]symbols!$A$14,[1]symbols!$B$14,IF([1]respose!V12=[1]symbols!$A$12,[1]symbols!$B$12,IF([1]respose!V12=[1]symbols!$A$13,[1]symbols!$B$13,IF([1]respose!V12=[1]symbols!$A$11,[1]symbols!$B$11))))</f>
        <v>3</v>
      </c>
      <c r="AF12">
        <f>IF([1]respose!W12=[1]symbols!$A$14,[1]symbols!$B$14,IF([1]respose!W12=[1]symbols!$A$12,[1]symbols!$B$12,IF([1]respose!W12=[1]symbols!$A$13,[1]symbols!$B$13,IF([1]respose!W12=[1]symbols!$A$11,[1]symbols!$B$11))))</f>
        <v>3</v>
      </c>
      <c r="AG12">
        <f>IF([1]respose!X12=[1]symbols!$A$14,[1]symbols!$B$14,IF([1]respose!X12=[1]symbols!$A$12,[1]symbols!$B$12,IF([1]respose!X12=[1]symbols!$A$13,[1]symbols!$B$13,IF([1]respose!X12=[1]symbols!$A$11,[1]symbols!$B$11))))</f>
        <v>1</v>
      </c>
      <c r="AH12">
        <f>IF([1]respose!Y12=[1]symbols!$A$16,[1]symbols!$B$16,[1]symbols!$B$17)</f>
        <v>0</v>
      </c>
    </row>
    <row r="13" spans="1:34">
      <c r="A13">
        <v>12</v>
      </c>
      <c r="B13" t="str">
        <f>[1]respose!B13</f>
        <v>Male</v>
      </c>
      <c r="C13" t="str">
        <f>[1]respose!C13</f>
        <v>31-40</v>
      </c>
      <c r="D13" t="str">
        <f>[1]respose!D13</f>
        <v>Colombo</v>
      </c>
      <c r="E13" t="str">
        <f>[1]respose!E13</f>
        <v>full-time</v>
      </c>
      <c r="F13" t="str">
        <f>[1]respose!F13</f>
        <v>Bachelor's Degree</v>
      </c>
      <c r="G13" t="str">
        <f>[1]respose!G13</f>
        <v>Single</v>
      </c>
      <c r="H13" t="str">
        <f>[1]respose!H13</f>
        <v>none</v>
      </c>
      <c r="I13" t="str">
        <f>[1]respose!I13</f>
        <v>100,000 - 200,000</v>
      </c>
      <c r="J13">
        <f>IF(ISNUMBER(SEARCH("Mobile",[1]respose!J13)),1,0)</f>
        <v>0</v>
      </c>
      <c r="K13">
        <f>IF(ISNUMBER(SEARCH("Internet banking through websites",[1]respose!J13)),1,0)</f>
        <v>1</v>
      </c>
      <c r="L13">
        <f>IF(ISNUMBER(SEARCH("Text",[1]respose!J13)),1,0)</f>
        <v>0</v>
      </c>
      <c r="M13">
        <f>IF(ISNUMBER(SEARCH("Visit",[1]respose!J13)),1,0)</f>
        <v>0</v>
      </c>
      <c r="N13">
        <f>[1]respose!K13</f>
        <v>1</v>
      </c>
      <c r="O13">
        <f>IF([1]respose!L13=[1]symbols!$A$3,[1]symbols!$B$3,IF([1]respose!L13=[1]symbols!$A$4,[1]symbols!$B$4,IF([1]respose!L13=[1]symbols!$A$5,[1]symbols!$B$5,IF([1]respose!L13=[1]symbols!$A$6,[1]symbols!$B$6))))</f>
        <v>3</v>
      </c>
      <c r="P13">
        <f>IF([1]respose!M13=[1]symbols!$A$3,[1]symbols!$B$3,IF([1]respose!M13=[1]symbols!$A$4,[1]symbols!$B$4,IF([1]respose!M13=[1]symbols!$A$5,[1]symbols!$B$5,IF([1]respose!M13=[1]symbols!$A$6,[1]symbols!$B$6))))</f>
        <v>1</v>
      </c>
      <c r="Q13">
        <f>IF(ISNUMBER(SEARCH("Easier access",[1]respose!N13)),1,0)</f>
        <v>1</v>
      </c>
      <c r="R13">
        <f>IF(ISNUMBER(SEARCH("credit",[1]respose!N13)),1,0)</f>
        <v>1</v>
      </c>
      <c r="S13">
        <f>IF(ISNUMBER(SEARCH("secure",[1]respose!N13)),1,0)</f>
        <v>1</v>
      </c>
      <c r="T13">
        <f>IF(ISNUMBER(SEARCH("history",[1]respose!N13)),1,0)</f>
        <v>0</v>
      </c>
      <c r="U13">
        <f>IF(ISNUMBER(SEARCH("Simple",[1]respose!O13)),1,0)</f>
        <v>1</v>
      </c>
      <c r="V13">
        <f>IF(ISNUMBER(SEARCH("third",[1]respose!O13)),1,0)</f>
        <v>1</v>
      </c>
      <c r="W13">
        <f>IF(ISNUMBER(SEARCH("Faster",[1]respose!O13)),1,0)</f>
        <v>1</v>
      </c>
      <c r="X13">
        <f>IF(ISNUMBER(SEARCH("biometrics",[1]respose!O13)),1,0)</f>
        <v>0</v>
      </c>
      <c r="Y13">
        <f>IF([1]respose!P13=[1]symbols!$A$14,[1]symbols!$B$14,IF([1]respose!P13=[1]symbols!$A$12,[1]symbols!$B$12,IF([1]respose!P13=[1]symbols!$A$13,[1]symbols!$B$13,IF([1]respose!P13=[1]symbols!$A$11,[1]symbols!$B$11))))</f>
        <v>3</v>
      </c>
      <c r="Z13">
        <f>IF([1]respose!Q13=[1]symbols!$A$14,[1]symbols!$B$14,IF([1]respose!Q13=[1]symbols!$A$12,[1]symbols!$B$12,IF([1]respose!Q13=[1]symbols!$A$13,[1]symbols!$B$13,IF([1]respose!Q13=[1]symbols!$A$11,[1]symbols!$B$11))))</f>
        <v>3</v>
      </c>
      <c r="AA13">
        <f>IF([1]respose!R13=[1]symbols!$A$14,[1]symbols!$B$14,IF([1]respose!R13=[1]symbols!$A$12,[1]symbols!$B$12,IF([1]respose!R13=[1]symbols!$A$13,[1]symbols!$B$13,IF([1]respose!R13=[1]symbols!$A$11,[1]symbols!$B$11))))</f>
        <v>3</v>
      </c>
      <c r="AB13">
        <f>IF([1]respose!S13=[1]symbols!$A$14,[1]symbols!$B$14,IF([1]respose!S13=[1]symbols!$A$12,[1]symbols!$B$12,IF([1]respose!S13=[1]symbols!$A$13,[1]symbols!$B$13,IF([1]respose!S13=[1]symbols!$A$11,[1]symbols!$B$11))))</f>
        <v>2</v>
      </c>
      <c r="AC13">
        <f>IF([1]respose!T13=[1]symbols!$A$14,[1]symbols!$B$14,IF([1]respose!T13=[1]symbols!$A$12,[1]symbols!$B$12,IF([1]respose!T13=[1]symbols!$A$13,[1]symbols!$B$13,IF([1]respose!T13=[1]symbols!$A$11,[1]symbols!$B$11))))</f>
        <v>2</v>
      </c>
      <c r="AD13">
        <f>IF([1]respose!U13=[1]symbols!$A$14,[1]symbols!$B$14,IF([1]respose!U13=[1]symbols!$A$12,[1]symbols!$B$12,IF([1]respose!U13=[1]symbols!$A$13,[1]symbols!$B$13,IF([1]respose!U13=[1]symbols!$A$11,[1]symbols!$B$11))))</f>
        <v>2</v>
      </c>
      <c r="AE13">
        <f>IF([1]respose!V13=[1]symbols!$A$14,[1]symbols!$B$14,IF([1]respose!V13=[1]symbols!$A$12,[1]symbols!$B$12,IF([1]respose!V13=[1]symbols!$A$13,[1]symbols!$B$13,IF([1]respose!V13=[1]symbols!$A$11,[1]symbols!$B$11))))</f>
        <v>0</v>
      </c>
      <c r="AF13">
        <f>IF([1]respose!W13=[1]symbols!$A$14,[1]symbols!$B$14,IF([1]respose!W13=[1]symbols!$A$12,[1]symbols!$B$12,IF([1]respose!W13=[1]symbols!$A$13,[1]symbols!$B$13,IF([1]respose!W13=[1]symbols!$A$11,[1]symbols!$B$11))))</f>
        <v>2</v>
      </c>
      <c r="AG13">
        <f>IF([1]respose!X13=[1]symbols!$A$14,[1]symbols!$B$14,IF([1]respose!X13=[1]symbols!$A$12,[1]symbols!$B$12,IF([1]respose!X13=[1]symbols!$A$13,[1]symbols!$B$13,IF([1]respose!X13=[1]symbols!$A$11,[1]symbols!$B$11))))</f>
        <v>0</v>
      </c>
      <c r="AH13">
        <f>IF([1]respose!Y13=[1]symbols!$A$16,[1]symbols!$B$16,[1]symbols!$B$17)</f>
        <v>0</v>
      </c>
    </row>
    <row r="14" spans="1:34">
      <c r="A14">
        <v>13</v>
      </c>
      <c r="B14" t="str">
        <f>[1]respose!B14</f>
        <v>Female</v>
      </c>
      <c r="C14" t="str">
        <f>[1]respose!C14</f>
        <v>20-30</v>
      </c>
      <c r="D14" t="str">
        <f>[1]respose!D14</f>
        <v>Kaluthara</v>
      </c>
      <c r="E14" t="str">
        <f>[1]respose!E14</f>
        <v>full-time</v>
      </c>
      <c r="F14" t="str">
        <f>[1]respose!F14</f>
        <v>Post Graduate Degree</v>
      </c>
      <c r="G14" t="str">
        <f>[1]respose!G14</f>
        <v>Single</v>
      </c>
      <c r="H14" t="str">
        <f>[1]respose!H14</f>
        <v>none</v>
      </c>
      <c r="I14" t="str">
        <f>[1]respose!I14</f>
        <v>50,000 - 100,000</v>
      </c>
      <c r="J14">
        <f>IF(ISNUMBER(SEARCH("Mobile",[1]respose!J14)),1,0)</f>
        <v>0</v>
      </c>
      <c r="K14">
        <f>IF(ISNUMBER(SEARCH("Internet banking through websites",[1]respose!J14)),1,0)</f>
        <v>0</v>
      </c>
      <c r="L14">
        <f>IF(ISNUMBER(SEARCH("Text",[1]respose!J14)),1,0)</f>
        <v>0</v>
      </c>
      <c r="M14">
        <f>IF(ISNUMBER(SEARCH("Visit",[1]respose!J14)),1,0)</f>
        <v>1</v>
      </c>
      <c r="N14">
        <f>[1]respose!K14</f>
        <v>1</v>
      </c>
      <c r="O14">
        <f>IF([1]respose!L14=[1]symbols!$A$3,[1]symbols!$B$3,IF([1]respose!L14=[1]symbols!$A$4,[1]symbols!$B$4,IF([1]respose!L14=[1]symbols!$A$5,[1]symbols!$B$5,IF([1]respose!L14=[1]symbols!$A$6,[1]symbols!$B$6))))</f>
        <v>0</v>
      </c>
      <c r="P14">
        <f>IF([1]respose!M14=[1]symbols!$A$3,[1]symbols!$B$3,IF([1]respose!M14=[1]symbols!$A$4,[1]symbols!$B$4,IF([1]respose!M14=[1]symbols!$A$5,[1]symbols!$B$5,IF([1]respose!M14=[1]symbols!$A$6,[1]symbols!$B$6))))</f>
        <v>2</v>
      </c>
      <c r="Q14">
        <f>IF(ISNUMBER(SEARCH("Easier access",[1]respose!N14)),1,0)</f>
        <v>1</v>
      </c>
      <c r="R14">
        <f>IF(ISNUMBER(SEARCH("credit",[1]respose!N14)),1,0)</f>
        <v>0</v>
      </c>
      <c r="S14">
        <f>IF(ISNUMBER(SEARCH("secure",[1]respose!N14)),1,0)</f>
        <v>0</v>
      </c>
      <c r="T14">
        <f>IF(ISNUMBER(SEARCH("history",[1]respose!N14)),1,0)</f>
        <v>0</v>
      </c>
      <c r="U14">
        <f>IF(ISNUMBER(SEARCH("Simple",[1]respose!O14)),1,0)</f>
        <v>1</v>
      </c>
      <c r="V14">
        <f>IF(ISNUMBER(SEARCH("third",[1]respose!O14)),1,0)</f>
        <v>1</v>
      </c>
      <c r="W14">
        <f>IF(ISNUMBER(SEARCH("Faster",[1]respose!O14)),1,0)</f>
        <v>0</v>
      </c>
      <c r="X14">
        <f>IF(ISNUMBER(SEARCH("biometrics",[1]respose!O14)),1,0)</f>
        <v>0</v>
      </c>
      <c r="Y14">
        <f>IF([1]respose!P14=[1]symbols!$A$14,[1]symbols!$B$14,IF([1]respose!P14=[1]symbols!$A$12,[1]symbols!$B$12,IF([1]respose!P14=[1]symbols!$A$13,[1]symbols!$B$13,IF([1]respose!P14=[1]symbols!$A$11,[1]symbols!$B$11))))</f>
        <v>2</v>
      </c>
      <c r="Z14">
        <f>IF([1]respose!Q14=[1]symbols!$A$14,[1]symbols!$B$14,IF([1]respose!Q14=[1]symbols!$A$12,[1]symbols!$B$12,IF([1]respose!Q14=[1]symbols!$A$13,[1]symbols!$B$13,IF([1]respose!Q14=[1]symbols!$A$11,[1]symbols!$B$11))))</f>
        <v>2</v>
      </c>
      <c r="AA14">
        <f>IF([1]respose!R14=[1]symbols!$A$14,[1]symbols!$B$14,IF([1]respose!R14=[1]symbols!$A$12,[1]symbols!$B$12,IF([1]respose!R14=[1]symbols!$A$13,[1]symbols!$B$13,IF([1]respose!R14=[1]symbols!$A$11,[1]symbols!$B$11))))</f>
        <v>2</v>
      </c>
      <c r="AB14">
        <f>IF([1]respose!S14=[1]symbols!$A$14,[1]symbols!$B$14,IF([1]respose!S14=[1]symbols!$A$12,[1]symbols!$B$12,IF([1]respose!S14=[1]symbols!$A$13,[1]symbols!$B$13,IF([1]respose!S14=[1]symbols!$A$11,[1]symbols!$B$11))))</f>
        <v>2</v>
      </c>
      <c r="AC14">
        <f>IF([1]respose!T14=[1]symbols!$A$14,[1]symbols!$B$14,IF([1]respose!T14=[1]symbols!$A$12,[1]symbols!$B$12,IF([1]respose!T14=[1]symbols!$A$13,[1]symbols!$B$13,IF([1]respose!T14=[1]symbols!$A$11,[1]symbols!$B$11))))</f>
        <v>2</v>
      </c>
      <c r="AD14">
        <f>IF([1]respose!U14=[1]symbols!$A$14,[1]symbols!$B$14,IF([1]respose!U14=[1]symbols!$A$12,[1]symbols!$B$12,IF([1]respose!U14=[1]symbols!$A$13,[1]symbols!$B$13,IF([1]respose!U14=[1]symbols!$A$11,[1]symbols!$B$11))))</f>
        <v>2</v>
      </c>
      <c r="AE14">
        <f>IF([1]respose!V14=[1]symbols!$A$14,[1]symbols!$B$14,IF([1]respose!V14=[1]symbols!$A$12,[1]symbols!$B$12,IF([1]respose!V14=[1]symbols!$A$13,[1]symbols!$B$13,IF([1]respose!V14=[1]symbols!$A$11,[1]symbols!$B$11))))</f>
        <v>2</v>
      </c>
      <c r="AF14">
        <f>IF([1]respose!W14=[1]symbols!$A$14,[1]symbols!$B$14,IF([1]respose!W14=[1]symbols!$A$12,[1]symbols!$B$12,IF([1]respose!W14=[1]symbols!$A$13,[1]symbols!$B$13,IF([1]respose!W14=[1]symbols!$A$11,[1]symbols!$B$11))))</f>
        <v>2</v>
      </c>
      <c r="AG14">
        <f>IF([1]respose!X14=[1]symbols!$A$14,[1]symbols!$B$14,IF([1]respose!X14=[1]symbols!$A$12,[1]symbols!$B$12,IF([1]respose!X14=[1]symbols!$A$13,[1]symbols!$B$13,IF([1]respose!X14=[1]symbols!$A$11,[1]symbols!$B$11))))</f>
        <v>2</v>
      </c>
      <c r="AH14">
        <f>IF([1]respose!Y14=[1]symbols!$A$16,[1]symbols!$B$16,[1]symbols!$B$17)</f>
        <v>0</v>
      </c>
    </row>
    <row r="15" spans="1:34">
      <c r="A15">
        <v>14</v>
      </c>
      <c r="B15" t="str">
        <f>[1]respose!B15</f>
        <v>Female</v>
      </c>
      <c r="C15" t="str">
        <f>[1]respose!C15</f>
        <v>20-30</v>
      </c>
      <c r="D15" t="str">
        <f>[1]respose!D15</f>
        <v>Colombo</v>
      </c>
      <c r="E15" t="str">
        <f>[1]respose!E15</f>
        <v>full-time</v>
      </c>
      <c r="F15" t="str">
        <f>[1]respose!F15</f>
        <v>Bachelor's Degree</v>
      </c>
      <c r="G15" t="str">
        <f>[1]respose!G15</f>
        <v>Married</v>
      </c>
      <c r="H15" t="str">
        <f>[1]respose!H15</f>
        <v>none</v>
      </c>
      <c r="I15" t="str">
        <f>[1]respose!I15</f>
        <v>100,000 - 200,000</v>
      </c>
      <c r="J15">
        <f>IF(ISNUMBER(SEARCH("Mobile",[1]respose!J15)),1,0)</f>
        <v>1</v>
      </c>
      <c r="K15">
        <f>IF(ISNUMBER(SEARCH("Internet banking through websites",[1]respose!J15)),1,0)</f>
        <v>1</v>
      </c>
      <c r="L15">
        <f>IF(ISNUMBER(SEARCH("Text",[1]respose!J15)),1,0)</f>
        <v>1</v>
      </c>
      <c r="M15">
        <f>IF(ISNUMBER(SEARCH("Visit",[1]respose!J15)),1,0)</f>
        <v>1</v>
      </c>
      <c r="N15">
        <f>[1]respose!K15</f>
        <v>2</v>
      </c>
      <c r="O15">
        <f>IF([1]respose!L15=[1]symbols!$A$3,[1]symbols!$B$3,IF([1]respose!L15=[1]symbols!$A$4,[1]symbols!$B$4,IF([1]respose!L15=[1]symbols!$A$5,[1]symbols!$B$5,IF([1]respose!L15=[1]symbols!$A$6,[1]symbols!$B$6))))</f>
        <v>2</v>
      </c>
      <c r="P15">
        <f>IF([1]respose!M15=[1]symbols!$A$3,[1]symbols!$B$3,IF([1]respose!M15=[1]symbols!$A$4,[1]symbols!$B$4,IF([1]respose!M15=[1]symbols!$A$5,[1]symbols!$B$5,IF([1]respose!M15=[1]symbols!$A$6,[1]symbols!$B$6))))</f>
        <v>1</v>
      </c>
      <c r="Q15">
        <f>IF(ISNUMBER(SEARCH("Easier access",[1]respose!N15)),1,0)</f>
        <v>1</v>
      </c>
      <c r="R15">
        <f>IF(ISNUMBER(SEARCH("credit",[1]respose!N15)),1,0)</f>
        <v>1</v>
      </c>
      <c r="S15">
        <f>IF(ISNUMBER(SEARCH("secure",[1]respose!N15)),1,0)</f>
        <v>1</v>
      </c>
      <c r="T15">
        <f>IF(ISNUMBER(SEARCH("history",[1]respose!N15)),1,0)</f>
        <v>0</v>
      </c>
      <c r="U15">
        <f>IF(ISNUMBER(SEARCH("Simple",[1]respose!O15)),1,0)</f>
        <v>0</v>
      </c>
      <c r="V15">
        <f>IF(ISNUMBER(SEARCH("third",[1]respose!O15)),1,0)</f>
        <v>0</v>
      </c>
      <c r="W15">
        <f>IF(ISNUMBER(SEARCH("Faster",[1]respose!O15)),1,0)</f>
        <v>1</v>
      </c>
      <c r="X15">
        <f>IF(ISNUMBER(SEARCH("biometrics",[1]respose!O15)),1,0)</f>
        <v>1</v>
      </c>
      <c r="Y15">
        <f>IF([1]respose!P15=[1]symbols!$A$14,[1]symbols!$B$14,IF([1]respose!P15=[1]symbols!$A$12,[1]symbols!$B$12,IF([1]respose!P15=[1]symbols!$A$13,[1]symbols!$B$13,IF([1]respose!P15=[1]symbols!$A$11,[1]symbols!$B$11))))</f>
        <v>3</v>
      </c>
      <c r="Z15">
        <f>IF([1]respose!Q15=[1]symbols!$A$14,[1]symbols!$B$14,IF([1]respose!Q15=[1]symbols!$A$12,[1]symbols!$B$12,IF([1]respose!Q15=[1]symbols!$A$13,[1]symbols!$B$13,IF([1]respose!Q15=[1]symbols!$A$11,[1]symbols!$B$11))))</f>
        <v>1</v>
      </c>
      <c r="AA15">
        <f>IF([1]respose!R15=[1]symbols!$A$14,[1]symbols!$B$14,IF([1]respose!R15=[1]symbols!$A$12,[1]symbols!$B$12,IF([1]respose!R15=[1]symbols!$A$13,[1]symbols!$B$13,IF([1]respose!R15=[1]symbols!$A$11,[1]symbols!$B$11))))</f>
        <v>2</v>
      </c>
      <c r="AB15">
        <f>IF([1]respose!S15=[1]symbols!$A$14,[1]symbols!$B$14,IF([1]respose!S15=[1]symbols!$A$12,[1]symbols!$B$12,IF([1]respose!S15=[1]symbols!$A$13,[1]symbols!$B$13,IF([1]respose!S15=[1]symbols!$A$11,[1]symbols!$B$11))))</f>
        <v>3</v>
      </c>
      <c r="AC15">
        <f>IF([1]respose!T15=[1]symbols!$A$14,[1]symbols!$B$14,IF([1]respose!T15=[1]symbols!$A$12,[1]symbols!$B$12,IF([1]respose!T15=[1]symbols!$A$13,[1]symbols!$B$13,IF([1]respose!T15=[1]symbols!$A$11,[1]symbols!$B$11))))</f>
        <v>1</v>
      </c>
      <c r="AD15">
        <f>IF([1]respose!U15=[1]symbols!$A$14,[1]symbols!$B$14,IF([1]respose!U15=[1]symbols!$A$12,[1]symbols!$B$12,IF([1]respose!U15=[1]symbols!$A$13,[1]symbols!$B$13,IF([1]respose!U15=[1]symbols!$A$11,[1]symbols!$B$11))))</f>
        <v>0</v>
      </c>
      <c r="AE15">
        <f>IF([1]respose!V15=[1]symbols!$A$14,[1]symbols!$B$14,IF([1]respose!V15=[1]symbols!$A$12,[1]symbols!$B$12,IF([1]respose!V15=[1]symbols!$A$13,[1]symbols!$B$13,IF([1]respose!V15=[1]symbols!$A$11,[1]symbols!$B$11))))</f>
        <v>3</v>
      </c>
      <c r="AF15">
        <f>IF([1]respose!W15=[1]symbols!$A$14,[1]symbols!$B$14,IF([1]respose!W15=[1]symbols!$A$12,[1]symbols!$B$12,IF([1]respose!W15=[1]symbols!$A$13,[1]symbols!$B$13,IF([1]respose!W15=[1]symbols!$A$11,[1]symbols!$B$11))))</f>
        <v>3</v>
      </c>
      <c r="AG15">
        <f>IF([1]respose!X15=[1]symbols!$A$14,[1]symbols!$B$14,IF([1]respose!X15=[1]symbols!$A$12,[1]symbols!$B$12,IF([1]respose!X15=[1]symbols!$A$13,[1]symbols!$B$13,IF([1]respose!X15=[1]symbols!$A$11,[1]symbols!$B$11))))</f>
        <v>1</v>
      </c>
      <c r="AH15">
        <f>IF([1]respose!Y15=[1]symbols!$A$16,[1]symbols!$B$16,[1]symbols!$B$17)</f>
        <v>0</v>
      </c>
    </row>
    <row r="16" spans="1:34">
      <c r="A16">
        <v>15</v>
      </c>
      <c r="B16" t="str">
        <f>[1]respose!B16</f>
        <v>Male</v>
      </c>
      <c r="C16" t="str">
        <f>[1]respose!C16</f>
        <v>20-30</v>
      </c>
      <c r="D16" t="str">
        <f>[1]respose!D16</f>
        <v>Colombo</v>
      </c>
      <c r="E16" t="str">
        <f>[1]respose!E16</f>
        <v>full-time</v>
      </c>
      <c r="F16" t="str">
        <f>[1]respose!F16</f>
        <v>Post Graduate Degree</v>
      </c>
      <c r="G16" t="str">
        <f>[1]respose!G16</f>
        <v>Single</v>
      </c>
      <c r="H16" t="str">
        <f>[1]respose!H16</f>
        <v>none</v>
      </c>
      <c r="I16" t="str">
        <f>[1]respose!I16</f>
        <v>200,000 - 300,000</v>
      </c>
      <c r="J16">
        <f>IF(ISNUMBER(SEARCH("Mobile",[1]respose!J16)),1,0)</f>
        <v>1</v>
      </c>
      <c r="K16">
        <f>IF(ISNUMBER(SEARCH("Internet banking through websites",[1]respose!J16)),1,0)</f>
        <v>1</v>
      </c>
      <c r="L16">
        <f>IF(ISNUMBER(SEARCH("Text",[1]respose!J16)),1,0)</f>
        <v>0</v>
      </c>
      <c r="M16">
        <f>IF(ISNUMBER(SEARCH("Visit",[1]respose!J16)),1,0)</f>
        <v>1</v>
      </c>
      <c r="N16">
        <f>[1]respose!K16</f>
        <v>2</v>
      </c>
      <c r="O16">
        <f>IF([1]respose!L16=[1]symbols!$A$3,[1]symbols!$B$3,IF([1]respose!L16=[1]symbols!$A$4,[1]symbols!$B$4,IF([1]respose!L16=[1]symbols!$A$5,[1]symbols!$B$5,IF([1]respose!L16=[1]symbols!$A$6,[1]symbols!$B$6))))</f>
        <v>3</v>
      </c>
      <c r="P16">
        <f>IF([1]respose!M16=[1]symbols!$A$3,[1]symbols!$B$3,IF([1]respose!M16=[1]symbols!$A$4,[1]symbols!$B$4,IF([1]respose!M16=[1]symbols!$A$5,[1]symbols!$B$5,IF([1]respose!M16=[1]symbols!$A$6,[1]symbols!$B$6))))</f>
        <v>1</v>
      </c>
      <c r="Q16">
        <f>IF(ISNUMBER(SEARCH("Easier access",[1]respose!N16)),1,0)</f>
        <v>1</v>
      </c>
      <c r="R16">
        <f>IF(ISNUMBER(SEARCH("credit",[1]respose!N16)),1,0)</f>
        <v>1</v>
      </c>
      <c r="S16">
        <f>IF(ISNUMBER(SEARCH("secure",[1]respose!N16)),1,0)</f>
        <v>1</v>
      </c>
      <c r="T16">
        <f>IF(ISNUMBER(SEARCH("history",[1]respose!N16)),1,0)</f>
        <v>1</v>
      </c>
      <c r="U16">
        <f>IF(ISNUMBER(SEARCH("Simple",[1]respose!O16)),1,0)</f>
        <v>1</v>
      </c>
      <c r="V16">
        <f>IF(ISNUMBER(SEARCH("third",[1]respose!O16)),1,0)</f>
        <v>1</v>
      </c>
      <c r="W16">
        <f>IF(ISNUMBER(SEARCH("Faster",[1]respose!O16)),1,0)</f>
        <v>1</v>
      </c>
      <c r="X16">
        <f>IF(ISNUMBER(SEARCH("biometrics",[1]respose!O16)),1,0)</f>
        <v>1</v>
      </c>
      <c r="Y16">
        <f>IF([1]respose!P16=[1]symbols!$A$14,[1]symbols!$B$14,IF([1]respose!P16=[1]symbols!$A$12,[1]symbols!$B$12,IF([1]respose!P16=[1]symbols!$A$13,[1]symbols!$B$13,IF([1]respose!P16=[1]symbols!$A$11,[1]symbols!$B$11))))</f>
        <v>3</v>
      </c>
      <c r="Z16">
        <f>IF([1]respose!Q16=[1]symbols!$A$14,[1]symbols!$B$14,IF([1]respose!Q16=[1]symbols!$A$12,[1]symbols!$B$12,IF([1]respose!Q16=[1]symbols!$A$13,[1]symbols!$B$13,IF([1]respose!Q16=[1]symbols!$A$11,[1]symbols!$B$11))))</f>
        <v>3</v>
      </c>
      <c r="AA16">
        <f>IF([1]respose!R16=[1]symbols!$A$14,[1]symbols!$B$14,IF([1]respose!R16=[1]symbols!$A$12,[1]symbols!$B$12,IF([1]respose!R16=[1]symbols!$A$13,[1]symbols!$B$13,IF([1]respose!R16=[1]symbols!$A$11,[1]symbols!$B$11))))</f>
        <v>1</v>
      </c>
      <c r="AB16">
        <f>IF([1]respose!S16=[1]symbols!$A$14,[1]symbols!$B$14,IF([1]respose!S16=[1]symbols!$A$12,[1]symbols!$B$12,IF([1]respose!S16=[1]symbols!$A$13,[1]symbols!$B$13,IF([1]respose!S16=[1]symbols!$A$11,[1]symbols!$B$11))))</f>
        <v>3</v>
      </c>
      <c r="AC16">
        <f>IF([1]respose!T16=[1]symbols!$A$14,[1]symbols!$B$14,IF([1]respose!T16=[1]symbols!$A$12,[1]symbols!$B$12,IF([1]respose!T16=[1]symbols!$A$13,[1]symbols!$B$13,IF([1]respose!T16=[1]symbols!$A$11,[1]symbols!$B$11))))</f>
        <v>1</v>
      </c>
      <c r="AD16">
        <f>IF([1]respose!U16=[1]symbols!$A$14,[1]symbols!$B$14,IF([1]respose!U16=[1]symbols!$A$12,[1]symbols!$B$12,IF([1]respose!U16=[1]symbols!$A$13,[1]symbols!$B$13,IF([1]respose!U16=[1]symbols!$A$11,[1]symbols!$B$11))))</f>
        <v>2</v>
      </c>
      <c r="AE16">
        <f>IF([1]respose!V16=[1]symbols!$A$14,[1]symbols!$B$14,IF([1]respose!V16=[1]symbols!$A$12,[1]symbols!$B$12,IF([1]respose!V16=[1]symbols!$A$13,[1]symbols!$B$13,IF([1]respose!V16=[1]symbols!$A$11,[1]symbols!$B$11))))</f>
        <v>3</v>
      </c>
      <c r="AF16">
        <f>IF([1]respose!W16=[1]symbols!$A$14,[1]symbols!$B$14,IF([1]respose!W16=[1]symbols!$A$12,[1]symbols!$B$12,IF([1]respose!W16=[1]symbols!$A$13,[1]symbols!$B$13,IF([1]respose!W16=[1]symbols!$A$11,[1]symbols!$B$11))))</f>
        <v>3</v>
      </c>
      <c r="AG16">
        <f>IF([1]respose!X16=[1]symbols!$A$14,[1]symbols!$B$14,IF([1]respose!X16=[1]symbols!$A$12,[1]symbols!$B$12,IF([1]respose!X16=[1]symbols!$A$13,[1]symbols!$B$13,IF([1]respose!X16=[1]symbols!$A$11,[1]symbols!$B$11))))</f>
        <v>1</v>
      </c>
      <c r="AH16">
        <f>IF([1]respose!Y16=[1]symbols!$A$16,[1]symbols!$B$16,[1]symbols!$B$17)</f>
        <v>0</v>
      </c>
    </row>
    <row r="17" spans="1:34">
      <c r="A17">
        <v>16</v>
      </c>
      <c r="B17" t="str">
        <f>[1]respose!B17</f>
        <v>Female</v>
      </c>
      <c r="C17" t="str">
        <f>[1]respose!C17</f>
        <v>20-30</v>
      </c>
      <c r="D17" t="str">
        <f>[1]respose!D17</f>
        <v>Gampaha</v>
      </c>
      <c r="E17" t="str">
        <f>[1]respose!E17</f>
        <v>full-time</v>
      </c>
      <c r="F17" t="str">
        <f>[1]respose!F17</f>
        <v>Bachelor's Degree</v>
      </c>
      <c r="G17" t="str">
        <f>[1]respose!G17</f>
        <v>Single</v>
      </c>
      <c r="H17" t="str">
        <f>[1]respose!H17</f>
        <v>none</v>
      </c>
      <c r="I17" t="str">
        <f>[1]respose!I17</f>
        <v>50,000 - 100,000</v>
      </c>
      <c r="J17">
        <f>IF(ISNUMBER(SEARCH("Mobile",[1]respose!J17)),1,0)</f>
        <v>1</v>
      </c>
      <c r="K17">
        <f>IF(ISNUMBER(SEARCH("Internet banking through websites",[1]respose!J17)),1,0)</f>
        <v>1</v>
      </c>
      <c r="L17">
        <f>IF(ISNUMBER(SEARCH("Text",[1]respose!J17)),1,0)</f>
        <v>0</v>
      </c>
      <c r="M17">
        <f>IF(ISNUMBER(SEARCH("Visit",[1]respose!J17)),1,0)</f>
        <v>0</v>
      </c>
      <c r="N17">
        <f>[1]respose!K17</f>
        <v>2</v>
      </c>
      <c r="O17">
        <f>IF([1]respose!L17=[1]symbols!$A$3,[1]symbols!$B$3,IF([1]respose!L17=[1]symbols!$A$4,[1]symbols!$B$4,IF([1]respose!L17=[1]symbols!$A$5,[1]symbols!$B$5,IF([1]respose!L17=[1]symbols!$A$6,[1]symbols!$B$6))))</f>
        <v>2</v>
      </c>
      <c r="P17">
        <f>IF([1]respose!M17=[1]symbols!$A$3,[1]symbols!$B$3,IF([1]respose!M17=[1]symbols!$A$4,[1]symbols!$B$4,IF([1]respose!M17=[1]symbols!$A$5,[1]symbols!$B$5,IF([1]respose!M17=[1]symbols!$A$6,[1]symbols!$B$6))))</f>
        <v>1</v>
      </c>
      <c r="Q17">
        <f>IF(ISNUMBER(SEARCH("Easier access",[1]respose!N17)),1,0)</f>
        <v>1</v>
      </c>
      <c r="R17">
        <f>IF(ISNUMBER(SEARCH("credit",[1]respose!N17)),1,0)</f>
        <v>1</v>
      </c>
      <c r="S17">
        <f>IF(ISNUMBER(SEARCH("secure",[1]respose!N17)),1,0)</f>
        <v>1</v>
      </c>
      <c r="T17">
        <f>IF(ISNUMBER(SEARCH("history",[1]respose!N17)),1,0)</f>
        <v>1</v>
      </c>
      <c r="U17">
        <f>IF(ISNUMBER(SEARCH("Simple",[1]respose!O17)),1,0)</f>
        <v>1</v>
      </c>
      <c r="V17">
        <f>IF(ISNUMBER(SEARCH("third",[1]respose!O17)),1,0)</f>
        <v>1</v>
      </c>
      <c r="W17">
        <f>IF(ISNUMBER(SEARCH("Faster",[1]respose!O17)),1,0)</f>
        <v>1</v>
      </c>
      <c r="X17">
        <f>IF(ISNUMBER(SEARCH("biometrics",[1]respose!O17)),1,0)</f>
        <v>0</v>
      </c>
      <c r="Y17">
        <f>IF([1]respose!P17=[1]symbols!$A$14,[1]symbols!$B$14,IF([1]respose!P17=[1]symbols!$A$12,[1]symbols!$B$12,IF([1]respose!P17=[1]symbols!$A$13,[1]symbols!$B$13,IF([1]respose!P17=[1]symbols!$A$11,[1]symbols!$B$11))))</f>
        <v>3</v>
      </c>
      <c r="Z17">
        <f>IF([1]respose!Q17=[1]symbols!$A$14,[1]symbols!$B$14,IF([1]respose!Q17=[1]symbols!$A$12,[1]symbols!$B$12,IF([1]respose!Q17=[1]symbols!$A$13,[1]symbols!$B$13,IF([1]respose!Q17=[1]symbols!$A$11,[1]symbols!$B$11))))</f>
        <v>3</v>
      </c>
      <c r="AA17">
        <f>IF([1]respose!R17=[1]symbols!$A$14,[1]symbols!$B$14,IF([1]respose!R17=[1]symbols!$A$12,[1]symbols!$B$12,IF([1]respose!R17=[1]symbols!$A$13,[1]symbols!$B$13,IF([1]respose!R17=[1]symbols!$A$11,[1]symbols!$B$11))))</f>
        <v>2</v>
      </c>
      <c r="AB17">
        <f>IF([1]respose!S17=[1]symbols!$A$14,[1]symbols!$B$14,IF([1]respose!S17=[1]symbols!$A$12,[1]symbols!$B$12,IF([1]respose!S17=[1]symbols!$A$13,[1]symbols!$B$13,IF([1]respose!S17=[1]symbols!$A$11,[1]symbols!$B$11))))</f>
        <v>2</v>
      </c>
      <c r="AC17">
        <f>IF([1]respose!T17=[1]symbols!$A$14,[1]symbols!$B$14,IF([1]respose!T17=[1]symbols!$A$12,[1]symbols!$B$12,IF([1]respose!T17=[1]symbols!$A$13,[1]symbols!$B$13,IF([1]respose!T17=[1]symbols!$A$11,[1]symbols!$B$11))))</f>
        <v>3</v>
      </c>
      <c r="AD17">
        <f>IF([1]respose!U17=[1]symbols!$A$14,[1]symbols!$B$14,IF([1]respose!U17=[1]symbols!$A$12,[1]symbols!$B$12,IF([1]respose!U17=[1]symbols!$A$13,[1]symbols!$B$13,IF([1]respose!U17=[1]symbols!$A$11,[1]symbols!$B$11))))</f>
        <v>1</v>
      </c>
      <c r="AE17">
        <f>IF([1]respose!V17=[1]symbols!$A$14,[1]symbols!$B$14,IF([1]respose!V17=[1]symbols!$A$12,[1]symbols!$B$12,IF([1]respose!V17=[1]symbols!$A$13,[1]symbols!$B$13,IF([1]respose!V17=[1]symbols!$A$11,[1]symbols!$B$11))))</f>
        <v>3</v>
      </c>
      <c r="AF17">
        <f>IF([1]respose!W17=[1]symbols!$A$14,[1]symbols!$B$14,IF([1]respose!W17=[1]symbols!$A$12,[1]symbols!$B$12,IF([1]respose!W17=[1]symbols!$A$13,[1]symbols!$B$13,IF([1]respose!W17=[1]symbols!$A$11,[1]symbols!$B$11))))</f>
        <v>3</v>
      </c>
      <c r="AG17">
        <f>IF([1]respose!X17=[1]symbols!$A$14,[1]symbols!$B$14,IF([1]respose!X17=[1]symbols!$A$12,[1]symbols!$B$12,IF([1]respose!X17=[1]symbols!$A$13,[1]symbols!$B$13,IF([1]respose!X17=[1]symbols!$A$11,[1]symbols!$B$11))))</f>
        <v>3</v>
      </c>
      <c r="AH17">
        <f>IF([1]respose!Y17=[1]symbols!$A$16,[1]symbols!$B$16,[1]symbols!$B$17)</f>
        <v>0</v>
      </c>
    </row>
    <row r="18" spans="1:34">
      <c r="A18">
        <v>17</v>
      </c>
      <c r="B18" t="str">
        <f>[1]respose!B18</f>
        <v>Female</v>
      </c>
      <c r="C18" t="str">
        <f>[1]respose!C18</f>
        <v>41-50</v>
      </c>
      <c r="D18" t="str">
        <f>[1]respose!D18</f>
        <v>Colombo</v>
      </c>
      <c r="E18" t="str">
        <f>[1]respose!E18</f>
        <v>full-time</v>
      </c>
      <c r="F18" t="str">
        <f>[1]respose!F18</f>
        <v>Bachelor's Degree</v>
      </c>
      <c r="G18" t="str">
        <f>[1]respose!G18</f>
        <v>Married</v>
      </c>
      <c r="H18" t="str">
        <f>[1]respose!H18</f>
        <v>3 or more</v>
      </c>
      <c r="I18" t="str">
        <f>[1]respose!I18</f>
        <v>100,000 - 200,000</v>
      </c>
      <c r="J18">
        <f>IF(ISNUMBER(SEARCH("Mobile",[1]respose!J18)),1,0)</f>
        <v>1</v>
      </c>
      <c r="K18">
        <f>IF(ISNUMBER(SEARCH("Internet banking through websites",[1]respose!J18)),1,0)</f>
        <v>1</v>
      </c>
      <c r="L18">
        <f>IF(ISNUMBER(SEARCH("Text",[1]respose!J18)),1,0)</f>
        <v>0</v>
      </c>
      <c r="M18">
        <f>IF(ISNUMBER(SEARCH("Visit",[1]respose!J18)),1,0)</f>
        <v>0</v>
      </c>
      <c r="N18">
        <f>[1]respose!K18</f>
        <v>2</v>
      </c>
      <c r="O18">
        <f>IF([1]respose!L18=[1]symbols!$A$3,[1]symbols!$B$3,IF([1]respose!L18=[1]symbols!$A$4,[1]symbols!$B$4,IF([1]respose!L18=[1]symbols!$A$5,[1]symbols!$B$5,IF([1]respose!L18=[1]symbols!$A$6,[1]symbols!$B$6))))</f>
        <v>3</v>
      </c>
      <c r="P18">
        <f>IF([1]respose!M18=[1]symbols!$A$3,[1]symbols!$B$3,IF([1]respose!M18=[1]symbols!$A$4,[1]symbols!$B$4,IF([1]respose!M18=[1]symbols!$A$5,[1]symbols!$B$5,IF([1]respose!M18=[1]symbols!$A$6,[1]symbols!$B$6))))</f>
        <v>0</v>
      </c>
      <c r="Q18">
        <f>IF(ISNUMBER(SEARCH("Easier access",[1]respose!N18)),1,0)</f>
        <v>1</v>
      </c>
      <c r="R18">
        <f>IF(ISNUMBER(SEARCH("credit",[1]respose!N18)),1,0)</f>
        <v>1</v>
      </c>
      <c r="S18">
        <f>IF(ISNUMBER(SEARCH("secure",[1]respose!N18)),1,0)</f>
        <v>0</v>
      </c>
      <c r="T18">
        <f>IF(ISNUMBER(SEARCH("history",[1]respose!N18)),1,0)</f>
        <v>0</v>
      </c>
      <c r="U18">
        <f>IF(ISNUMBER(SEARCH("Simple",[1]respose!O18)),1,0)</f>
        <v>1</v>
      </c>
      <c r="V18">
        <f>IF(ISNUMBER(SEARCH("third",[1]respose!O18)),1,0)</f>
        <v>1</v>
      </c>
      <c r="W18">
        <f>IF(ISNUMBER(SEARCH("Faster",[1]respose!O18)),1,0)</f>
        <v>1</v>
      </c>
      <c r="X18">
        <f>IF(ISNUMBER(SEARCH("biometrics",[1]respose!O18)),1,0)</f>
        <v>1</v>
      </c>
      <c r="Y18">
        <f>IF([1]respose!P18=[1]symbols!$A$14,[1]symbols!$B$14,IF([1]respose!P18=[1]symbols!$A$12,[1]symbols!$B$12,IF([1]respose!P18=[1]symbols!$A$13,[1]symbols!$B$13,IF([1]respose!P18=[1]symbols!$A$11,[1]symbols!$B$11))))</f>
        <v>3</v>
      </c>
      <c r="Z18">
        <f>IF([1]respose!Q18=[1]symbols!$A$14,[1]symbols!$B$14,IF([1]respose!Q18=[1]symbols!$A$12,[1]symbols!$B$12,IF([1]respose!Q18=[1]symbols!$A$13,[1]symbols!$B$13,IF([1]respose!Q18=[1]symbols!$A$11,[1]symbols!$B$11))))</f>
        <v>1</v>
      </c>
      <c r="AA18">
        <f>IF([1]respose!R18=[1]symbols!$A$14,[1]symbols!$B$14,IF([1]respose!R18=[1]symbols!$A$12,[1]symbols!$B$12,IF([1]respose!R18=[1]symbols!$A$13,[1]symbols!$B$13,IF([1]respose!R18=[1]symbols!$A$11,[1]symbols!$B$11))))</f>
        <v>3</v>
      </c>
      <c r="AB18">
        <f>IF([1]respose!S18=[1]symbols!$A$14,[1]symbols!$B$14,IF([1]respose!S18=[1]symbols!$A$12,[1]symbols!$B$12,IF([1]respose!S18=[1]symbols!$A$13,[1]symbols!$B$13,IF([1]respose!S18=[1]symbols!$A$11,[1]symbols!$B$11))))</f>
        <v>3</v>
      </c>
      <c r="AC18">
        <f>IF([1]respose!T18=[1]symbols!$A$14,[1]symbols!$B$14,IF([1]respose!T18=[1]symbols!$A$12,[1]symbols!$B$12,IF([1]respose!T18=[1]symbols!$A$13,[1]symbols!$B$13,IF([1]respose!T18=[1]symbols!$A$11,[1]symbols!$B$11))))</f>
        <v>2</v>
      </c>
      <c r="AD18">
        <f>IF([1]respose!U18=[1]symbols!$A$14,[1]symbols!$B$14,IF([1]respose!U18=[1]symbols!$A$12,[1]symbols!$B$12,IF([1]respose!U18=[1]symbols!$A$13,[1]symbols!$B$13,IF([1]respose!U18=[1]symbols!$A$11,[1]symbols!$B$11))))</f>
        <v>2</v>
      </c>
      <c r="AE18">
        <f>IF([1]respose!V18=[1]symbols!$A$14,[1]symbols!$B$14,IF([1]respose!V18=[1]symbols!$A$12,[1]symbols!$B$12,IF([1]respose!V18=[1]symbols!$A$13,[1]symbols!$B$13,IF([1]respose!V18=[1]symbols!$A$11,[1]symbols!$B$11))))</f>
        <v>3</v>
      </c>
      <c r="AF18">
        <f>IF([1]respose!W18=[1]symbols!$A$14,[1]symbols!$B$14,IF([1]respose!W18=[1]symbols!$A$12,[1]symbols!$B$12,IF([1]respose!W18=[1]symbols!$A$13,[1]symbols!$B$13,IF([1]respose!W18=[1]symbols!$A$11,[1]symbols!$B$11))))</f>
        <v>2</v>
      </c>
      <c r="AG18">
        <f>IF([1]respose!X18=[1]symbols!$A$14,[1]symbols!$B$14,IF([1]respose!X18=[1]symbols!$A$12,[1]symbols!$B$12,IF([1]respose!X18=[1]symbols!$A$13,[1]symbols!$B$13,IF([1]respose!X18=[1]symbols!$A$11,[1]symbols!$B$11))))</f>
        <v>0</v>
      </c>
      <c r="AH18">
        <f>IF([1]respose!Y18=[1]symbols!$A$16,[1]symbols!$B$16,[1]symbols!$B$17)</f>
        <v>0</v>
      </c>
    </row>
    <row r="19" spans="1:34">
      <c r="A19">
        <v>18</v>
      </c>
      <c r="B19" t="str">
        <f>[1]respose!B19</f>
        <v>Male</v>
      </c>
      <c r="C19" t="str">
        <f>[1]respose!C19</f>
        <v>31-40</v>
      </c>
      <c r="D19" t="str">
        <f>[1]respose!D19</f>
        <v>Gampaha</v>
      </c>
      <c r="E19" t="str">
        <f>[1]respose!E19</f>
        <v>full-time</v>
      </c>
      <c r="F19" t="str">
        <f>[1]respose!F19</f>
        <v>Bachelor's Degree</v>
      </c>
      <c r="G19" t="str">
        <f>[1]respose!G19</f>
        <v>Married</v>
      </c>
      <c r="H19">
        <f>[1]respose!H19</f>
        <v>1</v>
      </c>
      <c r="I19" t="str">
        <f>[1]respose!I19</f>
        <v>200,000 - 300,000</v>
      </c>
      <c r="J19">
        <f>IF(ISNUMBER(SEARCH("Mobile",[1]respose!J19)),1,0)</f>
        <v>0</v>
      </c>
      <c r="K19">
        <f>IF(ISNUMBER(SEARCH("Internet banking through websites",[1]respose!J19)),1,0)</f>
        <v>1</v>
      </c>
      <c r="L19">
        <f>IF(ISNUMBER(SEARCH("Text",[1]respose!J19)),1,0)</f>
        <v>0</v>
      </c>
      <c r="M19">
        <f>IF(ISNUMBER(SEARCH("Visit",[1]respose!J19)),1,0)</f>
        <v>1</v>
      </c>
      <c r="N19">
        <f>[1]respose!K19</f>
        <v>1</v>
      </c>
      <c r="O19">
        <f>IF([1]respose!L19=[1]symbols!$A$3,[1]symbols!$B$3,IF([1]respose!L19=[1]symbols!$A$4,[1]symbols!$B$4,IF([1]respose!L19=[1]symbols!$A$5,[1]symbols!$B$5,IF([1]respose!L19=[1]symbols!$A$6,[1]symbols!$B$6))))</f>
        <v>3</v>
      </c>
      <c r="P19">
        <f>IF([1]respose!M19=[1]symbols!$A$3,[1]symbols!$B$3,IF([1]respose!M19=[1]symbols!$A$4,[1]symbols!$B$4,IF([1]respose!M19=[1]symbols!$A$5,[1]symbols!$B$5,IF([1]respose!M19=[1]symbols!$A$6,[1]symbols!$B$6))))</f>
        <v>1</v>
      </c>
      <c r="Q19">
        <f>IF(ISNUMBER(SEARCH("Easier access",[1]respose!N19)),1,0)</f>
        <v>1</v>
      </c>
      <c r="R19">
        <f>IF(ISNUMBER(SEARCH("credit",[1]respose!N19)),1,0)</f>
        <v>1</v>
      </c>
      <c r="S19">
        <f>IF(ISNUMBER(SEARCH("secure",[1]respose!N19)),1,0)</f>
        <v>1</v>
      </c>
      <c r="T19">
        <f>IF(ISNUMBER(SEARCH("history",[1]respose!N19)),1,0)</f>
        <v>1</v>
      </c>
      <c r="U19">
        <f>IF(ISNUMBER(SEARCH("Simple",[1]respose!O19)),1,0)</f>
        <v>1</v>
      </c>
      <c r="V19">
        <f>IF(ISNUMBER(SEARCH("third",[1]respose!O19)),1,0)</f>
        <v>0</v>
      </c>
      <c r="W19">
        <f>IF(ISNUMBER(SEARCH("Faster",[1]respose!O19)),1,0)</f>
        <v>1</v>
      </c>
      <c r="X19">
        <f>IF(ISNUMBER(SEARCH("biometrics",[1]respose!O19)),1,0)</f>
        <v>1</v>
      </c>
      <c r="Y19">
        <f>IF([1]respose!P19=[1]symbols!$A$14,[1]symbols!$B$14,IF([1]respose!P19=[1]symbols!$A$12,[1]symbols!$B$12,IF([1]respose!P19=[1]symbols!$A$13,[1]symbols!$B$13,IF([1]respose!P19=[1]symbols!$A$11,[1]symbols!$B$11))))</f>
        <v>3</v>
      </c>
      <c r="Z19">
        <f>IF([1]respose!Q19=[1]symbols!$A$14,[1]symbols!$B$14,IF([1]respose!Q19=[1]symbols!$A$12,[1]symbols!$B$12,IF([1]respose!Q19=[1]symbols!$A$13,[1]symbols!$B$13,IF([1]respose!Q19=[1]symbols!$A$11,[1]symbols!$B$11))))</f>
        <v>3</v>
      </c>
      <c r="AA19">
        <f>IF([1]respose!R19=[1]symbols!$A$14,[1]symbols!$B$14,IF([1]respose!R19=[1]symbols!$A$12,[1]symbols!$B$12,IF([1]respose!R19=[1]symbols!$A$13,[1]symbols!$B$13,IF([1]respose!R19=[1]symbols!$A$11,[1]symbols!$B$11))))</f>
        <v>3</v>
      </c>
      <c r="AB19">
        <f>IF([1]respose!S19=[1]symbols!$A$14,[1]symbols!$B$14,IF([1]respose!S19=[1]symbols!$A$12,[1]symbols!$B$12,IF([1]respose!S19=[1]symbols!$A$13,[1]symbols!$B$13,IF([1]respose!S19=[1]symbols!$A$11,[1]symbols!$B$11))))</f>
        <v>3</v>
      </c>
      <c r="AC19">
        <f>IF([1]respose!T19=[1]symbols!$A$14,[1]symbols!$B$14,IF([1]respose!T19=[1]symbols!$A$12,[1]symbols!$B$12,IF([1]respose!T19=[1]symbols!$A$13,[1]symbols!$B$13,IF([1]respose!T19=[1]symbols!$A$11,[1]symbols!$B$11))))</f>
        <v>3</v>
      </c>
      <c r="AD19">
        <f>IF([1]respose!U19=[1]symbols!$A$14,[1]symbols!$B$14,IF([1]respose!U19=[1]symbols!$A$12,[1]symbols!$B$12,IF([1]respose!U19=[1]symbols!$A$13,[1]symbols!$B$13,IF([1]respose!U19=[1]symbols!$A$11,[1]symbols!$B$11))))</f>
        <v>3</v>
      </c>
      <c r="AE19">
        <f>IF([1]respose!V19=[1]symbols!$A$14,[1]symbols!$B$14,IF([1]respose!V19=[1]symbols!$A$12,[1]symbols!$B$12,IF([1]respose!V19=[1]symbols!$A$13,[1]symbols!$B$13,IF([1]respose!V19=[1]symbols!$A$11,[1]symbols!$B$11))))</f>
        <v>3</v>
      </c>
      <c r="AF19">
        <f>IF([1]respose!W19=[1]symbols!$A$14,[1]symbols!$B$14,IF([1]respose!W19=[1]symbols!$A$12,[1]symbols!$B$12,IF([1]respose!W19=[1]symbols!$A$13,[1]symbols!$B$13,IF([1]respose!W19=[1]symbols!$A$11,[1]symbols!$B$11))))</f>
        <v>3</v>
      </c>
      <c r="AG19">
        <f>IF([1]respose!X19=[1]symbols!$A$14,[1]symbols!$B$14,IF([1]respose!X19=[1]symbols!$A$12,[1]symbols!$B$12,IF([1]respose!X19=[1]symbols!$A$13,[1]symbols!$B$13,IF([1]respose!X19=[1]symbols!$A$11,[1]symbols!$B$11))))</f>
        <v>3</v>
      </c>
      <c r="AH19">
        <f>IF([1]respose!Y19=[1]symbols!$A$16,[1]symbols!$B$16,[1]symbols!$B$17)</f>
        <v>1</v>
      </c>
    </row>
    <row r="20" spans="1:34">
      <c r="A20">
        <v>19</v>
      </c>
      <c r="B20" t="str">
        <f>[1]respose!B20</f>
        <v>Male</v>
      </c>
      <c r="C20" t="str">
        <f>[1]respose!C20</f>
        <v>31-40</v>
      </c>
      <c r="D20" t="str">
        <f>[1]respose!D20</f>
        <v>Colombo</v>
      </c>
      <c r="E20" t="str">
        <f>[1]respose!E20</f>
        <v>full-time</v>
      </c>
      <c r="F20" t="str">
        <f>[1]respose!F20</f>
        <v>Bachelor's Degree</v>
      </c>
      <c r="G20" t="str">
        <f>[1]respose!G20</f>
        <v>Married</v>
      </c>
      <c r="H20">
        <f>[1]respose!H20</f>
        <v>1</v>
      </c>
      <c r="I20" t="str">
        <f>[1]respose!I20</f>
        <v>More than 300,000</v>
      </c>
      <c r="J20">
        <f>IF(ISNUMBER(SEARCH("Mobile",[1]respose!J20)),1,0)</f>
        <v>0</v>
      </c>
      <c r="K20">
        <f>IF(ISNUMBER(SEARCH("Internet banking through websites",[1]respose!J20)),1,0)</f>
        <v>1</v>
      </c>
      <c r="L20">
        <f>IF(ISNUMBER(SEARCH("Text",[1]respose!J20)),1,0)</f>
        <v>0</v>
      </c>
      <c r="M20">
        <f>IF(ISNUMBER(SEARCH("Visit",[1]respose!J20)),1,0)</f>
        <v>0</v>
      </c>
      <c r="N20">
        <f>[1]respose!K20</f>
        <v>1</v>
      </c>
      <c r="O20">
        <f>IF([1]respose!L20=[1]symbols!$A$3,[1]symbols!$B$3,IF([1]respose!L20=[1]symbols!$A$4,[1]symbols!$B$4,IF([1]respose!L20=[1]symbols!$A$5,[1]symbols!$B$5,IF([1]respose!L20=[1]symbols!$A$6,[1]symbols!$B$6))))</f>
        <v>0</v>
      </c>
      <c r="P20">
        <f>IF([1]respose!M20=[1]symbols!$A$3,[1]symbols!$B$3,IF([1]respose!M20=[1]symbols!$A$4,[1]symbols!$B$4,IF([1]respose!M20=[1]symbols!$A$5,[1]symbols!$B$5,IF([1]respose!M20=[1]symbols!$A$6,[1]symbols!$B$6))))</f>
        <v>1</v>
      </c>
      <c r="Q20">
        <f>IF(ISNUMBER(SEARCH("Easier access",[1]respose!N20)),1,0)</f>
        <v>0</v>
      </c>
      <c r="R20">
        <f>IF(ISNUMBER(SEARCH("credit",[1]respose!N20)),1,0)</f>
        <v>1</v>
      </c>
      <c r="S20">
        <f>IF(ISNUMBER(SEARCH("secure",[1]respose!N20)),1,0)</f>
        <v>0</v>
      </c>
      <c r="T20">
        <f>IF(ISNUMBER(SEARCH("history",[1]respose!N20)),1,0)</f>
        <v>0</v>
      </c>
      <c r="U20">
        <f>IF(ISNUMBER(SEARCH("Simple",[1]respose!O20)),1,0)</f>
        <v>0</v>
      </c>
      <c r="V20">
        <f>IF(ISNUMBER(SEARCH("third",[1]respose!O20)),1,0)</f>
        <v>0</v>
      </c>
      <c r="W20">
        <f>IF(ISNUMBER(SEARCH("Faster",[1]respose!O20)),1,0)</f>
        <v>1</v>
      </c>
      <c r="X20">
        <f>IF(ISNUMBER(SEARCH("biometrics",[1]respose!O20)),1,0)</f>
        <v>0</v>
      </c>
      <c r="Y20">
        <f>IF([1]respose!P20=[1]symbols!$A$14,[1]symbols!$B$14,IF([1]respose!P20=[1]symbols!$A$12,[1]symbols!$B$12,IF([1]respose!P20=[1]symbols!$A$13,[1]symbols!$B$13,IF([1]respose!P20=[1]symbols!$A$11,[1]symbols!$B$11))))</f>
        <v>3</v>
      </c>
      <c r="Z20">
        <f>IF([1]respose!Q20=[1]symbols!$A$14,[1]symbols!$B$14,IF([1]respose!Q20=[1]symbols!$A$12,[1]symbols!$B$12,IF([1]respose!Q20=[1]symbols!$A$13,[1]symbols!$B$13,IF([1]respose!Q20=[1]symbols!$A$11,[1]symbols!$B$11))))</f>
        <v>3</v>
      </c>
      <c r="AA20">
        <f>IF([1]respose!R20=[1]symbols!$A$14,[1]symbols!$B$14,IF([1]respose!R20=[1]symbols!$A$12,[1]symbols!$B$12,IF([1]respose!R20=[1]symbols!$A$13,[1]symbols!$B$13,IF([1]respose!R20=[1]symbols!$A$11,[1]symbols!$B$11))))</f>
        <v>3</v>
      </c>
      <c r="AB20">
        <f>IF([1]respose!S20=[1]symbols!$A$14,[1]symbols!$B$14,IF([1]respose!S20=[1]symbols!$A$12,[1]symbols!$B$12,IF([1]respose!S20=[1]symbols!$A$13,[1]symbols!$B$13,IF([1]respose!S20=[1]symbols!$A$11,[1]symbols!$B$11))))</f>
        <v>3</v>
      </c>
      <c r="AC20">
        <f>IF([1]respose!T20=[1]symbols!$A$14,[1]symbols!$B$14,IF([1]respose!T20=[1]symbols!$A$12,[1]symbols!$B$12,IF([1]respose!T20=[1]symbols!$A$13,[1]symbols!$B$13,IF([1]respose!T20=[1]symbols!$A$11,[1]symbols!$B$11))))</f>
        <v>3</v>
      </c>
      <c r="AD20">
        <f>IF([1]respose!U20=[1]symbols!$A$14,[1]symbols!$B$14,IF([1]respose!U20=[1]symbols!$A$12,[1]symbols!$B$12,IF([1]respose!U20=[1]symbols!$A$13,[1]symbols!$B$13,IF([1]respose!U20=[1]symbols!$A$11,[1]symbols!$B$11))))</f>
        <v>3</v>
      </c>
      <c r="AE20">
        <f>IF([1]respose!V20=[1]symbols!$A$14,[1]symbols!$B$14,IF([1]respose!V20=[1]symbols!$A$12,[1]symbols!$B$12,IF([1]respose!V20=[1]symbols!$A$13,[1]symbols!$B$13,IF([1]respose!V20=[1]symbols!$A$11,[1]symbols!$B$11))))</f>
        <v>3</v>
      </c>
      <c r="AF20">
        <f>IF([1]respose!W20=[1]symbols!$A$14,[1]symbols!$B$14,IF([1]respose!W20=[1]symbols!$A$12,[1]symbols!$B$12,IF([1]respose!W20=[1]symbols!$A$13,[1]symbols!$B$13,IF([1]respose!W20=[1]symbols!$A$11,[1]symbols!$B$11))))</f>
        <v>3</v>
      </c>
      <c r="AG20">
        <f>IF([1]respose!X20=[1]symbols!$A$14,[1]symbols!$B$14,IF([1]respose!X20=[1]symbols!$A$12,[1]symbols!$B$12,IF([1]respose!X20=[1]symbols!$A$13,[1]symbols!$B$13,IF([1]respose!X20=[1]symbols!$A$11,[1]symbols!$B$11))))</f>
        <v>3</v>
      </c>
      <c r="AH20">
        <f>IF([1]respose!Y20=[1]symbols!$A$16,[1]symbols!$B$16,[1]symbols!$B$17)</f>
        <v>0</v>
      </c>
    </row>
    <row r="21" spans="1:34">
      <c r="A21">
        <v>20</v>
      </c>
      <c r="B21" t="str">
        <f>[1]respose!B21</f>
        <v>Male</v>
      </c>
      <c r="C21" t="str">
        <f>[1]respose!C21</f>
        <v>20-30</v>
      </c>
      <c r="D21" t="str">
        <f>[1]respose!D21</f>
        <v>Colombo</v>
      </c>
      <c r="E21" t="str">
        <f>[1]respose!E21</f>
        <v>full-time</v>
      </c>
      <c r="F21" t="str">
        <f>[1]respose!F21</f>
        <v>Bachelor's Degree</v>
      </c>
      <c r="G21" t="str">
        <f>[1]respose!G21</f>
        <v>Married</v>
      </c>
      <c r="H21" t="str">
        <f>[1]respose!H21</f>
        <v>none</v>
      </c>
      <c r="I21" t="str">
        <f>[1]respose!I21</f>
        <v>100,000 - 200,000</v>
      </c>
      <c r="J21">
        <f>IF(ISNUMBER(SEARCH("Mobile",[1]respose!J21)),1,0)</f>
        <v>1</v>
      </c>
      <c r="K21">
        <f>IF(ISNUMBER(SEARCH("Internet banking through websites",[1]respose!J21)),1,0)</f>
        <v>1</v>
      </c>
      <c r="L21">
        <f>IF(ISNUMBER(SEARCH("Text",[1]respose!J21)),1,0)</f>
        <v>0</v>
      </c>
      <c r="M21">
        <f>IF(ISNUMBER(SEARCH("Visit",[1]respose!J21)),1,0)</f>
        <v>1</v>
      </c>
      <c r="N21">
        <f>[1]respose!K21</f>
        <v>2</v>
      </c>
      <c r="O21">
        <f>IF([1]respose!L21=[1]symbols!$A$3,[1]symbols!$B$3,IF([1]respose!L21=[1]symbols!$A$4,[1]symbols!$B$4,IF([1]respose!L21=[1]symbols!$A$5,[1]symbols!$B$5,IF([1]respose!L21=[1]symbols!$A$6,[1]symbols!$B$6))))</f>
        <v>3</v>
      </c>
      <c r="P21">
        <f>IF([1]respose!M21=[1]symbols!$A$3,[1]symbols!$B$3,IF([1]respose!M21=[1]symbols!$A$4,[1]symbols!$B$4,IF([1]respose!M21=[1]symbols!$A$5,[1]symbols!$B$5,IF([1]respose!M21=[1]symbols!$A$6,[1]symbols!$B$6))))</f>
        <v>1</v>
      </c>
      <c r="Q21">
        <f>IF(ISNUMBER(SEARCH("Easier access",[1]respose!N21)),1,0)</f>
        <v>1</v>
      </c>
      <c r="R21">
        <f>IF(ISNUMBER(SEARCH("credit",[1]respose!N21)),1,0)</f>
        <v>1</v>
      </c>
      <c r="S21">
        <f>IF(ISNUMBER(SEARCH("secure",[1]respose!N21)),1,0)</f>
        <v>1</v>
      </c>
      <c r="T21">
        <f>IF(ISNUMBER(SEARCH("history",[1]respose!N21)),1,0)</f>
        <v>1</v>
      </c>
      <c r="U21">
        <f>IF(ISNUMBER(SEARCH("Simple",[1]respose!O21)),1,0)</f>
        <v>1</v>
      </c>
      <c r="V21">
        <f>IF(ISNUMBER(SEARCH("third",[1]respose!O21)),1,0)</f>
        <v>1</v>
      </c>
      <c r="W21">
        <f>IF(ISNUMBER(SEARCH("Faster",[1]respose!O21)),1,0)</f>
        <v>0</v>
      </c>
      <c r="X21">
        <f>IF(ISNUMBER(SEARCH("biometrics",[1]respose!O21)),1,0)</f>
        <v>1</v>
      </c>
      <c r="Y21">
        <f>IF([1]respose!P21=[1]symbols!$A$14,[1]symbols!$B$14,IF([1]respose!P21=[1]symbols!$A$12,[1]symbols!$B$12,IF([1]respose!P21=[1]symbols!$A$13,[1]symbols!$B$13,IF([1]respose!P21=[1]symbols!$A$11,[1]symbols!$B$11))))</f>
        <v>2</v>
      </c>
      <c r="Z21">
        <f>IF([1]respose!Q21=[1]symbols!$A$14,[1]symbols!$B$14,IF([1]respose!Q21=[1]symbols!$A$12,[1]symbols!$B$12,IF([1]respose!Q21=[1]symbols!$A$13,[1]symbols!$B$13,IF([1]respose!Q21=[1]symbols!$A$11,[1]symbols!$B$11))))</f>
        <v>2</v>
      </c>
      <c r="AA21">
        <f>IF([1]respose!R21=[1]symbols!$A$14,[1]symbols!$B$14,IF([1]respose!R21=[1]symbols!$A$12,[1]symbols!$B$12,IF([1]respose!R21=[1]symbols!$A$13,[1]symbols!$B$13,IF([1]respose!R21=[1]symbols!$A$11,[1]symbols!$B$11))))</f>
        <v>1</v>
      </c>
      <c r="AB21">
        <f>IF([1]respose!S21=[1]symbols!$A$14,[1]symbols!$B$14,IF([1]respose!S21=[1]symbols!$A$12,[1]symbols!$B$12,IF([1]respose!S21=[1]symbols!$A$13,[1]symbols!$B$13,IF([1]respose!S21=[1]symbols!$A$11,[1]symbols!$B$11))))</f>
        <v>2</v>
      </c>
      <c r="AC21">
        <f>IF([1]respose!T21=[1]symbols!$A$14,[1]symbols!$B$14,IF([1]respose!T21=[1]symbols!$A$12,[1]symbols!$B$12,IF([1]respose!T21=[1]symbols!$A$13,[1]symbols!$B$13,IF([1]respose!T21=[1]symbols!$A$11,[1]symbols!$B$11))))</f>
        <v>1</v>
      </c>
      <c r="AD21">
        <f>IF([1]respose!U21=[1]symbols!$A$14,[1]symbols!$B$14,IF([1]respose!U21=[1]symbols!$A$12,[1]symbols!$B$12,IF([1]respose!U21=[1]symbols!$A$13,[1]symbols!$B$13,IF([1]respose!U21=[1]symbols!$A$11,[1]symbols!$B$11))))</f>
        <v>2</v>
      </c>
      <c r="AE21">
        <f>IF([1]respose!V21=[1]symbols!$A$14,[1]symbols!$B$14,IF([1]respose!V21=[1]symbols!$A$12,[1]symbols!$B$12,IF([1]respose!V21=[1]symbols!$A$13,[1]symbols!$B$13,IF([1]respose!V21=[1]symbols!$A$11,[1]symbols!$B$11))))</f>
        <v>2</v>
      </c>
      <c r="AF21">
        <f>IF([1]respose!W21=[1]symbols!$A$14,[1]symbols!$B$14,IF([1]respose!W21=[1]symbols!$A$12,[1]symbols!$B$12,IF([1]respose!W21=[1]symbols!$A$13,[1]symbols!$B$13,IF([1]respose!W21=[1]symbols!$A$11,[1]symbols!$B$11))))</f>
        <v>2</v>
      </c>
      <c r="AG21">
        <f>IF([1]respose!X21=[1]symbols!$A$14,[1]symbols!$B$14,IF([1]respose!X21=[1]symbols!$A$12,[1]symbols!$B$12,IF([1]respose!X21=[1]symbols!$A$13,[1]symbols!$B$13,IF([1]respose!X21=[1]symbols!$A$11,[1]symbols!$B$11))))</f>
        <v>0</v>
      </c>
      <c r="AH21">
        <f>IF([1]respose!Y21=[1]symbols!$A$16,[1]symbols!$B$16,[1]symbols!$B$17)</f>
        <v>0</v>
      </c>
    </row>
    <row r="22" spans="1:34">
      <c r="A22">
        <v>21</v>
      </c>
      <c r="B22" t="str">
        <f>[1]respose!B22</f>
        <v>Female</v>
      </c>
      <c r="C22" t="str">
        <f>[1]respose!C22</f>
        <v>20-30</v>
      </c>
      <c r="D22" t="str">
        <f>[1]respose!D22</f>
        <v>Colombo</v>
      </c>
      <c r="E22" t="str">
        <f>[1]respose!E22</f>
        <v>full-time</v>
      </c>
      <c r="F22" t="str">
        <f>[1]respose!F22</f>
        <v>Bachelor's Degree</v>
      </c>
      <c r="G22" t="str">
        <f>[1]respose!G22</f>
        <v>Married</v>
      </c>
      <c r="H22" t="s">
        <v>34</v>
      </c>
      <c r="I22">
        <f>[1]respose!I22</f>
        <v>0</v>
      </c>
      <c r="J22">
        <f>IF(ISNUMBER(SEARCH("Mobile",[1]respose!J22)),1,0)</f>
        <v>1</v>
      </c>
      <c r="K22">
        <f>IF(ISNUMBER(SEARCH("Internet banking through websites",[1]respose!J22)),1,0)</f>
        <v>1</v>
      </c>
      <c r="L22">
        <f>IF(ISNUMBER(SEARCH("Text",[1]respose!J22)),1,0)</f>
        <v>0</v>
      </c>
      <c r="M22">
        <f>IF(ISNUMBER(SEARCH("Visit",[1]respose!J22)),1,0)</f>
        <v>0</v>
      </c>
      <c r="N22" t="str">
        <f>[1]respose!K22</f>
        <v>3 or more</v>
      </c>
      <c r="O22">
        <f>IF([1]respose!L22=[1]symbols!$A$3,[1]symbols!$B$3,IF([1]respose!L22=[1]symbols!$A$4,[1]symbols!$B$4,IF([1]respose!L22=[1]symbols!$A$5,[1]symbols!$B$5,IF([1]respose!L22=[1]symbols!$A$6,[1]symbols!$B$6))))</f>
        <v>3</v>
      </c>
      <c r="P22">
        <f>IF([1]respose!M22=[1]symbols!$A$3,[1]symbols!$B$3,IF([1]respose!M22=[1]symbols!$A$4,[1]symbols!$B$4,IF([1]respose!M22=[1]symbols!$A$5,[1]symbols!$B$5,IF([1]respose!M22=[1]symbols!$A$6,[1]symbols!$B$6))))</f>
        <v>1</v>
      </c>
      <c r="Q22">
        <f>IF(ISNUMBER(SEARCH("Easier access",[1]respose!N22)),1,0)</f>
        <v>1</v>
      </c>
      <c r="R22">
        <f>IF(ISNUMBER(SEARCH("credit",[1]respose!N22)),1,0)</f>
        <v>1</v>
      </c>
      <c r="S22">
        <f>IF(ISNUMBER(SEARCH("secure",[1]respose!N22)),1,0)</f>
        <v>1</v>
      </c>
      <c r="T22">
        <f>IF(ISNUMBER(SEARCH("history",[1]respose!N22)),1,0)</f>
        <v>1</v>
      </c>
      <c r="U22">
        <f>IF(ISNUMBER(SEARCH("Simple",[1]respose!O22)),1,0)</f>
        <v>1</v>
      </c>
      <c r="V22">
        <f>IF(ISNUMBER(SEARCH("third",[1]respose!O22)),1,0)</f>
        <v>1</v>
      </c>
      <c r="W22">
        <f>IF(ISNUMBER(SEARCH("Faster",[1]respose!O22)),1,0)</f>
        <v>1</v>
      </c>
      <c r="X22">
        <f>IF(ISNUMBER(SEARCH("biometrics",[1]respose!O22)),1,0)</f>
        <v>1</v>
      </c>
      <c r="Y22">
        <f>IF([1]respose!P22=[1]symbols!$A$14,[1]symbols!$B$14,IF([1]respose!P22=[1]symbols!$A$12,[1]symbols!$B$12,IF([1]respose!P22=[1]symbols!$A$13,[1]symbols!$B$13,IF([1]respose!P22=[1]symbols!$A$11,[1]symbols!$B$11))))</f>
        <v>3</v>
      </c>
      <c r="Z22">
        <f>IF([1]respose!Q22=[1]symbols!$A$14,[1]symbols!$B$14,IF([1]respose!Q22=[1]symbols!$A$12,[1]symbols!$B$12,IF([1]respose!Q22=[1]symbols!$A$13,[1]symbols!$B$13,IF([1]respose!Q22=[1]symbols!$A$11,[1]symbols!$B$11))))</f>
        <v>1</v>
      </c>
      <c r="AA22">
        <f>IF([1]respose!R22=[1]symbols!$A$14,[1]symbols!$B$14,IF([1]respose!R22=[1]symbols!$A$12,[1]symbols!$B$12,IF([1]respose!R22=[1]symbols!$A$13,[1]symbols!$B$13,IF([1]respose!R22=[1]symbols!$A$11,[1]symbols!$B$11))))</f>
        <v>3</v>
      </c>
      <c r="AB22">
        <f>IF([1]respose!S22=[1]symbols!$A$14,[1]symbols!$B$14,IF([1]respose!S22=[1]symbols!$A$12,[1]symbols!$B$12,IF([1]respose!S22=[1]symbols!$A$13,[1]symbols!$B$13,IF([1]respose!S22=[1]symbols!$A$11,[1]symbols!$B$11))))</f>
        <v>3</v>
      </c>
      <c r="AC22">
        <f>IF([1]respose!T22=[1]symbols!$A$14,[1]symbols!$B$14,IF([1]respose!T22=[1]symbols!$A$12,[1]symbols!$B$12,IF([1]respose!T22=[1]symbols!$A$13,[1]symbols!$B$13,IF([1]respose!T22=[1]symbols!$A$11,[1]symbols!$B$11))))</f>
        <v>1</v>
      </c>
      <c r="AD22">
        <f>IF([1]respose!U22=[1]symbols!$A$14,[1]symbols!$B$14,IF([1]respose!U22=[1]symbols!$A$12,[1]symbols!$B$12,IF([1]respose!U22=[1]symbols!$A$13,[1]symbols!$B$13,IF([1]respose!U22=[1]symbols!$A$11,[1]symbols!$B$11))))</f>
        <v>0</v>
      </c>
      <c r="AE22">
        <f>IF([1]respose!V22=[1]symbols!$A$14,[1]symbols!$B$14,IF([1]respose!V22=[1]symbols!$A$12,[1]symbols!$B$12,IF([1]respose!V22=[1]symbols!$A$13,[1]symbols!$B$13,IF([1]respose!V22=[1]symbols!$A$11,[1]symbols!$B$11))))</f>
        <v>3</v>
      </c>
      <c r="AF22">
        <f>IF([1]respose!W22=[1]symbols!$A$14,[1]symbols!$B$14,IF([1]respose!W22=[1]symbols!$A$12,[1]symbols!$B$12,IF([1]respose!W22=[1]symbols!$A$13,[1]symbols!$B$13,IF([1]respose!W22=[1]symbols!$A$11,[1]symbols!$B$11))))</f>
        <v>3</v>
      </c>
      <c r="AG22">
        <f>IF([1]respose!X22=[1]symbols!$A$14,[1]symbols!$B$14,IF([1]respose!X22=[1]symbols!$A$12,[1]symbols!$B$12,IF([1]respose!X22=[1]symbols!$A$13,[1]symbols!$B$13,IF([1]respose!X22=[1]symbols!$A$11,[1]symbols!$B$11))))</f>
        <v>3</v>
      </c>
      <c r="AH22">
        <f>IF([1]respose!Y22=[1]symbols!$A$16,[1]symbols!$B$16,[1]symbols!$B$17)</f>
        <v>0</v>
      </c>
    </row>
    <row r="23" spans="1:34">
      <c r="A23">
        <v>22</v>
      </c>
      <c r="B23" t="str">
        <f>[1]respose!B23</f>
        <v>Male</v>
      </c>
      <c r="C23" t="str">
        <f>[1]respose!C23</f>
        <v>20-30</v>
      </c>
      <c r="D23" t="str">
        <f>[1]respose!D23</f>
        <v>Colombo</v>
      </c>
      <c r="E23" t="str">
        <f>[1]respose!E23</f>
        <v>student/ internship</v>
      </c>
      <c r="F23" t="str">
        <f>[1]respose!F23</f>
        <v>Bachelor's Degree</v>
      </c>
      <c r="G23" t="str">
        <f>[1]respose!G23</f>
        <v>Single</v>
      </c>
      <c r="H23" t="str">
        <f>[1]respose!H23</f>
        <v>none</v>
      </c>
      <c r="I23" t="str">
        <f>[1]respose!I23</f>
        <v>Less than 50,000</v>
      </c>
      <c r="J23">
        <f>IF(ISNUMBER(SEARCH("Mobile",[1]respose!J23)),1,0)</f>
        <v>1</v>
      </c>
      <c r="K23">
        <f>IF(ISNUMBER(SEARCH("Internet banking through websites",[1]respose!J23)),1,0)</f>
        <v>0</v>
      </c>
      <c r="L23">
        <f>IF(ISNUMBER(SEARCH("Text",[1]respose!J23)),1,0)</f>
        <v>0</v>
      </c>
      <c r="M23">
        <f>IF(ISNUMBER(SEARCH("Visit",[1]respose!J23)),1,0)</f>
        <v>0</v>
      </c>
      <c r="N23" t="str">
        <f>[1]respose!K23</f>
        <v>3 or more</v>
      </c>
      <c r="O23">
        <f>IF([1]respose!L23=[1]symbols!$A$3,[1]symbols!$B$3,IF([1]respose!L23=[1]symbols!$A$4,[1]symbols!$B$4,IF([1]respose!L23=[1]symbols!$A$5,[1]symbols!$B$5,IF([1]respose!L23=[1]symbols!$A$6,[1]symbols!$B$6))))</f>
        <v>3</v>
      </c>
      <c r="P23">
        <f>IF([1]respose!M23=[1]symbols!$A$3,[1]symbols!$B$3,IF([1]respose!M23=[1]symbols!$A$4,[1]symbols!$B$4,IF([1]respose!M23=[1]symbols!$A$5,[1]symbols!$B$5,IF([1]respose!M23=[1]symbols!$A$6,[1]symbols!$B$6))))</f>
        <v>1</v>
      </c>
      <c r="Q23">
        <f>IF(ISNUMBER(SEARCH("Easier access",[1]respose!N23)),1,0)</f>
        <v>1</v>
      </c>
      <c r="R23">
        <f>IF(ISNUMBER(SEARCH("credit",[1]respose!N23)),1,0)</f>
        <v>0</v>
      </c>
      <c r="S23">
        <f>IF(ISNUMBER(SEARCH("secure",[1]respose!N23)),1,0)</f>
        <v>0</v>
      </c>
      <c r="T23">
        <f>IF(ISNUMBER(SEARCH("history",[1]respose!N23)),1,0)</f>
        <v>0</v>
      </c>
      <c r="U23">
        <f>IF(ISNUMBER(SEARCH("Simple",[1]respose!O23)),1,0)</f>
        <v>1</v>
      </c>
      <c r="V23">
        <f>IF(ISNUMBER(SEARCH("third",[1]respose!O23)),1,0)</f>
        <v>1</v>
      </c>
      <c r="W23">
        <f>IF(ISNUMBER(SEARCH("Faster",[1]respose!O23)),1,0)</f>
        <v>0</v>
      </c>
      <c r="X23">
        <f>IF(ISNUMBER(SEARCH("biometrics",[1]respose!O23)),1,0)</f>
        <v>0</v>
      </c>
      <c r="Y23">
        <f>IF([1]respose!P23=[1]symbols!$A$14,[1]symbols!$B$14,IF([1]respose!P23=[1]symbols!$A$12,[1]symbols!$B$12,IF([1]respose!P23=[1]symbols!$A$13,[1]symbols!$B$13,IF([1]respose!P23=[1]symbols!$A$11,[1]symbols!$B$11))))</f>
        <v>3</v>
      </c>
      <c r="Z23">
        <f>IF([1]respose!Q23=[1]symbols!$A$14,[1]symbols!$B$14,IF([1]respose!Q23=[1]symbols!$A$12,[1]symbols!$B$12,IF([1]respose!Q23=[1]symbols!$A$13,[1]symbols!$B$13,IF([1]respose!Q23=[1]symbols!$A$11,[1]symbols!$B$11))))</f>
        <v>3</v>
      </c>
      <c r="AA23">
        <f>IF([1]respose!R23=[1]symbols!$A$14,[1]symbols!$B$14,IF([1]respose!R23=[1]symbols!$A$12,[1]symbols!$B$12,IF([1]respose!R23=[1]symbols!$A$13,[1]symbols!$B$13,IF([1]respose!R23=[1]symbols!$A$11,[1]symbols!$B$11))))</f>
        <v>2</v>
      </c>
      <c r="AB23">
        <f>IF([1]respose!S23=[1]symbols!$A$14,[1]symbols!$B$14,IF([1]respose!S23=[1]symbols!$A$12,[1]symbols!$B$12,IF([1]respose!S23=[1]symbols!$A$13,[1]symbols!$B$13,IF([1]respose!S23=[1]symbols!$A$11,[1]symbols!$B$11))))</f>
        <v>2</v>
      </c>
      <c r="AC23">
        <f>IF([1]respose!T23=[1]symbols!$A$14,[1]symbols!$B$14,IF([1]respose!T23=[1]symbols!$A$12,[1]symbols!$B$12,IF([1]respose!T23=[1]symbols!$A$13,[1]symbols!$B$13,IF([1]respose!T23=[1]symbols!$A$11,[1]symbols!$B$11))))</f>
        <v>1</v>
      </c>
      <c r="AD23">
        <f>IF([1]respose!U23=[1]symbols!$A$14,[1]symbols!$B$14,IF([1]respose!U23=[1]symbols!$A$12,[1]symbols!$B$12,IF([1]respose!U23=[1]symbols!$A$13,[1]symbols!$B$13,IF([1]respose!U23=[1]symbols!$A$11,[1]symbols!$B$11))))</f>
        <v>0</v>
      </c>
      <c r="AE23">
        <f>IF([1]respose!V23=[1]symbols!$A$14,[1]symbols!$B$14,IF([1]respose!V23=[1]symbols!$A$12,[1]symbols!$B$12,IF([1]respose!V23=[1]symbols!$A$13,[1]symbols!$B$13,IF([1]respose!V23=[1]symbols!$A$11,[1]symbols!$B$11))))</f>
        <v>0</v>
      </c>
      <c r="AF23">
        <f>IF([1]respose!W23=[1]symbols!$A$14,[1]symbols!$B$14,IF([1]respose!W23=[1]symbols!$A$12,[1]symbols!$B$12,IF([1]respose!W23=[1]symbols!$A$13,[1]symbols!$B$13,IF([1]respose!W23=[1]symbols!$A$11,[1]symbols!$B$11))))</f>
        <v>2</v>
      </c>
      <c r="AG23">
        <f>IF([1]respose!X23=[1]symbols!$A$14,[1]symbols!$B$14,IF([1]respose!X23=[1]symbols!$A$12,[1]symbols!$B$12,IF([1]respose!X23=[1]symbols!$A$13,[1]symbols!$B$13,IF([1]respose!X23=[1]symbols!$A$11,[1]symbols!$B$11))))</f>
        <v>0</v>
      </c>
      <c r="AH23">
        <f>IF([1]respose!Y23=[1]symbols!$A$16,[1]symbols!$B$16,[1]symbols!$B$17)</f>
        <v>1</v>
      </c>
    </row>
    <row r="24" spans="1:34">
      <c r="A24">
        <v>23</v>
      </c>
      <c r="B24" t="str">
        <f>[1]respose!B24</f>
        <v>Male</v>
      </c>
      <c r="C24" t="str">
        <f>[1]respose!C24</f>
        <v>20-30</v>
      </c>
      <c r="D24" t="str">
        <f>[1]respose!D24</f>
        <v>Jaffna</v>
      </c>
      <c r="E24" t="str">
        <f>[1]respose!E24</f>
        <v>full-time</v>
      </c>
      <c r="F24" t="str">
        <f>[1]respose!F24</f>
        <v>Bachelor's Degree</v>
      </c>
      <c r="G24" t="str">
        <f>[1]respose!G24</f>
        <v>Single</v>
      </c>
      <c r="H24" t="str">
        <f>[1]respose!H24</f>
        <v>none</v>
      </c>
      <c r="I24" t="str">
        <f>[1]respose!I24</f>
        <v>50,000 - 100,000</v>
      </c>
      <c r="J24">
        <f>IF(ISNUMBER(SEARCH("Mobile",[1]respose!J24)),1,0)</f>
        <v>1</v>
      </c>
      <c r="K24">
        <f>IF(ISNUMBER(SEARCH("Internet banking through websites",[1]respose!J24)),1,0)</f>
        <v>1</v>
      </c>
      <c r="L24">
        <f>IF(ISNUMBER(SEARCH("Text",[1]respose!J24)),1,0)</f>
        <v>0</v>
      </c>
      <c r="M24">
        <f>IF(ISNUMBER(SEARCH("Visit",[1]respose!J24)),1,0)</f>
        <v>0</v>
      </c>
      <c r="N24">
        <f>[1]respose!K24</f>
        <v>1</v>
      </c>
      <c r="O24">
        <f>IF([1]respose!L24=[1]symbols!$A$3,[1]symbols!$B$3,IF([1]respose!L24=[1]symbols!$A$4,[1]symbols!$B$4,IF([1]respose!L24=[1]symbols!$A$5,[1]symbols!$B$5,IF([1]respose!L24=[1]symbols!$A$6,[1]symbols!$B$6))))</f>
        <v>3</v>
      </c>
      <c r="P24">
        <f>IF([1]respose!M24=[1]symbols!$A$3,[1]symbols!$B$3,IF([1]respose!M24=[1]symbols!$A$4,[1]symbols!$B$4,IF([1]respose!M24=[1]symbols!$A$5,[1]symbols!$B$5,IF([1]respose!M24=[1]symbols!$A$6,[1]symbols!$B$6))))</f>
        <v>3</v>
      </c>
      <c r="Q24">
        <f>IF(ISNUMBER(SEARCH("Easier access",[1]respose!N24)),1,0)</f>
        <v>1</v>
      </c>
      <c r="R24">
        <f>IF(ISNUMBER(SEARCH("credit",[1]respose!N24)),1,0)</f>
        <v>1</v>
      </c>
      <c r="S24">
        <f>IF(ISNUMBER(SEARCH("secure",[1]respose!N24)),1,0)</f>
        <v>1</v>
      </c>
      <c r="T24">
        <f>IF(ISNUMBER(SEARCH("history",[1]respose!N24)),1,0)</f>
        <v>0</v>
      </c>
      <c r="U24">
        <f>IF(ISNUMBER(SEARCH("Simple",[1]respose!O24)),1,0)</f>
        <v>0</v>
      </c>
      <c r="V24">
        <f>IF(ISNUMBER(SEARCH("third",[1]respose!O24)),1,0)</f>
        <v>1</v>
      </c>
      <c r="W24">
        <f>IF(ISNUMBER(SEARCH("Faster",[1]respose!O24)),1,0)</f>
        <v>1</v>
      </c>
      <c r="X24">
        <f>IF(ISNUMBER(SEARCH("biometrics",[1]respose!O24)),1,0)</f>
        <v>1</v>
      </c>
      <c r="Y24">
        <f>IF([1]respose!P24=[1]symbols!$A$14,[1]symbols!$B$14,IF([1]respose!P24=[1]symbols!$A$12,[1]symbols!$B$12,IF([1]respose!P24=[1]symbols!$A$13,[1]symbols!$B$13,IF([1]respose!P24=[1]symbols!$A$11,[1]symbols!$B$11))))</f>
        <v>2</v>
      </c>
      <c r="Z24">
        <f>IF([1]respose!Q24=[1]symbols!$A$14,[1]symbols!$B$14,IF([1]respose!Q24=[1]symbols!$A$12,[1]symbols!$B$12,IF([1]respose!Q24=[1]symbols!$A$13,[1]symbols!$B$13,IF([1]respose!Q24=[1]symbols!$A$11,[1]symbols!$B$11))))</f>
        <v>2</v>
      </c>
      <c r="AA24">
        <f>IF([1]respose!R24=[1]symbols!$A$14,[1]symbols!$B$14,IF([1]respose!R24=[1]symbols!$A$12,[1]symbols!$B$12,IF([1]respose!R24=[1]symbols!$A$13,[1]symbols!$B$13,IF([1]respose!R24=[1]symbols!$A$11,[1]symbols!$B$11))))</f>
        <v>2</v>
      </c>
      <c r="AB24">
        <f>IF([1]respose!S24=[1]symbols!$A$14,[1]symbols!$B$14,IF([1]respose!S24=[1]symbols!$A$12,[1]symbols!$B$12,IF([1]respose!S24=[1]symbols!$A$13,[1]symbols!$B$13,IF([1]respose!S24=[1]symbols!$A$11,[1]symbols!$B$11))))</f>
        <v>2</v>
      </c>
      <c r="AC24">
        <f>IF([1]respose!T24=[1]symbols!$A$14,[1]symbols!$B$14,IF([1]respose!T24=[1]symbols!$A$12,[1]symbols!$B$12,IF([1]respose!T24=[1]symbols!$A$13,[1]symbols!$B$13,IF([1]respose!T24=[1]symbols!$A$11,[1]symbols!$B$11))))</f>
        <v>2</v>
      </c>
      <c r="AD24">
        <f>IF([1]respose!U24=[1]symbols!$A$14,[1]symbols!$B$14,IF([1]respose!U24=[1]symbols!$A$12,[1]symbols!$B$12,IF([1]respose!U24=[1]symbols!$A$13,[1]symbols!$B$13,IF([1]respose!U24=[1]symbols!$A$11,[1]symbols!$B$11))))</f>
        <v>2</v>
      </c>
      <c r="AE24">
        <f>IF([1]respose!V24=[1]symbols!$A$14,[1]symbols!$B$14,IF([1]respose!V24=[1]symbols!$A$12,[1]symbols!$B$12,IF([1]respose!V24=[1]symbols!$A$13,[1]symbols!$B$13,IF([1]respose!V24=[1]symbols!$A$11,[1]symbols!$B$11))))</f>
        <v>2</v>
      </c>
      <c r="AF24">
        <f>IF([1]respose!W24=[1]symbols!$A$14,[1]symbols!$B$14,IF([1]respose!W24=[1]symbols!$A$12,[1]symbols!$B$12,IF([1]respose!W24=[1]symbols!$A$13,[1]symbols!$B$13,IF([1]respose!W24=[1]symbols!$A$11,[1]symbols!$B$11))))</f>
        <v>2</v>
      </c>
      <c r="AG24">
        <f>IF([1]respose!X24=[1]symbols!$A$14,[1]symbols!$B$14,IF([1]respose!X24=[1]symbols!$A$12,[1]symbols!$B$12,IF([1]respose!X24=[1]symbols!$A$13,[1]symbols!$B$13,IF([1]respose!X24=[1]symbols!$A$11,[1]symbols!$B$11))))</f>
        <v>2</v>
      </c>
      <c r="AH24">
        <f>IF([1]respose!Y24=[1]symbols!$A$16,[1]symbols!$B$16,[1]symbols!$B$17)</f>
        <v>1</v>
      </c>
    </row>
    <row r="25" spans="1:34">
      <c r="A25">
        <v>24</v>
      </c>
      <c r="B25" t="str">
        <f>[1]respose!B25</f>
        <v>Female</v>
      </c>
      <c r="C25" t="str">
        <f>[1]respose!C25</f>
        <v>20-30</v>
      </c>
      <c r="D25" t="str">
        <f>[1]respose!D25</f>
        <v>Colombo</v>
      </c>
      <c r="E25" t="str">
        <f>[1]respose!E25</f>
        <v>full-time</v>
      </c>
      <c r="F25" t="str">
        <f>[1]respose!F25</f>
        <v>Bachelor's Degree</v>
      </c>
      <c r="G25" t="str">
        <f>[1]respose!G25</f>
        <v>Single</v>
      </c>
      <c r="H25" t="str">
        <f>[1]respose!H25</f>
        <v>none</v>
      </c>
      <c r="I25" t="str">
        <f>[1]respose!I25</f>
        <v>50,000 - 100,000</v>
      </c>
      <c r="J25">
        <f>IF(ISNUMBER(SEARCH("Mobile",[1]respose!J25)),1,0)</f>
        <v>1</v>
      </c>
      <c r="K25">
        <f>IF(ISNUMBER(SEARCH("Internet banking through websites",[1]respose!J25)),1,0)</f>
        <v>1</v>
      </c>
      <c r="L25">
        <f>IF(ISNUMBER(SEARCH("Text",[1]respose!J25)),1,0)</f>
        <v>0</v>
      </c>
      <c r="M25">
        <f>IF(ISNUMBER(SEARCH("Visit",[1]respose!J25)),1,0)</f>
        <v>0</v>
      </c>
      <c r="N25">
        <f>[1]respose!K25</f>
        <v>1</v>
      </c>
      <c r="O25">
        <f>IF([1]respose!L25=[1]symbols!$A$3,[1]symbols!$B$3,IF([1]respose!L25=[1]symbols!$A$4,[1]symbols!$B$4,IF([1]respose!L25=[1]symbols!$A$5,[1]symbols!$B$5,IF([1]respose!L25=[1]symbols!$A$6,[1]symbols!$B$6))))</f>
        <v>3</v>
      </c>
      <c r="P25">
        <f>IF([1]respose!M25=[1]symbols!$A$3,[1]symbols!$B$3,IF([1]respose!M25=[1]symbols!$A$4,[1]symbols!$B$4,IF([1]respose!M25=[1]symbols!$A$5,[1]symbols!$B$5,IF([1]respose!M25=[1]symbols!$A$6,[1]symbols!$B$6))))</f>
        <v>1</v>
      </c>
      <c r="Q25">
        <f>IF(ISNUMBER(SEARCH("Easier access",[1]respose!N25)),1,0)</f>
        <v>1</v>
      </c>
      <c r="R25">
        <f>IF(ISNUMBER(SEARCH("credit",[1]respose!N25)),1,0)</f>
        <v>1</v>
      </c>
      <c r="S25">
        <f>IF(ISNUMBER(SEARCH("secure",[1]respose!N25)),1,0)</f>
        <v>0</v>
      </c>
      <c r="T25">
        <f>IF(ISNUMBER(SEARCH("history",[1]respose!N25)),1,0)</f>
        <v>0</v>
      </c>
      <c r="U25">
        <f>IF(ISNUMBER(SEARCH("Simple",[1]respose!O25)),1,0)</f>
        <v>1</v>
      </c>
      <c r="V25">
        <f>IF(ISNUMBER(SEARCH("third",[1]respose!O25)),1,0)</f>
        <v>1</v>
      </c>
      <c r="W25">
        <f>IF(ISNUMBER(SEARCH("Faster",[1]respose!O25)),1,0)</f>
        <v>1</v>
      </c>
      <c r="X25">
        <f>IF(ISNUMBER(SEARCH("biometrics",[1]respose!O25)),1,0)</f>
        <v>0</v>
      </c>
      <c r="Y25">
        <f>IF([1]respose!P25=[1]symbols!$A$14,[1]symbols!$B$14,IF([1]respose!P25=[1]symbols!$A$12,[1]symbols!$B$12,IF([1]respose!P25=[1]symbols!$A$13,[1]symbols!$B$13,IF([1]respose!P25=[1]symbols!$A$11,[1]symbols!$B$11))))</f>
        <v>3</v>
      </c>
      <c r="Z25">
        <f>IF([1]respose!Q25=[1]symbols!$A$14,[1]symbols!$B$14,IF([1]respose!Q25=[1]symbols!$A$12,[1]symbols!$B$12,IF([1]respose!Q25=[1]symbols!$A$13,[1]symbols!$B$13,IF([1]respose!Q25=[1]symbols!$A$11,[1]symbols!$B$11))))</f>
        <v>1</v>
      </c>
      <c r="AA25">
        <f>IF([1]respose!R25=[1]symbols!$A$14,[1]symbols!$B$14,IF([1]respose!R25=[1]symbols!$A$12,[1]symbols!$B$12,IF([1]respose!R25=[1]symbols!$A$13,[1]symbols!$B$13,IF([1]respose!R25=[1]symbols!$A$11,[1]symbols!$B$11))))</f>
        <v>3</v>
      </c>
      <c r="AB25">
        <f>IF([1]respose!S25=[1]symbols!$A$14,[1]symbols!$B$14,IF([1]respose!S25=[1]symbols!$A$12,[1]symbols!$B$12,IF([1]respose!S25=[1]symbols!$A$13,[1]symbols!$B$13,IF([1]respose!S25=[1]symbols!$A$11,[1]symbols!$B$11))))</f>
        <v>2</v>
      </c>
      <c r="AC25">
        <f>IF([1]respose!T25=[1]symbols!$A$14,[1]symbols!$B$14,IF([1]respose!T25=[1]symbols!$A$12,[1]symbols!$B$12,IF([1]respose!T25=[1]symbols!$A$13,[1]symbols!$B$13,IF([1]respose!T25=[1]symbols!$A$11,[1]symbols!$B$11))))</f>
        <v>0</v>
      </c>
      <c r="AD25">
        <f>IF([1]respose!U25=[1]symbols!$A$14,[1]symbols!$B$14,IF([1]respose!U25=[1]symbols!$A$12,[1]symbols!$B$12,IF([1]respose!U25=[1]symbols!$A$13,[1]symbols!$B$13,IF([1]respose!U25=[1]symbols!$A$11,[1]symbols!$B$11))))</f>
        <v>0</v>
      </c>
      <c r="AE25">
        <f>IF([1]respose!V25=[1]symbols!$A$14,[1]symbols!$B$14,IF([1]respose!V25=[1]symbols!$A$12,[1]symbols!$B$12,IF([1]respose!V25=[1]symbols!$A$13,[1]symbols!$B$13,IF([1]respose!V25=[1]symbols!$A$11,[1]symbols!$B$11))))</f>
        <v>0</v>
      </c>
      <c r="AF25">
        <f>IF([1]respose!W25=[1]symbols!$A$14,[1]symbols!$B$14,IF([1]respose!W25=[1]symbols!$A$12,[1]symbols!$B$12,IF([1]respose!W25=[1]symbols!$A$13,[1]symbols!$B$13,IF([1]respose!W25=[1]symbols!$A$11,[1]symbols!$B$11))))</f>
        <v>3</v>
      </c>
      <c r="AG25">
        <f>IF([1]respose!X25=[1]symbols!$A$14,[1]symbols!$B$14,IF([1]respose!X25=[1]symbols!$A$12,[1]symbols!$B$12,IF([1]respose!X25=[1]symbols!$A$13,[1]symbols!$B$13,IF([1]respose!X25=[1]symbols!$A$11,[1]symbols!$B$11))))</f>
        <v>0</v>
      </c>
      <c r="AH25">
        <f>IF([1]respose!Y25=[1]symbols!$A$16,[1]symbols!$B$16,[1]symbols!$B$17)</f>
        <v>0</v>
      </c>
    </row>
    <row r="26" spans="1:34">
      <c r="A26">
        <v>25</v>
      </c>
      <c r="B26" t="str">
        <f>[1]respose!B26</f>
        <v>Male</v>
      </c>
      <c r="C26" t="str">
        <f>[1]respose!C26</f>
        <v>31-40</v>
      </c>
      <c r="D26" t="str">
        <f>[1]respose!D26</f>
        <v>Colombo</v>
      </c>
      <c r="E26" t="str">
        <f>[1]respose!E26</f>
        <v>full-time</v>
      </c>
      <c r="F26" t="str">
        <f>[1]respose!F26</f>
        <v>Post Graduate Degree</v>
      </c>
      <c r="G26" t="str">
        <f>[1]respose!G26</f>
        <v>Single</v>
      </c>
      <c r="H26" t="str">
        <f>[1]respose!H26</f>
        <v>none</v>
      </c>
      <c r="I26" t="str">
        <f>[1]respose!I26</f>
        <v>100,000 - 200,000</v>
      </c>
      <c r="J26">
        <f>IF(ISNUMBER(SEARCH("Mobile",[1]respose!J26)),1,0)</f>
        <v>1</v>
      </c>
      <c r="K26">
        <f>IF(ISNUMBER(SEARCH("Internet banking through websites",[1]respose!J26)),1,0)</f>
        <v>1</v>
      </c>
      <c r="L26">
        <f>IF(ISNUMBER(SEARCH("Text",[1]respose!J26)),1,0)</f>
        <v>1</v>
      </c>
      <c r="M26">
        <f>IF(ISNUMBER(SEARCH("Visit",[1]respose!J26)),1,0)</f>
        <v>1</v>
      </c>
      <c r="N26">
        <f>[1]respose!K26</f>
        <v>1</v>
      </c>
      <c r="O26">
        <f>IF([1]respose!L26=[1]symbols!$A$3,[1]symbols!$B$3,IF([1]respose!L26=[1]symbols!$A$4,[1]symbols!$B$4,IF([1]respose!L26=[1]symbols!$A$5,[1]symbols!$B$5,IF([1]respose!L26=[1]symbols!$A$6,[1]symbols!$B$6))))</f>
        <v>3</v>
      </c>
      <c r="P26">
        <f>IF([1]respose!M26=[1]symbols!$A$3,[1]symbols!$B$3,IF([1]respose!M26=[1]symbols!$A$4,[1]symbols!$B$4,IF([1]respose!M26=[1]symbols!$A$5,[1]symbols!$B$5,IF([1]respose!M26=[1]symbols!$A$6,[1]symbols!$B$6))))</f>
        <v>1</v>
      </c>
      <c r="Q26">
        <f>IF(ISNUMBER(SEARCH("Easier access",[1]respose!N26)),1,0)</f>
        <v>1</v>
      </c>
      <c r="R26">
        <f>IF(ISNUMBER(SEARCH("credit",[1]respose!N26)),1,0)</f>
        <v>1</v>
      </c>
      <c r="S26">
        <f>IF(ISNUMBER(SEARCH("secure",[1]respose!N26)),1,0)</f>
        <v>1</v>
      </c>
      <c r="T26">
        <f>IF(ISNUMBER(SEARCH("history",[1]respose!N26)),1,0)</f>
        <v>1</v>
      </c>
      <c r="U26">
        <f>IF(ISNUMBER(SEARCH("Simple",[1]respose!O26)),1,0)</f>
        <v>1</v>
      </c>
      <c r="V26">
        <f>IF(ISNUMBER(SEARCH("third",[1]respose!O26)),1,0)</f>
        <v>1</v>
      </c>
      <c r="W26">
        <f>IF(ISNUMBER(SEARCH("Faster",[1]respose!O26)),1,0)</f>
        <v>1</v>
      </c>
      <c r="X26">
        <f>IF(ISNUMBER(SEARCH("biometrics",[1]respose!O26)),1,0)</f>
        <v>1</v>
      </c>
      <c r="Y26">
        <f>IF([1]respose!P26=[1]symbols!$A$14,[1]symbols!$B$14,IF([1]respose!P26=[1]symbols!$A$12,[1]symbols!$B$12,IF([1]respose!P26=[1]symbols!$A$13,[1]symbols!$B$13,IF([1]respose!P26=[1]symbols!$A$11,[1]symbols!$B$11))))</f>
        <v>3</v>
      </c>
      <c r="Z26">
        <f>IF([1]respose!Q26=[1]symbols!$A$14,[1]symbols!$B$14,IF([1]respose!Q26=[1]symbols!$A$12,[1]symbols!$B$12,IF([1]respose!Q26=[1]symbols!$A$13,[1]symbols!$B$13,IF([1]respose!Q26=[1]symbols!$A$11,[1]symbols!$B$11))))</f>
        <v>3</v>
      </c>
      <c r="AA26">
        <f>IF([1]respose!R26=[1]symbols!$A$14,[1]symbols!$B$14,IF([1]respose!R26=[1]symbols!$A$12,[1]symbols!$B$12,IF([1]respose!R26=[1]symbols!$A$13,[1]symbols!$B$13,IF([1]respose!R26=[1]symbols!$A$11,[1]symbols!$B$11))))</f>
        <v>1</v>
      </c>
      <c r="AB26">
        <f>IF([1]respose!S26=[1]symbols!$A$14,[1]symbols!$B$14,IF([1]respose!S26=[1]symbols!$A$12,[1]symbols!$B$12,IF([1]respose!S26=[1]symbols!$A$13,[1]symbols!$B$13,IF([1]respose!S26=[1]symbols!$A$11,[1]symbols!$B$11))))</f>
        <v>3</v>
      </c>
      <c r="AC26">
        <f>IF([1]respose!T26=[1]symbols!$A$14,[1]symbols!$B$14,IF([1]respose!T26=[1]symbols!$A$12,[1]symbols!$B$12,IF([1]respose!T26=[1]symbols!$A$13,[1]symbols!$B$13,IF([1]respose!T26=[1]symbols!$A$11,[1]symbols!$B$11))))</f>
        <v>1</v>
      </c>
      <c r="AD26">
        <f>IF([1]respose!U26=[1]symbols!$A$14,[1]symbols!$B$14,IF([1]respose!U26=[1]symbols!$A$12,[1]symbols!$B$12,IF([1]respose!U26=[1]symbols!$A$13,[1]symbols!$B$13,IF([1]respose!U26=[1]symbols!$A$11,[1]symbols!$B$11))))</f>
        <v>1</v>
      </c>
      <c r="AE26">
        <f>IF([1]respose!V26=[1]symbols!$A$14,[1]symbols!$B$14,IF([1]respose!V26=[1]symbols!$A$12,[1]symbols!$B$12,IF([1]respose!V26=[1]symbols!$A$13,[1]symbols!$B$13,IF([1]respose!V26=[1]symbols!$A$11,[1]symbols!$B$11))))</f>
        <v>3</v>
      </c>
      <c r="AF26">
        <f>IF([1]respose!W26=[1]symbols!$A$14,[1]symbols!$B$14,IF([1]respose!W26=[1]symbols!$A$12,[1]symbols!$B$12,IF([1]respose!W26=[1]symbols!$A$13,[1]symbols!$B$13,IF([1]respose!W26=[1]symbols!$A$11,[1]symbols!$B$11))))</f>
        <v>3</v>
      </c>
      <c r="AG26">
        <f>IF([1]respose!X26=[1]symbols!$A$14,[1]symbols!$B$14,IF([1]respose!X26=[1]symbols!$A$12,[1]symbols!$B$12,IF([1]respose!X26=[1]symbols!$A$13,[1]symbols!$B$13,IF([1]respose!X26=[1]symbols!$A$11,[1]symbols!$B$11))))</f>
        <v>3</v>
      </c>
      <c r="AH26">
        <f>IF([1]respose!Y26=[1]symbols!$A$16,[1]symbols!$B$16,[1]symbols!$B$17)</f>
        <v>1</v>
      </c>
    </row>
    <row r="27" spans="1:34">
      <c r="A27">
        <v>26</v>
      </c>
      <c r="B27" t="str">
        <f>[1]respose!B27</f>
        <v>Female</v>
      </c>
      <c r="C27" t="str">
        <f>[1]respose!C27</f>
        <v>20-30</v>
      </c>
      <c r="D27" t="str">
        <f>[1]respose!D27</f>
        <v>Colombo</v>
      </c>
      <c r="E27" t="str">
        <f>[1]respose!E27</f>
        <v>full-time</v>
      </c>
      <c r="F27" t="str">
        <f>[1]respose!F27</f>
        <v>Post Graduate Degree</v>
      </c>
      <c r="G27" t="str">
        <f>[1]respose!G27</f>
        <v>Single</v>
      </c>
      <c r="H27" t="str">
        <f>[1]respose!H27</f>
        <v>none</v>
      </c>
      <c r="I27" t="str">
        <f>[1]respose!I27</f>
        <v>50,000 - 100,000</v>
      </c>
      <c r="J27">
        <f>IF(ISNUMBER(SEARCH("Mobile",[1]respose!J27)),1,0)</f>
        <v>1</v>
      </c>
      <c r="K27">
        <f>IF(ISNUMBER(SEARCH("Internet banking through websites",[1]respose!J27)),1,0)</f>
        <v>1</v>
      </c>
      <c r="L27">
        <f>IF(ISNUMBER(SEARCH("Text",[1]respose!J27)),1,0)</f>
        <v>0</v>
      </c>
      <c r="M27">
        <f>IF(ISNUMBER(SEARCH("Visit",[1]respose!J27)),1,0)</f>
        <v>0</v>
      </c>
      <c r="N27" t="str">
        <f>[1]respose!K27</f>
        <v>3 or more</v>
      </c>
      <c r="O27">
        <f>IF([1]respose!L27=[1]symbols!$A$3,[1]symbols!$B$3,IF([1]respose!L27=[1]symbols!$A$4,[1]symbols!$B$4,IF([1]respose!L27=[1]symbols!$A$5,[1]symbols!$B$5,IF([1]respose!L27=[1]symbols!$A$6,[1]symbols!$B$6))))</f>
        <v>2</v>
      </c>
      <c r="P27">
        <f>IF([1]respose!M27=[1]symbols!$A$3,[1]symbols!$B$3,IF([1]respose!M27=[1]symbols!$A$4,[1]symbols!$B$4,IF([1]respose!M27=[1]symbols!$A$5,[1]symbols!$B$5,IF([1]respose!M27=[1]symbols!$A$6,[1]symbols!$B$6))))</f>
        <v>1</v>
      </c>
      <c r="Q27">
        <f>IF(ISNUMBER(SEARCH("Easier access",[1]respose!N27)),1,0)</f>
        <v>1</v>
      </c>
      <c r="R27">
        <f>IF(ISNUMBER(SEARCH("credit",[1]respose!N27)),1,0)</f>
        <v>1</v>
      </c>
      <c r="S27">
        <f>IF(ISNUMBER(SEARCH("secure",[1]respose!N27)),1,0)</f>
        <v>1</v>
      </c>
      <c r="T27">
        <f>IF(ISNUMBER(SEARCH("history",[1]respose!N27)),1,0)</f>
        <v>1</v>
      </c>
      <c r="U27">
        <f>IF(ISNUMBER(SEARCH("Simple",[1]respose!O27)),1,0)</f>
        <v>1</v>
      </c>
      <c r="V27">
        <f>IF(ISNUMBER(SEARCH("third",[1]respose!O27)),1,0)</f>
        <v>1</v>
      </c>
      <c r="W27">
        <f>IF(ISNUMBER(SEARCH("Faster",[1]respose!O27)),1,0)</f>
        <v>1</v>
      </c>
      <c r="X27">
        <f>IF(ISNUMBER(SEARCH("biometrics",[1]respose!O27)),1,0)</f>
        <v>1</v>
      </c>
      <c r="Y27">
        <f>IF([1]respose!P27=[1]symbols!$A$14,[1]symbols!$B$14,IF([1]respose!P27=[1]symbols!$A$12,[1]symbols!$B$12,IF([1]respose!P27=[1]symbols!$A$13,[1]symbols!$B$13,IF([1]respose!P27=[1]symbols!$A$11,[1]symbols!$B$11))))</f>
        <v>3</v>
      </c>
      <c r="Z27">
        <f>IF([1]respose!Q27=[1]symbols!$A$14,[1]symbols!$B$14,IF([1]respose!Q27=[1]symbols!$A$12,[1]symbols!$B$12,IF([1]respose!Q27=[1]symbols!$A$13,[1]symbols!$B$13,IF([1]respose!Q27=[1]symbols!$A$11,[1]symbols!$B$11))))</f>
        <v>3</v>
      </c>
      <c r="AA27">
        <f>IF([1]respose!R27=[1]symbols!$A$14,[1]symbols!$B$14,IF([1]respose!R27=[1]symbols!$A$12,[1]symbols!$B$12,IF([1]respose!R27=[1]symbols!$A$13,[1]symbols!$B$13,IF([1]respose!R27=[1]symbols!$A$11,[1]symbols!$B$11))))</f>
        <v>3</v>
      </c>
      <c r="AB27">
        <f>IF([1]respose!S27=[1]symbols!$A$14,[1]symbols!$B$14,IF([1]respose!S27=[1]symbols!$A$12,[1]symbols!$B$12,IF([1]respose!S27=[1]symbols!$A$13,[1]symbols!$B$13,IF([1]respose!S27=[1]symbols!$A$11,[1]symbols!$B$11))))</f>
        <v>3</v>
      </c>
      <c r="AC27">
        <f>IF([1]respose!T27=[1]symbols!$A$14,[1]symbols!$B$14,IF([1]respose!T27=[1]symbols!$A$12,[1]symbols!$B$12,IF([1]respose!T27=[1]symbols!$A$13,[1]symbols!$B$13,IF([1]respose!T27=[1]symbols!$A$11,[1]symbols!$B$11))))</f>
        <v>3</v>
      </c>
      <c r="AD27">
        <f>IF([1]respose!U27=[1]symbols!$A$14,[1]symbols!$B$14,IF([1]respose!U27=[1]symbols!$A$12,[1]symbols!$B$12,IF([1]respose!U27=[1]symbols!$A$13,[1]symbols!$B$13,IF([1]respose!U27=[1]symbols!$A$11,[1]symbols!$B$11))))</f>
        <v>3</v>
      </c>
      <c r="AE27">
        <f>IF([1]respose!V27=[1]symbols!$A$14,[1]symbols!$B$14,IF([1]respose!V27=[1]symbols!$A$12,[1]symbols!$B$12,IF([1]respose!V27=[1]symbols!$A$13,[1]symbols!$B$13,IF([1]respose!V27=[1]symbols!$A$11,[1]symbols!$B$11))))</f>
        <v>3</v>
      </c>
      <c r="AF27">
        <f>IF([1]respose!W27=[1]symbols!$A$14,[1]symbols!$B$14,IF([1]respose!W27=[1]symbols!$A$12,[1]symbols!$B$12,IF([1]respose!W27=[1]symbols!$A$13,[1]symbols!$B$13,IF([1]respose!W27=[1]symbols!$A$11,[1]symbols!$B$11))))</f>
        <v>3</v>
      </c>
      <c r="AG27">
        <f>IF([1]respose!X27=[1]symbols!$A$14,[1]symbols!$B$14,IF([1]respose!X27=[1]symbols!$A$12,[1]symbols!$B$12,IF([1]respose!X27=[1]symbols!$A$13,[1]symbols!$B$13,IF([1]respose!X27=[1]symbols!$A$11,[1]symbols!$B$11))))</f>
        <v>3</v>
      </c>
      <c r="AH27">
        <f>IF([1]respose!Y27=[1]symbols!$A$16,[1]symbols!$B$16,[1]symbols!$B$17)</f>
        <v>0</v>
      </c>
    </row>
    <row r="28" spans="1:34">
      <c r="A28">
        <v>27</v>
      </c>
      <c r="B28" t="str">
        <f>[1]respose!B28</f>
        <v>Male</v>
      </c>
      <c r="C28" t="str">
        <f>[1]respose!C28</f>
        <v>20-30</v>
      </c>
      <c r="D28" t="str">
        <f>[1]respose!D28</f>
        <v>Colombo</v>
      </c>
      <c r="E28" t="str">
        <f>[1]respose!E28</f>
        <v>full-time</v>
      </c>
      <c r="F28" t="str">
        <f>[1]respose!F28</f>
        <v>Bachelor's Degree</v>
      </c>
      <c r="G28" t="str">
        <f>[1]respose!G28</f>
        <v>Single</v>
      </c>
      <c r="H28" t="str">
        <f>[1]respose!H28</f>
        <v>none</v>
      </c>
      <c r="I28" t="str">
        <f>[1]respose!I28</f>
        <v>50,000 - 100,000</v>
      </c>
      <c r="J28">
        <f>IF(ISNUMBER(SEARCH("Mobile",[1]respose!J28)),1,0)</f>
        <v>1</v>
      </c>
      <c r="K28">
        <f>IF(ISNUMBER(SEARCH("Internet banking through websites",[1]respose!J28)),1,0)</f>
        <v>0</v>
      </c>
      <c r="L28">
        <f>IF(ISNUMBER(SEARCH("Text",[1]respose!J28)),1,0)</f>
        <v>0</v>
      </c>
      <c r="M28">
        <f>IF(ISNUMBER(SEARCH("Visit",[1]respose!J28)),1,0)</f>
        <v>0</v>
      </c>
      <c r="N28" t="str">
        <f>[1]respose!K28</f>
        <v>3 or more</v>
      </c>
      <c r="O28">
        <f>IF([1]respose!L28=[1]symbols!$A$3,[1]symbols!$B$3,IF([1]respose!L28=[1]symbols!$A$4,[1]symbols!$B$4,IF([1]respose!L28=[1]symbols!$A$5,[1]symbols!$B$5,IF([1]respose!L28=[1]symbols!$A$6,[1]symbols!$B$6))))</f>
        <v>3</v>
      </c>
      <c r="P28">
        <f>IF([1]respose!M28=[1]symbols!$A$3,[1]symbols!$B$3,IF([1]respose!M28=[1]symbols!$A$4,[1]symbols!$B$4,IF([1]respose!M28=[1]symbols!$A$5,[1]symbols!$B$5,IF([1]respose!M28=[1]symbols!$A$6,[1]symbols!$B$6))))</f>
        <v>1</v>
      </c>
      <c r="Q28">
        <f>IF(ISNUMBER(SEARCH("Easier access",[1]respose!N28)),1,0)</f>
        <v>0</v>
      </c>
      <c r="R28">
        <f>IF(ISNUMBER(SEARCH("credit",[1]respose!N28)),1,0)</f>
        <v>1</v>
      </c>
      <c r="S28">
        <f>IF(ISNUMBER(SEARCH("secure",[1]respose!N28)),1,0)</f>
        <v>0</v>
      </c>
      <c r="T28">
        <f>IF(ISNUMBER(SEARCH("history",[1]respose!N28)),1,0)</f>
        <v>0</v>
      </c>
      <c r="U28">
        <f>IF(ISNUMBER(SEARCH("Simple",[1]respose!O28)),1,0)</f>
        <v>0</v>
      </c>
      <c r="V28">
        <f>IF(ISNUMBER(SEARCH("third",[1]respose!O28)),1,0)</f>
        <v>0</v>
      </c>
      <c r="W28">
        <f>IF(ISNUMBER(SEARCH("Faster",[1]respose!O28)),1,0)</f>
        <v>1</v>
      </c>
      <c r="X28">
        <f>IF(ISNUMBER(SEARCH("biometrics",[1]respose!O28)),1,0)</f>
        <v>0</v>
      </c>
      <c r="Y28">
        <f>IF([1]respose!P28=[1]symbols!$A$14,[1]symbols!$B$14,IF([1]respose!P28=[1]symbols!$A$12,[1]symbols!$B$12,IF([1]respose!P28=[1]symbols!$A$13,[1]symbols!$B$13,IF([1]respose!P28=[1]symbols!$A$11,[1]symbols!$B$11))))</f>
        <v>3</v>
      </c>
      <c r="Z28">
        <f>IF([1]respose!Q28=[1]symbols!$A$14,[1]symbols!$B$14,IF([1]respose!Q28=[1]symbols!$A$12,[1]symbols!$B$12,IF([1]respose!Q28=[1]symbols!$A$13,[1]symbols!$B$13,IF([1]respose!Q28=[1]symbols!$A$11,[1]symbols!$B$11))))</f>
        <v>2</v>
      </c>
      <c r="AA28">
        <f>IF([1]respose!R28=[1]symbols!$A$14,[1]symbols!$B$14,IF([1]respose!R28=[1]symbols!$A$12,[1]symbols!$B$12,IF([1]respose!R28=[1]symbols!$A$13,[1]symbols!$B$13,IF([1]respose!R28=[1]symbols!$A$11,[1]symbols!$B$11))))</f>
        <v>3</v>
      </c>
      <c r="AB28">
        <f>IF([1]respose!S28=[1]symbols!$A$14,[1]symbols!$B$14,IF([1]respose!S28=[1]symbols!$A$12,[1]symbols!$B$12,IF([1]respose!S28=[1]symbols!$A$13,[1]symbols!$B$13,IF([1]respose!S28=[1]symbols!$A$11,[1]symbols!$B$11))))</f>
        <v>2</v>
      </c>
      <c r="AC28">
        <f>IF([1]respose!T28=[1]symbols!$A$14,[1]symbols!$B$14,IF([1]respose!T28=[1]symbols!$A$12,[1]symbols!$B$12,IF([1]respose!T28=[1]symbols!$A$13,[1]symbols!$B$13,IF([1]respose!T28=[1]symbols!$A$11,[1]symbols!$B$11))))</f>
        <v>2</v>
      </c>
      <c r="AD28">
        <f>IF([1]respose!U28=[1]symbols!$A$14,[1]symbols!$B$14,IF([1]respose!U28=[1]symbols!$A$12,[1]symbols!$B$12,IF([1]respose!U28=[1]symbols!$A$13,[1]symbols!$B$13,IF([1]respose!U28=[1]symbols!$A$11,[1]symbols!$B$11))))</f>
        <v>1</v>
      </c>
      <c r="AE28">
        <f>IF([1]respose!V28=[1]symbols!$A$14,[1]symbols!$B$14,IF([1]respose!V28=[1]symbols!$A$12,[1]symbols!$B$12,IF([1]respose!V28=[1]symbols!$A$13,[1]symbols!$B$13,IF([1]respose!V28=[1]symbols!$A$11,[1]symbols!$B$11))))</f>
        <v>3</v>
      </c>
      <c r="AF28">
        <f>IF([1]respose!W28=[1]symbols!$A$14,[1]symbols!$B$14,IF([1]respose!W28=[1]symbols!$A$12,[1]symbols!$B$12,IF([1]respose!W28=[1]symbols!$A$13,[1]symbols!$B$13,IF([1]respose!W28=[1]symbols!$A$11,[1]symbols!$B$11))))</f>
        <v>1</v>
      </c>
      <c r="AG28">
        <f>IF([1]respose!X28=[1]symbols!$A$14,[1]symbols!$B$14,IF([1]respose!X28=[1]symbols!$A$12,[1]symbols!$B$12,IF([1]respose!X28=[1]symbols!$A$13,[1]symbols!$B$13,IF([1]respose!X28=[1]symbols!$A$11,[1]symbols!$B$11))))</f>
        <v>1</v>
      </c>
      <c r="AH28">
        <f>IF([1]respose!Y28=[1]symbols!$A$16,[1]symbols!$B$16,[1]symbols!$B$17)</f>
        <v>1</v>
      </c>
    </row>
    <row r="29" spans="1:34">
      <c r="A29">
        <v>28</v>
      </c>
      <c r="B29" t="str">
        <f>[1]respose!B29</f>
        <v>Female</v>
      </c>
      <c r="C29" t="str">
        <f>[1]respose!C29</f>
        <v>20-30</v>
      </c>
      <c r="D29" t="str">
        <f>[1]respose!D29</f>
        <v>Gampaha</v>
      </c>
      <c r="E29" t="str">
        <f>[1]respose!E29</f>
        <v>full-time</v>
      </c>
      <c r="F29" t="str">
        <f>[1]respose!F29</f>
        <v>Post Graduate Degree</v>
      </c>
      <c r="G29" t="str">
        <f>[1]respose!G29</f>
        <v>Single</v>
      </c>
      <c r="H29" t="str">
        <f>[1]respose!H29</f>
        <v>none</v>
      </c>
      <c r="I29" t="str">
        <f>[1]respose!I29</f>
        <v>100,000 - 200,000</v>
      </c>
      <c r="J29">
        <f>IF(ISNUMBER(SEARCH("Mobile",[1]respose!J29)),1,0)</f>
        <v>1</v>
      </c>
      <c r="K29">
        <f>IF(ISNUMBER(SEARCH("Internet banking through websites",[1]respose!J29)),1,0)</f>
        <v>1</v>
      </c>
      <c r="L29">
        <f>IF(ISNUMBER(SEARCH("Text",[1]respose!J29)),1,0)</f>
        <v>1</v>
      </c>
      <c r="M29">
        <f>IF(ISNUMBER(SEARCH("Visit",[1]respose!J29)),1,0)</f>
        <v>0</v>
      </c>
      <c r="N29">
        <f>[1]respose!K29</f>
        <v>1</v>
      </c>
      <c r="O29">
        <f>IF([1]respose!L29=[1]symbols!$A$3,[1]symbols!$B$3,IF([1]respose!L29=[1]symbols!$A$4,[1]symbols!$B$4,IF([1]respose!L29=[1]symbols!$A$5,[1]symbols!$B$5,IF([1]respose!L29=[1]symbols!$A$6,[1]symbols!$B$6))))</f>
        <v>3</v>
      </c>
      <c r="P29">
        <f>IF([1]respose!M29=[1]symbols!$A$3,[1]symbols!$B$3,IF([1]respose!M29=[1]symbols!$A$4,[1]symbols!$B$4,IF([1]respose!M29=[1]symbols!$A$5,[1]symbols!$B$5,IF([1]respose!M29=[1]symbols!$A$6,[1]symbols!$B$6))))</f>
        <v>1</v>
      </c>
      <c r="Q29">
        <f>IF(ISNUMBER(SEARCH("Easier access",[1]respose!N29)),1,0)</f>
        <v>1</v>
      </c>
      <c r="R29">
        <f>IF(ISNUMBER(SEARCH("credit",[1]respose!N29)),1,0)</f>
        <v>1</v>
      </c>
      <c r="S29">
        <f>IF(ISNUMBER(SEARCH("secure",[1]respose!N29)),1,0)</f>
        <v>1</v>
      </c>
      <c r="T29">
        <f>IF(ISNUMBER(SEARCH("history",[1]respose!N29)),1,0)</f>
        <v>1</v>
      </c>
      <c r="U29">
        <f>IF(ISNUMBER(SEARCH("Simple",[1]respose!O29)),1,0)</f>
        <v>1</v>
      </c>
      <c r="V29">
        <f>IF(ISNUMBER(SEARCH("third",[1]respose!O29)),1,0)</f>
        <v>1</v>
      </c>
      <c r="W29">
        <f>IF(ISNUMBER(SEARCH("Faster",[1]respose!O29)),1,0)</f>
        <v>1</v>
      </c>
      <c r="X29">
        <f>IF(ISNUMBER(SEARCH("biometrics",[1]respose!O29)),1,0)</f>
        <v>1</v>
      </c>
      <c r="Y29">
        <f>IF([1]respose!P29=[1]symbols!$A$14,[1]symbols!$B$14,IF([1]respose!P29=[1]symbols!$A$12,[1]symbols!$B$12,IF([1]respose!P29=[1]symbols!$A$13,[1]symbols!$B$13,IF([1]respose!P29=[1]symbols!$A$11,[1]symbols!$B$11))))</f>
        <v>1</v>
      </c>
      <c r="Z29">
        <f>IF([1]respose!Q29=[1]symbols!$A$14,[1]symbols!$B$14,IF([1]respose!Q29=[1]symbols!$A$12,[1]symbols!$B$12,IF([1]respose!Q29=[1]symbols!$A$13,[1]symbols!$B$13,IF([1]respose!Q29=[1]symbols!$A$11,[1]symbols!$B$11))))</f>
        <v>1</v>
      </c>
      <c r="AA29">
        <f>IF([1]respose!R29=[1]symbols!$A$14,[1]symbols!$B$14,IF([1]respose!R29=[1]symbols!$A$12,[1]symbols!$B$12,IF([1]respose!R29=[1]symbols!$A$13,[1]symbols!$B$13,IF([1]respose!R29=[1]symbols!$A$11,[1]symbols!$B$11))))</f>
        <v>2</v>
      </c>
      <c r="AB29">
        <f>IF([1]respose!S29=[1]symbols!$A$14,[1]symbols!$B$14,IF([1]respose!S29=[1]symbols!$A$12,[1]symbols!$B$12,IF([1]respose!S29=[1]symbols!$A$13,[1]symbols!$B$13,IF([1]respose!S29=[1]symbols!$A$11,[1]symbols!$B$11))))</f>
        <v>2</v>
      </c>
      <c r="AC29">
        <f>IF([1]respose!T29=[1]symbols!$A$14,[1]symbols!$B$14,IF([1]respose!T29=[1]symbols!$A$12,[1]symbols!$B$12,IF([1]respose!T29=[1]symbols!$A$13,[1]symbols!$B$13,IF([1]respose!T29=[1]symbols!$A$11,[1]symbols!$B$11))))</f>
        <v>1</v>
      </c>
      <c r="AD29">
        <f>IF([1]respose!U29=[1]symbols!$A$14,[1]symbols!$B$14,IF([1]respose!U29=[1]symbols!$A$12,[1]symbols!$B$12,IF([1]respose!U29=[1]symbols!$A$13,[1]symbols!$B$13,IF([1]respose!U29=[1]symbols!$A$11,[1]symbols!$B$11))))</f>
        <v>1</v>
      </c>
      <c r="AE29">
        <f>IF([1]respose!V29=[1]symbols!$A$14,[1]symbols!$B$14,IF([1]respose!V29=[1]symbols!$A$12,[1]symbols!$B$12,IF([1]respose!V29=[1]symbols!$A$13,[1]symbols!$B$13,IF([1]respose!V29=[1]symbols!$A$11,[1]symbols!$B$11))))</f>
        <v>1</v>
      </c>
      <c r="AF29">
        <f>IF([1]respose!W29=[1]symbols!$A$14,[1]symbols!$B$14,IF([1]respose!W29=[1]symbols!$A$12,[1]symbols!$B$12,IF([1]respose!W29=[1]symbols!$A$13,[1]symbols!$B$13,IF([1]respose!W29=[1]symbols!$A$11,[1]symbols!$B$11))))</f>
        <v>1</v>
      </c>
      <c r="AG29">
        <f>IF([1]respose!X29=[1]symbols!$A$14,[1]symbols!$B$14,IF([1]respose!X29=[1]symbols!$A$12,[1]symbols!$B$12,IF([1]respose!X29=[1]symbols!$A$13,[1]symbols!$B$13,IF([1]respose!X29=[1]symbols!$A$11,[1]symbols!$B$11))))</f>
        <v>1</v>
      </c>
      <c r="AH29">
        <f>IF([1]respose!Y29=[1]symbols!$A$16,[1]symbols!$B$16,[1]symbols!$B$17)</f>
        <v>0</v>
      </c>
    </row>
    <row r="30" spans="1:34">
      <c r="A30">
        <v>29</v>
      </c>
      <c r="B30" t="str">
        <f>[1]respose!B30</f>
        <v>Female</v>
      </c>
      <c r="C30" t="str">
        <f>[1]respose!C30</f>
        <v>20-30</v>
      </c>
      <c r="D30" t="str">
        <f>[1]respose!D30</f>
        <v>Kaluthara</v>
      </c>
      <c r="E30" t="str">
        <f>[1]respose!E30</f>
        <v>full-time</v>
      </c>
      <c r="F30" t="str">
        <f>[1]respose!F30</f>
        <v>Bachelor's Degree</v>
      </c>
      <c r="G30" t="str">
        <f>[1]respose!G30</f>
        <v>Single</v>
      </c>
      <c r="H30" t="str">
        <f>[1]respose!H30</f>
        <v>none</v>
      </c>
      <c r="I30" t="str">
        <f>[1]respose!I30</f>
        <v>200,000 - 300,000</v>
      </c>
      <c r="J30">
        <f>IF(ISNUMBER(SEARCH("Mobile",[1]respose!J30)),1,0)</f>
        <v>1</v>
      </c>
      <c r="K30">
        <f>IF(ISNUMBER(SEARCH("Internet banking through websites",[1]respose!J30)),1,0)</f>
        <v>1</v>
      </c>
      <c r="L30">
        <f>IF(ISNUMBER(SEARCH("Text",[1]respose!J30)),1,0)</f>
        <v>0</v>
      </c>
      <c r="M30">
        <f>IF(ISNUMBER(SEARCH("Visit",[1]respose!J30)),1,0)</f>
        <v>0</v>
      </c>
      <c r="N30" t="str">
        <f>[1]respose!K30</f>
        <v>3 or more</v>
      </c>
      <c r="O30">
        <f>IF([1]respose!L30=[1]symbols!$A$3,[1]symbols!$B$3,IF([1]respose!L30=[1]symbols!$A$4,[1]symbols!$B$4,IF([1]respose!L30=[1]symbols!$A$5,[1]symbols!$B$5,IF([1]respose!L30=[1]symbols!$A$6,[1]symbols!$B$6))))</f>
        <v>3</v>
      </c>
      <c r="P30">
        <f>IF([1]respose!M30=[1]symbols!$A$3,[1]symbols!$B$3,IF([1]respose!M30=[1]symbols!$A$4,[1]symbols!$B$4,IF([1]respose!M30=[1]symbols!$A$5,[1]symbols!$B$5,IF([1]respose!M30=[1]symbols!$A$6,[1]symbols!$B$6))))</f>
        <v>1</v>
      </c>
      <c r="Q30">
        <f>IF(ISNUMBER(SEARCH("Easier access",[1]respose!N30)),1,0)</f>
        <v>1</v>
      </c>
      <c r="R30">
        <f>IF(ISNUMBER(SEARCH("credit",[1]respose!N30)),1,0)</f>
        <v>1</v>
      </c>
      <c r="S30">
        <f>IF(ISNUMBER(SEARCH("secure",[1]respose!N30)),1,0)</f>
        <v>1</v>
      </c>
      <c r="T30">
        <f>IF(ISNUMBER(SEARCH("history",[1]respose!N30)),1,0)</f>
        <v>1</v>
      </c>
      <c r="U30">
        <f>IF(ISNUMBER(SEARCH("Simple",[1]respose!O30)),1,0)</f>
        <v>1</v>
      </c>
      <c r="V30">
        <f>IF(ISNUMBER(SEARCH("third",[1]respose!O30)),1,0)</f>
        <v>1</v>
      </c>
      <c r="W30">
        <f>IF(ISNUMBER(SEARCH("Faster",[1]respose!O30)),1,0)</f>
        <v>0</v>
      </c>
      <c r="X30">
        <f>IF(ISNUMBER(SEARCH("biometrics",[1]respose!O30)),1,0)</f>
        <v>1</v>
      </c>
      <c r="Y30">
        <f>IF([1]respose!P30=[1]symbols!$A$14,[1]symbols!$B$14,IF([1]respose!P30=[1]symbols!$A$12,[1]symbols!$B$12,IF([1]respose!P30=[1]symbols!$A$13,[1]symbols!$B$13,IF([1]respose!P30=[1]symbols!$A$11,[1]symbols!$B$11))))</f>
        <v>3</v>
      </c>
      <c r="Z30">
        <f>IF([1]respose!Q30=[1]symbols!$A$14,[1]symbols!$B$14,IF([1]respose!Q30=[1]symbols!$A$12,[1]symbols!$B$12,IF([1]respose!Q30=[1]symbols!$A$13,[1]symbols!$B$13,IF([1]respose!Q30=[1]symbols!$A$11,[1]symbols!$B$11))))</f>
        <v>1</v>
      </c>
      <c r="AA30">
        <f>IF([1]respose!R30=[1]symbols!$A$14,[1]symbols!$B$14,IF([1]respose!R30=[1]symbols!$A$12,[1]symbols!$B$12,IF([1]respose!R30=[1]symbols!$A$13,[1]symbols!$B$13,IF([1]respose!R30=[1]symbols!$A$11,[1]symbols!$B$11))))</f>
        <v>2</v>
      </c>
      <c r="AB30">
        <f>IF([1]respose!S30=[1]symbols!$A$14,[1]symbols!$B$14,IF([1]respose!S30=[1]symbols!$A$12,[1]symbols!$B$12,IF([1]respose!S30=[1]symbols!$A$13,[1]symbols!$B$13,IF([1]respose!S30=[1]symbols!$A$11,[1]symbols!$B$11))))</f>
        <v>2</v>
      </c>
      <c r="AC30">
        <f>IF([1]respose!T30=[1]symbols!$A$14,[1]symbols!$B$14,IF([1]respose!T30=[1]symbols!$A$12,[1]symbols!$B$12,IF([1]respose!T30=[1]symbols!$A$13,[1]symbols!$B$13,IF([1]respose!T30=[1]symbols!$A$11,[1]symbols!$B$11))))</f>
        <v>2</v>
      </c>
      <c r="AD30">
        <f>IF([1]respose!U30=[1]symbols!$A$14,[1]symbols!$B$14,IF([1]respose!U30=[1]symbols!$A$12,[1]symbols!$B$12,IF([1]respose!U30=[1]symbols!$A$13,[1]symbols!$B$13,IF([1]respose!U30=[1]symbols!$A$11,[1]symbols!$B$11))))</f>
        <v>1</v>
      </c>
      <c r="AE30">
        <f>IF([1]respose!V30=[1]symbols!$A$14,[1]symbols!$B$14,IF([1]respose!V30=[1]symbols!$A$12,[1]symbols!$B$12,IF([1]respose!V30=[1]symbols!$A$13,[1]symbols!$B$13,IF([1]respose!V30=[1]symbols!$A$11,[1]symbols!$B$11))))</f>
        <v>3</v>
      </c>
      <c r="AF30">
        <f>IF([1]respose!W30=[1]symbols!$A$14,[1]symbols!$B$14,IF([1]respose!W30=[1]symbols!$A$12,[1]symbols!$B$12,IF([1]respose!W30=[1]symbols!$A$13,[1]symbols!$B$13,IF([1]respose!W30=[1]symbols!$A$11,[1]symbols!$B$11))))</f>
        <v>2</v>
      </c>
      <c r="AG30">
        <f>IF([1]respose!X30=[1]symbols!$A$14,[1]symbols!$B$14,IF([1]respose!X30=[1]symbols!$A$12,[1]symbols!$B$12,IF([1]respose!X30=[1]symbols!$A$13,[1]symbols!$B$13,IF([1]respose!X30=[1]symbols!$A$11,[1]symbols!$B$11))))</f>
        <v>1</v>
      </c>
      <c r="AH30">
        <f>IF([1]respose!Y30=[1]symbols!$A$16,[1]symbols!$B$16,[1]symbols!$B$17)</f>
        <v>1</v>
      </c>
    </row>
    <row r="31" spans="1:34">
      <c r="A31">
        <v>30</v>
      </c>
      <c r="B31" t="str">
        <f>[1]respose!B31</f>
        <v>Male</v>
      </c>
      <c r="C31" t="str">
        <f>[1]respose!C31</f>
        <v>20-30</v>
      </c>
      <c r="D31" t="str">
        <f>[1]respose!D31</f>
        <v>Colombo</v>
      </c>
      <c r="E31" t="str">
        <f>[1]respose!E31</f>
        <v>full-time</v>
      </c>
      <c r="F31" t="str">
        <f>[1]respose!F31</f>
        <v>Bachelor's Degree</v>
      </c>
      <c r="G31" t="str">
        <f>[1]respose!G31</f>
        <v>Single</v>
      </c>
      <c r="H31" t="str">
        <f>[1]respose!H31</f>
        <v>none</v>
      </c>
      <c r="I31" t="str">
        <f>[1]respose!I31</f>
        <v>100,000 - 200,000</v>
      </c>
      <c r="J31">
        <f>IF(ISNUMBER(SEARCH("Mobile",[1]respose!J31)),1,0)</f>
        <v>1</v>
      </c>
      <c r="K31">
        <f>IF(ISNUMBER(SEARCH("Internet banking through websites",[1]respose!J31)),1,0)</f>
        <v>0</v>
      </c>
      <c r="L31">
        <f>IF(ISNUMBER(SEARCH("Text",[1]respose!J31)),1,0)</f>
        <v>0</v>
      </c>
      <c r="M31">
        <f>IF(ISNUMBER(SEARCH("Visit",[1]respose!J31)),1,0)</f>
        <v>0</v>
      </c>
      <c r="N31">
        <f>[1]respose!K31</f>
        <v>1</v>
      </c>
      <c r="O31">
        <f>IF([1]respose!L31=[1]symbols!$A$3,[1]symbols!$B$3,IF([1]respose!L31=[1]symbols!$A$4,[1]symbols!$B$4,IF([1]respose!L31=[1]symbols!$A$5,[1]symbols!$B$5,IF([1]respose!L31=[1]symbols!$A$6,[1]symbols!$B$6))))</f>
        <v>3</v>
      </c>
      <c r="P31">
        <f>IF([1]respose!M31=[1]symbols!$A$3,[1]symbols!$B$3,IF([1]respose!M31=[1]symbols!$A$4,[1]symbols!$B$4,IF([1]respose!M31=[1]symbols!$A$5,[1]symbols!$B$5,IF([1]respose!M31=[1]symbols!$A$6,[1]symbols!$B$6))))</f>
        <v>0</v>
      </c>
      <c r="Q31">
        <f>IF(ISNUMBER(SEARCH("Easier access",[1]respose!N31)),1,0)</f>
        <v>1</v>
      </c>
      <c r="R31">
        <f>IF(ISNUMBER(SEARCH("credit",[1]respose!N31)),1,0)</f>
        <v>1</v>
      </c>
      <c r="S31">
        <f>IF(ISNUMBER(SEARCH("secure",[1]respose!N31)),1,0)</f>
        <v>0</v>
      </c>
      <c r="T31">
        <f>IF(ISNUMBER(SEARCH("history",[1]respose!N31)),1,0)</f>
        <v>0</v>
      </c>
      <c r="U31">
        <f>IF(ISNUMBER(SEARCH("Simple",[1]respose!O31)),1,0)</f>
        <v>1</v>
      </c>
      <c r="V31">
        <f>IF(ISNUMBER(SEARCH("third",[1]respose!O31)),1,0)</f>
        <v>1</v>
      </c>
      <c r="W31">
        <f>IF(ISNUMBER(SEARCH("Faster",[1]respose!O31)),1,0)</f>
        <v>0</v>
      </c>
      <c r="X31">
        <f>IF(ISNUMBER(SEARCH("biometrics",[1]respose!O31)),1,0)</f>
        <v>0</v>
      </c>
      <c r="Y31">
        <f>IF([1]respose!P31=[1]symbols!$A$14,[1]symbols!$B$14,IF([1]respose!P31=[1]symbols!$A$12,[1]symbols!$B$12,IF([1]respose!P31=[1]symbols!$A$13,[1]symbols!$B$13,IF([1]respose!P31=[1]symbols!$A$11,[1]symbols!$B$11))))</f>
        <v>2</v>
      </c>
      <c r="Z31">
        <f>IF([1]respose!Q31=[1]symbols!$A$14,[1]symbols!$B$14,IF([1]respose!Q31=[1]symbols!$A$12,[1]symbols!$B$12,IF([1]respose!Q31=[1]symbols!$A$13,[1]symbols!$B$13,IF([1]respose!Q31=[1]symbols!$A$11,[1]symbols!$B$11))))</f>
        <v>2</v>
      </c>
      <c r="AA31">
        <f>IF([1]respose!R31=[1]symbols!$A$14,[1]symbols!$B$14,IF([1]respose!R31=[1]symbols!$A$12,[1]symbols!$B$12,IF([1]respose!R31=[1]symbols!$A$13,[1]symbols!$B$13,IF([1]respose!R31=[1]symbols!$A$11,[1]symbols!$B$11))))</f>
        <v>2</v>
      </c>
      <c r="AB31">
        <f>IF([1]respose!S31=[1]symbols!$A$14,[1]symbols!$B$14,IF([1]respose!S31=[1]symbols!$A$12,[1]symbols!$B$12,IF([1]respose!S31=[1]symbols!$A$13,[1]symbols!$B$13,IF([1]respose!S31=[1]symbols!$A$11,[1]symbols!$B$11))))</f>
        <v>2</v>
      </c>
      <c r="AC31">
        <f>IF([1]respose!T31=[1]symbols!$A$14,[1]symbols!$B$14,IF([1]respose!T31=[1]symbols!$A$12,[1]symbols!$B$12,IF([1]respose!T31=[1]symbols!$A$13,[1]symbols!$B$13,IF([1]respose!T31=[1]symbols!$A$11,[1]symbols!$B$11))))</f>
        <v>2</v>
      </c>
      <c r="AD31">
        <f>IF([1]respose!U31=[1]symbols!$A$14,[1]symbols!$B$14,IF([1]respose!U31=[1]symbols!$A$12,[1]symbols!$B$12,IF([1]respose!U31=[1]symbols!$A$13,[1]symbols!$B$13,IF([1]respose!U31=[1]symbols!$A$11,[1]symbols!$B$11))))</f>
        <v>2</v>
      </c>
      <c r="AE31">
        <f>IF([1]respose!V31=[1]symbols!$A$14,[1]symbols!$B$14,IF([1]respose!V31=[1]symbols!$A$12,[1]symbols!$B$12,IF([1]respose!V31=[1]symbols!$A$13,[1]symbols!$B$13,IF([1]respose!V31=[1]symbols!$A$11,[1]symbols!$B$11))))</f>
        <v>2</v>
      </c>
      <c r="AF31">
        <f>IF([1]respose!W31=[1]symbols!$A$14,[1]symbols!$B$14,IF([1]respose!W31=[1]symbols!$A$12,[1]symbols!$B$12,IF([1]respose!W31=[1]symbols!$A$13,[1]symbols!$B$13,IF([1]respose!W31=[1]symbols!$A$11,[1]symbols!$B$11))))</f>
        <v>2</v>
      </c>
      <c r="AG31">
        <f>IF([1]respose!X31=[1]symbols!$A$14,[1]symbols!$B$14,IF([1]respose!X31=[1]symbols!$A$12,[1]symbols!$B$12,IF([1]respose!X31=[1]symbols!$A$13,[1]symbols!$B$13,IF([1]respose!X31=[1]symbols!$A$11,[1]symbols!$B$11))))</f>
        <v>2</v>
      </c>
      <c r="AH31">
        <f>IF([1]respose!Y31=[1]symbols!$A$16,[1]symbols!$B$16,[1]symbols!$B$17)</f>
        <v>0</v>
      </c>
    </row>
    <row r="32" spans="1:34">
      <c r="A32">
        <v>31</v>
      </c>
      <c r="B32" t="str">
        <f>[1]respose!B32</f>
        <v>Female</v>
      </c>
      <c r="C32" t="str">
        <f>[1]respose!C32</f>
        <v>20-30</v>
      </c>
      <c r="D32" t="str">
        <f>[1]respose!D32</f>
        <v>Rathnapura</v>
      </c>
      <c r="E32" t="str">
        <f>[1]respose!E32</f>
        <v>full-time</v>
      </c>
      <c r="F32" t="str">
        <f>[1]respose!F32</f>
        <v>Bachelor's Degree</v>
      </c>
      <c r="G32" t="str">
        <f>[1]respose!G32</f>
        <v>Married</v>
      </c>
      <c r="H32" t="str">
        <f>[1]respose!H32</f>
        <v>none</v>
      </c>
      <c r="I32" t="str">
        <f>[1]respose!I32</f>
        <v>Less than 50,000</v>
      </c>
      <c r="J32">
        <f>IF(ISNUMBER(SEARCH("Mobile",[1]respose!J32)),1,0)</f>
        <v>1</v>
      </c>
      <c r="K32">
        <f>IF(ISNUMBER(SEARCH("Internet banking through websites",[1]respose!J32)),1,0)</f>
        <v>0</v>
      </c>
      <c r="L32">
        <f>IF(ISNUMBER(SEARCH("Text",[1]respose!J32)),1,0)</f>
        <v>0</v>
      </c>
      <c r="M32">
        <f>IF(ISNUMBER(SEARCH("Visit",[1]respose!J32)),1,0)</f>
        <v>0</v>
      </c>
      <c r="N32">
        <f>[1]respose!K32</f>
        <v>2</v>
      </c>
      <c r="O32">
        <f>IF([1]respose!L32=[1]symbols!$A$3,[1]symbols!$B$3,IF([1]respose!L32=[1]symbols!$A$4,[1]symbols!$B$4,IF([1]respose!L32=[1]symbols!$A$5,[1]symbols!$B$5,IF([1]respose!L32=[1]symbols!$A$6,[1]symbols!$B$6))))</f>
        <v>3</v>
      </c>
      <c r="P32">
        <f>IF([1]respose!M32=[1]symbols!$A$3,[1]symbols!$B$3,IF([1]respose!M32=[1]symbols!$A$4,[1]symbols!$B$4,IF([1]respose!M32=[1]symbols!$A$5,[1]symbols!$B$5,IF([1]respose!M32=[1]symbols!$A$6,[1]symbols!$B$6))))</f>
        <v>1</v>
      </c>
      <c r="Q32">
        <f>IF(ISNUMBER(SEARCH("Easier access",[1]respose!N32)),1,0)</f>
        <v>1</v>
      </c>
      <c r="R32">
        <f>IF(ISNUMBER(SEARCH("credit",[1]respose!N32)),1,0)</f>
        <v>1</v>
      </c>
      <c r="S32">
        <f>IF(ISNUMBER(SEARCH("secure",[1]respose!N32)),1,0)</f>
        <v>1</v>
      </c>
      <c r="T32">
        <f>IF(ISNUMBER(SEARCH("history",[1]respose!N32)),1,0)</f>
        <v>0</v>
      </c>
      <c r="U32">
        <f>IF(ISNUMBER(SEARCH("Simple",[1]respose!O32)),1,0)</f>
        <v>1</v>
      </c>
      <c r="V32">
        <f>IF(ISNUMBER(SEARCH("third",[1]respose!O32)),1,0)</f>
        <v>1</v>
      </c>
      <c r="W32">
        <f>IF(ISNUMBER(SEARCH("Faster",[1]respose!O32)),1,0)</f>
        <v>1</v>
      </c>
      <c r="X32">
        <f>IF(ISNUMBER(SEARCH("biometrics",[1]respose!O32)),1,0)</f>
        <v>1</v>
      </c>
      <c r="Y32">
        <f>IF([1]respose!P32=[1]symbols!$A$14,[1]symbols!$B$14,IF([1]respose!P32=[1]symbols!$A$12,[1]symbols!$B$12,IF([1]respose!P32=[1]symbols!$A$13,[1]symbols!$B$13,IF([1]respose!P32=[1]symbols!$A$11,[1]symbols!$B$11))))</f>
        <v>3</v>
      </c>
      <c r="Z32">
        <f>IF([1]respose!Q32=[1]symbols!$A$14,[1]symbols!$B$14,IF([1]respose!Q32=[1]symbols!$A$12,[1]symbols!$B$12,IF([1]respose!Q32=[1]symbols!$A$13,[1]symbols!$B$13,IF([1]respose!Q32=[1]symbols!$A$11,[1]symbols!$B$11))))</f>
        <v>3</v>
      </c>
      <c r="AA32">
        <f>IF([1]respose!R32=[1]symbols!$A$14,[1]symbols!$B$14,IF([1]respose!R32=[1]symbols!$A$12,[1]symbols!$B$12,IF([1]respose!R32=[1]symbols!$A$13,[1]symbols!$B$13,IF([1]respose!R32=[1]symbols!$A$11,[1]symbols!$B$11))))</f>
        <v>3</v>
      </c>
      <c r="AB32">
        <f>IF([1]respose!S32=[1]symbols!$A$14,[1]symbols!$B$14,IF([1]respose!S32=[1]symbols!$A$12,[1]symbols!$B$12,IF([1]respose!S32=[1]symbols!$A$13,[1]symbols!$B$13,IF([1]respose!S32=[1]symbols!$A$11,[1]symbols!$B$11))))</f>
        <v>3</v>
      </c>
      <c r="AC32">
        <f>IF([1]respose!T32=[1]symbols!$A$14,[1]symbols!$B$14,IF([1]respose!T32=[1]symbols!$A$12,[1]symbols!$B$12,IF([1]respose!T32=[1]symbols!$A$13,[1]symbols!$B$13,IF([1]respose!T32=[1]symbols!$A$11,[1]symbols!$B$11))))</f>
        <v>2</v>
      </c>
      <c r="AD32">
        <f>IF([1]respose!U32=[1]symbols!$A$14,[1]symbols!$B$14,IF([1]respose!U32=[1]symbols!$A$12,[1]symbols!$B$12,IF([1]respose!U32=[1]symbols!$A$13,[1]symbols!$B$13,IF([1]respose!U32=[1]symbols!$A$11,[1]symbols!$B$11))))</f>
        <v>0</v>
      </c>
      <c r="AE32">
        <f>IF([1]respose!V32=[1]symbols!$A$14,[1]symbols!$B$14,IF([1]respose!V32=[1]symbols!$A$12,[1]symbols!$B$12,IF([1]respose!V32=[1]symbols!$A$13,[1]symbols!$B$13,IF([1]respose!V32=[1]symbols!$A$11,[1]symbols!$B$11))))</f>
        <v>3</v>
      </c>
      <c r="AF32">
        <f>IF([1]respose!W32=[1]symbols!$A$14,[1]symbols!$B$14,IF([1]respose!W32=[1]symbols!$A$12,[1]symbols!$B$12,IF([1]respose!W32=[1]symbols!$A$13,[1]symbols!$B$13,IF([1]respose!W32=[1]symbols!$A$11,[1]symbols!$B$11))))</f>
        <v>1</v>
      </c>
      <c r="AG32">
        <f>IF([1]respose!X32=[1]symbols!$A$14,[1]symbols!$B$14,IF([1]respose!X32=[1]symbols!$A$12,[1]symbols!$B$12,IF([1]respose!X32=[1]symbols!$A$13,[1]symbols!$B$13,IF([1]respose!X32=[1]symbols!$A$11,[1]symbols!$B$11))))</f>
        <v>0</v>
      </c>
      <c r="AH32">
        <f>IF([1]respose!Y32=[1]symbols!$A$16,[1]symbols!$B$16,[1]symbols!$B$17)</f>
        <v>1</v>
      </c>
    </row>
    <row r="33" spans="1:34">
      <c r="A33">
        <v>32</v>
      </c>
      <c r="B33" t="str">
        <f>[1]respose!B33</f>
        <v>Male</v>
      </c>
      <c r="C33" t="str">
        <f>[1]respose!C33</f>
        <v>20-30</v>
      </c>
      <c r="D33" t="str">
        <f>[1]respose!D33</f>
        <v>Colombo</v>
      </c>
      <c r="E33" t="str">
        <f>[1]respose!E33</f>
        <v>full-time</v>
      </c>
      <c r="F33" t="str">
        <f>[1]respose!F33</f>
        <v>Bachelor's Degree</v>
      </c>
      <c r="G33" t="str">
        <f>[1]respose!G33</f>
        <v>Single</v>
      </c>
      <c r="H33" t="str">
        <f>[1]respose!H33</f>
        <v>none</v>
      </c>
      <c r="I33" t="str">
        <f>[1]respose!I33</f>
        <v>50,000 - 100,000</v>
      </c>
      <c r="J33">
        <f>IF(ISNUMBER(SEARCH("Mobile",[1]respose!J33)),1,0)</f>
        <v>1</v>
      </c>
      <c r="K33">
        <f>IF(ISNUMBER(SEARCH("Internet banking through websites",[1]respose!J33)),1,0)</f>
        <v>1</v>
      </c>
      <c r="L33">
        <f>IF(ISNUMBER(SEARCH("Text",[1]respose!J33)),1,0)</f>
        <v>0</v>
      </c>
      <c r="M33">
        <f>IF(ISNUMBER(SEARCH("Visit",[1]respose!J33)),1,0)</f>
        <v>0</v>
      </c>
      <c r="N33">
        <f>[1]respose!K33</f>
        <v>2</v>
      </c>
      <c r="O33">
        <f>IF([1]respose!L33=[1]symbols!$A$3,[1]symbols!$B$3,IF([1]respose!L33=[1]symbols!$A$4,[1]symbols!$B$4,IF([1]respose!L33=[1]symbols!$A$5,[1]symbols!$B$5,IF([1]respose!L33=[1]symbols!$A$6,[1]symbols!$B$6))))</f>
        <v>2</v>
      </c>
      <c r="P33">
        <f>IF([1]respose!M33=[1]symbols!$A$3,[1]symbols!$B$3,IF([1]respose!M33=[1]symbols!$A$4,[1]symbols!$B$4,IF([1]respose!M33=[1]symbols!$A$5,[1]symbols!$B$5,IF([1]respose!M33=[1]symbols!$A$6,[1]symbols!$B$6))))</f>
        <v>1</v>
      </c>
      <c r="Q33">
        <f>IF(ISNUMBER(SEARCH("Easier access",[1]respose!N33)),1,0)</f>
        <v>0</v>
      </c>
      <c r="R33">
        <f>IF(ISNUMBER(SEARCH("credit",[1]respose!N33)),1,0)</f>
        <v>0</v>
      </c>
      <c r="S33">
        <f>IF(ISNUMBER(SEARCH("secure",[1]respose!N33)),1,0)</f>
        <v>1</v>
      </c>
      <c r="T33">
        <f>IF(ISNUMBER(SEARCH("history",[1]respose!N33)),1,0)</f>
        <v>0</v>
      </c>
      <c r="U33">
        <f>IF(ISNUMBER(SEARCH("Simple",[1]respose!O33)),1,0)</f>
        <v>0</v>
      </c>
      <c r="V33">
        <f>IF(ISNUMBER(SEARCH("third",[1]respose!O33)),1,0)</f>
        <v>0</v>
      </c>
      <c r="W33">
        <f>IF(ISNUMBER(SEARCH("Faster",[1]respose!O33)),1,0)</f>
        <v>1</v>
      </c>
      <c r="X33">
        <f>IF(ISNUMBER(SEARCH("biometrics",[1]respose!O33)),1,0)</f>
        <v>1</v>
      </c>
      <c r="Y33">
        <f>IF([1]respose!P33=[1]symbols!$A$14,[1]symbols!$B$14,IF([1]respose!P33=[1]symbols!$A$12,[1]symbols!$B$12,IF([1]respose!P33=[1]symbols!$A$13,[1]symbols!$B$13,IF([1]respose!P33=[1]symbols!$A$11,[1]symbols!$B$11))))</f>
        <v>3</v>
      </c>
      <c r="Z33">
        <f>IF([1]respose!Q33=[1]symbols!$A$14,[1]symbols!$B$14,IF([1]respose!Q33=[1]symbols!$A$12,[1]symbols!$B$12,IF([1]respose!Q33=[1]symbols!$A$13,[1]symbols!$B$13,IF([1]respose!Q33=[1]symbols!$A$11,[1]symbols!$B$11))))</f>
        <v>1</v>
      </c>
      <c r="AA33">
        <f>IF([1]respose!R33=[1]symbols!$A$14,[1]symbols!$B$14,IF([1]respose!R33=[1]symbols!$A$12,[1]symbols!$B$12,IF([1]respose!R33=[1]symbols!$A$13,[1]symbols!$B$13,IF([1]respose!R33=[1]symbols!$A$11,[1]symbols!$B$11))))</f>
        <v>3</v>
      </c>
      <c r="AB33">
        <f>IF([1]respose!S33=[1]symbols!$A$14,[1]symbols!$B$14,IF([1]respose!S33=[1]symbols!$A$12,[1]symbols!$B$12,IF([1]respose!S33=[1]symbols!$A$13,[1]symbols!$B$13,IF([1]respose!S33=[1]symbols!$A$11,[1]symbols!$B$11))))</f>
        <v>2</v>
      </c>
      <c r="AC33">
        <f>IF([1]respose!T33=[1]symbols!$A$14,[1]symbols!$B$14,IF([1]respose!T33=[1]symbols!$A$12,[1]symbols!$B$12,IF([1]respose!T33=[1]symbols!$A$13,[1]symbols!$B$13,IF([1]respose!T33=[1]symbols!$A$11,[1]symbols!$B$11))))</f>
        <v>2</v>
      </c>
      <c r="AD33">
        <f>IF([1]respose!U33=[1]symbols!$A$14,[1]symbols!$B$14,IF([1]respose!U33=[1]symbols!$A$12,[1]symbols!$B$12,IF([1]respose!U33=[1]symbols!$A$13,[1]symbols!$B$13,IF([1]respose!U33=[1]symbols!$A$11,[1]symbols!$B$11))))</f>
        <v>3</v>
      </c>
      <c r="AE33">
        <f>IF([1]respose!V33=[1]symbols!$A$14,[1]symbols!$B$14,IF([1]respose!V33=[1]symbols!$A$12,[1]symbols!$B$12,IF([1]respose!V33=[1]symbols!$A$13,[1]symbols!$B$13,IF([1]respose!V33=[1]symbols!$A$11,[1]symbols!$B$11))))</f>
        <v>2</v>
      </c>
      <c r="AF33">
        <f>IF([1]respose!W33=[1]symbols!$A$14,[1]symbols!$B$14,IF([1]respose!W33=[1]symbols!$A$12,[1]symbols!$B$12,IF([1]respose!W33=[1]symbols!$A$13,[1]symbols!$B$13,IF([1]respose!W33=[1]symbols!$A$11,[1]symbols!$B$11))))</f>
        <v>0</v>
      </c>
      <c r="AG33">
        <f>IF([1]respose!X33=[1]symbols!$A$14,[1]symbols!$B$14,IF([1]respose!X33=[1]symbols!$A$12,[1]symbols!$B$12,IF([1]respose!X33=[1]symbols!$A$13,[1]symbols!$B$13,IF([1]respose!X33=[1]symbols!$A$11,[1]symbols!$B$11))))</f>
        <v>0</v>
      </c>
      <c r="AH33">
        <f>IF([1]respose!Y33=[1]symbols!$A$16,[1]symbols!$B$16,[1]symbols!$B$17)</f>
        <v>1</v>
      </c>
    </row>
    <row r="34" spans="1:34">
      <c r="A34">
        <v>33</v>
      </c>
      <c r="B34" t="str">
        <f>[1]respose!B34</f>
        <v>Female</v>
      </c>
      <c r="C34" t="str">
        <f>[1]respose!C34</f>
        <v>20-30</v>
      </c>
      <c r="D34" t="str">
        <f>[1]respose!D34</f>
        <v>Colombo</v>
      </c>
      <c r="E34" t="str">
        <f>[1]respose!E34</f>
        <v>student/ internship</v>
      </c>
      <c r="F34" t="str">
        <f>[1]respose!F34</f>
        <v>Bachelor's Degree</v>
      </c>
      <c r="G34" t="str">
        <f>[1]respose!G34</f>
        <v>Single</v>
      </c>
      <c r="H34" t="str">
        <f>[1]respose!H34</f>
        <v>none</v>
      </c>
      <c r="I34" t="str">
        <f>[1]respose!I34</f>
        <v>Less than 50,000</v>
      </c>
      <c r="J34">
        <f>IF(ISNUMBER(SEARCH("Mobile",[1]respose!J34)),1,0)</f>
        <v>1</v>
      </c>
      <c r="K34">
        <f>IF(ISNUMBER(SEARCH("Internet banking through websites",[1]respose!J34)),1,0)</f>
        <v>0</v>
      </c>
      <c r="L34">
        <f>IF(ISNUMBER(SEARCH("Text",[1]respose!J34)),1,0)</f>
        <v>0</v>
      </c>
      <c r="M34">
        <f>IF(ISNUMBER(SEARCH("Visit",[1]respose!J34)),1,0)</f>
        <v>1</v>
      </c>
      <c r="N34">
        <f>[1]respose!K34</f>
        <v>1</v>
      </c>
      <c r="O34">
        <f>IF([1]respose!L34=[1]symbols!$A$3,[1]symbols!$B$3,IF([1]respose!L34=[1]symbols!$A$4,[1]symbols!$B$4,IF([1]respose!L34=[1]symbols!$A$5,[1]symbols!$B$5,IF([1]respose!L34=[1]symbols!$A$6,[1]symbols!$B$6))))</f>
        <v>3</v>
      </c>
      <c r="P34">
        <f>IF([1]respose!M34=[1]symbols!$A$3,[1]symbols!$B$3,IF([1]respose!M34=[1]symbols!$A$4,[1]symbols!$B$4,IF([1]respose!M34=[1]symbols!$A$5,[1]symbols!$B$5,IF([1]respose!M34=[1]symbols!$A$6,[1]symbols!$B$6))))</f>
        <v>1</v>
      </c>
      <c r="Q34">
        <f>IF(ISNUMBER(SEARCH("Easier access",[1]respose!N34)),1,0)</f>
        <v>1</v>
      </c>
      <c r="R34">
        <f>IF(ISNUMBER(SEARCH("credit",[1]respose!N34)),1,0)</f>
        <v>0</v>
      </c>
      <c r="S34">
        <f>IF(ISNUMBER(SEARCH("secure",[1]respose!N34)),1,0)</f>
        <v>0</v>
      </c>
      <c r="T34">
        <f>IF(ISNUMBER(SEARCH("history",[1]respose!N34)),1,0)</f>
        <v>0</v>
      </c>
      <c r="U34">
        <f>IF(ISNUMBER(SEARCH("Simple",[1]respose!O34)),1,0)</f>
        <v>1</v>
      </c>
      <c r="V34">
        <f>IF(ISNUMBER(SEARCH("third",[1]respose!O34)),1,0)</f>
        <v>1</v>
      </c>
      <c r="W34">
        <f>IF(ISNUMBER(SEARCH("Faster",[1]respose!O34)),1,0)</f>
        <v>1</v>
      </c>
      <c r="X34">
        <f>IF(ISNUMBER(SEARCH("biometrics",[1]respose!O34)),1,0)</f>
        <v>0</v>
      </c>
      <c r="Y34">
        <f>IF([1]respose!P34=[1]symbols!$A$14,[1]symbols!$B$14,IF([1]respose!P34=[1]symbols!$A$12,[1]symbols!$B$12,IF([1]respose!P34=[1]symbols!$A$13,[1]symbols!$B$13,IF([1]respose!P34=[1]symbols!$A$11,[1]symbols!$B$11))))</f>
        <v>3</v>
      </c>
      <c r="Z34">
        <f>IF([1]respose!Q34=[1]symbols!$A$14,[1]symbols!$B$14,IF([1]respose!Q34=[1]symbols!$A$12,[1]symbols!$B$12,IF([1]respose!Q34=[1]symbols!$A$13,[1]symbols!$B$13,IF([1]respose!Q34=[1]symbols!$A$11,[1]symbols!$B$11))))</f>
        <v>1</v>
      </c>
      <c r="AA34">
        <f>IF([1]respose!R34=[1]symbols!$A$14,[1]symbols!$B$14,IF([1]respose!R34=[1]symbols!$A$12,[1]symbols!$B$12,IF([1]respose!R34=[1]symbols!$A$13,[1]symbols!$B$13,IF([1]respose!R34=[1]symbols!$A$11,[1]symbols!$B$11))))</f>
        <v>1</v>
      </c>
      <c r="AB34">
        <f>IF([1]respose!S34=[1]symbols!$A$14,[1]symbols!$B$14,IF([1]respose!S34=[1]symbols!$A$12,[1]symbols!$B$12,IF([1]respose!S34=[1]symbols!$A$13,[1]symbols!$B$13,IF([1]respose!S34=[1]symbols!$A$11,[1]symbols!$B$11))))</f>
        <v>2</v>
      </c>
      <c r="AC34">
        <f>IF([1]respose!T34=[1]symbols!$A$14,[1]symbols!$B$14,IF([1]respose!T34=[1]symbols!$A$12,[1]symbols!$B$12,IF([1]respose!T34=[1]symbols!$A$13,[1]symbols!$B$13,IF([1]respose!T34=[1]symbols!$A$11,[1]symbols!$B$11))))</f>
        <v>2</v>
      </c>
      <c r="AD34">
        <f>IF([1]respose!U34=[1]symbols!$A$14,[1]symbols!$B$14,IF([1]respose!U34=[1]symbols!$A$12,[1]symbols!$B$12,IF([1]respose!U34=[1]symbols!$A$13,[1]symbols!$B$13,IF([1]respose!U34=[1]symbols!$A$11,[1]symbols!$B$11))))</f>
        <v>3</v>
      </c>
      <c r="AE34">
        <f>IF([1]respose!V34=[1]symbols!$A$14,[1]symbols!$B$14,IF([1]respose!V34=[1]symbols!$A$12,[1]symbols!$B$12,IF([1]respose!V34=[1]symbols!$A$13,[1]symbols!$B$13,IF([1]respose!V34=[1]symbols!$A$11,[1]symbols!$B$11))))</f>
        <v>0</v>
      </c>
      <c r="AF34">
        <f>IF([1]respose!W34=[1]symbols!$A$14,[1]symbols!$B$14,IF([1]respose!W34=[1]symbols!$A$12,[1]symbols!$B$12,IF([1]respose!W34=[1]symbols!$A$13,[1]symbols!$B$13,IF([1]respose!W34=[1]symbols!$A$11,[1]symbols!$B$11))))</f>
        <v>3</v>
      </c>
      <c r="AG34">
        <f>IF([1]respose!X34=[1]symbols!$A$14,[1]symbols!$B$14,IF([1]respose!X34=[1]symbols!$A$12,[1]symbols!$B$12,IF([1]respose!X34=[1]symbols!$A$13,[1]symbols!$B$13,IF([1]respose!X34=[1]symbols!$A$11,[1]symbols!$B$11))))</f>
        <v>0</v>
      </c>
      <c r="AH34">
        <f>IF([1]respose!Y34=[1]symbols!$A$16,[1]symbols!$B$16,[1]symbols!$B$17)</f>
        <v>1</v>
      </c>
    </row>
    <row r="35" spans="1:34">
      <c r="A35">
        <v>34</v>
      </c>
      <c r="B35" t="str">
        <f>[1]respose!B35</f>
        <v>Male</v>
      </c>
      <c r="C35" t="str">
        <f>[1]respose!C35</f>
        <v>20-30</v>
      </c>
      <c r="D35" t="str">
        <f>[1]respose!D35</f>
        <v>Colombo</v>
      </c>
      <c r="E35" t="str">
        <f>[1]respose!E35</f>
        <v>full-time</v>
      </c>
      <c r="F35" t="str">
        <f>[1]respose!F35</f>
        <v>passed A/L</v>
      </c>
      <c r="G35" t="str">
        <f>[1]respose!G35</f>
        <v>Single</v>
      </c>
      <c r="H35" t="str">
        <f>[1]respose!H35</f>
        <v>none</v>
      </c>
      <c r="I35" t="str">
        <f>[1]respose!I35</f>
        <v>200,000 - 300,000</v>
      </c>
      <c r="J35">
        <f>IF(ISNUMBER(SEARCH("Mobile",[1]respose!J35)),1,0)</f>
        <v>1</v>
      </c>
      <c r="K35">
        <f>IF(ISNUMBER(SEARCH("Internet banking through websites",[1]respose!J35)),1,0)</f>
        <v>0</v>
      </c>
      <c r="L35">
        <f>IF(ISNUMBER(SEARCH("Text",[1]respose!J35)),1,0)</f>
        <v>0</v>
      </c>
      <c r="M35">
        <f>IF(ISNUMBER(SEARCH("Visit",[1]respose!J35)),1,0)</f>
        <v>0</v>
      </c>
      <c r="N35">
        <f>[1]respose!K35</f>
        <v>1</v>
      </c>
      <c r="O35">
        <f>IF([1]respose!L35=[1]symbols!$A$3,[1]symbols!$B$3,IF([1]respose!L35=[1]symbols!$A$4,[1]symbols!$B$4,IF([1]respose!L35=[1]symbols!$A$5,[1]symbols!$B$5,IF([1]respose!L35=[1]symbols!$A$6,[1]symbols!$B$6))))</f>
        <v>3</v>
      </c>
      <c r="P35">
        <f>IF([1]respose!M35=[1]symbols!$A$3,[1]symbols!$B$3,IF([1]respose!M35=[1]symbols!$A$4,[1]symbols!$B$4,IF([1]respose!M35=[1]symbols!$A$5,[1]symbols!$B$5,IF([1]respose!M35=[1]symbols!$A$6,[1]symbols!$B$6))))</f>
        <v>1</v>
      </c>
      <c r="Q35">
        <f>IF(ISNUMBER(SEARCH("Easier access",[1]respose!N35)),1,0)</f>
        <v>1</v>
      </c>
      <c r="R35">
        <f>IF(ISNUMBER(SEARCH("credit",[1]respose!N35)),1,0)</f>
        <v>0</v>
      </c>
      <c r="S35">
        <f>IF(ISNUMBER(SEARCH("secure",[1]respose!N35)),1,0)</f>
        <v>0</v>
      </c>
      <c r="T35">
        <f>IF(ISNUMBER(SEARCH("history",[1]respose!N35)),1,0)</f>
        <v>1</v>
      </c>
      <c r="U35">
        <f>IF(ISNUMBER(SEARCH("Simple",[1]respose!O35)),1,0)</f>
        <v>1</v>
      </c>
      <c r="V35">
        <f>IF(ISNUMBER(SEARCH("third",[1]respose!O35)),1,0)</f>
        <v>0</v>
      </c>
      <c r="W35">
        <f>IF(ISNUMBER(SEARCH("Faster",[1]respose!O35)),1,0)</f>
        <v>0</v>
      </c>
      <c r="X35">
        <f>IF(ISNUMBER(SEARCH("biometrics",[1]respose!O35)),1,0)</f>
        <v>1</v>
      </c>
      <c r="Y35">
        <f>IF([1]respose!P35=[1]symbols!$A$14,[1]symbols!$B$14,IF([1]respose!P35=[1]symbols!$A$12,[1]symbols!$B$12,IF([1]respose!P35=[1]symbols!$A$13,[1]symbols!$B$13,IF([1]respose!P35=[1]symbols!$A$11,[1]symbols!$B$11))))</f>
        <v>3</v>
      </c>
      <c r="Z35">
        <f>IF([1]respose!Q35=[1]symbols!$A$14,[1]symbols!$B$14,IF([1]respose!Q35=[1]symbols!$A$12,[1]symbols!$B$12,IF([1]respose!Q35=[1]symbols!$A$13,[1]symbols!$B$13,IF([1]respose!Q35=[1]symbols!$A$11,[1]symbols!$B$11))))</f>
        <v>3</v>
      </c>
      <c r="AA35">
        <f>IF([1]respose!R35=[1]symbols!$A$14,[1]symbols!$B$14,IF([1]respose!R35=[1]symbols!$A$12,[1]symbols!$B$12,IF([1]respose!R35=[1]symbols!$A$13,[1]symbols!$B$13,IF([1]respose!R35=[1]symbols!$A$11,[1]symbols!$B$11))))</f>
        <v>3</v>
      </c>
      <c r="AB35">
        <f>IF([1]respose!S35=[1]symbols!$A$14,[1]symbols!$B$14,IF([1]respose!S35=[1]symbols!$A$12,[1]symbols!$B$12,IF([1]respose!S35=[1]symbols!$A$13,[1]symbols!$B$13,IF([1]respose!S35=[1]symbols!$A$11,[1]symbols!$B$11))))</f>
        <v>3</v>
      </c>
      <c r="AC35">
        <f>IF([1]respose!T35=[1]symbols!$A$14,[1]symbols!$B$14,IF([1]respose!T35=[1]symbols!$A$12,[1]symbols!$B$12,IF([1]respose!T35=[1]symbols!$A$13,[1]symbols!$B$13,IF([1]respose!T35=[1]symbols!$A$11,[1]symbols!$B$11))))</f>
        <v>3</v>
      </c>
      <c r="AD35">
        <f>IF([1]respose!U35=[1]symbols!$A$14,[1]symbols!$B$14,IF([1]respose!U35=[1]symbols!$A$12,[1]symbols!$B$12,IF([1]respose!U35=[1]symbols!$A$13,[1]symbols!$B$13,IF([1]respose!U35=[1]symbols!$A$11,[1]symbols!$B$11))))</f>
        <v>3</v>
      </c>
      <c r="AE35">
        <f>IF([1]respose!V35=[1]symbols!$A$14,[1]symbols!$B$14,IF([1]respose!V35=[1]symbols!$A$12,[1]symbols!$B$12,IF([1]respose!V35=[1]symbols!$A$13,[1]symbols!$B$13,IF([1]respose!V35=[1]symbols!$A$11,[1]symbols!$B$11))))</f>
        <v>3</v>
      </c>
      <c r="AF35">
        <f>IF([1]respose!W35=[1]symbols!$A$14,[1]symbols!$B$14,IF([1]respose!W35=[1]symbols!$A$12,[1]symbols!$B$12,IF([1]respose!W35=[1]symbols!$A$13,[1]symbols!$B$13,IF([1]respose!W35=[1]symbols!$A$11,[1]symbols!$B$11))))</f>
        <v>3</v>
      </c>
      <c r="AG35">
        <f>IF([1]respose!X35=[1]symbols!$A$14,[1]symbols!$B$14,IF([1]respose!X35=[1]symbols!$A$12,[1]symbols!$B$12,IF([1]respose!X35=[1]symbols!$A$13,[1]symbols!$B$13,IF([1]respose!X35=[1]symbols!$A$11,[1]symbols!$B$11))))</f>
        <v>3</v>
      </c>
      <c r="AH35">
        <f>IF([1]respose!Y35=[1]symbols!$A$16,[1]symbols!$B$16,[1]symbols!$B$17)</f>
        <v>1</v>
      </c>
    </row>
    <row r="36" spans="1:34">
      <c r="A36">
        <v>35</v>
      </c>
      <c r="B36" t="str">
        <f>[1]respose!B36</f>
        <v>Female</v>
      </c>
      <c r="C36" t="str">
        <f>[1]respose!C36</f>
        <v>20-30</v>
      </c>
      <c r="D36" t="str">
        <f>[1]respose!D36</f>
        <v>Anuradhapura</v>
      </c>
      <c r="E36" t="str">
        <f>[1]respose!E36</f>
        <v>full-time</v>
      </c>
      <c r="F36" t="str">
        <f>[1]respose!F36</f>
        <v>Bachelor's Degree</v>
      </c>
      <c r="G36" t="str">
        <f>[1]respose!G36</f>
        <v>Single</v>
      </c>
      <c r="H36" t="str">
        <f>[1]respose!H36</f>
        <v>none</v>
      </c>
      <c r="I36" t="str">
        <f>[1]respose!I36</f>
        <v>100,000 - 200,000</v>
      </c>
      <c r="J36">
        <f>IF(ISNUMBER(SEARCH("Mobile",[1]respose!J36)),1,0)</f>
        <v>1</v>
      </c>
      <c r="K36">
        <f>IF(ISNUMBER(SEARCH("Internet banking through websites",[1]respose!J36)),1,0)</f>
        <v>0</v>
      </c>
      <c r="L36">
        <f>IF(ISNUMBER(SEARCH("Text",[1]respose!J36)),1,0)</f>
        <v>0</v>
      </c>
      <c r="M36">
        <f>IF(ISNUMBER(SEARCH("Visit",[1]respose!J36)),1,0)</f>
        <v>0</v>
      </c>
      <c r="N36" t="str">
        <f>[1]respose!K36</f>
        <v>3 or more</v>
      </c>
      <c r="O36">
        <f>IF([1]respose!L36=[1]symbols!$A$3,[1]symbols!$B$3,IF([1]respose!L36=[1]symbols!$A$4,[1]symbols!$B$4,IF([1]respose!L36=[1]symbols!$A$5,[1]symbols!$B$5,IF([1]respose!L36=[1]symbols!$A$6,[1]symbols!$B$6))))</f>
        <v>3</v>
      </c>
      <c r="P36">
        <f>IF([1]respose!M36=[1]symbols!$A$3,[1]symbols!$B$3,IF([1]respose!M36=[1]symbols!$A$4,[1]symbols!$B$4,IF([1]respose!M36=[1]symbols!$A$5,[1]symbols!$B$5,IF([1]respose!M36=[1]symbols!$A$6,[1]symbols!$B$6))))</f>
        <v>1</v>
      </c>
      <c r="Q36">
        <f>IF(ISNUMBER(SEARCH("Easier access",[1]respose!N36)),1,0)</f>
        <v>1</v>
      </c>
      <c r="R36">
        <f>IF(ISNUMBER(SEARCH("credit",[1]respose!N36)),1,0)</f>
        <v>1</v>
      </c>
      <c r="S36">
        <f>IF(ISNUMBER(SEARCH("secure",[1]respose!N36)),1,0)</f>
        <v>0</v>
      </c>
      <c r="T36">
        <f>IF(ISNUMBER(SEARCH("history",[1]respose!N36)),1,0)</f>
        <v>0</v>
      </c>
      <c r="U36">
        <f>IF(ISNUMBER(SEARCH("Simple",[1]respose!O36)),1,0)</f>
        <v>1</v>
      </c>
      <c r="V36">
        <f>IF(ISNUMBER(SEARCH("third",[1]respose!O36)),1,0)</f>
        <v>0</v>
      </c>
      <c r="W36">
        <f>IF(ISNUMBER(SEARCH("Faster",[1]respose!O36)),1,0)</f>
        <v>1</v>
      </c>
      <c r="X36">
        <f>IF(ISNUMBER(SEARCH("biometrics",[1]respose!O36)),1,0)</f>
        <v>1</v>
      </c>
      <c r="Y36">
        <f>IF([1]respose!P36=[1]symbols!$A$14,[1]symbols!$B$14,IF([1]respose!P36=[1]symbols!$A$12,[1]symbols!$B$12,IF([1]respose!P36=[1]symbols!$A$13,[1]symbols!$B$13,IF([1]respose!P36=[1]symbols!$A$11,[1]symbols!$B$11))))</f>
        <v>3</v>
      </c>
      <c r="Z36">
        <f>IF([1]respose!Q36=[1]symbols!$A$14,[1]symbols!$B$14,IF([1]respose!Q36=[1]symbols!$A$12,[1]symbols!$B$12,IF([1]respose!Q36=[1]symbols!$A$13,[1]symbols!$B$13,IF([1]respose!Q36=[1]symbols!$A$11,[1]symbols!$B$11))))</f>
        <v>2</v>
      </c>
      <c r="AA36">
        <f>IF([1]respose!R36=[1]symbols!$A$14,[1]symbols!$B$14,IF([1]respose!R36=[1]symbols!$A$12,[1]symbols!$B$12,IF([1]respose!R36=[1]symbols!$A$13,[1]symbols!$B$13,IF([1]respose!R36=[1]symbols!$A$11,[1]symbols!$B$11))))</f>
        <v>3</v>
      </c>
      <c r="AB36">
        <f>IF([1]respose!S36=[1]symbols!$A$14,[1]symbols!$B$14,IF([1]respose!S36=[1]symbols!$A$12,[1]symbols!$B$12,IF([1]respose!S36=[1]symbols!$A$13,[1]symbols!$B$13,IF([1]respose!S36=[1]symbols!$A$11,[1]symbols!$B$11))))</f>
        <v>2</v>
      </c>
      <c r="AC36">
        <f>IF([1]respose!T36=[1]symbols!$A$14,[1]symbols!$B$14,IF([1]respose!T36=[1]symbols!$A$12,[1]symbols!$B$12,IF([1]respose!T36=[1]symbols!$A$13,[1]symbols!$B$13,IF([1]respose!T36=[1]symbols!$A$11,[1]symbols!$B$11))))</f>
        <v>1</v>
      </c>
      <c r="AD36">
        <f>IF([1]respose!U36=[1]symbols!$A$14,[1]symbols!$B$14,IF([1]respose!U36=[1]symbols!$A$12,[1]symbols!$B$12,IF([1]respose!U36=[1]symbols!$A$13,[1]symbols!$B$13,IF([1]respose!U36=[1]symbols!$A$11,[1]symbols!$B$11))))</f>
        <v>1</v>
      </c>
      <c r="AE36">
        <f>IF([1]respose!V36=[1]symbols!$A$14,[1]symbols!$B$14,IF([1]respose!V36=[1]symbols!$A$12,[1]symbols!$B$12,IF([1]respose!V36=[1]symbols!$A$13,[1]symbols!$B$13,IF([1]respose!V36=[1]symbols!$A$11,[1]symbols!$B$11))))</f>
        <v>3</v>
      </c>
      <c r="AF36">
        <f>IF([1]respose!W36=[1]symbols!$A$14,[1]symbols!$B$14,IF([1]respose!W36=[1]symbols!$A$12,[1]symbols!$B$12,IF([1]respose!W36=[1]symbols!$A$13,[1]symbols!$B$13,IF([1]respose!W36=[1]symbols!$A$11,[1]symbols!$B$11))))</f>
        <v>2</v>
      </c>
      <c r="AG36">
        <f>IF([1]respose!X36=[1]symbols!$A$14,[1]symbols!$B$14,IF([1]respose!X36=[1]symbols!$A$12,[1]symbols!$B$12,IF([1]respose!X36=[1]symbols!$A$13,[1]symbols!$B$13,IF([1]respose!X36=[1]symbols!$A$11,[1]symbols!$B$11))))</f>
        <v>1</v>
      </c>
      <c r="AH36">
        <f>IF([1]respose!Y36=[1]symbols!$A$16,[1]symbols!$B$16,[1]symbols!$B$17)</f>
        <v>1</v>
      </c>
    </row>
    <row r="37" spans="1:34">
      <c r="A37">
        <v>36</v>
      </c>
      <c r="B37" t="str">
        <f>[1]respose!B37</f>
        <v>Female</v>
      </c>
      <c r="C37" t="str">
        <f>[1]respose!C37</f>
        <v>31-40</v>
      </c>
      <c r="D37" t="str">
        <f>[1]respose!D37</f>
        <v>Colombo</v>
      </c>
      <c r="E37" t="str">
        <f>[1]respose!E37</f>
        <v>full-time</v>
      </c>
      <c r="F37" t="str">
        <f>[1]respose!F37</f>
        <v>Bachelor's Degree</v>
      </c>
      <c r="G37" t="str">
        <f>[1]respose!G37</f>
        <v>Married</v>
      </c>
      <c r="H37">
        <f>[1]respose!H37</f>
        <v>1</v>
      </c>
      <c r="I37">
        <f>[1]respose!I37</f>
        <v>0</v>
      </c>
      <c r="J37">
        <f>IF(ISNUMBER(SEARCH("Mobile",[1]respose!J37)),1,0)</f>
        <v>1</v>
      </c>
      <c r="K37">
        <f>IF(ISNUMBER(SEARCH("Internet banking through websites",[1]respose!J37)),1,0)</f>
        <v>1</v>
      </c>
      <c r="L37">
        <f>IF(ISNUMBER(SEARCH("Text",[1]respose!J37)),1,0)</f>
        <v>0</v>
      </c>
      <c r="M37">
        <f>IF(ISNUMBER(SEARCH("Visit",[1]respose!J37)),1,0)</f>
        <v>0</v>
      </c>
      <c r="N37" t="str">
        <f>[1]respose!K37</f>
        <v>3 or more</v>
      </c>
      <c r="O37">
        <f>IF([1]respose!L37=[1]symbols!$A$3,[1]symbols!$B$3,IF([1]respose!L37=[1]symbols!$A$4,[1]symbols!$B$4,IF([1]respose!L37=[1]symbols!$A$5,[1]symbols!$B$5,IF([1]respose!L37=[1]symbols!$A$6,[1]symbols!$B$6))))</f>
        <v>2</v>
      </c>
      <c r="P37">
        <f>IF([1]respose!M37=[1]symbols!$A$3,[1]symbols!$B$3,IF([1]respose!M37=[1]symbols!$A$4,[1]symbols!$B$4,IF([1]respose!M37=[1]symbols!$A$5,[1]symbols!$B$5,IF([1]respose!M37=[1]symbols!$A$6,[1]symbols!$B$6))))</f>
        <v>1</v>
      </c>
      <c r="Q37">
        <f>IF(ISNUMBER(SEARCH("Easier access",[1]respose!N37)),1,0)</f>
        <v>1</v>
      </c>
      <c r="R37">
        <f>IF(ISNUMBER(SEARCH("credit",[1]respose!N37)),1,0)</f>
        <v>1</v>
      </c>
      <c r="S37">
        <f>IF(ISNUMBER(SEARCH("secure",[1]respose!N37)),1,0)</f>
        <v>1</v>
      </c>
      <c r="T37">
        <f>IF(ISNUMBER(SEARCH("history",[1]respose!N37)),1,0)</f>
        <v>0</v>
      </c>
      <c r="U37">
        <f>IF(ISNUMBER(SEARCH("Simple",[1]respose!O37)),1,0)</f>
        <v>1</v>
      </c>
      <c r="V37">
        <f>IF(ISNUMBER(SEARCH("third",[1]respose!O37)),1,0)</f>
        <v>1</v>
      </c>
      <c r="W37">
        <f>IF(ISNUMBER(SEARCH("Faster",[1]respose!O37)),1,0)</f>
        <v>1</v>
      </c>
      <c r="X37">
        <f>IF(ISNUMBER(SEARCH("biometrics",[1]respose!O37)),1,0)</f>
        <v>0</v>
      </c>
      <c r="Y37">
        <f>IF([1]respose!P37=[1]symbols!$A$14,[1]symbols!$B$14,IF([1]respose!P37=[1]symbols!$A$12,[1]symbols!$B$12,IF([1]respose!P37=[1]symbols!$A$13,[1]symbols!$B$13,IF([1]respose!P37=[1]symbols!$A$11,[1]symbols!$B$11))))</f>
        <v>3</v>
      </c>
      <c r="Z37">
        <f>IF([1]respose!Q37=[1]symbols!$A$14,[1]symbols!$B$14,IF([1]respose!Q37=[1]symbols!$A$12,[1]symbols!$B$12,IF([1]respose!Q37=[1]symbols!$A$13,[1]symbols!$B$13,IF([1]respose!Q37=[1]symbols!$A$11,[1]symbols!$B$11))))</f>
        <v>1</v>
      </c>
      <c r="AA37">
        <f>IF([1]respose!R37=[1]symbols!$A$14,[1]symbols!$B$14,IF([1]respose!R37=[1]symbols!$A$12,[1]symbols!$B$12,IF([1]respose!R37=[1]symbols!$A$13,[1]symbols!$B$13,IF([1]respose!R37=[1]symbols!$A$11,[1]symbols!$B$11))))</f>
        <v>3</v>
      </c>
      <c r="AB37">
        <f>IF([1]respose!S37=[1]symbols!$A$14,[1]symbols!$B$14,IF([1]respose!S37=[1]symbols!$A$12,[1]symbols!$B$12,IF([1]respose!S37=[1]symbols!$A$13,[1]symbols!$B$13,IF([1]respose!S37=[1]symbols!$A$11,[1]symbols!$B$11))))</f>
        <v>3</v>
      </c>
      <c r="AC37">
        <f>IF([1]respose!T37=[1]symbols!$A$14,[1]symbols!$B$14,IF([1]respose!T37=[1]symbols!$A$12,[1]symbols!$B$12,IF([1]respose!T37=[1]symbols!$A$13,[1]symbols!$B$13,IF([1]respose!T37=[1]symbols!$A$11,[1]symbols!$B$11))))</f>
        <v>3</v>
      </c>
      <c r="AD37">
        <f>IF([1]respose!U37=[1]symbols!$A$14,[1]symbols!$B$14,IF([1]respose!U37=[1]symbols!$A$12,[1]symbols!$B$12,IF([1]respose!U37=[1]symbols!$A$13,[1]symbols!$B$13,IF([1]respose!U37=[1]symbols!$A$11,[1]symbols!$B$11))))</f>
        <v>1</v>
      </c>
      <c r="AE37">
        <f>IF([1]respose!V37=[1]symbols!$A$14,[1]symbols!$B$14,IF([1]respose!V37=[1]symbols!$A$12,[1]symbols!$B$12,IF([1]respose!V37=[1]symbols!$A$13,[1]symbols!$B$13,IF([1]respose!V37=[1]symbols!$A$11,[1]symbols!$B$11))))</f>
        <v>3</v>
      </c>
      <c r="AF37">
        <f>IF([1]respose!W37=[1]symbols!$A$14,[1]symbols!$B$14,IF([1]respose!W37=[1]symbols!$A$12,[1]symbols!$B$12,IF([1]respose!W37=[1]symbols!$A$13,[1]symbols!$B$13,IF([1]respose!W37=[1]symbols!$A$11,[1]symbols!$B$11))))</f>
        <v>3</v>
      </c>
      <c r="AG37">
        <f>IF([1]respose!X37=[1]symbols!$A$14,[1]symbols!$B$14,IF([1]respose!X37=[1]symbols!$A$12,[1]symbols!$B$12,IF([1]respose!X37=[1]symbols!$A$13,[1]symbols!$B$13,IF([1]respose!X37=[1]symbols!$A$11,[1]symbols!$B$11))))</f>
        <v>1</v>
      </c>
      <c r="AH37">
        <f>IF([1]respose!Y37=[1]symbols!$A$16,[1]symbols!$B$16,[1]symbols!$B$17)</f>
        <v>0</v>
      </c>
    </row>
    <row r="38" spans="1:34">
      <c r="A38">
        <v>37</v>
      </c>
      <c r="B38" t="str">
        <f>[1]respose!B38</f>
        <v>Female</v>
      </c>
      <c r="C38" t="str">
        <f>[1]respose!C38</f>
        <v>41-50</v>
      </c>
      <c r="D38" t="str">
        <f>[1]respose!D38</f>
        <v>Galle</v>
      </c>
      <c r="E38" t="str">
        <f>[1]respose!E38</f>
        <v>full-time</v>
      </c>
      <c r="F38" t="str">
        <f>[1]respose!F38</f>
        <v>Post Graduate Degree</v>
      </c>
      <c r="G38" t="str">
        <f>[1]respose!G38</f>
        <v>Married</v>
      </c>
      <c r="H38">
        <f>[1]respose!H38</f>
        <v>2</v>
      </c>
      <c r="I38" t="str">
        <f>[1]respose!I38</f>
        <v>200,000 - 300,000</v>
      </c>
      <c r="J38">
        <f>IF(ISNUMBER(SEARCH("Mobile",[1]respose!J38)),1,0)</f>
        <v>0</v>
      </c>
      <c r="K38">
        <f>IF(ISNUMBER(SEARCH("Internet banking through websites",[1]respose!J38)),1,0)</f>
        <v>1</v>
      </c>
      <c r="L38">
        <f>IF(ISNUMBER(SEARCH("Text",[1]respose!J38)),1,0)</f>
        <v>0</v>
      </c>
      <c r="M38">
        <f>IF(ISNUMBER(SEARCH("Visit",[1]respose!J38)),1,0)</f>
        <v>1</v>
      </c>
      <c r="N38">
        <f>[1]respose!K38</f>
        <v>1</v>
      </c>
      <c r="O38">
        <f>IF([1]respose!L38=[1]symbols!$A$3,[1]symbols!$B$3,IF([1]respose!L38=[1]symbols!$A$4,[1]symbols!$B$4,IF([1]respose!L38=[1]symbols!$A$5,[1]symbols!$B$5,IF([1]respose!L38=[1]symbols!$A$6,[1]symbols!$B$6))))</f>
        <v>2</v>
      </c>
      <c r="P38">
        <f>IF([1]respose!M38=[1]symbols!$A$3,[1]symbols!$B$3,IF([1]respose!M38=[1]symbols!$A$4,[1]symbols!$B$4,IF([1]respose!M38=[1]symbols!$A$5,[1]symbols!$B$5,IF([1]respose!M38=[1]symbols!$A$6,[1]symbols!$B$6))))</f>
        <v>2</v>
      </c>
      <c r="Q38">
        <f>IF(ISNUMBER(SEARCH("Easier access",[1]respose!N38)),1,0)</f>
        <v>1</v>
      </c>
      <c r="R38">
        <f>IF(ISNUMBER(SEARCH("credit",[1]respose!N38)),1,0)</f>
        <v>0</v>
      </c>
      <c r="S38">
        <f>IF(ISNUMBER(SEARCH("secure",[1]respose!N38)),1,0)</f>
        <v>1</v>
      </c>
      <c r="T38">
        <f>IF(ISNUMBER(SEARCH("history",[1]respose!N38)),1,0)</f>
        <v>0</v>
      </c>
      <c r="U38">
        <f>IF(ISNUMBER(SEARCH("Simple",[1]respose!O38)),1,0)</f>
        <v>1</v>
      </c>
      <c r="V38">
        <f>IF(ISNUMBER(SEARCH("third",[1]respose!O38)),1,0)</f>
        <v>0</v>
      </c>
      <c r="W38">
        <f>IF(ISNUMBER(SEARCH("Faster",[1]respose!O38)),1,0)</f>
        <v>1</v>
      </c>
      <c r="X38">
        <f>IF(ISNUMBER(SEARCH("biometrics",[1]respose!O38)),1,0)</f>
        <v>0</v>
      </c>
      <c r="Y38">
        <f>IF([1]respose!P38=[1]symbols!$A$14,[1]symbols!$B$14,IF([1]respose!P38=[1]symbols!$A$12,[1]symbols!$B$12,IF([1]respose!P38=[1]symbols!$A$13,[1]symbols!$B$13,IF([1]respose!P38=[1]symbols!$A$11,[1]symbols!$B$11))))</f>
        <v>3</v>
      </c>
      <c r="Z38">
        <f>IF([1]respose!Q38=[1]symbols!$A$14,[1]symbols!$B$14,IF([1]respose!Q38=[1]symbols!$A$12,[1]symbols!$B$12,IF([1]respose!Q38=[1]symbols!$A$13,[1]symbols!$B$13,IF([1]respose!Q38=[1]symbols!$A$11,[1]symbols!$B$11))))</f>
        <v>1</v>
      </c>
      <c r="AA38">
        <f>IF([1]respose!R38=[1]symbols!$A$14,[1]symbols!$B$14,IF([1]respose!R38=[1]symbols!$A$12,[1]symbols!$B$12,IF([1]respose!R38=[1]symbols!$A$13,[1]symbols!$B$13,IF([1]respose!R38=[1]symbols!$A$11,[1]symbols!$B$11))))</f>
        <v>3</v>
      </c>
      <c r="AB38">
        <f>IF([1]respose!S38=[1]symbols!$A$14,[1]symbols!$B$14,IF([1]respose!S38=[1]symbols!$A$12,[1]symbols!$B$12,IF([1]respose!S38=[1]symbols!$A$13,[1]symbols!$B$13,IF([1]respose!S38=[1]symbols!$A$11,[1]symbols!$B$11))))</f>
        <v>3</v>
      </c>
      <c r="AC38">
        <f>IF([1]respose!T38=[1]symbols!$A$14,[1]symbols!$B$14,IF([1]respose!T38=[1]symbols!$A$12,[1]symbols!$B$12,IF([1]respose!T38=[1]symbols!$A$13,[1]symbols!$B$13,IF([1]respose!T38=[1]symbols!$A$11,[1]symbols!$B$11))))</f>
        <v>2</v>
      </c>
      <c r="AD38">
        <f>IF([1]respose!U38=[1]symbols!$A$14,[1]symbols!$B$14,IF([1]respose!U38=[1]symbols!$A$12,[1]symbols!$B$12,IF([1]respose!U38=[1]symbols!$A$13,[1]symbols!$B$13,IF([1]respose!U38=[1]symbols!$A$11,[1]symbols!$B$11))))</f>
        <v>0</v>
      </c>
      <c r="AE38">
        <f>IF([1]respose!V38=[1]symbols!$A$14,[1]symbols!$B$14,IF([1]respose!V38=[1]symbols!$A$12,[1]symbols!$B$12,IF([1]respose!V38=[1]symbols!$A$13,[1]symbols!$B$13,IF([1]respose!V38=[1]symbols!$A$11,[1]symbols!$B$11))))</f>
        <v>3</v>
      </c>
      <c r="AF38">
        <f>IF([1]respose!W38=[1]symbols!$A$14,[1]symbols!$B$14,IF([1]respose!W38=[1]symbols!$A$12,[1]symbols!$B$12,IF([1]respose!W38=[1]symbols!$A$13,[1]symbols!$B$13,IF([1]respose!W38=[1]symbols!$A$11,[1]symbols!$B$11))))</f>
        <v>0</v>
      </c>
      <c r="AG38">
        <f>IF([1]respose!X38=[1]symbols!$A$14,[1]symbols!$B$14,IF([1]respose!X38=[1]symbols!$A$12,[1]symbols!$B$12,IF([1]respose!X38=[1]symbols!$A$13,[1]symbols!$B$13,IF([1]respose!X38=[1]symbols!$A$11,[1]symbols!$B$11))))</f>
        <v>0</v>
      </c>
      <c r="AH38">
        <f>IF([1]respose!Y38=[1]symbols!$A$16,[1]symbols!$B$16,[1]symbols!$B$17)</f>
        <v>1</v>
      </c>
    </row>
    <row r="39" spans="1:34">
      <c r="A39">
        <v>38</v>
      </c>
      <c r="B39" t="str">
        <f>[1]respose!B39</f>
        <v>Male</v>
      </c>
      <c r="C39" t="str">
        <f>[1]respose!C39</f>
        <v>20-30</v>
      </c>
      <c r="D39" t="str">
        <f>[1]respose!D39</f>
        <v>Colombo</v>
      </c>
      <c r="E39" t="str">
        <f>[1]respose!E39</f>
        <v>full-time</v>
      </c>
      <c r="F39" t="str">
        <f>[1]respose!F39</f>
        <v>Bachelor's Degree</v>
      </c>
      <c r="G39" t="str">
        <f>[1]respose!G39</f>
        <v>Single</v>
      </c>
      <c r="H39" t="str">
        <f>[1]respose!H39</f>
        <v>none</v>
      </c>
      <c r="I39" t="str">
        <f>[1]respose!I39</f>
        <v>100,000 - 200,000</v>
      </c>
      <c r="J39">
        <f>IF(ISNUMBER(SEARCH("Mobile",[1]respose!J39)),1,0)</f>
        <v>1</v>
      </c>
      <c r="K39">
        <f>IF(ISNUMBER(SEARCH("Internet banking through websites",[1]respose!J39)),1,0)</f>
        <v>0</v>
      </c>
      <c r="L39">
        <f>IF(ISNUMBER(SEARCH("Text",[1]respose!J39)),1,0)</f>
        <v>0</v>
      </c>
      <c r="M39">
        <f>IF(ISNUMBER(SEARCH("Visit",[1]respose!J39)),1,0)</f>
        <v>0</v>
      </c>
      <c r="N39">
        <f>[1]respose!K39</f>
        <v>1</v>
      </c>
      <c r="O39">
        <f>IF([1]respose!L39=[1]symbols!$A$3,[1]symbols!$B$3,IF([1]respose!L39=[1]symbols!$A$4,[1]symbols!$B$4,IF([1]respose!L39=[1]symbols!$A$5,[1]symbols!$B$5,IF([1]respose!L39=[1]symbols!$A$6,[1]symbols!$B$6))))</f>
        <v>3</v>
      </c>
      <c r="P39">
        <f>IF([1]respose!M39=[1]symbols!$A$3,[1]symbols!$B$3,IF([1]respose!M39=[1]symbols!$A$4,[1]symbols!$B$4,IF([1]respose!M39=[1]symbols!$A$5,[1]symbols!$B$5,IF([1]respose!M39=[1]symbols!$A$6,[1]symbols!$B$6))))</f>
        <v>1</v>
      </c>
      <c r="Q39">
        <f>IF(ISNUMBER(SEARCH("Easier access",[1]respose!N39)),1,0)</f>
        <v>1</v>
      </c>
      <c r="R39">
        <f>IF(ISNUMBER(SEARCH("credit",[1]respose!N39)),1,0)</f>
        <v>1</v>
      </c>
      <c r="S39">
        <f>IF(ISNUMBER(SEARCH("secure",[1]respose!N39)),1,0)</f>
        <v>0</v>
      </c>
      <c r="T39">
        <f>IF(ISNUMBER(SEARCH("history",[1]respose!N39)),1,0)</f>
        <v>1</v>
      </c>
      <c r="U39">
        <f>IF(ISNUMBER(SEARCH("Simple",[1]respose!O39)),1,0)</f>
        <v>1</v>
      </c>
      <c r="V39">
        <f>IF(ISNUMBER(SEARCH("third",[1]respose!O39)),1,0)</f>
        <v>0</v>
      </c>
      <c r="W39">
        <f>IF(ISNUMBER(SEARCH("Faster",[1]respose!O39)),1,0)</f>
        <v>1</v>
      </c>
      <c r="X39">
        <f>IF(ISNUMBER(SEARCH("biometrics",[1]respose!O39)),1,0)</f>
        <v>0</v>
      </c>
      <c r="Y39">
        <f>IF([1]respose!P39=[1]symbols!$A$14,[1]symbols!$B$14,IF([1]respose!P39=[1]symbols!$A$12,[1]symbols!$B$12,IF([1]respose!P39=[1]symbols!$A$13,[1]symbols!$B$13,IF([1]respose!P39=[1]symbols!$A$11,[1]symbols!$B$11))))</f>
        <v>3</v>
      </c>
      <c r="Z39">
        <f>IF([1]respose!Q39=[1]symbols!$A$14,[1]symbols!$B$14,IF([1]respose!Q39=[1]symbols!$A$12,[1]symbols!$B$12,IF([1]respose!Q39=[1]symbols!$A$13,[1]symbols!$B$13,IF([1]respose!Q39=[1]symbols!$A$11,[1]symbols!$B$11))))</f>
        <v>3</v>
      </c>
      <c r="AA39">
        <f>IF([1]respose!R39=[1]symbols!$A$14,[1]symbols!$B$14,IF([1]respose!R39=[1]symbols!$A$12,[1]symbols!$B$12,IF([1]respose!R39=[1]symbols!$A$13,[1]symbols!$B$13,IF([1]respose!R39=[1]symbols!$A$11,[1]symbols!$B$11))))</f>
        <v>3</v>
      </c>
      <c r="AB39">
        <f>IF([1]respose!S39=[1]symbols!$A$14,[1]symbols!$B$14,IF([1]respose!S39=[1]symbols!$A$12,[1]symbols!$B$12,IF([1]respose!S39=[1]symbols!$A$13,[1]symbols!$B$13,IF([1]respose!S39=[1]symbols!$A$11,[1]symbols!$B$11))))</f>
        <v>3</v>
      </c>
      <c r="AC39">
        <f>IF([1]respose!T39=[1]symbols!$A$14,[1]symbols!$B$14,IF([1]respose!T39=[1]symbols!$A$12,[1]symbols!$B$12,IF([1]respose!T39=[1]symbols!$A$13,[1]symbols!$B$13,IF([1]respose!T39=[1]symbols!$A$11,[1]symbols!$B$11))))</f>
        <v>2</v>
      </c>
      <c r="AD39">
        <f>IF([1]respose!U39=[1]symbols!$A$14,[1]symbols!$B$14,IF([1]respose!U39=[1]symbols!$A$12,[1]symbols!$B$12,IF([1]respose!U39=[1]symbols!$A$13,[1]symbols!$B$13,IF([1]respose!U39=[1]symbols!$A$11,[1]symbols!$B$11))))</f>
        <v>2</v>
      </c>
      <c r="AE39">
        <f>IF([1]respose!V39=[1]symbols!$A$14,[1]symbols!$B$14,IF([1]respose!V39=[1]symbols!$A$12,[1]symbols!$B$12,IF([1]respose!V39=[1]symbols!$A$13,[1]symbols!$B$13,IF([1]respose!V39=[1]symbols!$A$11,[1]symbols!$B$11))))</f>
        <v>3</v>
      </c>
      <c r="AF39">
        <f>IF([1]respose!W39=[1]symbols!$A$14,[1]symbols!$B$14,IF([1]respose!W39=[1]symbols!$A$12,[1]symbols!$B$12,IF([1]respose!W39=[1]symbols!$A$13,[1]symbols!$B$13,IF([1]respose!W39=[1]symbols!$A$11,[1]symbols!$B$11))))</f>
        <v>3</v>
      </c>
      <c r="AG39">
        <f>IF([1]respose!X39=[1]symbols!$A$14,[1]symbols!$B$14,IF([1]respose!X39=[1]symbols!$A$12,[1]symbols!$B$12,IF([1]respose!X39=[1]symbols!$A$13,[1]symbols!$B$13,IF([1]respose!X39=[1]symbols!$A$11,[1]symbols!$B$11))))</f>
        <v>3</v>
      </c>
      <c r="AH39">
        <f>IF([1]respose!Y39=[1]symbols!$A$16,[1]symbols!$B$16,[1]symbols!$B$17)</f>
        <v>0</v>
      </c>
    </row>
    <row r="40" spans="1:34">
      <c r="A40">
        <v>39</v>
      </c>
      <c r="B40" t="str">
        <f>[1]respose!B40</f>
        <v>Male</v>
      </c>
      <c r="C40" t="str">
        <f>[1]respose!C40</f>
        <v>20-30</v>
      </c>
      <c r="D40" t="str">
        <f>[1]respose!D40</f>
        <v>Colombo</v>
      </c>
      <c r="E40" t="str">
        <f>[1]respose!E40</f>
        <v>full-time</v>
      </c>
      <c r="F40" t="str">
        <f>[1]respose!F40</f>
        <v>Bachelor's Degree</v>
      </c>
      <c r="G40" t="str">
        <f>[1]respose!G40</f>
        <v>Married</v>
      </c>
      <c r="H40" t="str">
        <f>[1]respose!H40</f>
        <v>none</v>
      </c>
      <c r="I40" t="str">
        <f>[1]respose!I40</f>
        <v>100,000 - 200,000</v>
      </c>
      <c r="J40">
        <f>IF(ISNUMBER(SEARCH("Mobile",[1]respose!J40)),1,0)</f>
        <v>1</v>
      </c>
      <c r="K40">
        <f>IF(ISNUMBER(SEARCH("Internet banking through websites",[1]respose!J40)),1,0)</f>
        <v>1</v>
      </c>
      <c r="L40">
        <f>IF(ISNUMBER(SEARCH("Text",[1]respose!J40)),1,0)</f>
        <v>0</v>
      </c>
      <c r="M40">
        <f>IF(ISNUMBER(SEARCH("Visit",[1]respose!J40)),1,0)</f>
        <v>0</v>
      </c>
      <c r="N40" t="str">
        <f>[1]respose!K40</f>
        <v>3 or more</v>
      </c>
      <c r="O40">
        <f>IF([1]respose!L40=[1]symbols!$A$3,[1]symbols!$B$3,IF([1]respose!L40=[1]symbols!$A$4,[1]symbols!$B$4,IF([1]respose!L40=[1]symbols!$A$5,[1]symbols!$B$5,IF([1]respose!L40=[1]symbols!$A$6,[1]symbols!$B$6))))</f>
        <v>3</v>
      </c>
      <c r="P40">
        <f>IF([1]respose!M40=[1]symbols!$A$3,[1]symbols!$B$3,IF([1]respose!M40=[1]symbols!$A$4,[1]symbols!$B$4,IF([1]respose!M40=[1]symbols!$A$5,[1]symbols!$B$5,IF([1]respose!M40=[1]symbols!$A$6,[1]symbols!$B$6))))</f>
        <v>1</v>
      </c>
      <c r="Q40">
        <f>IF(ISNUMBER(SEARCH("Easier access",[1]respose!N40)),1,0)</f>
        <v>1</v>
      </c>
      <c r="R40">
        <f>IF(ISNUMBER(SEARCH("credit",[1]respose!N40)),1,0)</f>
        <v>1</v>
      </c>
      <c r="S40">
        <f>IF(ISNUMBER(SEARCH("secure",[1]respose!N40)),1,0)</f>
        <v>1</v>
      </c>
      <c r="T40">
        <f>IF(ISNUMBER(SEARCH("history",[1]respose!N40)),1,0)</f>
        <v>1</v>
      </c>
      <c r="U40">
        <f>IF(ISNUMBER(SEARCH("Simple",[1]respose!O40)),1,0)</f>
        <v>1</v>
      </c>
      <c r="V40">
        <f>IF(ISNUMBER(SEARCH("third",[1]respose!O40)),1,0)</f>
        <v>1</v>
      </c>
      <c r="W40">
        <f>IF(ISNUMBER(SEARCH("Faster",[1]respose!O40)),1,0)</f>
        <v>1</v>
      </c>
      <c r="X40">
        <f>IF(ISNUMBER(SEARCH("biometrics",[1]respose!O40)),1,0)</f>
        <v>1</v>
      </c>
      <c r="Y40">
        <f>IF([1]respose!P40=[1]symbols!$A$14,[1]symbols!$B$14,IF([1]respose!P40=[1]symbols!$A$12,[1]symbols!$B$12,IF([1]respose!P40=[1]symbols!$A$13,[1]symbols!$B$13,IF([1]respose!P40=[1]symbols!$A$11,[1]symbols!$B$11))))</f>
        <v>3</v>
      </c>
      <c r="Z40">
        <f>IF([1]respose!Q40=[1]symbols!$A$14,[1]symbols!$B$14,IF([1]respose!Q40=[1]symbols!$A$12,[1]symbols!$B$12,IF([1]respose!Q40=[1]symbols!$A$13,[1]symbols!$B$13,IF([1]respose!Q40=[1]symbols!$A$11,[1]symbols!$B$11))))</f>
        <v>2</v>
      </c>
      <c r="AA40">
        <f>IF([1]respose!R40=[1]symbols!$A$14,[1]symbols!$B$14,IF([1]respose!R40=[1]symbols!$A$12,[1]symbols!$B$12,IF([1]respose!R40=[1]symbols!$A$13,[1]symbols!$B$13,IF([1]respose!R40=[1]symbols!$A$11,[1]symbols!$B$11))))</f>
        <v>3</v>
      </c>
      <c r="AB40">
        <f>IF([1]respose!S40=[1]symbols!$A$14,[1]symbols!$B$14,IF([1]respose!S40=[1]symbols!$A$12,[1]symbols!$B$12,IF([1]respose!S40=[1]symbols!$A$13,[1]symbols!$B$13,IF([1]respose!S40=[1]symbols!$A$11,[1]symbols!$B$11))))</f>
        <v>3</v>
      </c>
      <c r="AC40">
        <f>IF([1]respose!T40=[1]symbols!$A$14,[1]symbols!$B$14,IF([1]respose!T40=[1]symbols!$A$12,[1]symbols!$B$12,IF([1]respose!T40=[1]symbols!$A$13,[1]symbols!$B$13,IF([1]respose!T40=[1]symbols!$A$11,[1]symbols!$B$11))))</f>
        <v>1</v>
      </c>
      <c r="AD40">
        <f>IF([1]respose!U40=[1]symbols!$A$14,[1]symbols!$B$14,IF([1]respose!U40=[1]symbols!$A$12,[1]symbols!$B$12,IF([1]respose!U40=[1]symbols!$A$13,[1]symbols!$B$13,IF([1]respose!U40=[1]symbols!$A$11,[1]symbols!$B$11))))</f>
        <v>3</v>
      </c>
      <c r="AE40">
        <f>IF([1]respose!V40=[1]symbols!$A$14,[1]symbols!$B$14,IF([1]respose!V40=[1]symbols!$A$12,[1]symbols!$B$12,IF([1]respose!V40=[1]symbols!$A$13,[1]symbols!$B$13,IF([1]respose!V40=[1]symbols!$A$11,[1]symbols!$B$11))))</f>
        <v>3</v>
      </c>
      <c r="AF40">
        <f>IF([1]respose!W40=[1]symbols!$A$14,[1]symbols!$B$14,IF([1]respose!W40=[1]symbols!$A$12,[1]symbols!$B$12,IF([1]respose!W40=[1]symbols!$A$13,[1]symbols!$B$13,IF([1]respose!W40=[1]symbols!$A$11,[1]symbols!$B$11))))</f>
        <v>3</v>
      </c>
      <c r="AG40">
        <f>IF([1]respose!X40=[1]symbols!$A$14,[1]symbols!$B$14,IF([1]respose!X40=[1]symbols!$A$12,[1]symbols!$B$12,IF([1]respose!X40=[1]symbols!$A$13,[1]symbols!$B$13,IF([1]respose!X40=[1]symbols!$A$11,[1]symbols!$B$11))))</f>
        <v>1</v>
      </c>
      <c r="AH40">
        <f>IF([1]respose!Y40=[1]symbols!$A$16,[1]symbols!$B$16,[1]symbols!$B$17)</f>
        <v>0</v>
      </c>
    </row>
    <row r="41" spans="1:34">
      <c r="A41">
        <v>40</v>
      </c>
      <c r="B41" t="str">
        <f>[1]respose!B41</f>
        <v>Male</v>
      </c>
      <c r="C41" t="str">
        <f>[1]respose!C41</f>
        <v>20-30</v>
      </c>
      <c r="D41" t="str">
        <f>[1]respose!D41</f>
        <v>Colombo</v>
      </c>
      <c r="E41" t="str">
        <f>[1]respose!E41</f>
        <v>full-time</v>
      </c>
      <c r="F41" t="str">
        <f>[1]respose!F41</f>
        <v>Post Graduate Degree</v>
      </c>
      <c r="G41" t="str">
        <f>[1]respose!G41</f>
        <v>Single</v>
      </c>
      <c r="H41" t="str">
        <f>[1]respose!H41</f>
        <v>none</v>
      </c>
      <c r="I41">
        <f>[1]respose!I41</f>
        <v>0</v>
      </c>
      <c r="J41">
        <f>IF(ISNUMBER(SEARCH("Mobile",[1]respose!J41)),1,0)</f>
        <v>0</v>
      </c>
      <c r="K41">
        <f>IF(ISNUMBER(SEARCH("Internet banking through websites",[1]respose!J41)),1,0)</f>
        <v>1</v>
      </c>
      <c r="L41">
        <f>IF(ISNUMBER(SEARCH("Text",[1]respose!J41)),1,0)</f>
        <v>0</v>
      </c>
      <c r="M41">
        <f>IF(ISNUMBER(SEARCH("Visit",[1]respose!J41)),1,0)</f>
        <v>0</v>
      </c>
      <c r="N41">
        <f>[1]respose!K41</f>
        <v>1</v>
      </c>
      <c r="O41">
        <f>IF([1]respose!L41=[1]symbols!$A$3,[1]symbols!$B$3,IF([1]respose!L41=[1]symbols!$A$4,[1]symbols!$B$4,IF([1]respose!L41=[1]symbols!$A$5,[1]symbols!$B$5,IF([1]respose!L41=[1]symbols!$A$6,[1]symbols!$B$6))))</f>
        <v>2</v>
      </c>
      <c r="P41">
        <f>IF([1]respose!M41=[1]symbols!$A$3,[1]symbols!$B$3,IF([1]respose!M41=[1]symbols!$A$4,[1]symbols!$B$4,IF([1]respose!M41=[1]symbols!$A$5,[1]symbols!$B$5,IF([1]respose!M41=[1]symbols!$A$6,[1]symbols!$B$6))))</f>
        <v>1</v>
      </c>
      <c r="Q41">
        <f>IF(ISNUMBER(SEARCH("Easier access",[1]respose!N41)),1,0)</f>
        <v>1</v>
      </c>
      <c r="R41">
        <f>IF(ISNUMBER(SEARCH("credit",[1]respose!N41)),1,0)</f>
        <v>0</v>
      </c>
      <c r="S41">
        <f>IF(ISNUMBER(SEARCH("secure",[1]respose!N41)),1,0)</f>
        <v>1</v>
      </c>
      <c r="T41">
        <f>IF(ISNUMBER(SEARCH("history",[1]respose!N41)),1,0)</f>
        <v>1</v>
      </c>
      <c r="U41">
        <f>IF(ISNUMBER(SEARCH("Simple",[1]respose!O41)),1,0)</f>
        <v>1</v>
      </c>
      <c r="V41">
        <f>IF(ISNUMBER(SEARCH("third",[1]respose!O41)),1,0)</f>
        <v>0</v>
      </c>
      <c r="W41">
        <f>IF(ISNUMBER(SEARCH("Faster",[1]respose!O41)),1,0)</f>
        <v>0</v>
      </c>
      <c r="X41">
        <f>IF(ISNUMBER(SEARCH("biometrics",[1]respose!O41)),1,0)</f>
        <v>0</v>
      </c>
      <c r="Y41">
        <f>IF([1]respose!P41=[1]symbols!$A$14,[1]symbols!$B$14,IF([1]respose!P41=[1]symbols!$A$12,[1]symbols!$B$12,IF([1]respose!P41=[1]symbols!$A$13,[1]symbols!$B$13,IF([1]respose!P41=[1]symbols!$A$11,[1]symbols!$B$11))))</f>
        <v>3</v>
      </c>
      <c r="Z41">
        <f>IF([1]respose!Q41=[1]symbols!$A$14,[1]symbols!$B$14,IF([1]respose!Q41=[1]symbols!$A$12,[1]symbols!$B$12,IF([1]respose!Q41=[1]symbols!$A$13,[1]symbols!$B$13,IF([1]respose!Q41=[1]symbols!$A$11,[1]symbols!$B$11))))</f>
        <v>2</v>
      </c>
      <c r="AA41">
        <f>IF([1]respose!R41=[1]symbols!$A$14,[1]symbols!$B$14,IF([1]respose!R41=[1]symbols!$A$12,[1]symbols!$B$12,IF([1]respose!R41=[1]symbols!$A$13,[1]symbols!$B$13,IF([1]respose!R41=[1]symbols!$A$11,[1]symbols!$B$11))))</f>
        <v>3</v>
      </c>
      <c r="AB41">
        <f>IF([1]respose!S41=[1]symbols!$A$14,[1]symbols!$B$14,IF([1]respose!S41=[1]symbols!$A$12,[1]symbols!$B$12,IF([1]respose!S41=[1]symbols!$A$13,[1]symbols!$B$13,IF([1]respose!S41=[1]symbols!$A$11,[1]symbols!$B$11))))</f>
        <v>2</v>
      </c>
      <c r="AC41">
        <f>IF([1]respose!T41=[1]symbols!$A$14,[1]symbols!$B$14,IF([1]respose!T41=[1]symbols!$A$12,[1]symbols!$B$12,IF([1]respose!T41=[1]symbols!$A$13,[1]symbols!$B$13,IF([1]respose!T41=[1]symbols!$A$11,[1]symbols!$B$11))))</f>
        <v>3</v>
      </c>
      <c r="AD41">
        <f>IF([1]respose!U41=[1]symbols!$A$14,[1]symbols!$B$14,IF([1]respose!U41=[1]symbols!$A$12,[1]symbols!$B$12,IF([1]respose!U41=[1]symbols!$A$13,[1]symbols!$B$13,IF([1]respose!U41=[1]symbols!$A$11,[1]symbols!$B$11))))</f>
        <v>2</v>
      </c>
      <c r="AE41">
        <f>IF([1]respose!V41=[1]symbols!$A$14,[1]symbols!$B$14,IF([1]respose!V41=[1]symbols!$A$12,[1]symbols!$B$12,IF([1]respose!V41=[1]symbols!$A$13,[1]symbols!$B$13,IF([1]respose!V41=[1]symbols!$A$11,[1]symbols!$B$11))))</f>
        <v>2</v>
      </c>
      <c r="AF41">
        <f>IF([1]respose!W41=[1]symbols!$A$14,[1]symbols!$B$14,IF([1]respose!W41=[1]symbols!$A$12,[1]symbols!$B$12,IF([1]respose!W41=[1]symbols!$A$13,[1]symbols!$B$13,IF([1]respose!W41=[1]symbols!$A$11,[1]symbols!$B$11))))</f>
        <v>3</v>
      </c>
      <c r="AG41">
        <f>IF([1]respose!X41=[1]symbols!$A$14,[1]symbols!$B$14,IF([1]respose!X41=[1]symbols!$A$12,[1]symbols!$B$12,IF([1]respose!X41=[1]symbols!$A$13,[1]symbols!$B$13,IF([1]respose!X41=[1]symbols!$A$11,[1]symbols!$B$11))))</f>
        <v>3</v>
      </c>
      <c r="AH41">
        <f>IF([1]respose!Y41=[1]symbols!$A$16,[1]symbols!$B$16,[1]symbols!$B$17)</f>
        <v>0</v>
      </c>
    </row>
    <row r="42" spans="1:34">
      <c r="A42">
        <v>41</v>
      </c>
      <c r="B42" t="str">
        <f>[1]respose!B42</f>
        <v>Male</v>
      </c>
      <c r="C42" t="str">
        <f>[1]respose!C42</f>
        <v>20-30</v>
      </c>
      <c r="D42" t="str">
        <f>[1]respose!D42</f>
        <v>Colombo</v>
      </c>
      <c r="E42" t="str">
        <f>[1]respose!E42</f>
        <v>self-employed/ freelancer</v>
      </c>
      <c r="F42" t="str">
        <f>[1]respose!F42</f>
        <v>Bachelor's Degree</v>
      </c>
      <c r="G42" t="str">
        <f>[1]respose!G42</f>
        <v>Single</v>
      </c>
      <c r="H42" t="str">
        <f>[1]respose!H42</f>
        <v>none</v>
      </c>
      <c r="I42" t="str">
        <f>[1]respose!I42</f>
        <v>50,000 - 100,000</v>
      </c>
      <c r="J42">
        <f>IF(ISNUMBER(SEARCH("Mobile",[1]respose!J42)),1,0)</f>
        <v>1</v>
      </c>
      <c r="K42">
        <f>IF(ISNUMBER(SEARCH("Internet banking through websites",[1]respose!J42)),1,0)</f>
        <v>1</v>
      </c>
      <c r="L42">
        <f>IF(ISNUMBER(SEARCH("Text",[1]respose!J42)),1,0)</f>
        <v>1</v>
      </c>
      <c r="M42">
        <f>IF(ISNUMBER(SEARCH("Visit",[1]respose!J42)),1,0)</f>
        <v>1</v>
      </c>
      <c r="N42">
        <f>[1]respose!K42</f>
        <v>2</v>
      </c>
      <c r="O42">
        <f>IF([1]respose!L42=[1]symbols!$A$3,[1]symbols!$B$3,IF([1]respose!L42=[1]symbols!$A$4,[1]symbols!$B$4,IF([1]respose!L42=[1]symbols!$A$5,[1]symbols!$B$5,IF([1]respose!L42=[1]symbols!$A$6,[1]symbols!$B$6))))</f>
        <v>3</v>
      </c>
      <c r="P42">
        <f>IF([1]respose!M42=[1]symbols!$A$3,[1]symbols!$B$3,IF([1]respose!M42=[1]symbols!$A$4,[1]symbols!$B$4,IF([1]respose!M42=[1]symbols!$A$5,[1]symbols!$B$5,IF([1]respose!M42=[1]symbols!$A$6,[1]symbols!$B$6))))</f>
        <v>2</v>
      </c>
      <c r="Q42">
        <f>IF(ISNUMBER(SEARCH("Easier access",[1]respose!N42)),1,0)</f>
        <v>1</v>
      </c>
      <c r="R42">
        <f>IF(ISNUMBER(SEARCH("credit",[1]respose!N42)),1,0)</f>
        <v>1</v>
      </c>
      <c r="S42">
        <f>IF(ISNUMBER(SEARCH("secure",[1]respose!N42)),1,0)</f>
        <v>0</v>
      </c>
      <c r="T42">
        <f>IF(ISNUMBER(SEARCH("history",[1]respose!N42)),1,0)</f>
        <v>1</v>
      </c>
      <c r="U42">
        <f>IF(ISNUMBER(SEARCH("Simple",[1]respose!O42)),1,0)</f>
        <v>0</v>
      </c>
      <c r="V42">
        <f>IF(ISNUMBER(SEARCH("third",[1]respose!O42)),1,0)</f>
        <v>1</v>
      </c>
      <c r="W42">
        <f>IF(ISNUMBER(SEARCH("Faster",[1]respose!O42)),1,0)</f>
        <v>0</v>
      </c>
      <c r="X42">
        <f>IF(ISNUMBER(SEARCH("biometrics",[1]respose!O42)),1,0)</f>
        <v>0</v>
      </c>
      <c r="Y42">
        <f>IF([1]respose!P42=[1]symbols!$A$14,[1]symbols!$B$14,IF([1]respose!P42=[1]symbols!$A$12,[1]symbols!$B$12,IF([1]respose!P42=[1]symbols!$A$13,[1]symbols!$B$13,IF([1]respose!P42=[1]symbols!$A$11,[1]symbols!$B$11))))</f>
        <v>3</v>
      </c>
      <c r="Z42">
        <f>IF([1]respose!Q42=[1]symbols!$A$14,[1]symbols!$B$14,IF([1]respose!Q42=[1]symbols!$A$12,[1]symbols!$B$12,IF([1]respose!Q42=[1]symbols!$A$13,[1]symbols!$B$13,IF([1]respose!Q42=[1]symbols!$A$11,[1]symbols!$B$11))))</f>
        <v>3</v>
      </c>
      <c r="AA42">
        <f>IF([1]respose!R42=[1]symbols!$A$14,[1]symbols!$B$14,IF([1]respose!R42=[1]symbols!$A$12,[1]symbols!$B$12,IF([1]respose!R42=[1]symbols!$A$13,[1]symbols!$B$13,IF([1]respose!R42=[1]symbols!$A$11,[1]symbols!$B$11))))</f>
        <v>3</v>
      </c>
      <c r="AB42">
        <f>IF([1]respose!S42=[1]symbols!$A$14,[1]symbols!$B$14,IF([1]respose!S42=[1]symbols!$A$12,[1]symbols!$B$12,IF([1]respose!S42=[1]symbols!$A$13,[1]symbols!$B$13,IF([1]respose!S42=[1]symbols!$A$11,[1]symbols!$B$11))))</f>
        <v>2</v>
      </c>
      <c r="AC42">
        <f>IF([1]respose!T42=[1]symbols!$A$14,[1]symbols!$B$14,IF([1]respose!T42=[1]symbols!$A$12,[1]symbols!$B$12,IF([1]respose!T42=[1]symbols!$A$13,[1]symbols!$B$13,IF([1]respose!T42=[1]symbols!$A$11,[1]symbols!$B$11))))</f>
        <v>1</v>
      </c>
      <c r="AD42">
        <f>IF([1]respose!U42=[1]symbols!$A$14,[1]symbols!$B$14,IF([1]respose!U42=[1]symbols!$A$12,[1]symbols!$B$12,IF([1]respose!U42=[1]symbols!$A$13,[1]symbols!$B$13,IF([1]respose!U42=[1]symbols!$A$11,[1]symbols!$B$11))))</f>
        <v>3</v>
      </c>
      <c r="AE42">
        <f>IF([1]respose!V42=[1]symbols!$A$14,[1]symbols!$B$14,IF([1]respose!V42=[1]symbols!$A$12,[1]symbols!$B$12,IF([1]respose!V42=[1]symbols!$A$13,[1]symbols!$B$13,IF([1]respose!V42=[1]symbols!$A$11,[1]symbols!$B$11))))</f>
        <v>3</v>
      </c>
      <c r="AF42">
        <f>IF([1]respose!W42=[1]symbols!$A$14,[1]symbols!$B$14,IF([1]respose!W42=[1]symbols!$A$12,[1]symbols!$B$12,IF([1]respose!W42=[1]symbols!$A$13,[1]symbols!$B$13,IF([1]respose!W42=[1]symbols!$A$11,[1]symbols!$B$11))))</f>
        <v>3</v>
      </c>
      <c r="AG42">
        <f>IF([1]respose!X42=[1]symbols!$A$14,[1]symbols!$B$14,IF([1]respose!X42=[1]symbols!$A$12,[1]symbols!$B$12,IF([1]respose!X42=[1]symbols!$A$13,[1]symbols!$B$13,IF([1]respose!X42=[1]symbols!$A$11,[1]symbols!$B$11))))</f>
        <v>3</v>
      </c>
      <c r="AH42">
        <f>IF([1]respose!Y42=[1]symbols!$A$16,[1]symbols!$B$16,[1]symbols!$B$17)</f>
        <v>1</v>
      </c>
    </row>
    <row r="43" spans="1:34">
      <c r="A43">
        <v>42</v>
      </c>
      <c r="B43" t="str">
        <f>[1]respose!B43</f>
        <v>Male</v>
      </c>
      <c r="C43" t="str">
        <f>[1]respose!C43</f>
        <v>20-30</v>
      </c>
      <c r="D43" t="str">
        <f>[1]respose!D43</f>
        <v>Colombo</v>
      </c>
      <c r="E43" t="str">
        <f>[1]respose!E43</f>
        <v>full-time</v>
      </c>
      <c r="F43" t="str">
        <f>[1]respose!F43</f>
        <v>Bachelor's Degree</v>
      </c>
      <c r="G43" t="str">
        <f>[1]respose!G43</f>
        <v>Married</v>
      </c>
      <c r="H43" t="str">
        <f>[1]respose!H43</f>
        <v>none</v>
      </c>
      <c r="I43" t="str">
        <f>[1]respose!I43</f>
        <v>100,000 - 200,000</v>
      </c>
      <c r="J43">
        <f>IF(ISNUMBER(SEARCH("Mobile",[1]respose!J43)),1,0)</f>
        <v>1</v>
      </c>
      <c r="K43">
        <f>IF(ISNUMBER(SEARCH("Internet banking through websites",[1]respose!J43)),1,0)</f>
        <v>1</v>
      </c>
      <c r="L43">
        <f>IF(ISNUMBER(SEARCH("Text",[1]respose!J43)),1,0)</f>
        <v>0</v>
      </c>
      <c r="M43">
        <f>IF(ISNUMBER(SEARCH("Visit",[1]respose!J43)),1,0)</f>
        <v>1</v>
      </c>
      <c r="N43">
        <f>[1]respose!K43</f>
        <v>1</v>
      </c>
      <c r="O43">
        <f>IF([1]respose!L43=[1]symbols!$A$3,[1]symbols!$B$3,IF([1]respose!L43=[1]symbols!$A$4,[1]symbols!$B$4,IF([1]respose!L43=[1]symbols!$A$5,[1]symbols!$B$5,IF([1]respose!L43=[1]symbols!$A$6,[1]symbols!$B$6))))</f>
        <v>3</v>
      </c>
      <c r="P43">
        <f>IF([1]respose!M43=[1]symbols!$A$3,[1]symbols!$B$3,IF([1]respose!M43=[1]symbols!$A$4,[1]symbols!$B$4,IF([1]respose!M43=[1]symbols!$A$5,[1]symbols!$B$5,IF([1]respose!M43=[1]symbols!$A$6,[1]symbols!$B$6))))</f>
        <v>2</v>
      </c>
      <c r="Q43">
        <f>IF(ISNUMBER(SEARCH("Easier access",[1]respose!N43)),1,0)</f>
        <v>1</v>
      </c>
      <c r="R43">
        <f>IF(ISNUMBER(SEARCH("credit",[1]respose!N43)),1,0)</f>
        <v>1</v>
      </c>
      <c r="S43">
        <f>IF(ISNUMBER(SEARCH("secure",[1]respose!N43)),1,0)</f>
        <v>1</v>
      </c>
      <c r="T43">
        <f>IF(ISNUMBER(SEARCH("history",[1]respose!N43)),1,0)</f>
        <v>1</v>
      </c>
      <c r="U43">
        <f>IF(ISNUMBER(SEARCH("Simple",[1]respose!O43)),1,0)</f>
        <v>1</v>
      </c>
      <c r="V43">
        <f>IF(ISNUMBER(SEARCH("third",[1]respose!O43)),1,0)</f>
        <v>1</v>
      </c>
      <c r="W43">
        <f>IF(ISNUMBER(SEARCH("Faster",[1]respose!O43)),1,0)</f>
        <v>1</v>
      </c>
      <c r="X43">
        <f>IF(ISNUMBER(SEARCH("biometrics",[1]respose!O43)),1,0)</f>
        <v>1</v>
      </c>
      <c r="Y43">
        <f>IF([1]respose!P43=[1]symbols!$A$14,[1]symbols!$B$14,IF([1]respose!P43=[1]symbols!$A$12,[1]symbols!$B$12,IF([1]respose!P43=[1]symbols!$A$13,[1]symbols!$B$13,IF([1]respose!P43=[1]symbols!$A$11,[1]symbols!$B$11))))</f>
        <v>3</v>
      </c>
      <c r="Z43">
        <f>IF([1]respose!Q43=[1]symbols!$A$14,[1]symbols!$B$14,IF([1]respose!Q43=[1]symbols!$A$12,[1]symbols!$B$12,IF([1]respose!Q43=[1]symbols!$A$13,[1]symbols!$B$13,IF([1]respose!Q43=[1]symbols!$A$11,[1]symbols!$B$11))))</f>
        <v>3</v>
      </c>
      <c r="AA43">
        <f>IF([1]respose!R43=[1]symbols!$A$14,[1]symbols!$B$14,IF([1]respose!R43=[1]symbols!$A$12,[1]symbols!$B$12,IF([1]respose!R43=[1]symbols!$A$13,[1]symbols!$B$13,IF([1]respose!R43=[1]symbols!$A$11,[1]symbols!$B$11))))</f>
        <v>3</v>
      </c>
      <c r="AB43">
        <f>IF([1]respose!S43=[1]symbols!$A$14,[1]symbols!$B$14,IF([1]respose!S43=[1]symbols!$A$12,[1]symbols!$B$12,IF([1]respose!S43=[1]symbols!$A$13,[1]symbols!$B$13,IF([1]respose!S43=[1]symbols!$A$11,[1]symbols!$B$11))))</f>
        <v>3</v>
      </c>
      <c r="AC43">
        <f>IF([1]respose!T43=[1]symbols!$A$14,[1]symbols!$B$14,IF([1]respose!T43=[1]symbols!$A$12,[1]symbols!$B$12,IF([1]respose!T43=[1]symbols!$A$13,[1]symbols!$B$13,IF([1]respose!T43=[1]symbols!$A$11,[1]symbols!$B$11))))</f>
        <v>2</v>
      </c>
      <c r="AD43">
        <f>IF([1]respose!U43=[1]symbols!$A$14,[1]symbols!$B$14,IF([1]respose!U43=[1]symbols!$A$12,[1]symbols!$B$12,IF([1]respose!U43=[1]symbols!$A$13,[1]symbols!$B$13,IF([1]respose!U43=[1]symbols!$A$11,[1]symbols!$B$11))))</f>
        <v>1</v>
      </c>
      <c r="AE43">
        <f>IF([1]respose!V43=[1]symbols!$A$14,[1]symbols!$B$14,IF([1]respose!V43=[1]symbols!$A$12,[1]symbols!$B$12,IF([1]respose!V43=[1]symbols!$A$13,[1]symbols!$B$13,IF([1]respose!V43=[1]symbols!$A$11,[1]symbols!$B$11))))</f>
        <v>3</v>
      </c>
      <c r="AF43">
        <f>IF([1]respose!W43=[1]symbols!$A$14,[1]symbols!$B$14,IF([1]respose!W43=[1]symbols!$A$12,[1]symbols!$B$12,IF([1]respose!W43=[1]symbols!$A$13,[1]symbols!$B$13,IF([1]respose!W43=[1]symbols!$A$11,[1]symbols!$B$11))))</f>
        <v>2</v>
      </c>
      <c r="AG43">
        <f>IF([1]respose!X43=[1]symbols!$A$14,[1]symbols!$B$14,IF([1]respose!X43=[1]symbols!$A$12,[1]symbols!$B$12,IF([1]respose!X43=[1]symbols!$A$13,[1]symbols!$B$13,IF([1]respose!X43=[1]symbols!$A$11,[1]symbols!$B$11))))</f>
        <v>2</v>
      </c>
      <c r="AH43">
        <f>IF([1]respose!Y43=[1]symbols!$A$16,[1]symbols!$B$16,[1]symbols!$B$17)</f>
        <v>0</v>
      </c>
    </row>
    <row r="44" spans="1:34">
      <c r="A44">
        <v>43</v>
      </c>
      <c r="B44" t="str">
        <f>[1]respose!B44</f>
        <v>Male</v>
      </c>
      <c r="C44" t="str">
        <f>[1]respose!C44</f>
        <v>20-30</v>
      </c>
      <c r="D44" t="str">
        <f>[1]respose!D44</f>
        <v>Colombo</v>
      </c>
      <c r="E44" t="str">
        <f>[1]respose!E44</f>
        <v>full-time</v>
      </c>
      <c r="F44" t="str">
        <f>[1]respose!F44</f>
        <v>Bachelor's Degree</v>
      </c>
      <c r="G44" t="str">
        <f>[1]respose!G44</f>
        <v>Single</v>
      </c>
      <c r="H44" t="str">
        <f>[1]respose!H44</f>
        <v>none</v>
      </c>
      <c r="I44" t="str">
        <f>[1]respose!I44</f>
        <v>50,000 - 100,000</v>
      </c>
      <c r="J44">
        <f>IF(ISNUMBER(SEARCH("Mobile",[1]respose!J44)),1,0)</f>
        <v>1</v>
      </c>
      <c r="K44">
        <f>IF(ISNUMBER(SEARCH("Internet banking through websites",[1]respose!J44)),1,0)</f>
        <v>1</v>
      </c>
      <c r="L44">
        <f>IF(ISNUMBER(SEARCH("Text",[1]respose!J44)),1,0)</f>
        <v>0</v>
      </c>
      <c r="M44">
        <f>IF(ISNUMBER(SEARCH("Visit",[1]respose!J44)),1,0)</f>
        <v>0</v>
      </c>
      <c r="N44">
        <f>[1]respose!K44</f>
        <v>2</v>
      </c>
      <c r="O44">
        <f>IF([1]respose!L44=[1]symbols!$A$3,[1]symbols!$B$3,IF([1]respose!L44=[1]symbols!$A$4,[1]symbols!$B$4,IF([1]respose!L44=[1]symbols!$A$5,[1]symbols!$B$5,IF([1]respose!L44=[1]symbols!$A$6,[1]symbols!$B$6))))</f>
        <v>3</v>
      </c>
      <c r="P44">
        <f>IF([1]respose!M44=[1]symbols!$A$3,[1]symbols!$B$3,IF([1]respose!M44=[1]symbols!$A$4,[1]symbols!$B$4,IF([1]respose!M44=[1]symbols!$A$5,[1]symbols!$B$5,IF([1]respose!M44=[1]symbols!$A$6,[1]symbols!$B$6))))</f>
        <v>1</v>
      </c>
      <c r="Q44">
        <f>IF(ISNUMBER(SEARCH("Easier access",[1]respose!N44)),1,0)</f>
        <v>1</v>
      </c>
      <c r="R44">
        <f>IF(ISNUMBER(SEARCH("credit",[1]respose!N44)),1,0)</f>
        <v>1</v>
      </c>
      <c r="S44">
        <f>IF(ISNUMBER(SEARCH("secure",[1]respose!N44)),1,0)</f>
        <v>1</v>
      </c>
      <c r="T44">
        <f>IF(ISNUMBER(SEARCH("history",[1]respose!N44)),1,0)</f>
        <v>1</v>
      </c>
      <c r="U44">
        <f>IF(ISNUMBER(SEARCH("Simple",[1]respose!O44)),1,0)</f>
        <v>1</v>
      </c>
      <c r="V44">
        <f>IF(ISNUMBER(SEARCH("third",[1]respose!O44)),1,0)</f>
        <v>1</v>
      </c>
      <c r="W44">
        <f>IF(ISNUMBER(SEARCH("Faster",[1]respose!O44)),1,0)</f>
        <v>1</v>
      </c>
      <c r="X44">
        <f>IF(ISNUMBER(SEARCH("biometrics",[1]respose!O44)),1,0)</f>
        <v>1</v>
      </c>
      <c r="Y44">
        <f>IF([1]respose!P44=[1]symbols!$A$14,[1]symbols!$B$14,IF([1]respose!P44=[1]symbols!$A$12,[1]symbols!$B$12,IF([1]respose!P44=[1]symbols!$A$13,[1]symbols!$B$13,IF([1]respose!P44=[1]symbols!$A$11,[1]symbols!$B$11))))</f>
        <v>3</v>
      </c>
      <c r="Z44">
        <f>IF([1]respose!Q44=[1]symbols!$A$14,[1]symbols!$B$14,IF([1]respose!Q44=[1]symbols!$A$12,[1]symbols!$B$12,IF([1]respose!Q44=[1]symbols!$A$13,[1]symbols!$B$13,IF([1]respose!Q44=[1]symbols!$A$11,[1]symbols!$B$11))))</f>
        <v>3</v>
      </c>
      <c r="AA44">
        <f>IF([1]respose!R44=[1]symbols!$A$14,[1]symbols!$B$14,IF([1]respose!R44=[1]symbols!$A$12,[1]symbols!$B$12,IF([1]respose!R44=[1]symbols!$A$13,[1]symbols!$B$13,IF([1]respose!R44=[1]symbols!$A$11,[1]symbols!$B$11))))</f>
        <v>3</v>
      </c>
      <c r="AB44">
        <f>IF([1]respose!S44=[1]symbols!$A$14,[1]symbols!$B$14,IF([1]respose!S44=[1]symbols!$A$12,[1]symbols!$B$12,IF([1]respose!S44=[1]symbols!$A$13,[1]symbols!$B$13,IF([1]respose!S44=[1]symbols!$A$11,[1]symbols!$B$11))))</f>
        <v>1</v>
      </c>
      <c r="AC44">
        <f>IF([1]respose!T44=[1]symbols!$A$14,[1]symbols!$B$14,IF([1]respose!T44=[1]symbols!$A$12,[1]symbols!$B$12,IF([1]respose!T44=[1]symbols!$A$13,[1]symbols!$B$13,IF([1]respose!T44=[1]symbols!$A$11,[1]symbols!$B$11))))</f>
        <v>2</v>
      </c>
      <c r="AD44">
        <f>IF([1]respose!U44=[1]symbols!$A$14,[1]symbols!$B$14,IF([1]respose!U44=[1]symbols!$A$12,[1]symbols!$B$12,IF([1]respose!U44=[1]symbols!$A$13,[1]symbols!$B$13,IF([1]respose!U44=[1]symbols!$A$11,[1]symbols!$B$11))))</f>
        <v>0</v>
      </c>
      <c r="AE44">
        <f>IF([1]respose!V44=[1]symbols!$A$14,[1]symbols!$B$14,IF([1]respose!V44=[1]symbols!$A$12,[1]symbols!$B$12,IF([1]respose!V44=[1]symbols!$A$13,[1]symbols!$B$13,IF([1]respose!V44=[1]symbols!$A$11,[1]symbols!$B$11))))</f>
        <v>2</v>
      </c>
      <c r="AF44">
        <f>IF([1]respose!W44=[1]symbols!$A$14,[1]symbols!$B$14,IF([1]respose!W44=[1]symbols!$A$12,[1]symbols!$B$12,IF([1]respose!W44=[1]symbols!$A$13,[1]symbols!$B$13,IF([1]respose!W44=[1]symbols!$A$11,[1]symbols!$B$11))))</f>
        <v>3</v>
      </c>
      <c r="AG44">
        <f>IF([1]respose!X44=[1]symbols!$A$14,[1]symbols!$B$14,IF([1]respose!X44=[1]symbols!$A$12,[1]symbols!$B$12,IF([1]respose!X44=[1]symbols!$A$13,[1]symbols!$B$13,IF([1]respose!X44=[1]symbols!$A$11,[1]symbols!$B$11))))</f>
        <v>0</v>
      </c>
      <c r="AH44">
        <f>IF([1]respose!Y44=[1]symbols!$A$16,[1]symbols!$B$16,[1]symbols!$B$17)</f>
        <v>1</v>
      </c>
    </row>
    <row r="45" spans="1:34">
      <c r="A45">
        <v>44</v>
      </c>
      <c r="B45" t="str">
        <f>[1]respose!B45</f>
        <v>Male</v>
      </c>
      <c r="C45" t="str">
        <f>[1]respose!C45</f>
        <v>20-30</v>
      </c>
      <c r="D45" t="str">
        <f>[1]respose!D45</f>
        <v>Colombo</v>
      </c>
      <c r="E45" t="str">
        <f>[1]respose!E45</f>
        <v>full-time</v>
      </c>
      <c r="F45" t="str">
        <f>[1]respose!F45</f>
        <v>Bachelor's Degree</v>
      </c>
      <c r="G45" t="str">
        <f>[1]respose!G45</f>
        <v>Single</v>
      </c>
      <c r="H45" t="str">
        <f>[1]respose!H45</f>
        <v>none</v>
      </c>
      <c r="I45" t="str">
        <f>[1]respose!I45</f>
        <v>50,000 - 100,000</v>
      </c>
      <c r="J45">
        <f>IF(ISNUMBER(SEARCH("Mobile",[1]respose!J45)),1,0)</f>
        <v>1</v>
      </c>
      <c r="K45">
        <f>IF(ISNUMBER(SEARCH("Internet banking through websites",[1]respose!J45)),1,0)</f>
        <v>0</v>
      </c>
      <c r="L45">
        <f>IF(ISNUMBER(SEARCH("Text",[1]respose!J45)),1,0)</f>
        <v>0</v>
      </c>
      <c r="M45">
        <f>IF(ISNUMBER(SEARCH("Visit",[1]respose!J45)),1,0)</f>
        <v>1</v>
      </c>
      <c r="N45">
        <f>[1]respose!K45</f>
        <v>2</v>
      </c>
      <c r="O45">
        <f>IF([1]respose!L45=[1]symbols!$A$3,[1]symbols!$B$3,IF([1]respose!L45=[1]symbols!$A$4,[1]symbols!$B$4,IF([1]respose!L45=[1]symbols!$A$5,[1]symbols!$B$5,IF([1]respose!L45=[1]symbols!$A$6,[1]symbols!$B$6))))</f>
        <v>2</v>
      </c>
      <c r="P45">
        <f>IF([1]respose!M45=[1]symbols!$A$3,[1]symbols!$B$3,IF([1]respose!M45=[1]symbols!$A$4,[1]symbols!$B$4,IF([1]respose!M45=[1]symbols!$A$5,[1]symbols!$B$5,IF([1]respose!M45=[1]symbols!$A$6,[1]symbols!$B$6))))</f>
        <v>1</v>
      </c>
      <c r="Q45">
        <f>IF(ISNUMBER(SEARCH("Easier access",[1]respose!N45)),1,0)</f>
        <v>1</v>
      </c>
      <c r="R45">
        <f>IF(ISNUMBER(SEARCH("credit",[1]respose!N45)),1,0)</f>
        <v>1</v>
      </c>
      <c r="S45">
        <f>IF(ISNUMBER(SEARCH("secure",[1]respose!N45)),1,0)</f>
        <v>1</v>
      </c>
      <c r="T45">
        <f>IF(ISNUMBER(SEARCH("history",[1]respose!N45)),1,0)</f>
        <v>1</v>
      </c>
      <c r="U45">
        <f>IF(ISNUMBER(SEARCH("Simple",[1]respose!O45)),1,0)</f>
        <v>1</v>
      </c>
      <c r="V45">
        <f>IF(ISNUMBER(SEARCH("third",[1]respose!O45)),1,0)</f>
        <v>0</v>
      </c>
      <c r="W45">
        <f>IF(ISNUMBER(SEARCH("Faster",[1]respose!O45)),1,0)</f>
        <v>1</v>
      </c>
      <c r="X45">
        <f>IF(ISNUMBER(SEARCH("biometrics",[1]respose!O45)),1,0)</f>
        <v>0</v>
      </c>
      <c r="Y45">
        <f>IF([1]respose!P45=[1]symbols!$A$14,[1]symbols!$B$14,IF([1]respose!P45=[1]symbols!$A$12,[1]symbols!$B$12,IF([1]respose!P45=[1]symbols!$A$13,[1]symbols!$B$13,IF([1]respose!P45=[1]symbols!$A$11,[1]symbols!$B$11))))</f>
        <v>3</v>
      </c>
      <c r="Z45">
        <f>IF([1]respose!Q45=[1]symbols!$A$14,[1]symbols!$B$14,IF([1]respose!Q45=[1]symbols!$A$12,[1]symbols!$B$12,IF([1]respose!Q45=[1]symbols!$A$13,[1]symbols!$B$13,IF([1]respose!Q45=[1]symbols!$A$11,[1]symbols!$B$11))))</f>
        <v>3</v>
      </c>
      <c r="AA45">
        <f>IF([1]respose!R45=[1]symbols!$A$14,[1]symbols!$B$14,IF([1]respose!R45=[1]symbols!$A$12,[1]symbols!$B$12,IF([1]respose!R45=[1]symbols!$A$13,[1]symbols!$B$13,IF([1]respose!R45=[1]symbols!$A$11,[1]symbols!$B$11))))</f>
        <v>2</v>
      </c>
      <c r="AB45">
        <f>IF([1]respose!S45=[1]symbols!$A$14,[1]symbols!$B$14,IF([1]respose!S45=[1]symbols!$A$12,[1]symbols!$B$12,IF([1]respose!S45=[1]symbols!$A$13,[1]symbols!$B$13,IF([1]respose!S45=[1]symbols!$A$11,[1]symbols!$B$11))))</f>
        <v>2</v>
      </c>
      <c r="AC45">
        <f>IF([1]respose!T45=[1]symbols!$A$14,[1]symbols!$B$14,IF([1]respose!T45=[1]symbols!$A$12,[1]symbols!$B$12,IF([1]respose!T45=[1]symbols!$A$13,[1]symbols!$B$13,IF([1]respose!T45=[1]symbols!$A$11,[1]symbols!$B$11))))</f>
        <v>1</v>
      </c>
      <c r="AD45">
        <f>IF([1]respose!U45=[1]symbols!$A$14,[1]symbols!$B$14,IF([1]respose!U45=[1]symbols!$A$12,[1]symbols!$B$12,IF([1]respose!U45=[1]symbols!$A$13,[1]symbols!$B$13,IF([1]respose!U45=[1]symbols!$A$11,[1]symbols!$B$11))))</f>
        <v>2</v>
      </c>
      <c r="AE45">
        <f>IF([1]respose!V45=[1]symbols!$A$14,[1]symbols!$B$14,IF([1]respose!V45=[1]symbols!$A$12,[1]symbols!$B$12,IF([1]respose!V45=[1]symbols!$A$13,[1]symbols!$B$13,IF([1]respose!V45=[1]symbols!$A$11,[1]symbols!$B$11))))</f>
        <v>3</v>
      </c>
      <c r="AF45">
        <f>IF([1]respose!W45=[1]symbols!$A$14,[1]symbols!$B$14,IF([1]respose!W45=[1]symbols!$A$12,[1]symbols!$B$12,IF([1]respose!W45=[1]symbols!$A$13,[1]symbols!$B$13,IF([1]respose!W45=[1]symbols!$A$11,[1]symbols!$B$11))))</f>
        <v>3</v>
      </c>
      <c r="AG45">
        <f>IF([1]respose!X45=[1]symbols!$A$14,[1]symbols!$B$14,IF([1]respose!X45=[1]symbols!$A$12,[1]symbols!$B$12,IF([1]respose!X45=[1]symbols!$A$13,[1]symbols!$B$13,IF([1]respose!X45=[1]symbols!$A$11,[1]symbols!$B$11))))</f>
        <v>2</v>
      </c>
      <c r="AH45">
        <f>IF([1]respose!Y45=[1]symbols!$A$16,[1]symbols!$B$16,[1]symbols!$B$17)</f>
        <v>1</v>
      </c>
    </row>
    <row r="46" spans="1:34">
      <c r="A46">
        <v>45</v>
      </c>
      <c r="B46" t="str">
        <f>[1]respose!B46</f>
        <v>Female</v>
      </c>
      <c r="C46" t="str">
        <f>[1]respose!C46</f>
        <v>20-30</v>
      </c>
      <c r="D46" t="str">
        <f>[1]respose!D46</f>
        <v>Gampaha</v>
      </c>
      <c r="E46" t="str">
        <f>[1]respose!E46</f>
        <v>full-time</v>
      </c>
      <c r="F46" t="str">
        <f>[1]respose!F46</f>
        <v>Post Graduate Degree</v>
      </c>
      <c r="G46" t="str">
        <f>[1]respose!G46</f>
        <v>Married</v>
      </c>
      <c r="H46" t="str">
        <f>[1]respose!H46</f>
        <v>none</v>
      </c>
      <c r="I46" t="str">
        <f>[1]respose!I46</f>
        <v>50,000 - 100,000</v>
      </c>
      <c r="J46">
        <f>IF(ISNUMBER(SEARCH("Mobile",[1]respose!J46)),1,0)</f>
        <v>1</v>
      </c>
      <c r="K46">
        <f>IF(ISNUMBER(SEARCH("Internet banking through websites",[1]respose!J46)),1,0)</f>
        <v>0</v>
      </c>
      <c r="L46">
        <f>IF(ISNUMBER(SEARCH("Text",[1]respose!J46)),1,0)</f>
        <v>0</v>
      </c>
      <c r="M46">
        <f>IF(ISNUMBER(SEARCH("Visit",[1]respose!J46)),1,0)</f>
        <v>0</v>
      </c>
      <c r="N46">
        <f>[1]respose!K46</f>
        <v>1</v>
      </c>
      <c r="O46">
        <f>IF([1]respose!L46=[1]symbols!$A$3,[1]symbols!$B$3,IF([1]respose!L46=[1]symbols!$A$4,[1]symbols!$B$4,IF([1]respose!L46=[1]symbols!$A$5,[1]symbols!$B$5,IF([1]respose!L46=[1]symbols!$A$6,[1]symbols!$B$6))))</f>
        <v>3</v>
      </c>
      <c r="P46">
        <f>IF([1]respose!M46=[1]symbols!$A$3,[1]symbols!$B$3,IF([1]respose!M46=[1]symbols!$A$4,[1]symbols!$B$4,IF([1]respose!M46=[1]symbols!$A$5,[1]symbols!$B$5,IF([1]respose!M46=[1]symbols!$A$6,[1]symbols!$B$6))))</f>
        <v>1</v>
      </c>
      <c r="Q46">
        <f>IF(ISNUMBER(SEARCH("Easier access",[1]respose!N46)),1,0)</f>
        <v>1</v>
      </c>
      <c r="R46">
        <f>IF(ISNUMBER(SEARCH("credit",[1]respose!N46)),1,0)</f>
        <v>0</v>
      </c>
      <c r="S46">
        <f>IF(ISNUMBER(SEARCH("secure",[1]respose!N46)),1,0)</f>
        <v>0</v>
      </c>
      <c r="T46">
        <f>IF(ISNUMBER(SEARCH("history",[1]respose!N46)),1,0)</f>
        <v>0</v>
      </c>
      <c r="U46">
        <f>IF(ISNUMBER(SEARCH("Simple",[1]respose!O46)),1,0)</f>
        <v>1</v>
      </c>
      <c r="V46">
        <f>IF(ISNUMBER(SEARCH("third",[1]respose!O46)),1,0)</f>
        <v>1</v>
      </c>
      <c r="W46">
        <f>IF(ISNUMBER(SEARCH("Faster",[1]respose!O46)),1,0)</f>
        <v>1</v>
      </c>
      <c r="X46">
        <f>IF(ISNUMBER(SEARCH("biometrics",[1]respose!O46)),1,0)</f>
        <v>0</v>
      </c>
      <c r="Y46">
        <f>IF([1]respose!P46=[1]symbols!$A$14,[1]symbols!$B$14,IF([1]respose!P46=[1]symbols!$A$12,[1]symbols!$B$12,IF([1]respose!P46=[1]symbols!$A$13,[1]symbols!$B$13,IF([1]respose!P46=[1]symbols!$A$11,[1]symbols!$B$11))))</f>
        <v>3</v>
      </c>
      <c r="Z46">
        <f>IF([1]respose!Q46=[1]symbols!$A$14,[1]symbols!$B$14,IF([1]respose!Q46=[1]symbols!$A$12,[1]symbols!$B$12,IF([1]respose!Q46=[1]symbols!$A$13,[1]symbols!$B$13,IF([1]respose!Q46=[1]symbols!$A$11,[1]symbols!$B$11))))</f>
        <v>2</v>
      </c>
      <c r="AA46">
        <f>IF([1]respose!R46=[1]symbols!$A$14,[1]symbols!$B$14,IF([1]respose!R46=[1]symbols!$A$12,[1]symbols!$B$12,IF([1]respose!R46=[1]symbols!$A$13,[1]symbols!$B$13,IF([1]respose!R46=[1]symbols!$A$11,[1]symbols!$B$11))))</f>
        <v>1</v>
      </c>
      <c r="AB46">
        <f>IF([1]respose!S46=[1]symbols!$A$14,[1]symbols!$B$14,IF([1]respose!S46=[1]symbols!$A$12,[1]symbols!$B$12,IF([1]respose!S46=[1]symbols!$A$13,[1]symbols!$B$13,IF([1]respose!S46=[1]symbols!$A$11,[1]symbols!$B$11))))</f>
        <v>3</v>
      </c>
      <c r="AC46">
        <f>IF([1]respose!T46=[1]symbols!$A$14,[1]symbols!$B$14,IF([1]respose!T46=[1]symbols!$A$12,[1]symbols!$B$12,IF([1]respose!T46=[1]symbols!$A$13,[1]symbols!$B$13,IF([1]respose!T46=[1]symbols!$A$11,[1]symbols!$B$11))))</f>
        <v>1</v>
      </c>
      <c r="AD46">
        <f>IF([1]respose!U46=[1]symbols!$A$14,[1]symbols!$B$14,IF([1]respose!U46=[1]symbols!$A$12,[1]symbols!$B$12,IF([1]respose!U46=[1]symbols!$A$13,[1]symbols!$B$13,IF([1]respose!U46=[1]symbols!$A$11,[1]symbols!$B$11))))</f>
        <v>0</v>
      </c>
      <c r="AE46">
        <f>IF([1]respose!V46=[1]symbols!$A$14,[1]symbols!$B$14,IF([1]respose!V46=[1]symbols!$A$12,[1]symbols!$B$12,IF([1]respose!V46=[1]symbols!$A$13,[1]symbols!$B$13,IF([1]respose!V46=[1]symbols!$A$11,[1]symbols!$B$11))))</f>
        <v>2</v>
      </c>
      <c r="AF46">
        <f>IF([1]respose!W46=[1]symbols!$A$14,[1]symbols!$B$14,IF([1]respose!W46=[1]symbols!$A$12,[1]symbols!$B$12,IF([1]respose!W46=[1]symbols!$A$13,[1]symbols!$B$13,IF([1]respose!W46=[1]symbols!$A$11,[1]symbols!$B$11))))</f>
        <v>2</v>
      </c>
      <c r="AG46">
        <f>IF([1]respose!X46=[1]symbols!$A$14,[1]symbols!$B$14,IF([1]respose!X46=[1]symbols!$A$12,[1]symbols!$B$12,IF([1]respose!X46=[1]symbols!$A$13,[1]symbols!$B$13,IF([1]respose!X46=[1]symbols!$A$11,[1]symbols!$B$11))))</f>
        <v>0</v>
      </c>
      <c r="AH46">
        <f>IF([1]respose!Y46=[1]symbols!$A$16,[1]symbols!$B$16,[1]symbols!$B$17)</f>
        <v>1</v>
      </c>
    </row>
    <row r="47" spans="1:34">
      <c r="A47">
        <v>46</v>
      </c>
      <c r="B47" t="str">
        <f>[1]respose!B47</f>
        <v>Male</v>
      </c>
      <c r="C47" t="str">
        <f>[1]respose!C47</f>
        <v>20-30</v>
      </c>
      <c r="D47" t="str">
        <f>[1]respose!D47</f>
        <v>Kandy</v>
      </c>
      <c r="E47" t="str">
        <f>[1]respose!E47</f>
        <v>full-time</v>
      </c>
      <c r="F47" t="str">
        <f>[1]respose!F47</f>
        <v>Bachelor's Degree</v>
      </c>
      <c r="G47" t="str">
        <f>[1]respose!G47</f>
        <v>Single</v>
      </c>
      <c r="H47" t="str">
        <f>[1]respose!H47</f>
        <v>none</v>
      </c>
      <c r="I47" t="str">
        <f>[1]respose!I47</f>
        <v>100,000 - 200,000</v>
      </c>
      <c r="J47">
        <f>IF(ISNUMBER(SEARCH("Mobile",[1]respose!J47)),1,0)</f>
        <v>1</v>
      </c>
      <c r="K47">
        <f>IF(ISNUMBER(SEARCH("Internet banking through websites",[1]respose!J47)),1,0)</f>
        <v>1</v>
      </c>
      <c r="L47">
        <f>IF(ISNUMBER(SEARCH("Text",[1]respose!J47)),1,0)</f>
        <v>0</v>
      </c>
      <c r="M47">
        <f>IF(ISNUMBER(SEARCH("Visit",[1]respose!J47)),1,0)</f>
        <v>1</v>
      </c>
      <c r="N47" t="str">
        <f>[1]respose!K47</f>
        <v>3 or more</v>
      </c>
      <c r="O47">
        <f>IF([1]respose!L47=[1]symbols!$A$3,[1]symbols!$B$3,IF([1]respose!L47=[1]symbols!$A$4,[1]symbols!$B$4,IF([1]respose!L47=[1]symbols!$A$5,[1]symbols!$B$5,IF([1]respose!L47=[1]symbols!$A$6,[1]symbols!$B$6))))</f>
        <v>3</v>
      </c>
      <c r="P47">
        <f>IF([1]respose!M47=[1]symbols!$A$3,[1]symbols!$B$3,IF([1]respose!M47=[1]symbols!$A$4,[1]symbols!$B$4,IF([1]respose!M47=[1]symbols!$A$5,[1]symbols!$B$5,IF([1]respose!M47=[1]symbols!$A$6,[1]symbols!$B$6))))</f>
        <v>3</v>
      </c>
      <c r="Q47">
        <f>IF(ISNUMBER(SEARCH("Easier access",[1]respose!N47)),1,0)</f>
        <v>1</v>
      </c>
      <c r="R47">
        <f>IF(ISNUMBER(SEARCH("credit",[1]respose!N47)),1,0)</f>
        <v>1</v>
      </c>
      <c r="S47">
        <f>IF(ISNUMBER(SEARCH("secure",[1]respose!N47)),1,0)</f>
        <v>1</v>
      </c>
      <c r="T47">
        <f>IF(ISNUMBER(SEARCH("history",[1]respose!N47)),1,0)</f>
        <v>1</v>
      </c>
      <c r="U47">
        <f>IF(ISNUMBER(SEARCH("Simple",[1]respose!O47)),1,0)</f>
        <v>1</v>
      </c>
      <c r="V47">
        <f>IF(ISNUMBER(SEARCH("third",[1]respose!O47)),1,0)</f>
        <v>0</v>
      </c>
      <c r="W47">
        <f>IF(ISNUMBER(SEARCH("Faster",[1]respose!O47)),1,0)</f>
        <v>0</v>
      </c>
      <c r="X47">
        <f>IF(ISNUMBER(SEARCH("biometrics",[1]respose!O47)),1,0)</f>
        <v>0</v>
      </c>
      <c r="Y47">
        <f>IF([1]respose!P47=[1]symbols!$A$14,[1]symbols!$B$14,IF([1]respose!P47=[1]symbols!$A$12,[1]symbols!$B$12,IF([1]respose!P47=[1]symbols!$A$13,[1]symbols!$B$13,IF([1]respose!P47=[1]symbols!$A$11,[1]symbols!$B$11))))</f>
        <v>3</v>
      </c>
      <c r="Z47">
        <f>IF([1]respose!Q47=[1]symbols!$A$14,[1]symbols!$B$14,IF([1]respose!Q47=[1]symbols!$A$12,[1]symbols!$B$12,IF([1]respose!Q47=[1]symbols!$A$13,[1]symbols!$B$13,IF([1]respose!Q47=[1]symbols!$A$11,[1]symbols!$B$11))))</f>
        <v>3</v>
      </c>
      <c r="AA47">
        <f>IF([1]respose!R47=[1]symbols!$A$14,[1]symbols!$B$14,IF([1]respose!R47=[1]symbols!$A$12,[1]symbols!$B$12,IF([1]respose!R47=[1]symbols!$A$13,[1]symbols!$B$13,IF([1]respose!R47=[1]symbols!$A$11,[1]symbols!$B$11))))</f>
        <v>3</v>
      </c>
      <c r="AB47">
        <f>IF([1]respose!S47=[1]symbols!$A$14,[1]symbols!$B$14,IF([1]respose!S47=[1]symbols!$A$12,[1]symbols!$B$12,IF([1]respose!S47=[1]symbols!$A$13,[1]symbols!$B$13,IF([1]respose!S47=[1]symbols!$A$11,[1]symbols!$B$11))))</f>
        <v>3</v>
      </c>
      <c r="AC47">
        <f>IF([1]respose!T47=[1]symbols!$A$14,[1]symbols!$B$14,IF([1]respose!T47=[1]symbols!$A$12,[1]symbols!$B$12,IF([1]respose!T47=[1]symbols!$A$13,[1]symbols!$B$13,IF([1]respose!T47=[1]symbols!$A$11,[1]symbols!$B$11))))</f>
        <v>3</v>
      </c>
      <c r="AD47">
        <f>IF([1]respose!U47=[1]symbols!$A$14,[1]symbols!$B$14,IF([1]respose!U47=[1]symbols!$A$12,[1]symbols!$B$12,IF([1]respose!U47=[1]symbols!$A$13,[1]symbols!$B$13,IF([1]respose!U47=[1]symbols!$A$11,[1]symbols!$B$11))))</f>
        <v>1</v>
      </c>
      <c r="AE47">
        <f>IF([1]respose!V47=[1]symbols!$A$14,[1]symbols!$B$14,IF([1]respose!V47=[1]symbols!$A$12,[1]symbols!$B$12,IF([1]respose!V47=[1]symbols!$A$13,[1]symbols!$B$13,IF([1]respose!V47=[1]symbols!$A$11,[1]symbols!$B$11))))</f>
        <v>3</v>
      </c>
      <c r="AF47">
        <f>IF([1]respose!W47=[1]symbols!$A$14,[1]symbols!$B$14,IF([1]respose!W47=[1]symbols!$A$12,[1]symbols!$B$12,IF([1]respose!W47=[1]symbols!$A$13,[1]symbols!$B$13,IF([1]respose!W47=[1]symbols!$A$11,[1]symbols!$B$11))))</f>
        <v>2</v>
      </c>
      <c r="AG47">
        <f>IF([1]respose!X47=[1]symbols!$A$14,[1]symbols!$B$14,IF([1]respose!X47=[1]symbols!$A$12,[1]symbols!$B$12,IF([1]respose!X47=[1]symbols!$A$13,[1]symbols!$B$13,IF([1]respose!X47=[1]symbols!$A$11,[1]symbols!$B$11))))</f>
        <v>0</v>
      </c>
      <c r="AH47">
        <f>IF([1]respose!Y47=[1]symbols!$A$16,[1]symbols!$B$16,[1]symbols!$B$17)</f>
        <v>1</v>
      </c>
    </row>
    <row r="48" spans="1:34">
      <c r="A48">
        <v>47</v>
      </c>
      <c r="B48" t="str">
        <f>[1]respose!B48</f>
        <v>Male</v>
      </c>
      <c r="C48" t="str">
        <f>[1]respose!C48</f>
        <v>20-30</v>
      </c>
      <c r="D48" t="str">
        <f>[1]respose!D48</f>
        <v>Colombo</v>
      </c>
      <c r="E48" t="str">
        <f>[1]respose!E48</f>
        <v>full-time</v>
      </c>
      <c r="F48" t="str">
        <f>[1]respose!F48</f>
        <v>Post Graduate Degree</v>
      </c>
      <c r="G48" t="str">
        <f>[1]respose!G48</f>
        <v>Married</v>
      </c>
      <c r="H48" t="str">
        <f>[1]respose!H48</f>
        <v>none</v>
      </c>
      <c r="I48" t="str">
        <f>[1]respose!I48</f>
        <v>100,000 - 200,000</v>
      </c>
      <c r="J48">
        <f>IF(ISNUMBER(SEARCH("Mobile",[1]respose!J48)),1,0)</f>
        <v>1</v>
      </c>
      <c r="K48">
        <f>IF(ISNUMBER(SEARCH("Internet banking through websites",[1]respose!J48)),1,0)</f>
        <v>1</v>
      </c>
      <c r="L48">
        <f>IF(ISNUMBER(SEARCH("Text",[1]respose!J48)),1,0)</f>
        <v>0</v>
      </c>
      <c r="M48">
        <f>IF(ISNUMBER(SEARCH("Visit",[1]respose!J48)),1,0)</f>
        <v>0</v>
      </c>
      <c r="N48" t="str">
        <f>[1]respose!K48</f>
        <v>3 or more</v>
      </c>
      <c r="O48">
        <f>IF([1]respose!L48=[1]symbols!$A$3,[1]symbols!$B$3,IF([1]respose!L48=[1]symbols!$A$4,[1]symbols!$B$4,IF([1]respose!L48=[1]symbols!$A$5,[1]symbols!$B$5,IF([1]respose!L48=[1]symbols!$A$6,[1]symbols!$B$6))))</f>
        <v>3</v>
      </c>
      <c r="P48">
        <f>IF([1]respose!M48=[1]symbols!$A$3,[1]symbols!$B$3,IF([1]respose!M48=[1]symbols!$A$4,[1]symbols!$B$4,IF([1]respose!M48=[1]symbols!$A$5,[1]symbols!$B$5,IF([1]respose!M48=[1]symbols!$A$6,[1]symbols!$B$6))))</f>
        <v>0</v>
      </c>
      <c r="Q48">
        <f>IF(ISNUMBER(SEARCH("Easier access",[1]respose!N48)),1,0)</f>
        <v>1</v>
      </c>
      <c r="R48">
        <f>IF(ISNUMBER(SEARCH("credit",[1]respose!N48)),1,0)</f>
        <v>1</v>
      </c>
      <c r="S48">
        <f>IF(ISNUMBER(SEARCH("secure",[1]respose!N48)),1,0)</f>
        <v>1</v>
      </c>
      <c r="T48">
        <f>IF(ISNUMBER(SEARCH("history",[1]respose!N48)),1,0)</f>
        <v>1</v>
      </c>
      <c r="U48">
        <f>IF(ISNUMBER(SEARCH("Simple",[1]respose!O48)),1,0)</f>
        <v>1</v>
      </c>
      <c r="V48">
        <f>IF(ISNUMBER(SEARCH("third",[1]respose!O48)),1,0)</f>
        <v>0</v>
      </c>
      <c r="W48">
        <f>IF(ISNUMBER(SEARCH("Faster",[1]respose!O48)),1,0)</f>
        <v>0</v>
      </c>
      <c r="X48">
        <f>IF(ISNUMBER(SEARCH("biometrics",[1]respose!O48)),1,0)</f>
        <v>1</v>
      </c>
      <c r="Y48">
        <f>IF([1]respose!P48=[1]symbols!$A$14,[1]symbols!$B$14,IF([1]respose!P48=[1]symbols!$A$12,[1]symbols!$B$12,IF([1]respose!P48=[1]symbols!$A$13,[1]symbols!$B$13,IF([1]respose!P48=[1]symbols!$A$11,[1]symbols!$B$11))))</f>
        <v>3</v>
      </c>
      <c r="Z48">
        <f>IF([1]respose!Q48=[1]symbols!$A$14,[1]symbols!$B$14,IF([1]respose!Q48=[1]symbols!$A$12,[1]symbols!$B$12,IF([1]respose!Q48=[1]symbols!$A$13,[1]symbols!$B$13,IF([1]respose!Q48=[1]symbols!$A$11,[1]symbols!$B$11))))</f>
        <v>3</v>
      </c>
      <c r="AA48">
        <f>IF([1]respose!R48=[1]symbols!$A$14,[1]symbols!$B$14,IF([1]respose!R48=[1]symbols!$A$12,[1]symbols!$B$12,IF([1]respose!R48=[1]symbols!$A$13,[1]symbols!$B$13,IF([1]respose!R48=[1]symbols!$A$11,[1]symbols!$B$11))))</f>
        <v>2</v>
      </c>
      <c r="AB48">
        <f>IF([1]respose!S48=[1]symbols!$A$14,[1]symbols!$B$14,IF([1]respose!S48=[1]symbols!$A$12,[1]symbols!$B$12,IF([1]respose!S48=[1]symbols!$A$13,[1]symbols!$B$13,IF([1]respose!S48=[1]symbols!$A$11,[1]symbols!$B$11))))</f>
        <v>3</v>
      </c>
      <c r="AC48">
        <f>IF([1]respose!T48=[1]symbols!$A$14,[1]symbols!$B$14,IF([1]respose!T48=[1]symbols!$A$12,[1]symbols!$B$12,IF([1]respose!T48=[1]symbols!$A$13,[1]symbols!$B$13,IF([1]respose!T48=[1]symbols!$A$11,[1]symbols!$B$11))))</f>
        <v>3</v>
      </c>
      <c r="AD48">
        <f>IF([1]respose!U48=[1]symbols!$A$14,[1]symbols!$B$14,IF([1]respose!U48=[1]symbols!$A$12,[1]symbols!$B$12,IF([1]respose!U48=[1]symbols!$A$13,[1]symbols!$B$13,IF([1]respose!U48=[1]symbols!$A$11,[1]symbols!$B$11))))</f>
        <v>3</v>
      </c>
      <c r="AE48">
        <f>IF([1]respose!V48=[1]symbols!$A$14,[1]symbols!$B$14,IF([1]respose!V48=[1]symbols!$A$12,[1]symbols!$B$12,IF([1]respose!V48=[1]symbols!$A$13,[1]symbols!$B$13,IF([1]respose!V48=[1]symbols!$A$11,[1]symbols!$B$11))))</f>
        <v>3</v>
      </c>
      <c r="AF48">
        <f>IF([1]respose!W48=[1]symbols!$A$14,[1]symbols!$B$14,IF([1]respose!W48=[1]symbols!$A$12,[1]symbols!$B$12,IF([1]respose!W48=[1]symbols!$A$13,[1]symbols!$B$13,IF([1]respose!W48=[1]symbols!$A$11,[1]symbols!$B$11))))</f>
        <v>3</v>
      </c>
      <c r="AG48">
        <f>IF([1]respose!X48=[1]symbols!$A$14,[1]symbols!$B$14,IF([1]respose!X48=[1]symbols!$A$12,[1]symbols!$B$12,IF([1]respose!X48=[1]symbols!$A$13,[1]symbols!$B$13,IF([1]respose!X48=[1]symbols!$A$11,[1]symbols!$B$11))))</f>
        <v>3</v>
      </c>
      <c r="AH48">
        <f>IF([1]respose!Y48=[1]symbols!$A$16,[1]symbols!$B$16,[1]symbols!$B$17)</f>
        <v>0</v>
      </c>
    </row>
    <row r="49" spans="1:34">
      <c r="A49">
        <v>48</v>
      </c>
      <c r="B49" t="str">
        <f>[1]respose!B49</f>
        <v>Female</v>
      </c>
      <c r="C49" t="str">
        <f>[1]respose!C49</f>
        <v>20-30</v>
      </c>
      <c r="D49" t="str">
        <f>[1]respose!D49</f>
        <v>Colombo</v>
      </c>
      <c r="E49" t="str">
        <f>[1]respose!E49</f>
        <v>part-time</v>
      </c>
      <c r="F49" t="str">
        <f>[1]respose!F49</f>
        <v>Post Graduate Degree</v>
      </c>
      <c r="G49" t="str">
        <f>[1]respose!G49</f>
        <v>Single</v>
      </c>
      <c r="H49" t="str">
        <f>[1]respose!H49</f>
        <v>none</v>
      </c>
      <c r="I49" t="str">
        <f>[1]respose!I49</f>
        <v>Less than 50,000</v>
      </c>
      <c r="J49">
        <f>IF(ISNUMBER(SEARCH("Mobile",[1]respose!J49)),1,0)</f>
        <v>1</v>
      </c>
      <c r="K49">
        <f>IF(ISNUMBER(SEARCH("Internet banking through websites",[1]respose!J49)),1,0)</f>
        <v>1</v>
      </c>
      <c r="L49">
        <f>IF(ISNUMBER(SEARCH("Text",[1]respose!J49)),1,0)</f>
        <v>0</v>
      </c>
      <c r="M49">
        <f>IF(ISNUMBER(SEARCH("Visit",[1]respose!J49)),1,0)</f>
        <v>0</v>
      </c>
      <c r="N49">
        <f>[1]respose!K49</f>
        <v>1</v>
      </c>
      <c r="O49">
        <f>IF([1]respose!L49=[1]symbols!$A$3,[1]symbols!$B$3,IF([1]respose!L49=[1]symbols!$A$4,[1]symbols!$B$4,IF([1]respose!L49=[1]symbols!$A$5,[1]symbols!$B$5,IF([1]respose!L49=[1]symbols!$A$6,[1]symbols!$B$6))))</f>
        <v>2</v>
      </c>
      <c r="P49">
        <f>IF([1]respose!M49=[1]symbols!$A$3,[1]symbols!$B$3,IF([1]respose!M49=[1]symbols!$A$4,[1]symbols!$B$4,IF([1]respose!M49=[1]symbols!$A$5,[1]symbols!$B$5,IF([1]respose!M49=[1]symbols!$A$6,[1]symbols!$B$6))))</f>
        <v>1</v>
      </c>
      <c r="Q49">
        <f>IF(ISNUMBER(SEARCH("Easier access",[1]respose!N49)),1,0)</f>
        <v>1</v>
      </c>
      <c r="R49">
        <f>IF(ISNUMBER(SEARCH("credit",[1]respose!N49)),1,0)</f>
        <v>0</v>
      </c>
      <c r="S49">
        <f>IF(ISNUMBER(SEARCH("secure",[1]respose!N49)),1,0)</f>
        <v>0</v>
      </c>
      <c r="T49">
        <f>IF(ISNUMBER(SEARCH("history",[1]respose!N49)),1,0)</f>
        <v>0</v>
      </c>
      <c r="U49">
        <f>IF(ISNUMBER(SEARCH("Simple",[1]respose!O49)),1,0)</f>
        <v>1</v>
      </c>
      <c r="V49">
        <f>IF(ISNUMBER(SEARCH("third",[1]respose!O49)),1,0)</f>
        <v>1</v>
      </c>
      <c r="W49">
        <f>IF(ISNUMBER(SEARCH("Faster",[1]respose!O49)),1,0)</f>
        <v>1</v>
      </c>
      <c r="X49">
        <f>IF(ISNUMBER(SEARCH("biometrics",[1]respose!O49)),1,0)</f>
        <v>0</v>
      </c>
      <c r="Y49">
        <f>IF([1]respose!P49=[1]symbols!$A$14,[1]symbols!$B$14,IF([1]respose!P49=[1]symbols!$A$12,[1]symbols!$B$12,IF([1]respose!P49=[1]symbols!$A$13,[1]symbols!$B$13,IF([1]respose!P49=[1]symbols!$A$11,[1]symbols!$B$11))))</f>
        <v>3</v>
      </c>
      <c r="Z49">
        <f>IF([1]respose!Q49=[1]symbols!$A$14,[1]symbols!$B$14,IF([1]respose!Q49=[1]symbols!$A$12,[1]symbols!$B$12,IF([1]respose!Q49=[1]symbols!$A$13,[1]symbols!$B$13,IF([1]respose!Q49=[1]symbols!$A$11,[1]symbols!$B$11))))</f>
        <v>3</v>
      </c>
      <c r="AA49">
        <f>IF([1]respose!R49=[1]symbols!$A$14,[1]symbols!$B$14,IF([1]respose!R49=[1]symbols!$A$12,[1]symbols!$B$12,IF([1]respose!R49=[1]symbols!$A$13,[1]symbols!$B$13,IF([1]respose!R49=[1]symbols!$A$11,[1]symbols!$B$11))))</f>
        <v>2</v>
      </c>
      <c r="AB49">
        <f>IF([1]respose!S49=[1]symbols!$A$14,[1]symbols!$B$14,IF([1]respose!S49=[1]symbols!$A$12,[1]symbols!$B$12,IF([1]respose!S49=[1]symbols!$A$13,[1]symbols!$B$13,IF([1]respose!S49=[1]symbols!$A$11,[1]symbols!$B$11))))</f>
        <v>2</v>
      </c>
      <c r="AC49">
        <f>IF([1]respose!T49=[1]symbols!$A$14,[1]symbols!$B$14,IF([1]respose!T49=[1]symbols!$A$12,[1]symbols!$B$12,IF([1]respose!T49=[1]symbols!$A$13,[1]symbols!$B$13,IF([1]respose!T49=[1]symbols!$A$11,[1]symbols!$B$11))))</f>
        <v>2</v>
      </c>
      <c r="AD49">
        <f>IF([1]respose!U49=[1]symbols!$A$14,[1]symbols!$B$14,IF([1]respose!U49=[1]symbols!$A$12,[1]symbols!$B$12,IF([1]respose!U49=[1]symbols!$A$13,[1]symbols!$B$13,IF([1]respose!U49=[1]symbols!$A$11,[1]symbols!$B$11))))</f>
        <v>1</v>
      </c>
      <c r="AE49">
        <f>IF([1]respose!V49=[1]symbols!$A$14,[1]symbols!$B$14,IF([1]respose!V49=[1]symbols!$A$12,[1]symbols!$B$12,IF([1]respose!V49=[1]symbols!$A$13,[1]symbols!$B$13,IF([1]respose!V49=[1]symbols!$A$11,[1]symbols!$B$11))))</f>
        <v>2</v>
      </c>
      <c r="AF49">
        <f>IF([1]respose!W49=[1]symbols!$A$14,[1]symbols!$B$14,IF([1]respose!W49=[1]symbols!$A$12,[1]symbols!$B$12,IF([1]respose!W49=[1]symbols!$A$13,[1]symbols!$B$13,IF([1]respose!W49=[1]symbols!$A$11,[1]symbols!$B$11))))</f>
        <v>1</v>
      </c>
      <c r="AG49">
        <f>IF([1]respose!X49=[1]symbols!$A$14,[1]symbols!$B$14,IF([1]respose!X49=[1]symbols!$A$12,[1]symbols!$B$12,IF([1]respose!X49=[1]symbols!$A$13,[1]symbols!$B$13,IF([1]respose!X49=[1]symbols!$A$11,[1]symbols!$B$11))))</f>
        <v>0</v>
      </c>
      <c r="AH49">
        <f>IF([1]respose!Y49=[1]symbols!$A$16,[1]symbols!$B$16,[1]symbols!$B$17)</f>
        <v>0</v>
      </c>
    </row>
    <row r="50" spans="1:34">
      <c r="A50">
        <v>49</v>
      </c>
      <c r="B50" t="str">
        <f>[1]respose!B50</f>
        <v>Female</v>
      </c>
      <c r="C50" t="str">
        <f>[1]respose!C50</f>
        <v>51-60</v>
      </c>
      <c r="D50" t="str">
        <f>[1]respose!D50</f>
        <v>Colombo</v>
      </c>
      <c r="E50" t="str">
        <f>[1]respose!E50</f>
        <v>self-employed/ freelancer</v>
      </c>
      <c r="F50" t="str">
        <f>[1]respose!F50</f>
        <v>diploma</v>
      </c>
      <c r="G50" t="str">
        <f>[1]respose!G50</f>
        <v>Married</v>
      </c>
      <c r="H50" t="str">
        <f>[1]respose!H50</f>
        <v>3 or more</v>
      </c>
      <c r="I50" t="str">
        <f>[1]respose!I50</f>
        <v>More than 300,000</v>
      </c>
      <c r="J50">
        <f>IF(ISNUMBER(SEARCH("Mobile",[1]respose!J50)),1,0)</f>
        <v>1</v>
      </c>
      <c r="K50">
        <f>IF(ISNUMBER(SEARCH("Internet banking through websites",[1]respose!J50)),1,0)</f>
        <v>1</v>
      </c>
      <c r="L50">
        <f>IF(ISNUMBER(SEARCH("Text",[1]respose!J50)),1,0)</f>
        <v>0</v>
      </c>
      <c r="M50">
        <f>IF(ISNUMBER(SEARCH("Visit",[1]respose!J50)),1,0)</f>
        <v>1</v>
      </c>
      <c r="N50">
        <f>[1]respose!K50</f>
        <v>2</v>
      </c>
      <c r="O50">
        <f>IF([1]respose!L50=[1]symbols!$A$3,[1]symbols!$B$3,IF([1]respose!L50=[1]symbols!$A$4,[1]symbols!$B$4,IF([1]respose!L50=[1]symbols!$A$5,[1]symbols!$B$5,IF([1]respose!L50=[1]symbols!$A$6,[1]symbols!$B$6))))</f>
        <v>3</v>
      </c>
      <c r="P50">
        <f>IF([1]respose!M50=[1]symbols!$A$3,[1]symbols!$B$3,IF([1]respose!M50=[1]symbols!$A$4,[1]symbols!$B$4,IF([1]respose!M50=[1]symbols!$A$5,[1]symbols!$B$5,IF([1]respose!M50=[1]symbols!$A$6,[1]symbols!$B$6))))</f>
        <v>2</v>
      </c>
      <c r="Q50">
        <f>IF(ISNUMBER(SEARCH("Easier access",[1]respose!N50)),1,0)</f>
        <v>1</v>
      </c>
      <c r="R50">
        <f>IF(ISNUMBER(SEARCH("credit",[1]respose!N50)),1,0)</f>
        <v>1</v>
      </c>
      <c r="S50">
        <f>IF(ISNUMBER(SEARCH("secure",[1]respose!N50)),1,0)</f>
        <v>0</v>
      </c>
      <c r="T50">
        <f>IF(ISNUMBER(SEARCH("history",[1]respose!N50)),1,0)</f>
        <v>1</v>
      </c>
      <c r="U50">
        <f>IF(ISNUMBER(SEARCH("Simple",[1]respose!O50)),1,0)</f>
        <v>1</v>
      </c>
      <c r="V50">
        <f>IF(ISNUMBER(SEARCH("third",[1]respose!O50)),1,0)</f>
        <v>1</v>
      </c>
      <c r="W50">
        <f>IF(ISNUMBER(SEARCH("Faster",[1]respose!O50)),1,0)</f>
        <v>1</v>
      </c>
      <c r="X50">
        <f>IF(ISNUMBER(SEARCH("biometrics",[1]respose!O50)),1,0)</f>
        <v>0</v>
      </c>
      <c r="Y50">
        <f>IF([1]respose!P50=[1]symbols!$A$14,[1]symbols!$B$14,IF([1]respose!P50=[1]symbols!$A$12,[1]symbols!$B$12,IF([1]respose!P50=[1]symbols!$A$13,[1]symbols!$B$13,IF([1]respose!P50=[1]symbols!$A$11,[1]symbols!$B$11))))</f>
        <v>3</v>
      </c>
      <c r="Z50">
        <f>IF([1]respose!Q50=[1]symbols!$A$14,[1]symbols!$B$14,IF([1]respose!Q50=[1]symbols!$A$12,[1]symbols!$B$12,IF([1]respose!Q50=[1]symbols!$A$13,[1]symbols!$B$13,IF([1]respose!Q50=[1]symbols!$A$11,[1]symbols!$B$11))))</f>
        <v>3</v>
      </c>
      <c r="AA50">
        <f>IF([1]respose!R50=[1]symbols!$A$14,[1]symbols!$B$14,IF([1]respose!R50=[1]symbols!$A$12,[1]symbols!$B$12,IF([1]respose!R50=[1]symbols!$A$13,[1]symbols!$B$13,IF([1]respose!R50=[1]symbols!$A$11,[1]symbols!$B$11))))</f>
        <v>3</v>
      </c>
      <c r="AB50">
        <f>IF([1]respose!S50=[1]symbols!$A$14,[1]symbols!$B$14,IF([1]respose!S50=[1]symbols!$A$12,[1]symbols!$B$12,IF([1]respose!S50=[1]symbols!$A$13,[1]symbols!$B$13,IF([1]respose!S50=[1]symbols!$A$11,[1]symbols!$B$11))))</f>
        <v>3</v>
      </c>
      <c r="AC50">
        <f>IF([1]respose!T50=[1]symbols!$A$14,[1]symbols!$B$14,IF([1]respose!T50=[1]symbols!$A$12,[1]symbols!$B$12,IF([1]respose!T50=[1]symbols!$A$13,[1]symbols!$B$13,IF([1]respose!T50=[1]symbols!$A$11,[1]symbols!$B$11))))</f>
        <v>1</v>
      </c>
      <c r="AD50">
        <f>IF([1]respose!U50=[1]symbols!$A$14,[1]symbols!$B$14,IF([1]respose!U50=[1]symbols!$A$12,[1]symbols!$B$12,IF([1]respose!U50=[1]symbols!$A$13,[1]symbols!$B$13,IF([1]respose!U50=[1]symbols!$A$11,[1]symbols!$B$11))))</f>
        <v>1</v>
      </c>
      <c r="AE50">
        <f>IF([1]respose!V50=[1]symbols!$A$14,[1]symbols!$B$14,IF([1]respose!V50=[1]symbols!$A$12,[1]symbols!$B$12,IF([1]respose!V50=[1]symbols!$A$13,[1]symbols!$B$13,IF([1]respose!V50=[1]symbols!$A$11,[1]symbols!$B$11))))</f>
        <v>3</v>
      </c>
      <c r="AF50">
        <f>IF([1]respose!W50=[1]symbols!$A$14,[1]symbols!$B$14,IF([1]respose!W50=[1]symbols!$A$12,[1]symbols!$B$12,IF([1]respose!W50=[1]symbols!$A$13,[1]symbols!$B$13,IF([1]respose!W50=[1]symbols!$A$11,[1]symbols!$B$11))))</f>
        <v>3</v>
      </c>
      <c r="AG50">
        <f>IF([1]respose!X50=[1]symbols!$A$14,[1]symbols!$B$14,IF([1]respose!X50=[1]symbols!$A$12,[1]symbols!$B$12,IF([1]respose!X50=[1]symbols!$A$13,[1]symbols!$B$13,IF([1]respose!X50=[1]symbols!$A$11,[1]symbols!$B$11))))</f>
        <v>0</v>
      </c>
      <c r="AH50">
        <f>IF([1]respose!Y50=[1]symbols!$A$16,[1]symbols!$B$16,[1]symbols!$B$17)</f>
        <v>0</v>
      </c>
    </row>
    <row r="51" spans="1:34">
      <c r="A51">
        <v>50</v>
      </c>
      <c r="B51" t="str">
        <f>[1]respose!B51</f>
        <v>Male</v>
      </c>
      <c r="C51" t="str">
        <f>[1]respose!C51</f>
        <v>20-30</v>
      </c>
      <c r="D51" t="str">
        <f>[1]respose!D51</f>
        <v>Colombo</v>
      </c>
      <c r="E51" t="str">
        <f>[1]respose!E51</f>
        <v>student/ internship</v>
      </c>
      <c r="F51" t="str">
        <f>[1]respose!F51</f>
        <v>Bachelor's Degree</v>
      </c>
      <c r="G51" t="str">
        <f>[1]respose!G51</f>
        <v>Single</v>
      </c>
      <c r="H51" t="str">
        <f>[1]respose!H51</f>
        <v>none</v>
      </c>
      <c r="I51" t="str">
        <f>[1]respose!I51</f>
        <v>Less than 50,000</v>
      </c>
      <c r="J51">
        <f>IF(ISNUMBER(SEARCH("Mobile",[1]respose!J51)),1,0)</f>
        <v>1</v>
      </c>
      <c r="K51">
        <f>IF(ISNUMBER(SEARCH("Internet banking through websites",[1]respose!J51)),1,0)</f>
        <v>1</v>
      </c>
      <c r="L51">
        <f>IF(ISNUMBER(SEARCH("Text",[1]respose!J51)),1,0)</f>
        <v>0</v>
      </c>
      <c r="M51">
        <f>IF(ISNUMBER(SEARCH("Visit",[1]respose!J51)),1,0)</f>
        <v>1</v>
      </c>
      <c r="N51">
        <f>[1]respose!K51</f>
        <v>2</v>
      </c>
      <c r="O51">
        <f>IF([1]respose!L51=[1]symbols!$A$3,[1]symbols!$B$3,IF([1]respose!L51=[1]symbols!$A$4,[1]symbols!$B$4,IF([1]respose!L51=[1]symbols!$A$5,[1]symbols!$B$5,IF([1]respose!L51=[1]symbols!$A$6,[1]symbols!$B$6))))</f>
        <v>2</v>
      </c>
      <c r="P51">
        <f>IF([1]respose!M51=[1]symbols!$A$3,[1]symbols!$B$3,IF([1]respose!M51=[1]symbols!$A$4,[1]symbols!$B$4,IF([1]respose!M51=[1]symbols!$A$5,[1]symbols!$B$5,IF([1]respose!M51=[1]symbols!$A$6,[1]symbols!$B$6))))</f>
        <v>1</v>
      </c>
      <c r="Q51">
        <f>IF(ISNUMBER(SEARCH("Easier access",[1]respose!N51)),1,0)</f>
        <v>1</v>
      </c>
      <c r="R51">
        <f>IF(ISNUMBER(SEARCH("credit",[1]respose!N51)),1,0)</f>
        <v>1</v>
      </c>
      <c r="S51">
        <f>IF(ISNUMBER(SEARCH("secure",[1]respose!N51)),1,0)</f>
        <v>1</v>
      </c>
      <c r="T51">
        <f>IF(ISNUMBER(SEARCH("history",[1]respose!N51)),1,0)</f>
        <v>1</v>
      </c>
      <c r="U51">
        <f>IF(ISNUMBER(SEARCH("Simple",[1]respose!O51)),1,0)</f>
        <v>1</v>
      </c>
      <c r="V51">
        <f>IF(ISNUMBER(SEARCH("third",[1]respose!O51)),1,0)</f>
        <v>0</v>
      </c>
      <c r="W51">
        <f>IF(ISNUMBER(SEARCH("Faster",[1]respose!O51)),1,0)</f>
        <v>1</v>
      </c>
      <c r="X51">
        <f>IF(ISNUMBER(SEARCH("biometrics",[1]respose!O51)),1,0)</f>
        <v>1</v>
      </c>
      <c r="Y51">
        <f>IF([1]respose!P51=[1]symbols!$A$14,[1]symbols!$B$14,IF([1]respose!P51=[1]symbols!$A$12,[1]symbols!$B$12,IF([1]respose!P51=[1]symbols!$A$13,[1]symbols!$B$13,IF([1]respose!P51=[1]symbols!$A$11,[1]symbols!$B$11))))</f>
        <v>3</v>
      </c>
      <c r="Z51">
        <f>IF([1]respose!Q51=[1]symbols!$A$14,[1]symbols!$B$14,IF([1]respose!Q51=[1]symbols!$A$12,[1]symbols!$B$12,IF([1]respose!Q51=[1]symbols!$A$13,[1]symbols!$B$13,IF([1]respose!Q51=[1]symbols!$A$11,[1]symbols!$B$11))))</f>
        <v>3</v>
      </c>
      <c r="AA51">
        <f>IF([1]respose!R51=[1]symbols!$A$14,[1]symbols!$B$14,IF([1]respose!R51=[1]symbols!$A$12,[1]symbols!$B$12,IF([1]respose!R51=[1]symbols!$A$13,[1]symbols!$B$13,IF([1]respose!R51=[1]symbols!$A$11,[1]symbols!$B$11))))</f>
        <v>2</v>
      </c>
      <c r="AB51">
        <f>IF([1]respose!S51=[1]symbols!$A$14,[1]symbols!$B$14,IF([1]respose!S51=[1]symbols!$A$12,[1]symbols!$B$12,IF([1]respose!S51=[1]symbols!$A$13,[1]symbols!$B$13,IF([1]respose!S51=[1]symbols!$A$11,[1]symbols!$B$11))))</f>
        <v>2</v>
      </c>
      <c r="AC51">
        <f>IF([1]respose!T51=[1]symbols!$A$14,[1]symbols!$B$14,IF([1]respose!T51=[1]symbols!$A$12,[1]symbols!$B$12,IF([1]respose!T51=[1]symbols!$A$13,[1]symbols!$B$13,IF([1]respose!T51=[1]symbols!$A$11,[1]symbols!$B$11))))</f>
        <v>3</v>
      </c>
      <c r="AD51">
        <f>IF([1]respose!U51=[1]symbols!$A$14,[1]symbols!$B$14,IF([1]respose!U51=[1]symbols!$A$12,[1]symbols!$B$12,IF([1]respose!U51=[1]symbols!$A$13,[1]symbols!$B$13,IF([1]respose!U51=[1]symbols!$A$11,[1]symbols!$B$11))))</f>
        <v>2</v>
      </c>
      <c r="AE51">
        <f>IF([1]respose!V51=[1]symbols!$A$14,[1]symbols!$B$14,IF([1]respose!V51=[1]symbols!$A$12,[1]symbols!$B$12,IF([1]respose!V51=[1]symbols!$A$13,[1]symbols!$B$13,IF([1]respose!V51=[1]symbols!$A$11,[1]symbols!$B$11))))</f>
        <v>3</v>
      </c>
      <c r="AF51">
        <f>IF([1]respose!W51=[1]symbols!$A$14,[1]symbols!$B$14,IF([1]respose!W51=[1]symbols!$A$12,[1]symbols!$B$12,IF([1]respose!W51=[1]symbols!$A$13,[1]symbols!$B$13,IF([1]respose!W51=[1]symbols!$A$11,[1]symbols!$B$11))))</f>
        <v>3</v>
      </c>
      <c r="AG51">
        <f>IF([1]respose!X51=[1]symbols!$A$14,[1]symbols!$B$14,IF([1]respose!X51=[1]symbols!$A$12,[1]symbols!$B$12,IF([1]respose!X51=[1]symbols!$A$13,[1]symbols!$B$13,IF([1]respose!X51=[1]symbols!$A$11,[1]symbols!$B$11))))</f>
        <v>2</v>
      </c>
      <c r="AH51">
        <f>IF([1]respose!Y51=[1]symbols!$A$16,[1]symbols!$B$16,[1]symbols!$B$17)</f>
        <v>1</v>
      </c>
    </row>
    <row r="52" spans="1:34">
      <c r="A52">
        <v>51</v>
      </c>
      <c r="B52" t="str">
        <f>[1]respose!B52</f>
        <v>Male</v>
      </c>
      <c r="C52" t="str">
        <f>[1]respose!C52</f>
        <v>20-30</v>
      </c>
      <c r="D52" t="str">
        <f>[1]respose!D52</f>
        <v>Galle</v>
      </c>
      <c r="E52" t="str">
        <f>[1]respose!E52</f>
        <v>full-time</v>
      </c>
      <c r="F52" t="str">
        <f>[1]respose!F52</f>
        <v>Bachelor's Degree</v>
      </c>
      <c r="G52" t="str">
        <f>[1]respose!G52</f>
        <v>Single</v>
      </c>
      <c r="H52" t="str">
        <f>[1]respose!H52</f>
        <v>none</v>
      </c>
      <c r="I52" t="str">
        <f>[1]respose!I52</f>
        <v>50,000 - 100,000</v>
      </c>
      <c r="J52">
        <f>IF(ISNUMBER(SEARCH("Mobile",[1]respose!J52)),1,0)</f>
        <v>1</v>
      </c>
      <c r="K52">
        <f>IF(ISNUMBER(SEARCH("Internet banking through websites",[1]respose!J52)),1,0)</f>
        <v>0</v>
      </c>
      <c r="L52">
        <f>IF(ISNUMBER(SEARCH("Text",[1]respose!J52)),1,0)</f>
        <v>0</v>
      </c>
      <c r="M52">
        <f>IF(ISNUMBER(SEARCH("Visit",[1]respose!J52)),1,0)</f>
        <v>0</v>
      </c>
      <c r="N52">
        <f>[1]respose!K52</f>
        <v>1</v>
      </c>
      <c r="O52">
        <f>IF([1]respose!L52=[1]symbols!$A$3,[1]symbols!$B$3,IF([1]respose!L52=[1]symbols!$A$4,[1]symbols!$B$4,IF([1]respose!L52=[1]symbols!$A$5,[1]symbols!$B$5,IF([1]respose!L52=[1]symbols!$A$6,[1]symbols!$B$6))))</f>
        <v>3</v>
      </c>
      <c r="P52">
        <f>IF([1]respose!M52=[1]symbols!$A$3,[1]symbols!$B$3,IF([1]respose!M52=[1]symbols!$A$4,[1]symbols!$B$4,IF([1]respose!M52=[1]symbols!$A$5,[1]symbols!$B$5,IF([1]respose!M52=[1]symbols!$A$6,[1]symbols!$B$6))))</f>
        <v>1</v>
      </c>
      <c r="Q52">
        <f>IF(ISNUMBER(SEARCH("Easier access",[1]respose!N52)),1,0)</f>
        <v>1</v>
      </c>
      <c r="R52">
        <f>IF(ISNUMBER(SEARCH("credit",[1]respose!N52)),1,0)</f>
        <v>1</v>
      </c>
      <c r="S52">
        <f>IF(ISNUMBER(SEARCH("secure",[1]respose!N52)),1,0)</f>
        <v>1</v>
      </c>
      <c r="T52">
        <f>IF(ISNUMBER(SEARCH("history",[1]respose!N52)),1,0)</f>
        <v>0</v>
      </c>
      <c r="U52">
        <f>IF(ISNUMBER(SEARCH("Simple",[1]respose!O52)),1,0)</f>
        <v>1</v>
      </c>
      <c r="V52">
        <f>IF(ISNUMBER(SEARCH("third",[1]respose!O52)),1,0)</f>
        <v>0</v>
      </c>
      <c r="W52">
        <f>IF(ISNUMBER(SEARCH("Faster",[1]respose!O52)),1,0)</f>
        <v>1</v>
      </c>
      <c r="X52">
        <f>IF(ISNUMBER(SEARCH("biometrics",[1]respose!O52)),1,0)</f>
        <v>1</v>
      </c>
      <c r="Y52">
        <f>IF([1]respose!P52=[1]symbols!$A$14,[1]symbols!$B$14,IF([1]respose!P52=[1]symbols!$A$12,[1]symbols!$B$12,IF([1]respose!P52=[1]symbols!$A$13,[1]symbols!$B$13,IF([1]respose!P52=[1]symbols!$A$11,[1]symbols!$B$11))))</f>
        <v>3</v>
      </c>
      <c r="Z52">
        <f>IF([1]respose!Q52=[1]symbols!$A$14,[1]symbols!$B$14,IF([1]respose!Q52=[1]symbols!$A$12,[1]symbols!$B$12,IF([1]respose!Q52=[1]symbols!$A$13,[1]symbols!$B$13,IF([1]respose!Q52=[1]symbols!$A$11,[1]symbols!$B$11))))</f>
        <v>2</v>
      </c>
      <c r="AA52">
        <f>IF([1]respose!R52=[1]symbols!$A$14,[1]symbols!$B$14,IF([1]respose!R52=[1]symbols!$A$12,[1]symbols!$B$12,IF([1]respose!R52=[1]symbols!$A$13,[1]symbols!$B$13,IF([1]respose!R52=[1]symbols!$A$11,[1]symbols!$B$11))))</f>
        <v>3</v>
      </c>
      <c r="AB52">
        <f>IF([1]respose!S52=[1]symbols!$A$14,[1]symbols!$B$14,IF([1]respose!S52=[1]symbols!$A$12,[1]symbols!$B$12,IF([1]respose!S52=[1]symbols!$A$13,[1]symbols!$B$13,IF([1]respose!S52=[1]symbols!$A$11,[1]symbols!$B$11))))</f>
        <v>2</v>
      </c>
      <c r="AC52">
        <f>IF([1]respose!T52=[1]symbols!$A$14,[1]symbols!$B$14,IF([1]respose!T52=[1]symbols!$A$12,[1]symbols!$B$12,IF([1]respose!T52=[1]symbols!$A$13,[1]symbols!$B$13,IF([1]respose!T52=[1]symbols!$A$11,[1]symbols!$B$11))))</f>
        <v>2</v>
      </c>
      <c r="AD52">
        <f>IF([1]respose!U52=[1]symbols!$A$14,[1]symbols!$B$14,IF([1]respose!U52=[1]symbols!$A$12,[1]symbols!$B$12,IF([1]respose!U52=[1]symbols!$A$13,[1]symbols!$B$13,IF([1]respose!U52=[1]symbols!$A$11,[1]symbols!$B$11))))</f>
        <v>1</v>
      </c>
      <c r="AE52">
        <f>IF([1]respose!V52=[1]symbols!$A$14,[1]symbols!$B$14,IF([1]respose!V52=[1]symbols!$A$12,[1]symbols!$B$12,IF([1]respose!V52=[1]symbols!$A$13,[1]symbols!$B$13,IF([1]respose!V52=[1]symbols!$A$11,[1]symbols!$B$11))))</f>
        <v>3</v>
      </c>
      <c r="AF52">
        <f>IF([1]respose!W52=[1]symbols!$A$14,[1]symbols!$B$14,IF([1]respose!W52=[1]symbols!$A$12,[1]symbols!$B$12,IF([1]respose!W52=[1]symbols!$A$13,[1]symbols!$B$13,IF([1]respose!W52=[1]symbols!$A$11,[1]symbols!$B$11))))</f>
        <v>3</v>
      </c>
      <c r="AG52">
        <f>IF([1]respose!X52=[1]symbols!$A$14,[1]symbols!$B$14,IF([1]respose!X52=[1]symbols!$A$12,[1]symbols!$B$12,IF([1]respose!X52=[1]symbols!$A$13,[1]symbols!$B$13,IF([1]respose!X52=[1]symbols!$A$11,[1]symbols!$B$11))))</f>
        <v>1</v>
      </c>
      <c r="AH52">
        <f>IF([1]respose!Y52=[1]symbols!$A$16,[1]symbols!$B$16,[1]symbols!$B$17)</f>
        <v>0</v>
      </c>
    </row>
    <row r="53" spans="1:34">
      <c r="A53">
        <v>52</v>
      </c>
      <c r="B53" t="str">
        <f>[1]respose!B53</f>
        <v>Female</v>
      </c>
      <c r="C53" t="str">
        <f>[1]respose!C53</f>
        <v>20-30</v>
      </c>
      <c r="D53" t="str">
        <f>[1]respose!D53</f>
        <v>Badulla</v>
      </c>
      <c r="E53" t="str">
        <f>[1]respose!E53</f>
        <v>full-time</v>
      </c>
      <c r="F53" t="str">
        <f>[1]respose!F53</f>
        <v>Bachelor's Degree</v>
      </c>
      <c r="G53" t="str">
        <f>[1]respose!G53</f>
        <v>Married</v>
      </c>
      <c r="H53" t="str">
        <f>[1]respose!H53</f>
        <v>none</v>
      </c>
      <c r="I53" t="str">
        <f>[1]respose!I53</f>
        <v>50,000 - 100,000</v>
      </c>
      <c r="J53">
        <f>IF(ISNUMBER(SEARCH("Mobile",[1]respose!J53)),1,0)</f>
        <v>0</v>
      </c>
      <c r="K53">
        <f>IF(ISNUMBER(SEARCH("Internet banking through websites",[1]respose!J53)),1,0)</f>
        <v>1</v>
      </c>
      <c r="L53">
        <f>IF(ISNUMBER(SEARCH("Text",[1]respose!J53)),1,0)</f>
        <v>0</v>
      </c>
      <c r="M53">
        <f>IF(ISNUMBER(SEARCH("Visit",[1]respose!J53)),1,0)</f>
        <v>0</v>
      </c>
      <c r="N53">
        <f>[1]respose!K53</f>
        <v>1</v>
      </c>
      <c r="O53">
        <f>IF([1]respose!L53=[1]symbols!$A$3,[1]symbols!$B$3,IF([1]respose!L53=[1]symbols!$A$4,[1]symbols!$B$4,IF([1]respose!L53=[1]symbols!$A$5,[1]symbols!$B$5,IF([1]respose!L53=[1]symbols!$A$6,[1]symbols!$B$6))))</f>
        <v>3</v>
      </c>
      <c r="P53">
        <f>IF([1]respose!M53=[1]symbols!$A$3,[1]symbols!$B$3,IF([1]respose!M53=[1]symbols!$A$4,[1]symbols!$B$4,IF([1]respose!M53=[1]symbols!$A$5,[1]symbols!$B$5,IF([1]respose!M53=[1]symbols!$A$6,[1]symbols!$B$6))))</f>
        <v>1</v>
      </c>
      <c r="Q53">
        <f>IF(ISNUMBER(SEARCH("Easier access",[1]respose!N53)),1,0)</f>
        <v>1</v>
      </c>
      <c r="R53">
        <f>IF(ISNUMBER(SEARCH("credit",[1]respose!N53)),1,0)</f>
        <v>0</v>
      </c>
      <c r="S53">
        <f>IF(ISNUMBER(SEARCH("secure",[1]respose!N53)),1,0)</f>
        <v>0</v>
      </c>
      <c r="T53">
        <f>IF(ISNUMBER(SEARCH("history",[1]respose!N53)),1,0)</f>
        <v>0</v>
      </c>
      <c r="U53">
        <f>IF(ISNUMBER(SEARCH("Simple",[1]respose!O53)),1,0)</f>
        <v>1</v>
      </c>
      <c r="V53">
        <f>IF(ISNUMBER(SEARCH("third",[1]respose!O53)),1,0)</f>
        <v>1</v>
      </c>
      <c r="W53">
        <f>IF(ISNUMBER(SEARCH("Faster",[1]respose!O53)),1,0)</f>
        <v>1</v>
      </c>
      <c r="X53">
        <f>IF(ISNUMBER(SEARCH("biometrics",[1]respose!O53)),1,0)</f>
        <v>0</v>
      </c>
      <c r="Y53">
        <f>IF([1]respose!P53=[1]symbols!$A$14,[1]symbols!$B$14,IF([1]respose!P53=[1]symbols!$A$12,[1]symbols!$B$12,IF([1]respose!P53=[1]symbols!$A$13,[1]symbols!$B$13,IF([1]respose!P53=[1]symbols!$A$11,[1]symbols!$B$11))))</f>
        <v>3</v>
      </c>
      <c r="Z53">
        <f>IF([1]respose!Q53=[1]symbols!$A$14,[1]symbols!$B$14,IF([1]respose!Q53=[1]symbols!$A$12,[1]symbols!$B$12,IF([1]respose!Q53=[1]symbols!$A$13,[1]symbols!$B$13,IF([1]respose!Q53=[1]symbols!$A$11,[1]symbols!$B$11))))</f>
        <v>2</v>
      </c>
      <c r="AA53">
        <f>IF([1]respose!R53=[1]symbols!$A$14,[1]symbols!$B$14,IF([1]respose!R53=[1]symbols!$A$12,[1]symbols!$B$12,IF([1]respose!R53=[1]symbols!$A$13,[1]symbols!$B$13,IF([1]respose!R53=[1]symbols!$A$11,[1]symbols!$B$11))))</f>
        <v>2</v>
      </c>
      <c r="AB53">
        <f>IF([1]respose!S53=[1]symbols!$A$14,[1]symbols!$B$14,IF([1]respose!S53=[1]symbols!$A$12,[1]symbols!$B$12,IF([1]respose!S53=[1]symbols!$A$13,[1]symbols!$B$13,IF([1]respose!S53=[1]symbols!$A$11,[1]symbols!$B$11))))</f>
        <v>1</v>
      </c>
      <c r="AC53">
        <f>IF([1]respose!T53=[1]symbols!$A$14,[1]symbols!$B$14,IF([1]respose!T53=[1]symbols!$A$12,[1]symbols!$B$12,IF([1]respose!T53=[1]symbols!$A$13,[1]symbols!$B$13,IF([1]respose!T53=[1]symbols!$A$11,[1]symbols!$B$11))))</f>
        <v>1</v>
      </c>
      <c r="AD53">
        <f>IF([1]respose!U53=[1]symbols!$A$14,[1]symbols!$B$14,IF([1]respose!U53=[1]symbols!$A$12,[1]symbols!$B$12,IF([1]respose!U53=[1]symbols!$A$13,[1]symbols!$B$13,IF([1]respose!U53=[1]symbols!$A$11,[1]symbols!$B$11))))</f>
        <v>0</v>
      </c>
      <c r="AE53">
        <f>IF([1]respose!V53=[1]symbols!$A$14,[1]symbols!$B$14,IF([1]respose!V53=[1]symbols!$A$12,[1]symbols!$B$12,IF([1]respose!V53=[1]symbols!$A$13,[1]symbols!$B$13,IF([1]respose!V53=[1]symbols!$A$11,[1]symbols!$B$11))))</f>
        <v>2</v>
      </c>
      <c r="AF53">
        <f>IF([1]respose!W53=[1]symbols!$A$14,[1]symbols!$B$14,IF([1]respose!W53=[1]symbols!$A$12,[1]symbols!$B$12,IF([1]respose!W53=[1]symbols!$A$13,[1]symbols!$B$13,IF([1]respose!W53=[1]symbols!$A$11,[1]symbols!$B$11))))</f>
        <v>2</v>
      </c>
      <c r="AG53">
        <f>IF([1]respose!X53=[1]symbols!$A$14,[1]symbols!$B$14,IF([1]respose!X53=[1]symbols!$A$12,[1]symbols!$B$12,IF([1]respose!X53=[1]symbols!$A$13,[1]symbols!$B$13,IF([1]respose!X53=[1]symbols!$A$11,[1]symbols!$B$11))))</f>
        <v>2</v>
      </c>
      <c r="AH53">
        <f>IF([1]respose!Y53=[1]symbols!$A$16,[1]symbols!$B$16,[1]symbols!$B$17)</f>
        <v>0</v>
      </c>
    </row>
    <row r="54" spans="1:34">
      <c r="A54">
        <v>53</v>
      </c>
      <c r="B54" t="str">
        <f>[1]respose!B54</f>
        <v>Male</v>
      </c>
      <c r="C54" t="str">
        <f>[1]respose!C54</f>
        <v>20-30</v>
      </c>
      <c r="D54" t="str">
        <f>[1]respose!D54</f>
        <v>Colombo</v>
      </c>
      <c r="E54" t="str">
        <f>[1]respose!E54</f>
        <v>self-employed/ freelancer</v>
      </c>
      <c r="F54" t="str">
        <f>[1]respose!F54</f>
        <v>Bachelor's Degree</v>
      </c>
      <c r="G54" t="str">
        <f>[1]respose!G54</f>
        <v>Single</v>
      </c>
      <c r="H54" t="str">
        <f>[1]respose!H54</f>
        <v>none</v>
      </c>
      <c r="I54" t="str">
        <f>[1]respose!I54</f>
        <v>50,000 - 100,000</v>
      </c>
      <c r="J54">
        <f>IF(ISNUMBER(SEARCH("Mobile",[1]respose!J54)),1,0)</f>
        <v>0</v>
      </c>
      <c r="K54">
        <f>IF(ISNUMBER(SEARCH("Internet banking through websites",[1]respose!J54)),1,0)</f>
        <v>1</v>
      </c>
      <c r="L54">
        <f>IF(ISNUMBER(SEARCH("Text",[1]respose!J54)),1,0)</f>
        <v>0</v>
      </c>
      <c r="M54">
        <f>IF(ISNUMBER(SEARCH("Visit",[1]respose!J54)),1,0)</f>
        <v>1</v>
      </c>
      <c r="N54">
        <f>[1]respose!K54</f>
        <v>1</v>
      </c>
      <c r="O54">
        <f>IF([1]respose!L54=[1]symbols!$A$3,[1]symbols!$B$3,IF([1]respose!L54=[1]symbols!$A$4,[1]symbols!$B$4,IF([1]respose!L54=[1]symbols!$A$5,[1]symbols!$B$5,IF([1]respose!L54=[1]symbols!$A$6,[1]symbols!$B$6))))</f>
        <v>0</v>
      </c>
      <c r="P54">
        <f>IF([1]respose!M54=[1]symbols!$A$3,[1]symbols!$B$3,IF([1]respose!M54=[1]symbols!$A$4,[1]symbols!$B$4,IF([1]respose!M54=[1]symbols!$A$5,[1]symbols!$B$5,IF([1]respose!M54=[1]symbols!$A$6,[1]symbols!$B$6))))</f>
        <v>1</v>
      </c>
      <c r="Q54">
        <f>IF(ISNUMBER(SEARCH("Easier access",[1]respose!N54)),1,0)</f>
        <v>0</v>
      </c>
      <c r="R54">
        <f>IF(ISNUMBER(SEARCH("credit",[1]respose!N54)),1,0)</f>
        <v>0</v>
      </c>
      <c r="S54">
        <f>IF(ISNUMBER(SEARCH("secure",[1]respose!N54)),1,0)</f>
        <v>0</v>
      </c>
      <c r="T54">
        <f>IF(ISNUMBER(SEARCH("history",[1]respose!N54)),1,0)</f>
        <v>0</v>
      </c>
      <c r="U54">
        <f>IF(ISNUMBER(SEARCH("Simple",[1]respose!O54)),1,0)</f>
        <v>1</v>
      </c>
      <c r="V54">
        <f>IF(ISNUMBER(SEARCH("third",[1]respose!O54)),1,0)</f>
        <v>0</v>
      </c>
      <c r="W54">
        <f>IF(ISNUMBER(SEARCH("Faster",[1]respose!O54)),1,0)</f>
        <v>0</v>
      </c>
      <c r="X54">
        <f>IF(ISNUMBER(SEARCH("biometrics",[1]respose!O54)),1,0)</f>
        <v>1</v>
      </c>
      <c r="Y54">
        <f>IF([1]respose!P54=[1]symbols!$A$14,[1]symbols!$B$14,IF([1]respose!P54=[1]symbols!$A$12,[1]symbols!$B$12,IF([1]respose!P54=[1]symbols!$A$13,[1]symbols!$B$13,IF([1]respose!P54=[1]symbols!$A$11,[1]symbols!$B$11))))</f>
        <v>0</v>
      </c>
      <c r="Z54">
        <f>IF([1]respose!Q54=[1]symbols!$A$14,[1]symbols!$B$14,IF([1]respose!Q54=[1]symbols!$A$12,[1]symbols!$B$12,IF([1]respose!Q54=[1]symbols!$A$13,[1]symbols!$B$13,IF([1]respose!Q54=[1]symbols!$A$11,[1]symbols!$B$11))))</f>
        <v>0</v>
      </c>
      <c r="AA54">
        <f>IF([1]respose!R54=[1]symbols!$A$14,[1]symbols!$B$14,IF([1]respose!R54=[1]symbols!$A$12,[1]symbols!$B$12,IF([1]respose!R54=[1]symbols!$A$13,[1]symbols!$B$13,IF([1]respose!R54=[1]symbols!$A$11,[1]symbols!$B$11))))</f>
        <v>0</v>
      </c>
      <c r="AB54">
        <f>IF([1]respose!S54=[1]symbols!$A$14,[1]symbols!$B$14,IF([1]respose!S54=[1]symbols!$A$12,[1]symbols!$B$12,IF([1]respose!S54=[1]symbols!$A$13,[1]symbols!$B$13,IF([1]respose!S54=[1]symbols!$A$11,[1]symbols!$B$11))))</f>
        <v>0</v>
      </c>
      <c r="AC54">
        <f>IF([1]respose!T54=[1]symbols!$A$14,[1]symbols!$B$14,IF([1]respose!T54=[1]symbols!$A$12,[1]symbols!$B$12,IF([1]respose!T54=[1]symbols!$A$13,[1]symbols!$B$13,IF([1]respose!T54=[1]symbols!$A$11,[1]symbols!$B$11))))</f>
        <v>0</v>
      </c>
      <c r="AD54">
        <f>IF([1]respose!U54=[1]symbols!$A$14,[1]symbols!$B$14,IF([1]respose!U54=[1]symbols!$A$12,[1]symbols!$B$12,IF([1]respose!U54=[1]symbols!$A$13,[1]symbols!$B$13,IF([1]respose!U54=[1]symbols!$A$11,[1]symbols!$B$11))))</f>
        <v>0</v>
      </c>
      <c r="AE54">
        <f>IF([1]respose!V54=[1]symbols!$A$14,[1]symbols!$B$14,IF([1]respose!V54=[1]symbols!$A$12,[1]symbols!$B$12,IF([1]respose!V54=[1]symbols!$A$13,[1]symbols!$B$13,IF([1]respose!V54=[1]symbols!$A$11,[1]symbols!$B$11))))</f>
        <v>0</v>
      </c>
      <c r="AF54">
        <f>IF([1]respose!W54=[1]symbols!$A$14,[1]symbols!$B$14,IF([1]respose!W54=[1]symbols!$A$12,[1]symbols!$B$12,IF([1]respose!W54=[1]symbols!$A$13,[1]symbols!$B$13,IF([1]respose!W54=[1]symbols!$A$11,[1]symbols!$B$11))))</f>
        <v>0</v>
      </c>
      <c r="AG54">
        <f>IF([1]respose!X54=[1]symbols!$A$14,[1]symbols!$B$14,IF([1]respose!X54=[1]symbols!$A$12,[1]symbols!$B$12,IF([1]respose!X54=[1]symbols!$A$13,[1]symbols!$B$13,IF([1]respose!X54=[1]symbols!$A$11,[1]symbols!$B$11))))</f>
        <v>0</v>
      </c>
      <c r="AH54">
        <f>IF([1]respose!Y54=[1]symbols!$A$16,[1]symbols!$B$16,[1]symbols!$B$17)</f>
        <v>0</v>
      </c>
    </row>
    <row r="55" spans="1:34">
      <c r="A55">
        <v>54</v>
      </c>
      <c r="B55" t="str">
        <f>[1]respose!B55</f>
        <v>Male</v>
      </c>
      <c r="C55" t="str">
        <f>[1]respose!C55</f>
        <v>41-50</v>
      </c>
      <c r="D55" t="str">
        <f>[1]respose!D55</f>
        <v>Colombo</v>
      </c>
      <c r="E55" t="str">
        <f>[1]respose!E55</f>
        <v>full-time</v>
      </c>
      <c r="F55" t="str">
        <f>[1]respose!F55</f>
        <v>Post Graduate Degree</v>
      </c>
      <c r="G55" t="str">
        <f>[1]respose!G55</f>
        <v>Married</v>
      </c>
      <c r="H55">
        <f>[1]respose!H55</f>
        <v>2</v>
      </c>
      <c r="I55" t="str">
        <f>[1]respose!I55</f>
        <v>More than 300,000</v>
      </c>
      <c r="J55">
        <f>IF(ISNUMBER(SEARCH("Mobile",[1]respose!J55)),1,0)</f>
        <v>1</v>
      </c>
      <c r="K55">
        <f>IF(ISNUMBER(SEARCH("Internet banking through websites",[1]respose!J55)),1,0)</f>
        <v>1</v>
      </c>
      <c r="L55">
        <f>IF(ISNUMBER(SEARCH("Text",[1]respose!J55)),1,0)</f>
        <v>0</v>
      </c>
      <c r="M55">
        <f>IF(ISNUMBER(SEARCH("Visit",[1]respose!J55)),1,0)</f>
        <v>1</v>
      </c>
      <c r="N55">
        <f>[1]respose!K55</f>
        <v>2</v>
      </c>
      <c r="O55">
        <f>IF([1]respose!L55=[1]symbols!$A$3,[1]symbols!$B$3,IF([1]respose!L55=[1]symbols!$A$4,[1]symbols!$B$4,IF([1]respose!L55=[1]symbols!$A$5,[1]symbols!$B$5,IF([1]respose!L55=[1]symbols!$A$6,[1]symbols!$B$6))))</f>
        <v>2</v>
      </c>
      <c r="P55">
        <f>IF([1]respose!M55=[1]symbols!$A$3,[1]symbols!$B$3,IF([1]respose!M55=[1]symbols!$A$4,[1]symbols!$B$4,IF([1]respose!M55=[1]symbols!$A$5,[1]symbols!$B$5,IF([1]respose!M55=[1]symbols!$A$6,[1]symbols!$B$6))))</f>
        <v>1</v>
      </c>
      <c r="Q55">
        <f>IF(ISNUMBER(SEARCH("Easier access",[1]respose!N55)),1,0)</f>
        <v>1</v>
      </c>
      <c r="R55">
        <f>IF(ISNUMBER(SEARCH("credit",[1]respose!N55)),1,0)</f>
        <v>1</v>
      </c>
      <c r="S55">
        <f>IF(ISNUMBER(SEARCH("secure",[1]respose!N55)),1,0)</f>
        <v>0</v>
      </c>
      <c r="T55">
        <f>IF(ISNUMBER(SEARCH("history",[1]respose!N55)),1,0)</f>
        <v>1</v>
      </c>
      <c r="U55">
        <f>IF(ISNUMBER(SEARCH("Simple",[1]respose!O55)),1,0)</f>
        <v>1</v>
      </c>
      <c r="V55">
        <f>IF(ISNUMBER(SEARCH("third",[1]respose!O55)),1,0)</f>
        <v>1</v>
      </c>
      <c r="W55">
        <f>IF(ISNUMBER(SEARCH("Faster",[1]respose!O55)),1,0)</f>
        <v>1</v>
      </c>
      <c r="X55">
        <f>IF(ISNUMBER(SEARCH("biometrics",[1]respose!O55)),1,0)</f>
        <v>1</v>
      </c>
      <c r="Y55">
        <f>IF([1]respose!P55=[1]symbols!$A$14,[1]symbols!$B$14,IF([1]respose!P55=[1]symbols!$A$12,[1]symbols!$B$12,IF([1]respose!P55=[1]symbols!$A$13,[1]symbols!$B$13,IF([1]respose!P55=[1]symbols!$A$11,[1]symbols!$B$11))))</f>
        <v>3</v>
      </c>
      <c r="Z55">
        <f>IF([1]respose!Q55=[1]symbols!$A$14,[1]symbols!$B$14,IF([1]respose!Q55=[1]symbols!$A$12,[1]symbols!$B$12,IF([1]respose!Q55=[1]symbols!$A$13,[1]symbols!$B$13,IF([1]respose!Q55=[1]symbols!$A$11,[1]symbols!$B$11))))</f>
        <v>3</v>
      </c>
      <c r="AA55">
        <f>IF([1]respose!R55=[1]symbols!$A$14,[1]symbols!$B$14,IF([1]respose!R55=[1]symbols!$A$12,[1]symbols!$B$12,IF([1]respose!R55=[1]symbols!$A$13,[1]symbols!$B$13,IF([1]respose!R55=[1]symbols!$A$11,[1]symbols!$B$11))))</f>
        <v>2</v>
      </c>
      <c r="AB55">
        <f>IF([1]respose!S55=[1]symbols!$A$14,[1]symbols!$B$14,IF([1]respose!S55=[1]symbols!$A$12,[1]symbols!$B$12,IF([1]respose!S55=[1]symbols!$A$13,[1]symbols!$B$13,IF([1]respose!S55=[1]symbols!$A$11,[1]symbols!$B$11))))</f>
        <v>2</v>
      </c>
      <c r="AC55">
        <f>IF([1]respose!T55=[1]symbols!$A$14,[1]symbols!$B$14,IF([1]respose!T55=[1]symbols!$A$12,[1]symbols!$B$12,IF([1]respose!T55=[1]symbols!$A$13,[1]symbols!$B$13,IF([1]respose!T55=[1]symbols!$A$11,[1]symbols!$B$11))))</f>
        <v>3</v>
      </c>
      <c r="AD55">
        <f>IF([1]respose!U55=[1]symbols!$A$14,[1]symbols!$B$14,IF([1]respose!U55=[1]symbols!$A$12,[1]symbols!$B$12,IF([1]respose!U55=[1]symbols!$A$13,[1]symbols!$B$13,IF([1]respose!U55=[1]symbols!$A$11,[1]symbols!$B$11))))</f>
        <v>2</v>
      </c>
      <c r="AE55">
        <f>IF([1]respose!V55=[1]symbols!$A$14,[1]symbols!$B$14,IF([1]respose!V55=[1]symbols!$A$12,[1]symbols!$B$12,IF([1]respose!V55=[1]symbols!$A$13,[1]symbols!$B$13,IF([1]respose!V55=[1]symbols!$A$11,[1]symbols!$B$11))))</f>
        <v>3</v>
      </c>
      <c r="AF55">
        <f>IF([1]respose!W55=[1]symbols!$A$14,[1]symbols!$B$14,IF([1]respose!W55=[1]symbols!$A$12,[1]symbols!$B$12,IF([1]respose!W55=[1]symbols!$A$13,[1]symbols!$B$13,IF([1]respose!W55=[1]symbols!$A$11,[1]symbols!$B$11))))</f>
        <v>3</v>
      </c>
      <c r="AG55">
        <f>IF([1]respose!X55=[1]symbols!$A$14,[1]symbols!$B$14,IF([1]respose!X55=[1]symbols!$A$12,[1]symbols!$B$12,IF([1]respose!X55=[1]symbols!$A$13,[1]symbols!$B$13,IF([1]respose!X55=[1]symbols!$A$11,[1]symbols!$B$11))))</f>
        <v>1</v>
      </c>
      <c r="AH55">
        <f>IF([1]respose!Y55=[1]symbols!$A$16,[1]symbols!$B$16,[1]symbols!$B$17)</f>
        <v>1</v>
      </c>
    </row>
    <row r="56" spans="1:34">
      <c r="A56">
        <v>55</v>
      </c>
      <c r="B56" t="str">
        <f>[1]respose!B56</f>
        <v>Female</v>
      </c>
      <c r="C56" t="str">
        <f>[1]respose!C56</f>
        <v>20-30</v>
      </c>
      <c r="D56" t="str">
        <f>[1]respose!D56</f>
        <v>Colombo</v>
      </c>
      <c r="E56" t="str">
        <f>[1]respose!E56</f>
        <v>student/ internship</v>
      </c>
      <c r="F56" t="str">
        <f>[1]respose!F56</f>
        <v>Post Graduate Degree</v>
      </c>
      <c r="G56" t="str">
        <f>[1]respose!G56</f>
        <v>Single</v>
      </c>
      <c r="H56" t="str">
        <f>[1]respose!H56</f>
        <v>none</v>
      </c>
      <c r="I56" t="str">
        <f>[1]respose!I56</f>
        <v>Less than 50,000</v>
      </c>
      <c r="J56">
        <f>IF(ISNUMBER(SEARCH("Mobile",[1]respose!J56)),1,0)</f>
        <v>1</v>
      </c>
      <c r="K56">
        <f>IF(ISNUMBER(SEARCH("Internet banking through websites",[1]respose!J56)),1,0)</f>
        <v>1</v>
      </c>
      <c r="L56">
        <f>IF(ISNUMBER(SEARCH("Text",[1]respose!J56)),1,0)</f>
        <v>0</v>
      </c>
      <c r="M56">
        <f>IF(ISNUMBER(SEARCH("Visit",[1]respose!J56)),1,0)</f>
        <v>1</v>
      </c>
      <c r="N56">
        <f>[1]respose!K56</f>
        <v>1</v>
      </c>
      <c r="O56">
        <f>IF([1]respose!L56=[1]symbols!$A$3,[1]symbols!$B$3,IF([1]respose!L56=[1]symbols!$A$4,[1]symbols!$B$4,IF([1]respose!L56=[1]symbols!$A$5,[1]symbols!$B$5,IF([1]respose!L56=[1]symbols!$A$6,[1]symbols!$B$6))))</f>
        <v>2</v>
      </c>
      <c r="P56">
        <f>IF([1]respose!M56=[1]symbols!$A$3,[1]symbols!$B$3,IF([1]respose!M56=[1]symbols!$A$4,[1]symbols!$B$4,IF([1]respose!M56=[1]symbols!$A$5,[1]symbols!$B$5,IF([1]respose!M56=[1]symbols!$A$6,[1]symbols!$B$6))))</f>
        <v>1</v>
      </c>
      <c r="Q56">
        <f>IF(ISNUMBER(SEARCH("Easier access",[1]respose!N56)),1,0)</f>
        <v>0</v>
      </c>
      <c r="R56">
        <f>IF(ISNUMBER(SEARCH("credit",[1]respose!N56)),1,0)</f>
        <v>1</v>
      </c>
      <c r="S56">
        <f>IF(ISNUMBER(SEARCH("secure",[1]respose!N56)),1,0)</f>
        <v>1</v>
      </c>
      <c r="T56">
        <f>IF(ISNUMBER(SEARCH("history",[1]respose!N56)),1,0)</f>
        <v>0</v>
      </c>
      <c r="U56">
        <f>IF(ISNUMBER(SEARCH("Simple",[1]respose!O56)),1,0)</f>
        <v>1</v>
      </c>
      <c r="V56">
        <f>IF(ISNUMBER(SEARCH("third",[1]respose!O56)),1,0)</f>
        <v>1</v>
      </c>
      <c r="W56">
        <f>IF(ISNUMBER(SEARCH("Faster",[1]respose!O56)),1,0)</f>
        <v>1</v>
      </c>
      <c r="X56">
        <f>IF(ISNUMBER(SEARCH("biometrics",[1]respose!O56)),1,0)</f>
        <v>0</v>
      </c>
      <c r="Y56">
        <f>IF([1]respose!P56=[1]symbols!$A$14,[1]symbols!$B$14,IF([1]respose!P56=[1]symbols!$A$12,[1]symbols!$B$12,IF([1]respose!P56=[1]symbols!$A$13,[1]symbols!$B$13,IF([1]respose!P56=[1]symbols!$A$11,[1]symbols!$B$11))))</f>
        <v>3</v>
      </c>
      <c r="Z56">
        <f>IF([1]respose!Q56=[1]symbols!$A$14,[1]symbols!$B$14,IF([1]respose!Q56=[1]symbols!$A$12,[1]symbols!$B$12,IF([1]respose!Q56=[1]symbols!$A$13,[1]symbols!$B$13,IF([1]respose!Q56=[1]symbols!$A$11,[1]symbols!$B$11))))</f>
        <v>1</v>
      </c>
      <c r="AA56">
        <f>IF([1]respose!R56=[1]symbols!$A$14,[1]symbols!$B$14,IF([1]respose!R56=[1]symbols!$A$12,[1]symbols!$B$12,IF([1]respose!R56=[1]symbols!$A$13,[1]symbols!$B$13,IF([1]respose!R56=[1]symbols!$A$11,[1]symbols!$B$11))))</f>
        <v>2</v>
      </c>
      <c r="AB56">
        <f>IF([1]respose!S56=[1]symbols!$A$14,[1]symbols!$B$14,IF([1]respose!S56=[1]symbols!$A$12,[1]symbols!$B$12,IF([1]respose!S56=[1]symbols!$A$13,[1]symbols!$B$13,IF([1]respose!S56=[1]symbols!$A$11,[1]symbols!$B$11))))</f>
        <v>2</v>
      </c>
      <c r="AC56">
        <f>IF([1]respose!T56=[1]symbols!$A$14,[1]symbols!$B$14,IF([1]respose!T56=[1]symbols!$A$12,[1]symbols!$B$12,IF([1]respose!T56=[1]symbols!$A$13,[1]symbols!$B$13,IF([1]respose!T56=[1]symbols!$A$11,[1]symbols!$B$11))))</f>
        <v>1</v>
      </c>
      <c r="AD56">
        <f>IF([1]respose!U56=[1]symbols!$A$14,[1]symbols!$B$14,IF([1]respose!U56=[1]symbols!$A$12,[1]symbols!$B$12,IF([1]respose!U56=[1]symbols!$A$13,[1]symbols!$B$13,IF([1]respose!U56=[1]symbols!$A$11,[1]symbols!$B$11))))</f>
        <v>2</v>
      </c>
      <c r="AE56">
        <f>IF([1]respose!V56=[1]symbols!$A$14,[1]symbols!$B$14,IF([1]respose!V56=[1]symbols!$A$12,[1]symbols!$B$12,IF([1]respose!V56=[1]symbols!$A$13,[1]symbols!$B$13,IF([1]respose!V56=[1]symbols!$A$11,[1]symbols!$B$11))))</f>
        <v>2</v>
      </c>
      <c r="AF56">
        <f>IF([1]respose!W56=[1]symbols!$A$14,[1]symbols!$B$14,IF([1]respose!W56=[1]symbols!$A$12,[1]symbols!$B$12,IF([1]respose!W56=[1]symbols!$A$13,[1]symbols!$B$13,IF([1]respose!W56=[1]symbols!$A$11,[1]symbols!$B$11))))</f>
        <v>2</v>
      </c>
      <c r="AG56">
        <f>IF([1]respose!X56=[1]symbols!$A$14,[1]symbols!$B$14,IF([1]respose!X56=[1]symbols!$A$12,[1]symbols!$B$12,IF([1]respose!X56=[1]symbols!$A$13,[1]symbols!$B$13,IF([1]respose!X56=[1]symbols!$A$11,[1]symbols!$B$11))))</f>
        <v>2</v>
      </c>
      <c r="AH56">
        <f>IF([1]respose!Y56=[1]symbols!$A$16,[1]symbols!$B$16,[1]symbols!$B$17)</f>
        <v>0</v>
      </c>
    </row>
    <row r="57" spans="1:34">
      <c r="A57">
        <v>56</v>
      </c>
      <c r="B57" t="str">
        <f>[1]respose!B57</f>
        <v>Female</v>
      </c>
      <c r="C57" t="str">
        <f>[1]respose!C57</f>
        <v>31-40</v>
      </c>
      <c r="D57" t="str">
        <f>[1]respose!D57</f>
        <v>Colombo</v>
      </c>
      <c r="E57" t="str">
        <f>[1]respose!E57</f>
        <v>full-time</v>
      </c>
      <c r="F57" t="str">
        <f>[1]respose!F57</f>
        <v>Bachelor's Degree</v>
      </c>
      <c r="G57" t="str">
        <f>[1]respose!G57</f>
        <v>Single</v>
      </c>
      <c r="H57" t="str">
        <f>[1]respose!H57</f>
        <v>none</v>
      </c>
      <c r="I57" t="str">
        <f>[1]respose!I57</f>
        <v>100,000 - 200,000</v>
      </c>
      <c r="J57">
        <f>IF(ISNUMBER(SEARCH("Mobile",[1]respose!J57)),1,0)</f>
        <v>1</v>
      </c>
      <c r="K57">
        <f>IF(ISNUMBER(SEARCH("Internet banking through websites",[1]respose!J57)),1,0)</f>
        <v>1</v>
      </c>
      <c r="L57">
        <f>IF(ISNUMBER(SEARCH("Text",[1]respose!J57)),1,0)</f>
        <v>0</v>
      </c>
      <c r="M57">
        <f>IF(ISNUMBER(SEARCH("Visit",[1]respose!J57)),1,0)</f>
        <v>1</v>
      </c>
      <c r="N57">
        <f>[1]respose!K57</f>
        <v>2</v>
      </c>
      <c r="O57">
        <f>IF([1]respose!L57=[1]symbols!$A$3,[1]symbols!$B$3,IF([1]respose!L57=[1]symbols!$A$4,[1]symbols!$B$4,IF([1]respose!L57=[1]symbols!$A$5,[1]symbols!$B$5,IF([1]respose!L57=[1]symbols!$A$6,[1]symbols!$B$6))))</f>
        <v>3</v>
      </c>
      <c r="P57">
        <f>IF([1]respose!M57=[1]symbols!$A$3,[1]symbols!$B$3,IF([1]respose!M57=[1]symbols!$A$4,[1]symbols!$B$4,IF([1]respose!M57=[1]symbols!$A$5,[1]symbols!$B$5,IF([1]respose!M57=[1]symbols!$A$6,[1]symbols!$B$6))))</f>
        <v>1</v>
      </c>
      <c r="Q57">
        <f>IF(ISNUMBER(SEARCH("Easier access",[1]respose!N57)),1,0)</f>
        <v>1</v>
      </c>
      <c r="R57">
        <f>IF(ISNUMBER(SEARCH("credit",[1]respose!N57)),1,0)</f>
        <v>1</v>
      </c>
      <c r="S57">
        <f>IF(ISNUMBER(SEARCH("secure",[1]respose!N57)),1,0)</f>
        <v>0</v>
      </c>
      <c r="T57">
        <f>IF(ISNUMBER(SEARCH("history",[1]respose!N57)),1,0)</f>
        <v>1</v>
      </c>
      <c r="U57">
        <f>IF(ISNUMBER(SEARCH("Simple",[1]respose!O57)),1,0)</f>
        <v>1</v>
      </c>
      <c r="V57">
        <f>IF(ISNUMBER(SEARCH("third",[1]respose!O57)),1,0)</f>
        <v>1</v>
      </c>
      <c r="W57">
        <f>IF(ISNUMBER(SEARCH("Faster",[1]respose!O57)),1,0)</f>
        <v>0</v>
      </c>
      <c r="X57">
        <f>IF(ISNUMBER(SEARCH("biometrics",[1]respose!O57)),1,0)</f>
        <v>0</v>
      </c>
      <c r="Y57">
        <f>IF([1]respose!P57=[1]symbols!$A$14,[1]symbols!$B$14,IF([1]respose!P57=[1]symbols!$A$12,[1]symbols!$B$12,IF([1]respose!P57=[1]symbols!$A$13,[1]symbols!$B$13,IF([1]respose!P57=[1]symbols!$A$11,[1]symbols!$B$11))))</f>
        <v>3</v>
      </c>
      <c r="Z57">
        <f>IF([1]respose!Q57=[1]symbols!$A$14,[1]symbols!$B$14,IF([1]respose!Q57=[1]symbols!$A$12,[1]symbols!$B$12,IF([1]respose!Q57=[1]symbols!$A$13,[1]symbols!$B$13,IF([1]respose!Q57=[1]symbols!$A$11,[1]symbols!$B$11))))</f>
        <v>3</v>
      </c>
      <c r="AA57">
        <f>IF([1]respose!R57=[1]symbols!$A$14,[1]symbols!$B$14,IF([1]respose!R57=[1]symbols!$A$12,[1]symbols!$B$12,IF([1]respose!R57=[1]symbols!$A$13,[1]symbols!$B$13,IF([1]respose!R57=[1]symbols!$A$11,[1]symbols!$B$11))))</f>
        <v>2</v>
      </c>
      <c r="AB57">
        <f>IF([1]respose!S57=[1]symbols!$A$14,[1]symbols!$B$14,IF([1]respose!S57=[1]symbols!$A$12,[1]symbols!$B$12,IF([1]respose!S57=[1]symbols!$A$13,[1]symbols!$B$13,IF([1]respose!S57=[1]symbols!$A$11,[1]symbols!$B$11))))</f>
        <v>2</v>
      </c>
      <c r="AC57">
        <f>IF([1]respose!T57=[1]symbols!$A$14,[1]symbols!$B$14,IF([1]respose!T57=[1]symbols!$A$12,[1]symbols!$B$12,IF([1]respose!T57=[1]symbols!$A$13,[1]symbols!$B$13,IF([1]respose!T57=[1]symbols!$A$11,[1]symbols!$B$11))))</f>
        <v>3</v>
      </c>
      <c r="AD57">
        <f>IF([1]respose!U57=[1]symbols!$A$14,[1]symbols!$B$14,IF([1]respose!U57=[1]symbols!$A$12,[1]symbols!$B$12,IF([1]respose!U57=[1]symbols!$A$13,[1]symbols!$B$13,IF([1]respose!U57=[1]symbols!$A$11,[1]symbols!$B$11))))</f>
        <v>1</v>
      </c>
      <c r="AE57">
        <f>IF([1]respose!V57=[1]symbols!$A$14,[1]symbols!$B$14,IF([1]respose!V57=[1]symbols!$A$12,[1]symbols!$B$12,IF([1]respose!V57=[1]symbols!$A$13,[1]symbols!$B$13,IF([1]respose!V57=[1]symbols!$A$11,[1]symbols!$B$11))))</f>
        <v>3</v>
      </c>
      <c r="AF57">
        <f>IF([1]respose!W57=[1]symbols!$A$14,[1]symbols!$B$14,IF([1]respose!W57=[1]symbols!$A$12,[1]symbols!$B$12,IF([1]respose!W57=[1]symbols!$A$13,[1]symbols!$B$13,IF([1]respose!W57=[1]symbols!$A$11,[1]symbols!$B$11))))</f>
        <v>3</v>
      </c>
      <c r="AG57">
        <f>IF([1]respose!X57=[1]symbols!$A$14,[1]symbols!$B$14,IF([1]respose!X57=[1]symbols!$A$12,[1]symbols!$B$12,IF([1]respose!X57=[1]symbols!$A$13,[1]symbols!$B$13,IF([1]respose!X57=[1]symbols!$A$11,[1]symbols!$B$11))))</f>
        <v>3</v>
      </c>
      <c r="AH57">
        <f>IF([1]respose!Y57=[1]symbols!$A$16,[1]symbols!$B$16,[1]symbols!$B$17)</f>
        <v>1</v>
      </c>
    </row>
    <row r="58" spans="1:34">
      <c r="A58">
        <v>57</v>
      </c>
      <c r="B58" t="str">
        <f>[1]respose!B58</f>
        <v>Male</v>
      </c>
      <c r="C58" t="str">
        <f>[1]respose!C58</f>
        <v>20-30</v>
      </c>
      <c r="D58" t="str">
        <f>[1]respose!D58</f>
        <v>Colombo</v>
      </c>
      <c r="E58" t="str">
        <f>[1]respose!E58</f>
        <v>full-time</v>
      </c>
      <c r="F58" t="str">
        <f>[1]respose!F58</f>
        <v>Bachelor's Degree</v>
      </c>
      <c r="G58" t="str">
        <f>[1]respose!G58</f>
        <v>Married</v>
      </c>
      <c r="H58" t="str">
        <f>[1]respose!H58</f>
        <v>none</v>
      </c>
      <c r="I58" t="str">
        <f>[1]respose!I58</f>
        <v>100,000 - 200,000</v>
      </c>
      <c r="J58">
        <f>IF(ISNUMBER(SEARCH("Mobile",[1]respose!J58)),1,0)</f>
        <v>1</v>
      </c>
      <c r="K58">
        <f>IF(ISNUMBER(SEARCH("Internet banking through websites",[1]respose!J58)),1,0)</f>
        <v>1</v>
      </c>
      <c r="L58">
        <f>IF(ISNUMBER(SEARCH("Text",[1]respose!J58)),1,0)</f>
        <v>0</v>
      </c>
      <c r="M58">
        <f>IF(ISNUMBER(SEARCH("Visit",[1]respose!J58)),1,0)</f>
        <v>0</v>
      </c>
      <c r="N58" t="str">
        <f>[1]respose!K58</f>
        <v>3 or more</v>
      </c>
      <c r="O58">
        <f>IF([1]respose!L58=[1]symbols!$A$3,[1]symbols!$B$3,IF([1]respose!L58=[1]symbols!$A$4,[1]symbols!$B$4,IF([1]respose!L58=[1]symbols!$A$5,[1]symbols!$B$5,IF([1]respose!L58=[1]symbols!$A$6,[1]symbols!$B$6))))</f>
        <v>3</v>
      </c>
      <c r="P58">
        <f>IF([1]respose!M58=[1]symbols!$A$3,[1]symbols!$B$3,IF([1]respose!M58=[1]symbols!$A$4,[1]symbols!$B$4,IF([1]respose!M58=[1]symbols!$A$5,[1]symbols!$B$5,IF([1]respose!M58=[1]symbols!$A$6,[1]symbols!$B$6))))</f>
        <v>1</v>
      </c>
      <c r="Q58">
        <f>IF(ISNUMBER(SEARCH("Easier access",[1]respose!N58)),1,0)</f>
        <v>1</v>
      </c>
      <c r="R58">
        <f>IF(ISNUMBER(SEARCH("credit",[1]respose!N58)),1,0)</f>
        <v>1</v>
      </c>
      <c r="S58">
        <f>IF(ISNUMBER(SEARCH("secure",[1]respose!N58)),1,0)</f>
        <v>1</v>
      </c>
      <c r="T58">
        <f>IF(ISNUMBER(SEARCH("history",[1]respose!N58)),1,0)</f>
        <v>1</v>
      </c>
      <c r="U58">
        <f>IF(ISNUMBER(SEARCH("Simple",[1]respose!O58)),1,0)</f>
        <v>1</v>
      </c>
      <c r="V58">
        <f>IF(ISNUMBER(SEARCH("third",[1]respose!O58)),1,0)</f>
        <v>1</v>
      </c>
      <c r="W58">
        <f>IF(ISNUMBER(SEARCH("Faster",[1]respose!O58)),1,0)</f>
        <v>1</v>
      </c>
      <c r="X58">
        <f>IF(ISNUMBER(SEARCH("biometrics",[1]respose!O58)),1,0)</f>
        <v>0</v>
      </c>
      <c r="Y58">
        <f>IF([1]respose!P58=[1]symbols!$A$14,[1]symbols!$B$14,IF([1]respose!P58=[1]symbols!$A$12,[1]symbols!$B$12,IF([1]respose!P58=[1]symbols!$A$13,[1]symbols!$B$13,IF([1]respose!P58=[1]symbols!$A$11,[1]symbols!$B$11))))</f>
        <v>3</v>
      </c>
      <c r="Z58">
        <f>IF([1]respose!Q58=[1]symbols!$A$14,[1]symbols!$B$14,IF([1]respose!Q58=[1]symbols!$A$12,[1]symbols!$B$12,IF([1]respose!Q58=[1]symbols!$A$13,[1]symbols!$B$13,IF([1]respose!Q58=[1]symbols!$A$11,[1]symbols!$B$11))))</f>
        <v>1</v>
      </c>
      <c r="AA58">
        <f>IF([1]respose!R58=[1]symbols!$A$14,[1]symbols!$B$14,IF([1]respose!R58=[1]symbols!$A$12,[1]symbols!$B$12,IF([1]respose!R58=[1]symbols!$A$13,[1]symbols!$B$13,IF([1]respose!R58=[1]symbols!$A$11,[1]symbols!$B$11))))</f>
        <v>3</v>
      </c>
      <c r="AB58">
        <f>IF([1]respose!S58=[1]symbols!$A$14,[1]symbols!$B$14,IF([1]respose!S58=[1]symbols!$A$12,[1]symbols!$B$12,IF([1]respose!S58=[1]symbols!$A$13,[1]symbols!$B$13,IF([1]respose!S58=[1]symbols!$A$11,[1]symbols!$B$11))))</f>
        <v>3</v>
      </c>
      <c r="AC58">
        <f>IF([1]respose!T58=[1]symbols!$A$14,[1]symbols!$B$14,IF([1]respose!T58=[1]symbols!$A$12,[1]symbols!$B$12,IF([1]respose!T58=[1]symbols!$A$13,[1]symbols!$B$13,IF([1]respose!T58=[1]symbols!$A$11,[1]symbols!$B$11))))</f>
        <v>1</v>
      </c>
      <c r="AD58">
        <f>IF([1]respose!U58=[1]symbols!$A$14,[1]symbols!$B$14,IF([1]respose!U58=[1]symbols!$A$12,[1]symbols!$B$12,IF([1]respose!U58=[1]symbols!$A$13,[1]symbols!$B$13,IF([1]respose!U58=[1]symbols!$A$11,[1]symbols!$B$11))))</f>
        <v>2</v>
      </c>
      <c r="AE58">
        <f>IF([1]respose!V58=[1]symbols!$A$14,[1]symbols!$B$14,IF([1]respose!V58=[1]symbols!$A$12,[1]symbols!$B$12,IF([1]respose!V58=[1]symbols!$A$13,[1]symbols!$B$13,IF([1]respose!V58=[1]symbols!$A$11,[1]symbols!$B$11))))</f>
        <v>3</v>
      </c>
      <c r="AF58">
        <f>IF([1]respose!W58=[1]symbols!$A$14,[1]symbols!$B$14,IF([1]respose!W58=[1]symbols!$A$12,[1]symbols!$B$12,IF([1]respose!W58=[1]symbols!$A$13,[1]symbols!$B$13,IF([1]respose!W58=[1]symbols!$A$11,[1]symbols!$B$11))))</f>
        <v>3</v>
      </c>
      <c r="AG58">
        <f>IF([1]respose!X58=[1]symbols!$A$14,[1]symbols!$B$14,IF([1]respose!X58=[1]symbols!$A$12,[1]symbols!$B$12,IF([1]respose!X58=[1]symbols!$A$13,[1]symbols!$B$13,IF([1]respose!X58=[1]symbols!$A$11,[1]symbols!$B$11))))</f>
        <v>3</v>
      </c>
      <c r="AH58">
        <f>IF([1]respose!Y58=[1]symbols!$A$16,[1]symbols!$B$16,[1]symbols!$B$17)</f>
        <v>0</v>
      </c>
    </row>
    <row r="59" spans="1:34">
      <c r="A59">
        <v>58</v>
      </c>
      <c r="B59" t="str">
        <f>[1]respose!B59</f>
        <v>Female</v>
      </c>
      <c r="C59" t="str">
        <f>[1]respose!C59</f>
        <v>20-30</v>
      </c>
      <c r="D59" t="str">
        <f>[1]respose!D59</f>
        <v>Colombo</v>
      </c>
      <c r="E59" t="str">
        <f>[1]respose!E59</f>
        <v>student/ internship</v>
      </c>
      <c r="F59" t="str">
        <f>[1]respose!F59</f>
        <v>Bachelor's Degree</v>
      </c>
      <c r="G59" t="str">
        <f>[1]respose!G59</f>
        <v>Single</v>
      </c>
      <c r="H59" t="str">
        <f>[1]respose!H59</f>
        <v>none</v>
      </c>
      <c r="I59" t="str">
        <f>[1]respose!I59</f>
        <v>Less than 50,000</v>
      </c>
      <c r="J59">
        <f>IF(ISNUMBER(SEARCH("Mobile",[1]respose!J59)),1,0)</f>
        <v>1</v>
      </c>
      <c r="K59">
        <f>IF(ISNUMBER(SEARCH("Internet banking through websites",[1]respose!J59)),1,0)</f>
        <v>0</v>
      </c>
      <c r="L59">
        <f>IF(ISNUMBER(SEARCH("Text",[1]respose!J59)),1,0)</f>
        <v>1</v>
      </c>
      <c r="M59">
        <f>IF(ISNUMBER(SEARCH("Visit",[1]respose!J59)),1,0)</f>
        <v>1</v>
      </c>
      <c r="N59">
        <f>[1]respose!K59</f>
        <v>2</v>
      </c>
      <c r="O59">
        <f>IF([1]respose!L59=[1]symbols!$A$3,[1]symbols!$B$3,IF([1]respose!L59=[1]symbols!$A$4,[1]symbols!$B$4,IF([1]respose!L59=[1]symbols!$A$5,[1]symbols!$B$5,IF([1]respose!L59=[1]symbols!$A$6,[1]symbols!$B$6))))</f>
        <v>3</v>
      </c>
      <c r="P59">
        <f>IF([1]respose!M59=[1]symbols!$A$3,[1]symbols!$B$3,IF([1]respose!M59=[1]symbols!$A$4,[1]symbols!$B$4,IF([1]respose!M59=[1]symbols!$A$5,[1]symbols!$B$5,IF([1]respose!M59=[1]symbols!$A$6,[1]symbols!$B$6))))</f>
        <v>1</v>
      </c>
      <c r="Q59">
        <f>IF(ISNUMBER(SEARCH("Easier access",[1]respose!N59)),1,0)</f>
        <v>1</v>
      </c>
      <c r="R59">
        <f>IF(ISNUMBER(SEARCH("credit",[1]respose!N59)),1,0)</f>
        <v>1</v>
      </c>
      <c r="S59">
        <f>IF(ISNUMBER(SEARCH("secure",[1]respose!N59)),1,0)</f>
        <v>0</v>
      </c>
      <c r="T59">
        <f>IF(ISNUMBER(SEARCH("history",[1]respose!N59)),1,0)</f>
        <v>1</v>
      </c>
      <c r="U59">
        <f>IF(ISNUMBER(SEARCH("Simple",[1]respose!O59)),1,0)</f>
        <v>1</v>
      </c>
      <c r="V59">
        <f>IF(ISNUMBER(SEARCH("third",[1]respose!O59)),1,0)</f>
        <v>1</v>
      </c>
      <c r="W59">
        <f>IF(ISNUMBER(SEARCH("Faster",[1]respose!O59)),1,0)</f>
        <v>1</v>
      </c>
      <c r="X59">
        <f>IF(ISNUMBER(SEARCH("biometrics",[1]respose!O59)),1,0)</f>
        <v>0</v>
      </c>
      <c r="Y59">
        <f>IF([1]respose!P59=[1]symbols!$A$14,[1]symbols!$B$14,IF([1]respose!P59=[1]symbols!$A$12,[1]symbols!$B$12,IF([1]respose!P59=[1]symbols!$A$13,[1]symbols!$B$13,IF([1]respose!P59=[1]symbols!$A$11,[1]symbols!$B$11))))</f>
        <v>3</v>
      </c>
      <c r="Z59">
        <f>IF([1]respose!Q59=[1]symbols!$A$14,[1]symbols!$B$14,IF([1]respose!Q59=[1]symbols!$A$12,[1]symbols!$B$12,IF([1]respose!Q59=[1]symbols!$A$13,[1]symbols!$B$13,IF([1]respose!Q59=[1]symbols!$A$11,[1]symbols!$B$11))))</f>
        <v>3</v>
      </c>
      <c r="AA59">
        <f>IF([1]respose!R59=[1]symbols!$A$14,[1]symbols!$B$14,IF([1]respose!R59=[1]symbols!$A$12,[1]symbols!$B$12,IF([1]respose!R59=[1]symbols!$A$13,[1]symbols!$B$13,IF([1]respose!R59=[1]symbols!$A$11,[1]symbols!$B$11))))</f>
        <v>3</v>
      </c>
      <c r="AB59">
        <f>IF([1]respose!S59=[1]symbols!$A$14,[1]symbols!$B$14,IF([1]respose!S59=[1]symbols!$A$12,[1]symbols!$B$12,IF([1]respose!S59=[1]symbols!$A$13,[1]symbols!$B$13,IF([1]respose!S59=[1]symbols!$A$11,[1]symbols!$B$11))))</f>
        <v>2</v>
      </c>
      <c r="AC59">
        <f>IF([1]respose!T59=[1]symbols!$A$14,[1]symbols!$B$14,IF([1]respose!T59=[1]symbols!$A$12,[1]symbols!$B$12,IF([1]respose!T59=[1]symbols!$A$13,[1]symbols!$B$13,IF([1]respose!T59=[1]symbols!$A$11,[1]symbols!$B$11))))</f>
        <v>2</v>
      </c>
      <c r="AD59">
        <f>IF([1]respose!U59=[1]symbols!$A$14,[1]symbols!$B$14,IF([1]respose!U59=[1]symbols!$A$12,[1]symbols!$B$12,IF([1]respose!U59=[1]symbols!$A$13,[1]symbols!$B$13,IF([1]respose!U59=[1]symbols!$A$11,[1]symbols!$B$11))))</f>
        <v>1</v>
      </c>
      <c r="AE59">
        <f>IF([1]respose!V59=[1]symbols!$A$14,[1]symbols!$B$14,IF([1]respose!V59=[1]symbols!$A$12,[1]symbols!$B$12,IF([1]respose!V59=[1]symbols!$A$13,[1]symbols!$B$13,IF([1]respose!V59=[1]symbols!$A$11,[1]symbols!$B$11))))</f>
        <v>3</v>
      </c>
      <c r="AF59">
        <f>IF([1]respose!W59=[1]symbols!$A$14,[1]symbols!$B$14,IF([1]respose!W59=[1]symbols!$A$12,[1]symbols!$B$12,IF([1]respose!W59=[1]symbols!$A$13,[1]symbols!$B$13,IF([1]respose!W59=[1]symbols!$A$11,[1]symbols!$B$11))))</f>
        <v>3</v>
      </c>
      <c r="AG59">
        <f>IF([1]respose!X59=[1]symbols!$A$14,[1]symbols!$B$14,IF([1]respose!X59=[1]symbols!$A$12,[1]symbols!$B$12,IF([1]respose!X59=[1]symbols!$A$13,[1]symbols!$B$13,IF([1]respose!X59=[1]symbols!$A$11,[1]symbols!$B$11))))</f>
        <v>0</v>
      </c>
      <c r="AH59">
        <f>IF([1]respose!Y59=[1]symbols!$A$16,[1]symbols!$B$16,[1]symbols!$B$17)</f>
        <v>1</v>
      </c>
    </row>
    <row r="60" spans="1:34">
      <c r="A60">
        <v>59</v>
      </c>
      <c r="B60" t="str">
        <f>[1]respose!B60</f>
        <v>Female</v>
      </c>
      <c r="C60" t="str">
        <f>[1]respose!C60</f>
        <v>20-30</v>
      </c>
      <c r="D60" t="str">
        <f>[1]respose!D60</f>
        <v>Colombo</v>
      </c>
      <c r="E60" t="str">
        <f>[1]respose!E60</f>
        <v>student/ internship</v>
      </c>
      <c r="F60" t="str">
        <f>[1]respose!F60</f>
        <v>Bachelor's Degree</v>
      </c>
      <c r="G60" t="str">
        <f>[1]respose!G60</f>
        <v>Single</v>
      </c>
      <c r="H60" t="str">
        <f>[1]respose!H60</f>
        <v>none</v>
      </c>
      <c r="I60" t="str">
        <f>[1]respose!I60</f>
        <v>Less than 50,000</v>
      </c>
      <c r="J60">
        <f>IF(ISNUMBER(SEARCH("Mobile",[1]respose!J60)),1,0)</f>
        <v>1</v>
      </c>
      <c r="K60">
        <f>IF(ISNUMBER(SEARCH("Internet banking through websites",[1]respose!J60)),1,0)</f>
        <v>0</v>
      </c>
      <c r="L60">
        <f>IF(ISNUMBER(SEARCH("Text",[1]respose!J60)),1,0)</f>
        <v>1</v>
      </c>
      <c r="M60">
        <f>IF(ISNUMBER(SEARCH("Visit",[1]respose!J60)),1,0)</f>
        <v>1</v>
      </c>
      <c r="N60">
        <f>[1]respose!K60</f>
        <v>2</v>
      </c>
      <c r="O60">
        <f>IF([1]respose!L60=[1]symbols!$A$3,[1]symbols!$B$3,IF([1]respose!L60=[1]symbols!$A$4,[1]symbols!$B$4,IF([1]respose!L60=[1]symbols!$A$5,[1]symbols!$B$5,IF([1]respose!L60=[1]symbols!$A$6,[1]symbols!$B$6))))</f>
        <v>3</v>
      </c>
      <c r="P60">
        <f>IF([1]respose!M60=[1]symbols!$A$3,[1]symbols!$B$3,IF([1]respose!M60=[1]symbols!$A$4,[1]symbols!$B$4,IF([1]respose!M60=[1]symbols!$A$5,[1]symbols!$B$5,IF([1]respose!M60=[1]symbols!$A$6,[1]symbols!$B$6))))</f>
        <v>1</v>
      </c>
      <c r="Q60">
        <f>IF(ISNUMBER(SEARCH("Easier access",[1]respose!N60)),1,0)</f>
        <v>1</v>
      </c>
      <c r="R60">
        <f>IF(ISNUMBER(SEARCH("credit",[1]respose!N60)),1,0)</f>
        <v>1</v>
      </c>
      <c r="S60">
        <f>IF(ISNUMBER(SEARCH("secure",[1]respose!N60)),1,0)</f>
        <v>0</v>
      </c>
      <c r="T60">
        <f>IF(ISNUMBER(SEARCH("history",[1]respose!N60)),1,0)</f>
        <v>1</v>
      </c>
      <c r="U60">
        <f>IF(ISNUMBER(SEARCH("Simple",[1]respose!O60)),1,0)</f>
        <v>1</v>
      </c>
      <c r="V60">
        <f>IF(ISNUMBER(SEARCH("third",[1]respose!O60)),1,0)</f>
        <v>1</v>
      </c>
      <c r="W60">
        <f>IF(ISNUMBER(SEARCH("Faster",[1]respose!O60)),1,0)</f>
        <v>1</v>
      </c>
      <c r="X60">
        <f>IF(ISNUMBER(SEARCH("biometrics",[1]respose!O60)),1,0)</f>
        <v>0</v>
      </c>
      <c r="Y60">
        <f>IF([1]respose!P60=[1]symbols!$A$14,[1]symbols!$B$14,IF([1]respose!P60=[1]symbols!$A$12,[1]symbols!$B$12,IF([1]respose!P60=[1]symbols!$A$13,[1]symbols!$B$13,IF([1]respose!P60=[1]symbols!$A$11,[1]symbols!$B$11))))</f>
        <v>3</v>
      </c>
      <c r="Z60">
        <f>IF([1]respose!Q60=[1]symbols!$A$14,[1]symbols!$B$14,IF([1]respose!Q60=[1]symbols!$A$12,[1]symbols!$B$12,IF([1]respose!Q60=[1]symbols!$A$13,[1]symbols!$B$13,IF([1]respose!Q60=[1]symbols!$A$11,[1]symbols!$B$11))))</f>
        <v>3</v>
      </c>
      <c r="AA60">
        <f>IF([1]respose!R60=[1]symbols!$A$14,[1]symbols!$B$14,IF([1]respose!R60=[1]symbols!$A$12,[1]symbols!$B$12,IF([1]respose!R60=[1]symbols!$A$13,[1]symbols!$B$13,IF([1]respose!R60=[1]symbols!$A$11,[1]symbols!$B$11))))</f>
        <v>3</v>
      </c>
      <c r="AB60">
        <f>IF([1]respose!S60=[1]symbols!$A$14,[1]symbols!$B$14,IF([1]respose!S60=[1]symbols!$A$12,[1]symbols!$B$12,IF([1]respose!S60=[1]symbols!$A$13,[1]symbols!$B$13,IF([1]respose!S60=[1]symbols!$A$11,[1]symbols!$B$11))))</f>
        <v>2</v>
      </c>
      <c r="AC60">
        <f>IF([1]respose!T60=[1]symbols!$A$14,[1]symbols!$B$14,IF([1]respose!T60=[1]symbols!$A$12,[1]symbols!$B$12,IF([1]respose!T60=[1]symbols!$A$13,[1]symbols!$B$13,IF([1]respose!T60=[1]symbols!$A$11,[1]symbols!$B$11))))</f>
        <v>2</v>
      </c>
      <c r="AD60">
        <f>IF([1]respose!U60=[1]symbols!$A$14,[1]symbols!$B$14,IF([1]respose!U60=[1]symbols!$A$12,[1]symbols!$B$12,IF([1]respose!U60=[1]symbols!$A$13,[1]symbols!$B$13,IF([1]respose!U60=[1]symbols!$A$11,[1]symbols!$B$11))))</f>
        <v>1</v>
      </c>
      <c r="AE60">
        <f>IF([1]respose!V60=[1]symbols!$A$14,[1]symbols!$B$14,IF([1]respose!V60=[1]symbols!$A$12,[1]symbols!$B$12,IF([1]respose!V60=[1]symbols!$A$13,[1]symbols!$B$13,IF([1]respose!V60=[1]symbols!$A$11,[1]symbols!$B$11))))</f>
        <v>3</v>
      </c>
      <c r="AF60">
        <f>IF([1]respose!W60=[1]symbols!$A$14,[1]symbols!$B$14,IF([1]respose!W60=[1]symbols!$A$12,[1]symbols!$B$12,IF([1]respose!W60=[1]symbols!$A$13,[1]symbols!$B$13,IF([1]respose!W60=[1]symbols!$A$11,[1]symbols!$B$11))))</f>
        <v>3</v>
      </c>
      <c r="AG60">
        <f>IF([1]respose!X60=[1]symbols!$A$14,[1]symbols!$B$14,IF([1]respose!X60=[1]symbols!$A$12,[1]symbols!$B$12,IF([1]respose!X60=[1]symbols!$A$13,[1]symbols!$B$13,IF([1]respose!X60=[1]symbols!$A$11,[1]symbols!$B$11))))</f>
        <v>0</v>
      </c>
      <c r="AH60">
        <f>IF([1]respose!Y60=[1]symbols!$A$16,[1]symbols!$B$16,[1]symbols!$B$17)</f>
        <v>1</v>
      </c>
    </row>
    <row r="61" spans="1:34">
      <c r="A61">
        <v>60</v>
      </c>
      <c r="B61" t="str">
        <f>[1]respose!B61</f>
        <v>Male</v>
      </c>
      <c r="C61" t="str">
        <f>[1]respose!C61</f>
        <v>31-40</v>
      </c>
      <c r="D61" t="str">
        <f>[1]respose!D61</f>
        <v>Colombo</v>
      </c>
      <c r="E61" t="str">
        <f>[1]respose!E61</f>
        <v>full-time</v>
      </c>
      <c r="F61" t="str">
        <f>[1]respose!F61</f>
        <v>Bachelor's Degree</v>
      </c>
      <c r="G61" t="str">
        <f>[1]respose!G61</f>
        <v>Married</v>
      </c>
      <c r="H61">
        <f>[1]respose!H61</f>
        <v>1</v>
      </c>
      <c r="I61" t="str">
        <f>[1]respose!I61</f>
        <v>100,000 - 200,000</v>
      </c>
      <c r="J61">
        <f>IF(ISNUMBER(SEARCH("Mobile",[1]respose!J61)),1,0)</f>
        <v>1</v>
      </c>
      <c r="K61">
        <f>IF(ISNUMBER(SEARCH("Internet banking through websites",[1]respose!J61)),1,0)</f>
        <v>1</v>
      </c>
      <c r="L61">
        <f>IF(ISNUMBER(SEARCH("Text",[1]respose!J61)),1,0)</f>
        <v>0</v>
      </c>
      <c r="M61">
        <f>IF(ISNUMBER(SEARCH("Visit",[1]respose!J61)),1,0)</f>
        <v>0</v>
      </c>
      <c r="N61">
        <f>[1]respose!K61</f>
        <v>2</v>
      </c>
      <c r="O61">
        <f>IF([1]respose!L61=[1]symbols!$A$3,[1]symbols!$B$3,IF([1]respose!L61=[1]symbols!$A$4,[1]symbols!$B$4,IF([1]respose!L61=[1]symbols!$A$5,[1]symbols!$B$5,IF([1]respose!L61=[1]symbols!$A$6,[1]symbols!$B$6))))</f>
        <v>2</v>
      </c>
      <c r="P61">
        <f>IF([1]respose!M61=[1]symbols!$A$3,[1]symbols!$B$3,IF([1]respose!M61=[1]symbols!$A$4,[1]symbols!$B$4,IF([1]respose!M61=[1]symbols!$A$5,[1]symbols!$B$5,IF([1]respose!M61=[1]symbols!$A$6,[1]symbols!$B$6))))</f>
        <v>1</v>
      </c>
      <c r="Q61">
        <f>IF(ISNUMBER(SEARCH("Easier access",[1]respose!N61)),1,0)</f>
        <v>1</v>
      </c>
      <c r="R61">
        <f>IF(ISNUMBER(SEARCH("credit",[1]respose!N61)),1,0)</f>
        <v>1</v>
      </c>
      <c r="S61">
        <f>IF(ISNUMBER(SEARCH("secure",[1]respose!N61)),1,0)</f>
        <v>0</v>
      </c>
      <c r="T61">
        <f>IF(ISNUMBER(SEARCH("history",[1]respose!N61)),1,0)</f>
        <v>0</v>
      </c>
      <c r="U61">
        <f>IF(ISNUMBER(SEARCH("Simple",[1]respose!O61)),1,0)</f>
        <v>1</v>
      </c>
      <c r="V61">
        <f>IF(ISNUMBER(SEARCH("third",[1]respose!O61)),1,0)</f>
        <v>0</v>
      </c>
      <c r="W61">
        <f>IF(ISNUMBER(SEARCH("Faster",[1]respose!O61)),1,0)</f>
        <v>1</v>
      </c>
      <c r="X61">
        <f>IF(ISNUMBER(SEARCH("biometrics",[1]respose!O61)),1,0)</f>
        <v>0</v>
      </c>
      <c r="Y61">
        <f>IF([1]respose!P61=[1]symbols!$A$14,[1]symbols!$B$14,IF([1]respose!P61=[1]symbols!$A$12,[1]symbols!$B$12,IF([1]respose!P61=[1]symbols!$A$13,[1]symbols!$B$13,IF([1]respose!P61=[1]symbols!$A$11,[1]symbols!$B$11))))</f>
        <v>3</v>
      </c>
      <c r="Z61">
        <f>IF([1]respose!Q61=[1]symbols!$A$14,[1]symbols!$B$14,IF([1]respose!Q61=[1]symbols!$A$12,[1]symbols!$B$12,IF([1]respose!Q61=[1]symbols!$A$13,[1]symbols!$B$13,IF([1]respose!Q61=[1]symbols!$A$11,[1]symbols!$B$11))))</f>
        <v>2</v>
      </c>
      <c r="AA61">
        <f>IF([1]respose!R61=[1]symbols!$A$14,[1]symbols!$B$14,IF([1]respose!R61=[1]symbols!$A$12,[1]symbols!$B$12,IF([1]respose!R61=[1]symbols!$A$13,[1]symbols!$B$13,IF([1]respose!R61=[1]symbols!$A$11,[1]symbols!$B$11))))</f>
        <v>2</v>
      </c>
      <c r="AB61">
        <f>IF([1]respose!S61=[1]symbols!$A$14,[1]symbols!$B$14,IF([1]respose!S61=[1]symbols!$A$12,[1]symbols!$B$12,IF([1]respose!S61=[1]symbols!$A$13,[1]symbols!$B$13,IF([1]respose!S61=[1]symbols!$A$11,[1]symbols!$B$11))))</f>
        <v>2</v>
      </c>
      <c r="AC61">
        <f>IF([1]respose!T61=[1]symbols!$A$14,[1]symbols!$B$14,IF([1]respose!T61=[1]symbols!$A$12,[1]symbols!$B$12,IF([1]respose!T61=[1]symbols!$A$13,[1]symbols!$B$13,IF([1]respose!T61=[1]symbols!$A$11,[1]symbols!$B$11))))</f>
        <v>1</v>
      </c>
      <c r="AD61">
        <f>IF([1]respose!U61=[1]symbols!$A$14,[1]symbols!$B$14,IF([1]respose!U61=[1]symbols!$A$12,[1]symbols!$B$12,IF([1]respose!U61=[1]symbols!$A$13,[1]symbols!$B$13,IF([1]respose!U61=[1]symbols!$A$11,[1]symbols!$B$11))))</f>
        <v>0</v>
      </c>
      <c r="AE61">
        <f>IF([1]respose!V61=[1]symbols!$A$14,[1]symbols!$B$14,IF([1]respose!V61=[1]symbols!$A$12,[1]symbols!$B$12,IF([1]respose!V61=[1]symbols!$A$13,[1]symbols!$B$13,IF([1]respose!V61=[1]symbols!$A$11,[1]symbols!$B$11))))</f>
        <v>3</v>
      </c>
      <c r="AF61">
        <f>IF([1]respose!W61=[1]symbols!$A$14,[1]symbols!$B$14,IF([1]respose!W61=[1]symbols!$A$12,[1]symbols!$B$12,IF([1]respose!W61=[1]symbols!$A$13,[1]symbols!$B$13,IF([1]respose!W61=[1]symbols!$A$11,[1]symbols!$B$11))))</f>
        <v>0</v>
      </c>
      <c r="AG61">
        <f>IF([1]respose!X61=[1]symbols!$A$14,[1]symbols!$B$14,IF([1]respose!X61=[1]symbols!$A$12,[1]symbols!$B$12,IF([1]respose!X61=[1]symbols!$A$13,[1]symbols!$B$13,IF([1]respose!X61=[1]symbols!$A$11,[1]symbols!$B$11))))</f>
        <v>0</v>
      </c>
      <c r="AH61">
        <f>IF([1]respose!Y61=[1]symbols!$A$16,[1]symbols!$B$16,[1]symbols!$B$17)</f>
        <v>0</v>
      </c>
    </row>
    <row r="62" spans="1:34">
      <c r="A62">
        <v>61</v>
      </c>
      <c r="B62" t="str">
        <f>[1]respose!B62</f>
        <v>Female</v>
      </c>
      <c r="C62" t="str">
        <f>[1]respose!C62</f>
        <v>20-30</v>
      </c>
      <c r="D62" t="str">
        <f>[1]respose!D62</f>
        <v>Colombo</v>
      </c>
      <c r="E62" t="str">
        <f>[1]respose!E62</f>
        <v>full-time</v>
      </c>
      <c r="F62" t="str">
        <f>[1]respose!F62</f>
        <v>Post Graduate Degree</v>
      </c>
      <c r="G62" t="str">
        <f>[1]respose!G62</f>
        <v>Single</v>
      </c>
      <c r="H62" t="str">
        <f>[1]respose!H62</f>
        <v>none</v>
      </c>
      <c r="I62" t="str">
        <f>[1]respose!I62</f>
        <v>50,000 - 100,000</v>
      </c>
      <c r="J62">
        <f>IF(ISNUMBER(SEARCH("Mobile",[1]respose!J62)),1,0)</f>
        <v>1</v>
      </c>
      <c r="K62">
        <f>IF(ISNUMBER(SEARCH("Internet banking through websites",[1]respose!J62)),1,0)</f>
        <v>1</v>
      </c>
      <c r="L62">
        <f>IF(ISNUMBER(SEARCH("Text",[1]respose!J62)),1,0)</f>
        <v>0</v>
      </c>
      <c r="M62">
        <f>IF(ISNUMBER(SEARCH("Visit",[1]respose!J62)),1,0)</f>
        <v>1</v>
      </c>
      <c r="N62">
        <f>[1]respose!K62</f>
        <v>2</v>
      </c>
      <c r="O62">
        <f>IF([1]respose!L62=[1]symbols!$A$3,[1]symbols!$B$3,IF([1]respose!L62=[1]symbols!$A$4,[1]symbols!$B$4,IF([1]respose!L62=[1]symbols!$A$5,[1]symbols!$B$5,IF([1]respose!L62=[1]symbols!$A$6,[1]symbols!$B$6))))</f>
        <v>2</v>
      </c>
      <c r="P62">
        <f>IF([1]respose!M62=[1]symbols!$A$3,[1]symbols!$B$3,IF([1]respose!M62=[1]symbols!$A$4,[1]symbols!$B$4,IF([1]respose!M62=[1]symbols!$A$5,[1]symbols!$B$5,IF([1]respose!M62=[1]symbols!$A$6,[1]symbols!$B$6))))</f>
        <v>1</v>
      </c>
      <c r="Q62">
        <f>IF(ISNUMBER(SEARCH("Easier access",[1]respose!N62)),1,0)</f>
        <v>1</v>
      </c>
      <c r="R62">
        <f>IF(ISNUMBER(SEARCH("credit",[1]respose!N62)),1,0)</f>
        <v>1</v>
      </c>
      <c r="S62">
        <f>IF(ISNUMBER(SEARCH("secure",[1]respose!N62)),1,0)</f>
        <v>1</v>
      </c>
      <c r="T62">
        <f>IF(ISNUMBER(SEARCH("history",[1]respose!N62)),1,0)</f>
        <v>1</v>
      </c>
      <c r="U62">
        <f>IF(ISNUMBER(SEARCH("Simple",[1]respose!O62)),1,0)</f>
        <v>1</v>
      </c>
      <c r="V62">
        <f>IF(ISNUMBER(SEARCH("third",[1]respose!O62)),1,0)</f>
        <v>1</v>
      </c>
      <c r="W62">
        <f>IF(ISNUMBER(SEARCH("Faster",[1]respose!O62)),1,0)</f>
        <v>0</v>
      </c>
      <c r="X62">
        <f>IF(ISNUMBER(SEARCH("biometrics",[1]respose!O62)),1,0)</f>
        <v>1</v>
      </c>
      <c r="Y62">
        <f>IF([1]respose!P62=[1]symbols!$A$14,[1]symbols!$B$14,IF([1]respose!P62=[1]symbols!$A$12,[1]symbols!$B$12,IF([1]respose!P62=[1]symbols!$A$13,[1]symbols!$B$13,IF([1]respose!P62=[1]symbols!$A$11,[1]symbols!$B$11))))</f>
        <v>2</v>
      </c>
      <c r="Z62">
        <f>IF([1]respose!Q62=[1]symbols!$A$14,[1]symbols!$B$14,IF([1]respose!Q62=[1]symbols!$A$12,[1]symbols!$B$12,IF([1]respose!Q62=[1]symbols!$A$13,[1]symbols!$B$13,IF([1]respose!Q62=[1]symbols!$A$11,[1]symbols!$B$11))))</f>
        <v>2</v>
      </c>
      <c r="AA62">
        <f>IF([1]respose!R62=[1]symbols!$A$14,[1]symbols!$B$14,IF([1]respose!R62=[1]symbols!$A$12,[1]symbols!$B$12,IF([1]respose!R62=[1]symbols!$A$13,[1]symbols!$B$13,IF([1]respose!R62=[1]symbols!$A$11,[1]symbols!$B$11))))</f>
        <v>2</v>
      </c>
      <c r="AB62">
        <f>IF([1]respose!S62=[1]symbols!$A$14,[1]symbols!$B$14,IF([1]respose!S62=[1]symbols!$A$12,[1]symbols!$B$12,IF([1]respose!S62=[1]symbols!$A$13,[1]symbols!$B$13,IF([1]respose!S62=[1]symbols!$A$11,[1]symbols!$B$11))))</f>
        <v>3</v>
      </c>
      <c r="AC62">
        <f>IF([1]respose!T62=[1]symbols!$A$14,[1]symbols!$B$14,IF([1]respose!T62=[1]symbols!$A$12,[1]symbols!$B$12,IF([1]respose!T62=[1]symbols!$A$13,[1]symbols!$B$13,IF([1]respose!T62=[1]symbols!$A$11,[1]symbols!$B$11))))</f>
        <v>2</v>
      </c>
      <c r="AD62">
        <f>IF([1]respose!U62=[1]symbols!$A$14,[1]symbols!$B$14,IF([1]respose!U62=[1]symbols!$A$12,[1]symbols!$B$12,IF([1]respose!U62=[1]symbols!$A$13,[1]symbols!$B$13,IF([1]respose!U62=[1]symbols!$A$11,[1]symbols!$B$11))))</f>
        <v>2</v>
      </c>
      <c r="AE62">
        <f>IF([1]respose!V62=[1]symbols!$A$14,[1]symbols!$B$14,IF([1]respose!V62=[1]symbols!$A$12,[1]symbols!$B$12,IF([1]respose!V62=[1]symbols!$A$13,[1]symbols!$B$13,IF([1]respose!V62=[1]symbols!$A$11,[1]symbols!$B$11))))</f>
        <v>2</v>
      </c>
      <c r="AF62">
        <f>IF([1]respose!W62=[1]symbols!$A$14,[1]symbols!$B$14,IF([1]respose!W62=[1]symbols!$A$12,[1]symbols!$B$12,IF([1]respose!W62=[1]symbols!$A$13,[1]symbols!$B$13,IF([1]respose!W62=[1]symbols!$A$11,[1]symbols!$B$11))))</f>
        <v>2</v>
      </c>
      <c r="AG62">
        <f>IF([1]respose!X62=[1]symbols!$A$14,[1]symbols!$B$14,IF([1]respose!X62=[1]symbols!$A$12,[1]symbols!$B$12,IF([1]respose!X62=[1]symbols!$A$13,[1]symbols!$B$13,IF([1]respose!X62=[1]symbols!$A$11,[1]symbols!$B$11))))</f>
        <v>2</v>
      </c>
      <c r="AH62">
        <f>IF([1]respose!Y62=[1]symbols!$A$16,[1]symbols!$B$16,[1]symbols!$B$17)</f>
        <v>1</v>
      </c>
    </row>
    <row r="63" spans="1:34">
      <c r="A63">
        <v>62</v>
      </c>
      <c r="B63" t="str">
        <f>[1]respose!B63</f>
        <v>Male</v>
      </c>
      <c r="C63" t="str">
        <f>[1]respose!C63</f>
        <v>20-30</v>
      </c>
      <c r="D63" t="str">
        <f>[1]respose!D63</f>
        <v>Colombo</v>
      </c>
      <c r="E63" t="str">
        <f>[1]respose!E63</f>
        <v>full-time</v>
      </c>
      <c r="F63" t="str">
        <f>[1]respose!F63</f>
        <v>Bachelor's Degree</v>
      </c>
      <c r="G63" t="str">
        <f>[1]respose!G63</f>
        <v>Married</v>
      </c>
      <c r="H63" t="str">
        <f>[1]respose!H63</f>
        <v>none</v>
      </c>
      <c r="I63" t="str">
        <f>[1]respose!I63</f>
        <v>100,000 - 200,000</v>
      </c>
      <c r="J63">
        <f>IF(ISNUMBER(SEARCH("Mobile",[1]respose!J63)),1,0)</f>
        <v>1</v>
      </c>
      <c r="K63">
        <f>IF(ISNUMBER(SEARCH("Internet banking through websites",[1]respose!J63)),1,0)</f>
        <v>1</v>
      </c>
      <c r="L63">
        <f>IF(ISNUMBER(SEARCH("Text",[1]respose!J63)),1,0)</f>
        <v>0</v>
      </c>
      <c r="M63">
        <f>IF(ISNUMBER(SEARCH("Visit",[1]respose!J63)),1,0)</f>
        <v>0</v>
      </c>
      <c r="N63">
        <f>[1]respose!K63</f>
        <v>2</v>
      </c>
      <c r="O63">
        <f>IF([1]respose!L63=[1]symbols!$A$3,[1]symbols!$B$3,IF([1]respose!L63=[1]symbols!$A$4,[1]symbols!$B$4,IF([1]respose!L63=[1]symbols!$A$5,[1]symbols!$B$5,IF([1]respose!L63=[1]symbols!$A$6,[1]symbols!$B$6))))</f>
        <v>3</v>
      </c>
      <c r="P63">
        <f>IF([1]respose!M63=[1]symbols!$A$3,[1]symbols!$B$3,IF([1]respose!M63=[1]symbols!$A$4,[1]symbols!$B$4,IF([1]respose!M63=[1]symbols!$A$5,[1]symbols!$B$5,IF([1]respose!M63=[1]symbols!$A$6,[1]symbols!$B$6))))</f>
        <v>1</v>
      </c>
      <c r="Q63">
        <f>IF(ISNUMBER(SEARCH("Easier access",[1]respose!N63)),1,0)</f>
        <v>1</v>
      </c>
      <c r="R63">
        <f>IF(ISNUMBER(SEARCH("credit",[1]respose!N63)),1,0)</f>
        <v>1</v>
      </c>
      <c r="S63">
        <f>IF(ISNUMBER(SEARCH("secure",[1]respose!N63)),1,0)</f>
        <v>1</v>
      </c>
      <c r="T63">
        <f>IF(ISNUMBER(SEARCH("history",[1]respose!N63)),1,0)</f>
        <v>1</v>
      </c>
      <c r="U63">
        <f>IF(ISNUMBER(SEARCH("Simple",[1]respose!O63)),1,0)</f>
        <v>1</v>
      </c>
      <c r="V63">
        <f>IF(ISNUMBER(SEARCH("third",[1]respose!O63)),1,0)</f>
        <v>1</v>
      </c>
      <c r="W63">
        <f>IF(ISNUMBER(SEARCH("Faster",[1]respose!O63)),1,0)</f>
        <v>1</v>
      </c>
      <c r="X63">
        <f>IF(ISNUMBER(SEARCH("biometrics",[1]respose!O63)),1,0)</f>
        <v>0</v>
      </c>
      <c r="Y63">
        <f>IF([1]respose!P63=[1]symbols!$A$14,[1]symbols!$B$14,IF([1]respose!P63=[1]symbols!$A$12,[1]symbols!$B$12,IF([1]respose!P63=[1]symbols!$A$13,[1]symbols!$B$13,IF([1]respose!P63=[1]symbols!$A$11,[1]symbols!$B$11))))</f>
        <v>3</v>
      </c>
      <c r="Z63">
        <f>IF([1]respose!Q63=[1]symbols!$A$14,[1]symbols!$B$14,IF([1]respose!Q63=[1]symbols!$A$12,[1]symbols!$B$12,IF([1]respose!Q63=[1]symbols!$A$13,[1]symbols!$B$13,IF([1]respose!Q63=[1]symbols!$A$11,[1]symbols!$B$11))))</f>
        <v>2</v>
      </c>
      <c r="AA63">
        <f>IF([1]respose!R63=[1]symbols!$A$14,[1]symbols!$B$14,IF([1]respose!R63=[1]symbols!$A$12,[1]symbols!$B$12,IF([1]respose!R63=[1]symbols!$A$13,[1]symbols!$B$13,IF([1]respose!R63=[1]symbols!$A$11,[1]symbols!$B$11))))</f>
        <v>3</v>
      </c>
      <c r="AB63">
        <f>IF([1]respose!S63=[1]symbols!$A$14,[1]symbols!$B$14,IF([1]respose!S63=[1]symbols!$A$12,[1]symbols!$B$12,IF([1]respose!S63=[1]symbols!$A$13,[1]symbols!$B$13,IF([1]respose!S63=[1]symbols!$A$11,[1]symbols!$B$11))))</f>
        <v>2</v>
      </c>
      <c r="AC63">
        <f>IF([1]respose!T63=[1]symbols!$A$14,[1]symbols!$B$14,IF([1]respose!T63=[1]symbols!$A$12,[1]symbols!$B$12,IF([1]respose!T63=[1]symbols!$A$13,[1]symbols!$B$13,IF([1]respose!T63=[1]symbols!$A$11,[1]symbols!$B$11))))</f>
        <v>2</v>
      </c>
      <c r="AD63">
        <f>IF([1]respose!U63=[1]symbols!$A$14,[1]symbols!$B$14,IF([1]respose!U63=[1]symbols!$A$12,[1]symbols!$B$12,IF([1]respose!U63=[1]symbols!$A$13,[1]symbols!$B$13,IF([1]respose!U63=[1]symbols!$A$11,[1]symbols!$B$11))))</f>
        <v>1</v>
      </c>
      <c r="AE63">
        <f>IF([1]respose!V63=[1]symbols!$A$14,[1]symbols!$B$14,IF([1]respose!V63=[1]symbols!$A$12,[1]symbols!$B$12,IF([1]respose!V63=[1]symbols!$A$13,[1]symbols!$B$13,IF([1]respose!V63=[1]symbols!$A$11,[1]symbols!$B$11))))</f>
        <v>3</v>
      </c>
      <c r="AF63">
        <f>IF([1]respose!W63=[1]symbols!$A$14,[1]symbols!$B$14,IF([1]respose!W63=[1]symbols!$A$12,[1]symbols!$B$12,IF([1]respose!W63=[1]symbols!$A$13,[1]symbols!$B$13,IF([1]respose!W63=[1]symbols!$A$11,[1]symbols!$B$11))))</f>
        <v>2</v>
      </c>
      <c r="AG63">
        <f>IF([1]respose!X63=[1]symbols!$A$14,[1]symbols!$B$14,IF([1]respose!X63=[1]symbols!$A$12,[1]symbols!$B$12,IF([1]respose!X63=[1]symbols!$A$13,[1]symbols!$B$13,IF([1]respose!X63=[1]symbols!$A$11,[1]symbols!$B$11))))</f>
        <v>1</v>
      </c>
      <c r="AH63">
        <f>IF([1]respose!Y63=[1]symbols!$A$16,[1]symbols!$B$16,[1]symbols!$B$17)</f>
        <v>1</v>
      </c>
    </row>
    <row r="64" spans="1:34">
      <c r="A64">
        <v>63</v>
      </c>
      <c r="B64" t="str">
        <f>[1]respose!B64</f>
        <v>Male</v>
      </c>
      <c r="C64" t="str">
        <f>[1]respose!C64</f>
        <v>20-30</v>
      </c>
      <c r="D64" t="str">
        <f>[1]respose!D64</f>
        <v>Colombo</v>
      </c>
      <c r="E64" t="str">
        <f>[1]respose!E64</f>
        <v>full-time</v>
      </c>
      <c r="F64" t="str">
        <f>[1]respose!F64</f>
        <v>Post Graduate Degree</v>
      </c>
      <c r="G64" t="str">
        <f>[1]respose!G64</f>
        <v>Single</v>
      </c>
      <c r="H64" t="str">
        <f>[1]respose!H64</f>
        <v>none</v>
      </c>
      <c r="I64" t="str">
        <f>[1]respose!I64</f>
        <v>100,000 - 200,000</v>
      </c>
      <c r="J64">
        <f>IF(ISNUMBER(SEARCH("Mobile",[1]respose!J64)),1,0)</f>
        <v>1</v>
      </c>
      <c r="K64">
        <f>IF(ISNUMBER(SEARCH("Internet banking through websites",[1]respose!J64)),1,0)</f>
        <v>1</v>
      </c>
      <c r="L64">
        <f>IF(ISNUMBER(SEARCH("Text",[1]respose!J64)),1,0)</f>
        <v>0</v>
      </c>
      <c r="M64">
        <f>IF(ISNUMBER(SEARCH("Visit",[1]respose!J64)),1,0)</f>
        <v>0</v>
      </c>
      <c r="N64" t="str">
        <f>[1]respose!K64</f>
        <v>3 or more</v>
      </c>
      <c r="O64">
        <f>IF([1]respose!L64=[1]symbols!$A$3,[1]symbols!$B$3,IF([1]respose!L64=[1]symbols!$A$4,[1]symbols!$B$4,IF([1]respose!L64=[1]symbols!$A$5,[1]symbols!$B$5,IF([1]respose!L64=[1]symbols!$A$6,[1]symbols!$B$6))))</f>
        <v>2</v>
      </c>
      <c r="P64">
        <f>IF([1]respose!M64=[1]symbols!$A$3,[1]symbols!$B$3,IF([1]respose!M64=[1]symbols!$A$4,[1]symbols!$B$4,IF([1]respose!M64=[1]symbols!$A$5,[1]symbols!$B$5,IF([1]respose!M64=[1]symbols!$A$6,[1]symbols!$B$6))))</f>
        <v>1</v>
      </c>
      <c r="Q64">
        <f>IF(ISNUMBER(SEARCH("Easier access",[1]respose!N64)),1,0)</f>
        <v>1</v>
      </c>
      <c r="R64">
        <f>IF(ISNUMBER(SEARCH("credit",[1]respose!N64)),1,0)</f>
        <v>0</v>
      </c>
      <c r="S64">
        <f>IF(ISNUMBER(SEARCH("secure",[1]respose!N64)),1,0)</f>
        <v>0</v>
      </c>
      <c r="T64">
        <f>IF(ISNUMBER(SEARCH("history",[1]respose!N64)),1,0)</f>
        <v>1</v>
      </c>
      <c r="U64">
        <f>IF(ISNUMBER(SEARCH("Simple",[1]respose!O64)),1,0)</f>
        <v>1</v>
      </c>
      <c r="V64">
        <f>IF(ISNUMBER(SEARCH("third",[1]respose!O64)),1,0)</f>
        <v>1</v>
      </c>
      <c r="W64">
        <f>IF(ISNUMBER(SEARCH("Faster",[1]respose!O64)),1,0)</f>
        <v>0</v>
      </c>
      <c r="X64">
        <f>IF(ISNUMBER(SEARCH("biometrics",[1]respose!O64)),1,0)</f>
        <v>0</v>
      </c>
      <c r="Y64">
        <f>IF([1]respose!P64=[1]symbols!$A$14,[1]symbols!$B$14,IF([1]respose!P64=[1]symbols!$A$12,[1]symbols!$B$12,IF([1]respose!P64=[1]symbols!$A$13,[1]symbols!$B$13,IF([1]respose!P64=[1]symbols!$A$11,[1]symbols!$B$11))))</f>
        <v>3</v>
      </c>
      <c r="Z64">
        <f>IF([1]respose!Q64=[1]symbols!$A$14,[1]symbols!$B$14,IF([1]respose!Q64=[1]symbols!$A$12,[1]symbols!$B$12,IF([1]respose!Q64=[1]symbols!$A$13,[1]symbols!$B$13,IF([1]respose!Q64=[1]symbols!$A$11,[1]symbols!$B$11))))</f>
        <v>3</v>
      </c>
      <c r="AA64">
        <f>IF([1]respose!R64=[1]symbols!$A$14,[1]symbols!$B$14,IF([1]respose!R64=[1]symbols!$A$12,[1]symbols!$B$12,IF([1]respose!R64=[1]symbols!$A$13,[1]symbols!$B$13,IF([1]respose!R64=[1]symbols!$A$11,[1]symbols!$B$11))))</f>
        <v>1</v>
      </c>
      <c r="AB64">
        <f>IF([1]respose!S64=[1]symbols!$A$14,[1]symbols!$B$14,IF([1]respose!S64=[1]symbols!$A$12,[1]symbols!$B$12,IF([1]respose!S64=[1]symbols!$A$13,[1]symbols!$B$13,IF([1]respose!S64=[1]symbols!$A$11,[1]symbols!$B$11))))</f>
        <v>0</v>
      </c>
      <c r="AC64">
        <f>IF([1]respose!T64=[1]symbols!$A$14,[1]symbols!$B$14,IF([1]respose!T64=[1]symbols!$A$12,[1]symbols!$B$12,IF([1]respose!T64=[1]symbols!$A$13,[1]symbols!$B$13,IF([1]respose!T64=[1]symbols!$A$11,[1]symbols!$B$11))))</f>
        <v>0</v>
      </c>
      <c r="AD64">
        <f>IF([1]respose!U64=[1]symbols!$A$14,[1]symbols!$B$14,IF([1]respose!U64=[1]symbols!$A$12,[1]symbols!$B$12,IF([1]respose!U64=[1]symbols!$A$13,[1]symbols!$B$13,IF([1]respose!U64=[1]symbols!$A$11,[1]symbols!$B$11))))</f>
        <v>0</v>
      </c>
      <c r="AE64">
        <f>IF([1]respose!V64=[1]symbols!$A$14,[1]symbols!$B$14,IF([1]respose!V64=[1]symbols!$A$12,[1]symbols!$B$12,IF([1]respose!V64=[1]symbols!$A$13,[1]symbols!$B$13,IF([1]respose!V64=[1]symbols!$A$11,[1]symbols!$B$11))))</f>
        <v>2</v>
      </c>
      <c r="AF64">
        <f>IF([1]respose!W64=[1]symbols!$A$14,[1]symbols!$B$14,IF([1]respose!W64=[1]symbols!$A$12,[1]symbols!$B$12,IF([1]respose!W64=[1]symbols!$A$13,[1]symbols!$B$13,IF([1]respose!W64=[1]symbols!$A$11,[1]symbols!$B$11))))</f>
        <v>1</v>
      </c>
      <c r="AG64">
        <f>IF([1]respose!X64=[1]symbols!$A$14,[1]symbols!$B$14,IF([1]respose!X64=[1]symbols!$A$12,[1]symbols!$B$12,IF([1]respose!X64=[1]symbols!$A$13,[1]symbols!$B$13,IF([1]respose!X64=[1]symbols!$A$11,[1]symbols!$B$11))))</f>
        <v>1</v>
      </c>
      <c r="AH64">
        <f>IF([1]respose!Y64=[1]symbols!$A$16,[1]symbols!$B$16,[1]symbols!$B$17)</f>
        <v>1</v>
      </c>
    </row>
    <row r="65" spans="1:34">
      <c r="A65">
        <v>64</v>
      </c>
      <c r="B65" t="str">
        <f>[1]respose!B65</f>
        <v>Male</v>
      </c>
      <c r="C65" t="str">
        <f>[1]respose!C65</f>
        <v>20-30</v>
      </c>
      <c r="D65" t="str">
        <f>[1]respose!D65</f>
        <v>Colombo</v>
      </c>
      <c r="E65" t="str">
        <f>[1]respose!E65</f>
        <v>full-time</v>
      </c>
      <c r="F65" t="str">
        <f>[1]respose!F65</f>
        <v>Bachelor's Degree</v>
      </c>
      <c r="G65" t="str">
        <f>[1]respose!G65</f>
        <v>Single</v>
      </c>
      <c r="H65" t="str">
        <f>[1]respose!H65</f>
        <v>none</v>
      </c>
      <c r="I65" t="str">
        <f>[1]respose!I65</f>
        <v>50,000 - 100,000</v>
      </c>
      <c r="J65">
        <f>IF(ISNUMBER(SEARCH("Mobile",[1]respose!J65)),1,0)</f>
        <v>1</v>
      </c>
      <c r="K65">
        <f>IF(ISNUMBER(SEARCH("Internet banking through websites",[1]respose!J65)),1,0)</f>
        <v>0</v>
      </c>
      <c r="L65">
        <f>IF(ISNUMBER(SEARCH("Text",[1]respose!J65)),1,0)</f>
        <v>0</v>
      </c>
      <c r="M65">
        <f>IF(ISNUMBER(SEARCH("Visit",[1]respose!J65)),1,0)</f>
        <v>0</v>
      </c>
      <c r="N65">
        <f>[1]respose!K65</f>
        <v>1</v>
      </c>
      <c r="O65">
        <f>IF([1]respose!L65=[1]symbols!$A$3,[1]symbols!$B$3,IF([1]respose!L65=[1]symbols!$A$4,[1]symbols!$B$4,IF([1]respose!L65=[1]symbols!$A$5,[1]symbols!$B$5,IF([1]respose!L65=[1]symbols!$A$6,[1]symbols!$B$6))))</f>
        <v>3</v>
      </c>
      <c r="P65">
        <f>IF([1]respose!M65=[1]symbols!$A$3,[1]symbols!$B$3,IF([1]respose!M65=[1]symbols!$A$4,[1]symbols!$B$4,IF([1]respose!M65=[1]symbols!$A$5,[1]symbols!$B$5,IF([1]respose!M65=[1]symbols!$A$6,[1]symbols!$B$6))))</f>
        <v>1</v>
      </c>
      <c r="Q65">
        <f>IF(ISNUMBER(SEARCH("Easier access",[1]respose!N65)),1,0)</f>
        <v>1</v>
      </c>
      <c r="R65">
        <f>IF(ISNUMBER(SEARCH("credit",[1]respose!N65)),1,0)</f>
        <v>1</v>
      </c>
      <c r="S65">
        <f>IF(ISNUMBER(SEARCH("secure",[1]respose!N65)),1,0)</f>
        <v>1</v>
      </c>
      <c r="T65">
        <f>IF(ISNUMBER(SEARCH("history",[1]respose!N65)),1,0)</f>
        <v>1</v>
      </c>
      <c r="U65">
        <f>IF(ISNUMBER(SEARCH("Simple",[1]respose!O65)),1,0)</f>
        <v>1</v>
      </c>
      <c r="V65">
        <f>IF(ISNUMBER(SEARCH("third",[1]respose!O65)),1,0)</f>
        <v>1</v>
      </c>
      <c r="W65">
        <f>IF(ISNUMBER(SEARCH("Faster",[1]respose!O65)),1,0)</f>
        <v>0</v>
      </c>
      <c r="X65">
        <f>IF(ISNUMBER(SEARCH("biometrics",[1]respose!O65)),1,0)</f>
        <v>1</v>
      </c>
      <c r="Y65">
        <f>IF([1]respose!P65=[1]symbols!$A$14,[1]symbols!$B$14,IF([1]respose!P65=[1]symbols!$A$12,[1]symbols!$B$12,IF([1]respose!P65=[1]symbols!$A$13,[1]symbols!$B$13,IF([1]respose!P65=[1]symbols!$A$11,[1]symbols!$B$11))))</f>
        <v>0</v>
      </c>
      <c r="Z65">
        <f>IF([1]respose!Q65=[1]symbols!$A$14,[1]symbols!$B$14,IF([1]respose!Q65=[1]symbols!$A$12,[1]symbols!$B$12,IF([1]respose!Q65=[1]symbols!$A$13,[1]symbols!$B$13,IF([1]respose!Q65=[1]symbols!$A$11,[1]symbols!$B$11))))</f>
        <v>3</v>
      </c>
      <c r="AA65">
        <f>IF([1]respose!R65=[1]symbols!$A$14,[1]symbols!$B$14,IF([1]respose!R65=[1]symbols!$A$12,[1]symbols!$B$12,IF([1]respose!R65=[1]symbols!$A$13,[1]symbols!$B$13,IF([1]respose!R65=[1]symbols!$A$11,[1]symbols!$B$11))))</f>
        <v>3</v>
      </c>
      <c r="AB65">
        <f>IF([1]respose!S65=[1]symbols!$A$14,[1]symbols!$B$14,IF([1]respose!S65=[1]symbols!$A$12,[1]symbols!$B$12,IF([1]respose!S65=[1]symbols!$A$13,[1]symbols!$B$13,IF([1]respose!S65=[1]symbols!$A$11,[1]symbols!$B$11))))</f>
        <v>3</v>
      </c>
      <c r="AC65">
        <f>IF([1]respose!T65=[1]symbols!$A$14,[1]symbols!$B$14,IF([1]respose!T65=[1]symbols!$A$12,[1]symbols!$B$12,IF([1]respose!T65=[1]symbols!$A$13,[1]symbols!$B$13,IF([1]respose!T65=[1]symbols!$A$11,[1]symbols!$B$11))))</f>
        <v>3</v>
      </c>
      <c r="AD65">
        <f>IF([1]respose!U65=[1]symbols!$A$14,[1]symbols!$B$14,IF([1]respose!U65=[1]symbols!$A$12,[1]symbols!$B$12,IF([1]respose!U65=[1]symbols!$A$13,[1]symbols!$B$13,IF([1]respose!U65=[1]symbols!$A$11,[1]symbols!$B$11))))</f>
        <v>3</v>
      </c>
      <c r="AE65">
        <f>IF([1]respose!V65=[1]symbols!$A$14,[1]symbols!$B$14,IF([1]respose!V65=[1]symbols!$A$12,[1]symbols!$B$12,IF([1]respose!V65=[1]symbols!$A$13,[1]symbols!$B$13,IF([1]respose!V65=[1]symbols!$A$11,[1]symbols!$B$11))))</f>
        <v>3</v>
      </c>
      <c r="AF65">
        <f>IF([1]respose!W65=[1]symbols!$A$14,[1]symbols!$B$14,IF([1]respose!W65=[1]symbols!$A$12,[1]symbols!$B$12,IF([1]respose!W65=[1]symbols!$A$13,[1]symbols!$B$13,IF([1]respose!W65=[1]symbols!$A$11,[1]symbols!$B$11))))</f>
        <v>3</v>
      </c>
      <c r="AG65">
        <f>IF([1]respose!X65=[1]symbols!$A$14,[1]symbols!$B$14,IF([1]respose!X65=[1]symbols!$A$12,[1]symbols!$B$12,IF([1]respose!X65=[1]symbols!$A$13,[1]symbols!$B$13,IF([1]respose!X65=[1]symbols!$A$11,[1]symbols!$B$11))))</f>
        <v>2</v>
      </c>
      <c r="AH65">
        <f>IF([1]respose!Y65=[1]symbols!$A$16,[1]symbols!$B$16,[1]symbols!$B$17)</f>
        <v>0</v>
      </c>
    </row>
    <row r="66" spans="1:34">
      <c r="A66">
        <v>65</v>
      </c>
      <c r="B66" t="str">
        <f>[1]respose!B66</f>
        <v>Female</v>
      </c>
      <c r="C66" t="str">
        <f>[1]respose!C66</f>
        <v>20-30</v>
      </c>
      <c r="D66" t="str">
        <f>[1]respose!D66</f>
        <v>Gampaha</v>
      </c>
      <c r="E66" t="str">
        <f>[1]respose!E66</f>
        <v>full-time</v>
      </c>
      <c r="F66" t="str">
        <f>[1]respose!F66</f>
        <v>Bachelor's Degree</v>
      </c>
      <c r="G66" t="str">
        <f>[1]respose!G66</f>
        <v>Single</v>
      </c>
      <c r="H66" t="str">
        <f>[1]respose!H66</f>
        <v>none</v>
      </c>
      <c r="I66" t="str">
        <f>[1]respose!I66</f>
        <v>100,000 - 200,000</v>
      </c>
      <c r="J66">
        <f>IF(ISNUMBER(SEARCH("Mobile",[1]respose!J66)),1,0)</f>
        <v>0</v>
      </c>
      <c r="K66">
        <f>IF(ISNUMBER(SEARCH("Internet banking through websites",[1]respose!J66)),1,0)</f>
        <v>1</v>
      </c>
      <c r="L66">
        <f>IF(ISNUMBER(SEARCH("Text",[1]respose!J66)),1,0)</f>
        <v>0</v>
      </c>
      <c r="M66">
        <f>IF(ISNUMBER(SEARCH("Visit",[1]respose!J66)),1,0)</f>
        <v>0</v>
      </c>
      <c r="N66">
        <f>[1]respose!K66</f>
        <v>1</v>
      </c>
      <c r="O66">
        <f>IF([1]respose!L66=[1]symbols!$A$3,[1]symbols!$B$3,IF([1]respose!L66=[1]symbols!$A$4,[1]symbols!$B$4,IF([1]respose!L66=[1]symbols!$A$5,[1]symbols!$B$5,IF([1]respose!L66=[1]symbols!$A$6,[1]symbols!$B$6))))</f>
        <v>3</v>
      </c>
      <c r="P66">
        <f>IF([1]respose!M66=[1]symbols!$A$3,[1]symbols!$B$3,IF([1]respose!M66=[1]symbols!$A$4,[1]symbols!$B$4,IF([1]respose!M66=[1]symbols!$A$5,[1]symbols!$B$5,IF([1]respose!M66=[1]symbols!$A$6,[1]symbols!$B$6))))</f>
        <v>1</v>
      </c>
      <c r="Q66">
        <f>IF(ISNUMBER(SEARCH("Easier access",[1]respose!N66)),1,0)</f>
        <v>1</v>
      </c>
      <c r="R66">
        <f>IF(ISNUMBER(SEARCH("credit",[1]respose!N66)),1,0)</f>
        <v>1</v>
      </c>
      <c r="S66">
        <f>IF(ISNUMBER(SEARCH("secure",[1]respose!N66)),1,0)</f>
        <v>1</v>
      </c>
      <c r="T66">
        <f>IF(ISNUMBER(SEARCH("history",[1]respose!N66)),1,0)</f>
        <v>1</v>
      </c>
      <c r="U66">
        <f>IF(ISNUMBER(SEARCH("Simple",[1]respose!O66)),1,0)</f>
        <v>1</v>
      </c>
      <c r="V66">
        <f>IF(ISNUMBER(SEARCH("third",[1]respose!O66)),1,0)</f>
        <v>1</v>
      </c>
      <c r="W66">
        <f>IF(ISNUMBER(SEARCH("Faster",[1]respose!O66)),1,0)</f>
        <v>1</v>
      </c>
      <c r="X66">
        <f>IF(ISNUMBER(SEARCH("biometrics",[1]respose!O66)),1,0)</f>
        <v>1</v>
      </c>
      <c r="Y66">
        <f>IF([1]respose!P66=[1]symbols!$A$14,[1]symbols!$B$14,IF([1]respose!P66=[1]symbols!$A$12,[1]symbols!$B$12,IF([1]respose!P66=[1]symbols!$A$13,[1]symbols!$B$13,IF([1]respose!P66=[1]symbols!$A$11,[1]symbols!$B$11))))</f>
        <v>3</v>
      </c>
      <c r="Z66">
        <f>IF([1]respose!Q66=[1]symbols!$A$14,[1]symbols!$B$14,IF([1]respose!Q66=[1]symbols!$A$12,[1]symbols!$B$12,IF([1]respose!Q66=[1]symbols!$A$13,[1]symbols!$B$13,IF([1]respose!Q66=[1]symbols!$A$11,[1]symbols!$B$11))))</f>
        <v>3</v>
      </c>
      <c r="AA66">
        <f>IF([1]respose!R66=[1]symbols!$A$14,[1]symbols!$B$14,IF([1]respose!R66=[1]symbols!$A$12,[1]symbols!$B$12,IF([1]respose!R66=[1]symbols!$A$13,[1]symbols!$B$13,IF([1]respose!R66=[1]symbols!$A$11,[1]symbols!$B$11))))</f>
        <v>3</v>
      </c>
      <c r="AB66">
        <f>IF([1]respose!S66=[1]symbols!$A$14,[1]symbols!$B$14,IF([1]respose!S66=[1]symbols!$A$12,[1]symbols!$B$12,IF([1]respose!S66=[1]symbols!$A$13,[1]symbols!$B$13,IF([1]respose!S66=[1]symbols!$A$11,[1]symbols!$B$11))))</f>
        <v>3</v>
      </c>
      <c r="AC66">
        <f>IF([1]respose!T66=[1]symbols!$A$14,[1]symbols!$B$14,IF([1]respose!T66=[1]symbols!$A$12,[1]symbols!$B$12,IF([1]respose!T66=[1]symbols!$A$13,[1]symbols!$B$13,IF([1]respose!T66=[1]symbols!$A$11,[1]symbols!$B$11))))</f>
        <v>2</v>
      </c>
      <c r="AD66">
        <f>IF([1]respose!U66=[1]symbols!$A$14,[1]symbols!$B$14,IF([1]respose!U66=[1]symbols!$A$12,[1]symbols!$B$12,IF([1]respose!U66=[1]symbols!$A$13,[1]symbols!$B$13,IF([1]respose!U66=[1]symbols!$A$11,[1]symbols!$B$11))))</f>
        <v>2</v>
      </c>
      <c r="AE66">
        <f>IF([1]respose!V66=[1]symbols!$A$14,[1]symbols!$B$14,IF([1]respose!V66=[1]symbols!$A$12,[1]symbols!$B$12,IF([1]respose!V66=[1]symbols!$A$13,[1]symbols!$B$13,IF([1]respose!V66=[1]symbols!$A$11,[1]symbols!$B$11))))</f>
        <v>3</v>
      </c>
      <c r="AF66">
        <f>IF([1]respose!W66=[1]symbols!$A$14,[1]symbols!$B$14,IF([1]respose!W66=[1]symbols!$A$12,[1]symbols!$B$12,IF([1]respose!W66=[1]symbols!$A$13,[1]symbols!$B$13,IF([1]respose!W66=[1]symbols!$A$11,[1]symbols!$B$11))))</f>
        <v>3</v>
      </c>
      <c r="AG66">
        <f>IF([1]respose!X66=[1]symbols!$A$14,[1]symbols!$B$14,IF([1]respose!X66=[1]symbols!$A$12,[1]symbols!$B$12,IF([1]respose!X66=[1]symbols!$A$13,[1]symbols!$B$13,IF([1]respose!X66=[1]symbols!$A$11,[1]symbols!$B$11))))</f>
        <v>2</v>
      </c>
      <c r="AH66">
        <f>IF([1]respose!Y66=[1]symbols!$A$16,[1]symbols!$B$16,[1]symbols!$B$17)</f>
        <v>0</v>
      </c>
    </row>
    <row r="67" spans="1:34">
      <c r="A67">
        <v>66</v>
      </c>
      <c r="B67" t="str">
        <f>[1]respose!B67</f>
        <v>Female</v>
      </c>
      <c r="C67" t="str">
        <f>[1]respose!C67</f>
        <v>20-30</v>
      </c>
      <c r="D67" t="str">
        <f>[1]respose!D67</f>
        <v>Colombo</v>
      </c>
      <c r="E67" t="str">
        <f>[1]respose!E67</f>
        <v>full-time</v>
      </c>
      <c r="F67" t="str">
        <f>[1]respose!F67</f>
        <v>Bachelor's Degree</v>
      </c>
      <c r="G67" t="str">
        <f>[1]respose!G67</f>
        <v>Married</v>
      </c>
      <c r="H67" t="str">
        <f>[1]respose!H67</f>
        <v>none</v>
      </c>
      <c r="I67" t="str">
        <f>[1]respose!I67</f>
        <v>50,000 - 100,000</v>
      </c>
      <c r="J67">
        <f>IF(ISNUMBER(SEARCH("Mobile",[1]respose!J67)),1,0)</f>
        <v>1</v>
      </c>
      <c r="K67">
        <f>IF(ISNUMBER(SEARCH("Internet banking through websites",[1]respose!J67)),1,0)</f>
        <v>0</v>
      </c>
      <c r="L67">
        <f>IF(ISNUMBER(SEARCH("Text",[1]respose!J67)),1,0)</f>
        <v>0</v>
      </c>
      <c r="M67">
        <f>IF(ISNUMBER(SEARCH("Visit",[1]respose!J67)),1,0)</f>
        <v>0</v>
      </c>
      <c r="N67" t="str">
        <f>[1]respose!K67</f>
        <v>3 or more</v>
      </c>
      <c r="O67">
        <f>IF([1]respose!L67=[1]symbols!$A$3,[1]symbols!$B$3,IF([1]respose!L67=[1]symbols!$A$4,[1]symbols!$B$4,IF([1]respose!L67=[1]symbols!$A$5,[1]symbols!$B$5,IF([1]respose!L67=[1]symbols!$A$6,[1]symbols!$B$6))))</f>
        <v>2</v>
      </c>
      <c r="P67">
        <f>IF([1]respose!M67=[1]symbols!$A$3,[1]symbols!$B$3,IF([1]respose!M67=[1]symbols!$A$4,[1]symbols!$B$4,IF([1]respose!M67=[1]symbols!$A$5,[1]symbols!$B$5,IF([1]respose!M67=[1]symbols!$A$6,[1]symbols!$B$6))))</f>
        <v>1</v>
      </c>
      <c r="Q67">
        <f>IF(ISNUMBER(SEARCH("Easier access",[1]respose!N67)),1,0)</f>
        <v>1</v>
      </c>
      <c r="R67">
        <f>IF(ISNUMBER(SEARCH("credit",[1]respose!N67)),1,0)</f>
        <v>0</v>
      </c>
      <c r="S67">
        <f>IF(ISNUMBER(SEARCH("secure",[1]respose!N67)),1,0)</f>
        <v>0</v>
      </c>
      <c r="T67">
        <f>IF(ISNUMBER(SEARCH("history",[1]respose!N67)),1,0)</f>
        <v>0</v>
      </c>
      <c r="U67">
        <f>IF(ISNUMBER(SEARCH("Simple",[1]respose!O67)),1,0)</f>
        <v>0</v>
      </c>
      <c r="V67">
        <f>IF(ISNUMBER(SEARCH("third",[1]respose!O67)),1,0)</f>
        <v>1</v>
      </c>
      <c r="W67">
        <f>IF(ISNUMBER(SEARCH("Faster",[1]respose!O67)),1,0)</f>
        <v>0</v>
      </c>
      <c r="X67">
        <f>IF(ISNUMBER(SEARCH("biometrics",[1]respose!O67)),1,0)</f>
        <v>0</v>
      </c>
      <c r="Y67">
        <f>IF([1]respose!P67=[1]symbols!$A$14,[1]symbols!$B$14,IF([1]respose!P67=[1]symbols!$A$12,[1]symbols!$B$12,IF([1]respose!P67=[1]symbols!$A$13,[1]symbols!$B$13,IF([1]respose!P67=[1]symbols!$A$11,[1]symbols!$B$11))))</f>
        <v>3</v>
      </c>
      <c r="Z67">
        <f>IF([1]respose!Q67=[1]symbols!$A$14,[1]symbols!$B$14,IF([1]respose!Q67=[1]symbols!$A$12,[1]symbols!$B$12,IF([1]respose!Q67=[1]symbols!$A$13,[1]symbols!$B$13,IF([1]respose!Q67=[1]symbols!$A$11,[1]symbols!$B$11))))</f>
        <v>3</v>
      </c>
      <c r="AA67">
        <f>IF([1]respose!R67=[1]symbols!$A$14,[1]symbols!$B$14,IF([1]respose!R67=[1]symbols!$A$12,[1]symbols!$B$12,IF([1]respose!R67=[1]symbols!$A$13,[1]symbols!$B$13,IF([1]respose!R67=[1]symbols!$A$11,[1]symbols!$B$11))))</f>
        <v>1</v>
      </c>
      <c r="AB67">
        <f>IF([1]respose!S67=[1]symbols!$A$14,[1]symbols!$B$14,IF([1]respose!S67=[1]symbols!$A$12,[1]symbols!$B$12,IF([1]respose!S67=[1]symbols!$A$13,[1]symbols!$B$13,IF([1]respose!S67=[1]symbols!$A$11,[1]symbols!$B$11))))</f>
        <v>2</v>
      </c>
      <c r="AC67">
        <f>IF([1]respose!T67=[1]symbols!$A$14,[1]symbols!$B$14,IF([1]respose!T67=[1]symbols!$A$12,[1]symbols!$B$12,IF([1]respose!T67=[1]symbols!$A$13,[1]symbols!$B$13,IF([1]respose!T67=[1]symbols!$A$11,[1]symbols!$B$11))))</f>
        <v>3</v>
      </c>
      <c r="AD67">
        <f>IF([1]respose!U67=[1]symbols!$A$14,[1]symbols!$B$14,IF([1]respose!U67=[1]symbols!$A$12,[1]symbols!$B$12,IF([1]respose!U67=[1]symbols!$A$13,[1]symbols!$B$13,IF([1]respose!U67=[1]symbols!$A$11,[1]symbols!$B$11))))</f>
        <v>1</v>
      </c>
      <c r="AE67">
        <f>IF([1]respose!V67=[1]symbols!$A$14,[1]symbols!$B$14,IF([1]respose!V67=[1]symbols!$A$12,[1]symbols!$B$12,IF([1]respose!V67=[1]symbols!$A$13,[1]symbols!$B$13,IF([1]respose!V67=[1]symbols!$A$11,[1]symbols!$B$11))))</f>
        <v>2</v>
      </c>
      <c r="AF67">
        <f>IF([1]respose!W67=[1]symbols!$A$14,[1]symbols!$B$14,IF([1]respose!W67=[1]symbols!$A$12,[1]symbols!$B$12,IF([1]respose!W67=[1]symbols!$A$13,[1]symbols!$B$13,IF([1]respose!W67=[1]symbols!$A$11,[1]symbols!$B$11))))</f>
        <v>2</v>
      </c>
      <c r="AG67">
        <f>IF([1]respose!X67=[1]symbols!$A$14,[1]symbols!$B$14,IF([1]respose!X67=[1]symbols!$A$12,[1]symbols!$B$12,IF([1]respose!X67=[1]symbols!$A$13,[1]symbols!$B$13,IF([1]respose!X67=[1]symbols!$A$11,[1]symbols!$B$11))))</f>
        <v>2</v>
      </c>
      <c r="AH67">
        <f>IF([1]respose!Y67=[1]symbols!$A$16,[1]symbols!$B$16,[1]symbols!$B$17)</f>
        <v>0</v>
      </c>
    </row>
    <row r="68" spans="1:34">
      <c r="A68">
        <v>67</v>
      </c>
      <c r="B68" t="str">
        <f>[1]respose!B68</f>
        <v>Male</v>
      </c>
      <c r="C68" t="str">
        <f>[1]respose!C68</f>
        <v>41-50</v>
      </c>
      <c r="D68" t="str">
        <f>[1]respose!D68</f>
        <v>Colombo</v>
      </c>
      <c r="E68" t="str">
        <f>[1]respose!E68</f>
        <v>full-time</v>
      </c>
      <c r="F68" t="str">
        <f>[1]respose!F68</f>
        <v>Bachelor's Degree</v>
      </c>
      <c r="G68" t="str">
        <f>[1]respose!G68</f>
        <v>Married</v>
      </c>
      <c r="H68" t="str">
        <f>[1]respose!H68</f>
        <v>3 or more</v>
      </c>
      <c r="I68" t="str">
        <f>[1]respose!I68</f>
        <v>More than 300,000</v>
      </c>
      <c r="J68">
        <f>IF(ISNUMBER(SEARCH("Mobile",[1]respose!J68)),1,0)</f>
        <v>1</v>
      </c>
      <c r="K68">
        <f>IF(ISNUMBER(SEARCH("Internet banking through websites",[1]respose!J68)),1,0)</f>
        <v>1</v>
      </c>
      <c r="L68">
        <f>IF(ISNUMBER(SEARCH("Text",[1]respose!J68)),1,0)</f>
        <v>0</v>
      </c>
      <c r="M68">
        <f>IF(ISNUMBER(SEARCH("Visit",[1]respose!J68)),1,0)</f>
        <v>0</v>
      </c>
      <c r="N68">
        <f>[1]respose!K68</f>
        <v>2</v>
      </c>
      <c r="O68">
        <f>IF([1]respose!L68=[1]symbols!$A$3,[1]symbols!$B$3,IF([1]respose!L68=[1]symbols!$A$4,[1]symbols!$B$4,IF([1]respose!L68=[1]symbols!$A$5,[1]symbols!$B$5,IF([1]respose!L68=[1]symbols!$A$6,[1]symbols!$B$6))))</f>
        <v>2</v>
      </c>
      <c r="P68">
        <f>IF([1]respose!M68=[1]symbols!$A$3,[1]symbols!$B$3,IF([1]respose!M68=[1]symbols!$A$4,[1]symbols!$B$4,IF([1]respose!M68=[1]symbols!$A$5,[1]symbols!$B$5,IF([1]respose!M68=[1]symbols!$A$6,[1]symbols!$B$6))))</f>
        <v>1</v>
      </c>
      <c r="Q68">
        <f>IF(ISNUMBER(SEARCH("Easier access",[1]respose!N68)),1,0)</f>
        <v>1</v>
      </c>
      <c r="R68">
        <f>IF(ISNUMBER(SEARCH("credit",[1]respose!N68)),1,0)</f>
        <v>0</v>
      </c>
      <c r="S68">
        <f>IF(ISNUMBER(SEARCH("secure",[1]respose!N68)),1,0)</f>
        <v>1</v>
      </c>
      <c r="T68">
        <f>IF(ISNUMBER(SEARCH("history",[1]respose!N68)),1,0)</f>
        <v>0</v>
      </c>
      <c r="U68">
        <f>IF(ISNUMBER(SEARCH("Simple",[1]respose!O68)),1,0)</f>
        <v>1</v>
      </c>
      <c r="V68">
        <f>IF(ISNUMBER(SEARCH("third",[1]respose!O68)),1,0)</f>
        <v>1</v>
      </c>
      <c r="W68">
        <f>IF(ISNUMBER(SEARCH("Faster",[1]respose!O68)),1,0)</f>
        <v>1</v>
      </c>
      <c r="X68">
        <f>IF(ISNUMBER(SEARCH("biometrics",[1]respose!O68)),1,0)</f>
        <v>0</v>
      </c>
      <c r="Y68">
        <f>IF([1]respose!P68=[1]symbols!$A$14,[1]symbols!$B$14,IF([1]respose!P68=[1]symbols!$A$12,[1]symbols!$B$12,IF([1]respose!P68=[1]symbols!$A$13,[1]symbols!$B$13,IF([1]respose!P68=[1]symbols!$A$11,[1]symbols!$B$11))))</f>
        <v>3</v>
      </c>
      <c r="Z68">
        <f>IF([1]respose!Q68=[1]symbols!$A$14,[1]symbols!$B$14,IF([1]respose!Q68=[1]symbols!$A$12,[1]symbols!$B$12,IF([1]respose!Q68=[1]symbols!$A$13,[1]symbols!$B$13,IF([1]respose!Q68=[1]symbols!$A$11,[1]symbols!$B$11))))</f>
        <v>2</v>
      </c>
      <c r="AA68">
        <f>IF([1]respose!R68=[1]symbols!$A$14,[1]symbols!$B$14,IF([1]respose!R68=[1]symbols!$A$12,[1]symbols!$B$12,IF([1]respose!R68=[1]symbols!$A$13,[1]symbols!$B$13,IF([1]respose!R68=[1]symbols!$A$11,[1]symbols!$B$11))))</f>
        <v>3</v>
      </c>
      <c r="AB68">
        <f>IF([1]respose!S68=[1]symbols!$A$14,[1]symbols!$B$14,IF([1]respose!S68=[1]symbols!$A$12,[1]symbols!$B$12,IF([1]respose!S68=[1]symbols!$A$13,[1]symbols!$B$13,IF([1]respose!S68=[1]symbols!$A$11,[1]symbols!$B$11))))</f>
        <v>3</v>
      </c>
      <c r="AC68">
        <f>IF([1]respose!T68=[1]symbols!$A$14,[1]symbols!$B$14,IF([1]respose!T68=[1]symbols!$A$12,[1]symbols!$B$12,IF([1]respose!T68=[1]symbols!$A$13,[1]symbols!$B$13,IF([1]respose!T68=[1]symbols!$A$11,[1]symbols!$B$11))))</f>
        <v>2</v>
      </c>
      <c r="AD68">
        <f>IF([1]respose!U68=[1]symbols!$A$14,[1]symbols!$B$14,IF([1]respose!U68=[1]symbols!$A$12,[1]symbols!$B$12,IF([1]respose!U68=[1]symbols!$A$13,[1]symbols!$B$13,IF([1]respose!U68=[1]symbols!$A$11,[1]symbols!$B$11))))</f>
        <v>2</v>
      </c>
      <c r="AE68">
        <f>IF([1]respose!V68=[1]symbols!$A$14,[1]symbols!$B$14,IF([1]respose!V68=[1]symbols!$A$12,[1]symbols!$B$12,IF([1]respose!V68=[1]symbols!$A$13,[1]symbols!$B$13,IF([1]respose!V68=[1]symbols!$A$11,[1]symbols!$B$11))))</f>
        <v>3</v>
      </c>
      <c r="AF68">
        <f>IF([1]respose!W68=[1]symbols!$A$14,[1]symbols!$B$14,IF([1]respose!W68=[1]symbols!$A$12,[1]symbols!$B$12,IF([1]respose!W68=[1]symbols!$A$13,[1]symbols!$B$13,IF([1]respose!W68=[1]symbols!$A$11,[1]symbols!$B$11))))</f>
        <v>1</v>
      </c>
      <c r="AG68">
        <f>IF([1]respose!X68=[1]symbols!$A$14,[1]symbols!$B$14,IF([1]respose!X68=[1]symbols!$A$12,[1]symbols!$B$12,IF([1]respose!X68=[1]symbols!$A$13,[1]symbols!$B$13,IF([1]respose!X68=[1]symbols!$A$11,[1]symbols!$B$11))))</f>
        <v>1</v>
      </c>
      <c r="AH68">
        <f>IF([1]respose!Y68=[1]symbols!$A$16,[1]symbols!$B$16,[1]symbols!$B$17)</f>
        <v>0</v>
      </c>
    </row>
    <row r="69" spans="1:34">
      <c r="A69">
        <v>68</v>
      </c>
      <c r="B69" t="str">
        <f>[1]respose!B69</f>
        <v>Male</v>
      </c>
      <c r="C69" t="str">
        <f>[1]respose!C69</f>
        <v>20-30</v>
      </c>
      <c r="D69" t="str">
        <f>[1]respose!D69</f>
        <v>Colombo</v>
      </c>
      <c r="E69" t="str">
        <f>[1]respose!E69</f>
        <v>full-time</v>
      </c>
      <c r="F69" t="str">
        <f>[1]respose!F69</f>
        <v>Bachelor's Degree</v>
      </c>
      <c r="G69" t="str">
        <f>[1]respose!G69</f>
        <v>Married</v>
      </c>
      <c r="H69" t="str">
        <f>[1]respose!H69</f>
        <v>none</v>
      </c>
      <c r="I69" t="str">
        <f>[1]respose!I69</f>
        <v>100,000 - 200,000</v>
      </c>
      <c r="J69">
        <f>IF(ISNUMBER(SEARCH("Mobile",[1]respose!J69)),1,0)</f>
        <v>1</v>
      </c>
      <c r="K69">
        <f>IF(ISNUMBER(SEARCH("Internet banking through websites",[1]respose!J69)),1,0)</f>
        <v>1</v>
      </c>
      <c r="L69">
        <f>IF(ISNUMBER(SEARCH("Text",[1]respose!J69)),1,0)</f>
        <v>0</v>
      </c>
      <c r="M69">
        <f>IF(ISNUMBER(SEARCH("Visit",[1]respose!J69)),1,0)</f>
        <v>0</v>
      </c>
      <c r="N69">
        <f>[1]respose!K69</f>
        <v>2</v>
      </c>
      <c r="O69">
        <f>IF([1]respose!L69=[1]symbols!$A$3,[1]symbols!$B$3,IF([1]respose!L69=[1]symbols!$A$4,[1]symbols!$B$4,IF([1]respose!L69=[1]symbols!$A$5,[1]symbols!$B$5,IF([1]respose!L69=[1]symbols!$A$6,[1]symbols!$B$6))))</f>
        <v>2</v>
      </c>
      <c r="P69">
        <f>IF([1]respose!M69=[1]symbols!$A$3,[1]symbols!$B$3,IF([1]respose!M69=[1]symbols!$A$4,[1]symbols!$B$4,IF([1]respose!M69=[1]symbols!$A$5,[1]symbols!$B$5,IF([1]respose!M69=[1]symbols!$A$6,[1]symbols!$B$6))))</f>
        <v>1</v>
      </c>
      <c r="Q69">
        <f>IF(ISNUMBER(SEARCH("Easier access",[1]respose!N69)),1,0)</f>
        <v>1</v>
      </c>
      <c r="R69">
        <f>IF(ISNUMBER(SEARCH("credit",[1]respose!N69)),1,0)</f>
        <v>0</v>
      </c>
      <c r="S69">
        <f>IF(ISNUMBER(SEARCH("secure",[1]respose!N69)),1,0)</f>
        <v>0</v>
      </c>
      <c r="T69">
        <f>IF(ISNUMBER(SEARCH("history",[1]respose!N69)),1,0)</f>
        <v>0</v>
      </c>
      <c r="U69">
        <f>IF(ISNUMBER(SEARCH("Simple",[1]respose!O69)),1,0)</f>
        <v>0</v>
      </c>
      <c r="V69">
        <f>IF(ISNUMBER(SEARCH("third",[1]respose!O69)),1,0)</f>
        <v>1</v>
      </c>
      <c r="W69">
        <f>IF(ISNUMBER(SEARCH("Faster",[1]respose!O69)),1,0)</f>
        <v>1</v>
      </c>
      <c r="X69">
        <f>IF(ISNUMBER(SEARCH("biometrics",[1]respose!O69)),1,0)</f>
        <v>0</v>
      </c>
      <c r="Y69">
        <f>IF([1]respose!P69=[1]symbols!$A$14,[1]symbols!$B$14,IF([1]respose!P69=[1]symbols!$A$12,[1]symbols!$B$12,IF([1]respose!P69=[1]symbols!$A$13,[1]symbols!$B$13,IF([1]respose!P69=[1]symbols!$A$11,[1]symbols!$B$11))))</f>
        <v>3</v>
      </c>
      <c r="Z69">
        <f>IF([1]respose!Q69=[1]symbols!$A$14,[1]symbols!$B$14,IF([1]respose!Q69=[1]symbols!$A$12,[1]symbols!$B$12,IF([1]respose!Q69=[1]symbols!$A$13,[1]symbols!$B$13,IF([1]respose!Q69=[1]symbols!$A$11,[1]symbols!$B$11))))</f>
        <v>3</v>
      </c>
      <c r="AA69">
        <f>IF([1]respose!R69=[1]symbols!$A$14,[1]symbols!$B$14,IF([1]respose!R69=[1]symbols!$A$12,[1]symbols!$B$12,IF([1]respose!R69=[1]symbols!$A$13,[1]symbols!$B$13,IF([1]respose!R69=[1]symbols!$A$11,[1]symbols!$B$11))))</f>
        <v>3</v>
      </c>
      <c r="AB69">
        <f>IF([1]respose!S69=[1]symbols!$A$14,[1]symbols!$B$14,IF([1]respose!S69=[1]symbols!$A$12,[1]symbols!$B$12,IF([1]respose!S69=[1]symbols!$A$13,[1]symbols!$B$13,IF([1]respose!S69=[1]symbols!$A$11,[1]symbols!$B$11))))</f>
        <v>3</v>
      </c>
      <c r="AC69">
        <f>IF([1]respose!T69=[1]symbols!$A$14,[1]symbols!$B$14,IF([1]respose!T69=[1]symbols!$A$12,[1]symbols!$B$12,IF([1]respose!T69=[1]symbols!$A$13,[1]symbols!$B$13,IF([1]respose!T69=[1]symbols!$A$11,[1]symbols!$B$11))))</f>
        <v>3</v>
      </c>
      <c r="AD69">
        <f>IF([1]respose!U69=[1]symbols!$A$14,[1]symbols!$B$14,IF([1]respose!U69=[1]symbols!$A$12,[1]symbols!$B$12,IF([1]respose!U69=[1]symbols!$A$13,[1]symbols!$B$13,IF([1]respose!U69=[1]symbols!$A$11,[1]symbols!$B$11))))</f>
        <v>3</v>
      </c>
      <c r="AE69">
        <f>IF([1]respose!V69=[1]symbols!$A$14,[1]symbols!$B$14,IF([1]respose!V69=[1]symbols!$A$12,[1]symbols!$B$12,IF([1]respose!V69=[1]symbols!$A$13,[1]symbols!$B$13,IF([1]respose!V69=[1]symbols!$A$11,[1]symbols!$B$11))))</f>
        <v>3</v>
      </c>
      <c r="AF69">
        <f>IF([1]respose!W69=[1]symbols!$A$14,[1]symbols!$B$14,IF([1]respose!W69=[1]symbols!$A$12,[1]symbols!$B$12,IF([1]respose!W69=[1]symbols!$A$13,[1]symbols!$B$13,IF([1]respose!W69=[1]symbols!$A$11,[1]symbols!$B$11))))</f>
        <v>3</v>
      </c>
      <c r="AG69">
        <f>IF([1]respose!X69=[1]symbols!$A$14,[1]symbols!$B$14,IF([1]respose!X69=[1]symbols!$A$12,[1]symbols!$B$12,IF([1]respose!X69=[1]symbols!$A$13,[1]symbols!$B$13,IF([1]respose!X69=[1]symbols!$A$11,[1]symbols!$B$11))))</f>
        <v>0</v>
      </c>
      <c r="AH69">
        <f>IF([1]respose!Y69=[1]symbols!$A$16,[1]symbols!$B$16,[1]symbols!$B$17)</f>
        <v>0</v>
      </c>
    </row>
    <row r="70" spans="1:34">
      <c r="A70">
        <v>69</v>
      </c>
      <c r="B70" t="str">
        <f>[1]respose!B70</f>
        <v>Female</v>
      </c>
      <c r="C70" t="str">
        <f>[1]respose!C70</f>
        <v>20-30</v>
      </c>
      <c r="D70" t="str">
        <f>[1]respose!D70</f>
        <v>Gampaha</v>
      </c>
      <c r="E70" t="str">
        <f>[1]respose!E70</f>
        <v>full-time</v>
      </c>
      <c r="F70" t="str">
        <f>[1]respose!F70</f>
        <v>Bachelor's Degree</v>
      </c>
      <c r="G70" t="str">
        <f>[1]respose!G70</f>
        <v>Married</v>
      </c>
      <c r="H70" t="str">
        <f>[1]respose!H70</f>
        <v>none</v>
      </c>
      <c r="I70" t="str">
        <f>[1]respose!I70</f>
        <v>100,000 - 200,000</v>
      </c>
      <c r="J70">
        <f>IF(ISNUMBER(SEARCH("Mobile",[1]respose!J70)),1,0)</f>
        <v>1</v>
      </c>
      <c r="K70">
        <f>IF(ISNUMBER(SEARCH("Internet banking through websites",[1]respose!J70)),1,0)</f>
        <v>1</v>
      </c>
      <c r="L70">
        <f>IF(ISNUMBER(SEARCH("Text",[1]respose!J70)),1,0)</f>
        <v>0</v>
      </c>
      <c r="M70">
        <f>IF(ISNUMBER(SEARCH("Visit",[1]respose!J70)),1,0)</f>
        <v>1</v>
      </c>
      <c r="N70">
        <f>[1]respose!K70</f>
        <v>1</v>
      </c>
      <c r="O70">
        <f>IF([1]respose!L70=[1]symbols!$A$3,[1]symbols!$B$3,IF([1]respose!L70=[1]symbols!$A$4,[1]symbols!$B$4,IF([1]respose!L70=[1]symbols!$A$5,[1]symbols!$B$5,IF([1]respose!L70=[1]symbols!$A$6,[1]symbols!$B$6))))</f>
        <v>3</v>
      </c>
      <c r="P70">
        <f>IF([1]respose!M70=[1]symbols!$A$3,[1]symbols!$B$3,IF([1]respose!M70=[1]symbols!$A$4,[1]symbols!$B$4,IF([1]respose!M70=[1]symbols!$A$5,[1]symbols!$B$5,IF([1]respose!M70=[1]symbols!$A$6,[1]symbols!$B$6))))</f>
        <v>1</v>
      </c>
      <c r="Q70">
        <f>IF(ISNUMBER(SEARCH("Easier access",[1]respose!N70)),1,0)</f>
        <v>1</v>
      </c>
      <c r="R70">
        <f>IF(ISNUMBER(SEARCH("credit",[1]respose!N70)),1,0)</f>
        <v>1</v>
      </c>
      <c r="S70">
        <f>IF(ISNUMBER(SEARCH("secure",[1]respose!N70)),1,0)</f>
        <v>1</v>
      </c>
      <c r="T70">
        <f>IF(ISNUMBER(SEARCH("history",[1]respose!N70)),1,0)</f>
        <v>1</v>
      </c>
      <c r="U70">
        <f>IF(ISNUMBER(SEARCH("Simple",[1]respose!O70)),1,0)</f>
        <v>1</v>
      </c>
      <c r="V70">
        <f>IF(ISNUMBER(SEARCH("third",[1]respose!O70)),1,0)</f>
        <v>1</v>
      </c>
      <c r="W70">
        <f>IF(ISNUMBER(SEARCH("Faster",[1]respose!O70)),1,0)</f>
        <v>1</v>
      </c>
      <c r="X70">
        <f>IF(ISNUMBER(SEARCH("biometrics",[1]respose!O70)),1,0)</f>
        <v>1</v>
      </c>
      <c r="Y70">
        <f>IF([1]respose!P70=[1]symbols!$A$14,[1]symbols!$B$14,IF([1]respose!P70=[1]symbols!$A$12,[1]symbols!$B$12,IF([1]respose!P70=[1]symbols!$A$13,[1]symbols!$B$13,IF([1]respose!P70=[1]symbols!$A$11,[1]symbols!$B$11))))</f>
        <v>3</v>
      </c>
      <c r="Z70">
        <f>IF([1]respose!Q70=[1]symbols!$A$14,[1]symbols!$B$14,IF([1]respose!Q70=[1]symbols!$A$12,[1]symbols!$B$12,IF([1]respose!Q70=[1]symbols!$A$13,[1]symbols!$B$13,IF([1]respose!Q70=[1]symbols!$A$11,[1]symbols!$B$11))))</f>
        <v>2</v>
      </c>
      <c r="AA70">
        <f>IF([1]respose!R70=[1]symbols!$A$14,[1]symbols!$B$14,IF([1]respose!R70=[1]symbols!$A$12,[1]symbols!$B$12,IF([1]respose!R70=[1]symbols!$A$13,[1]symbols!$B$13,IF([1]respose!R70=[1]symbols!$A$11,[1]symbols!$B$11))))</f>
        <v>2</v>
      </c>
      <c r="AB70">
        <f>IF([1]respose!S70=[1]symbols!$A$14,[1]symbols!$B$14,IF([1]respose!S70=[1]symbols!$A$12,[1]symbols!$B$12,IF([1]respose!S70=[1]symbols!$A$13,[1]symbols!$B$13,IF([1]respose!S70=[1]symbols!$A$11,[1]symbols!$B$11))))</f>
        <v>2</v>
      </c>
      <c r="AC70">
        <f>IF([1]respose!T70=[1]symbols!$A$14,[1]symbols!$B$14,IF([1]respose!T70=[1]symbols!$A$12,[1]symbols!$B$12,IF([1]respose!T70=[1]symbols!$A$13,[1]symbols!$B$13,IF([1]respose!T70=[1]symbols!$A$11,[1]symbols!$B$11))))</f>
        <v>1</v>
      </c>
      <c r="AD70">
        <f>IF([1]respose!U70=[1]symbols!$A$14,[1]symbols!$B$14,IF([1]respose!U70=[1]symbols!$A$12,[1]symbols!$B$12,IF([1]respose!U70=[1]symbols!$A$13,[1]symbols!$B$13,IF([1]respose!U70=[1]symbols!$A$11,[1]symbols!$B$11))))</f>
        <v>1</v>
      </c>
      <c r="AE70">
        <f>IF([1]respose!V70=[1]symbols!$A$14,[1]symbols!$B$14,IF([1]respose!V70=[1]symbols!$A$12,[1]symbols!$B$12,IF([1]respose!V70=[1]symbols!$A$13,[1]symbols!$B$13,IF([1]respose!V70=[1]symbols!$A$11,[1]symbols!$B$11))))</f>
        <v>3</v>
      </c>
      <c r="AF70">
        <f>IF([1]respose!W70=[1]symbols!$A$14,[1]symbols!$B$14,IF([1]respose!W70=[1]symbols!$A$12,[1]symbols!$B$12,IF([1]respose!W70=[1]symbols!$A$13,[1]symbols!$B$13,IF([1]respose!W70=[1]symbols!$A$11,[1]symbols!$B$11))))</f>
        <v>3</v>
      </c>
      <c r="AG70">
        <f>IF([1]respose!X70=[1]symbols!$A$14,[1]symbols!$B$14,IF([1]respose!X70=[1]symbols!$A$12,[1]symbols!$B$12,IF([1]respose!X70=[1]symbols!$A$13,[1]symbols!$B$13,IF([1]respose!X70=[1]symbols!$A$11,[1]symbols!$B$11))))</f>
        <v>0</v>
      </c>
      <c r="AH70">
        <f>IF([1]respose!Y70=[1]symbols!$A$16,[1]symbols!$B$16,[1]symbols!$B$17)</f>
        <v>0</v>
      </c>
    </row>
    <row r="71" spans="1:34">
      <c r="A71">
        <v>70</v>
      </c>
      <c r="B71" t="str">
        <f>[1]respose!B71</f>
        <v>Female</v>
      </c>
      <c r="C71" t="str">
        <f>[1]respose!C71</f>
        <v>20-30</v>
      </c>
      <c r="D71" t="str">
        <f>[1]respose!D71</f>
        <v>Colombo</v>
      </c>
      <c r="E71" t="str">
        <f>[1]respose!E71</f>
        <v>full-time</v>
      </c>
      <c r="F71" t="str">
        <f>[1]respose!F71</f>
        <v>Bachelor's Degree</v>
      </c>
      <c r="G71" t="str">
        <f>[1]respose!G71</f>
        <v>Married</v>
      </c>
      <c r="H71" t="str">
        <f>[1]respose!H71</f>
        <v>none</v>
      </c>
      <c r="I71" t="str">
        <f>[1]respose!I71</f>
        <v>50,000 - 100,000</v>
      </c>
      <c r="J71">
        <f>IF(ISNUMBER(SEARCH("Mobile",[1]respose!J71)),1,0)</f>
        <v>1</v>
      </c>
      <c r="K71">
        <f>IF(ISNUMBER(SEARCH("Internet banking through websites",[1]respose!J71)),1,0)</f>
        <v>0</v>
      </c>
      <c r="L71">
        <f>IF(ISNUMBER(SEARCH("Text",[1]respose!J71)),1,0)</f>
        <v>0</v>
      </c>
      <c r="M71">
        <f>IF(ISNUMBER(SEARCH("Visit",[1]respose!J71)),1,0)</f>
        <v>0</v>
      </c>
      <c r="N71" t="str">
        <f>[1]respose!K71</f>
        <v>3 or more</v>
      </c>
      <c r="O71">
        <f>IF([1]respose!L71=[1]symbols!$A$3,[1]symbols!$B$3,IF([1]respose!L71=[1]symbols!$A$4,[1]symbols!$B$4,IF([1]respose!L71=[1]symbols!$A$5,[1]symbols!$B$5,IF([1]respose!L71=[1]symbols!$A$6,[1]symbols!$B$6))))</f>
        <v>2</v>
      </c>
      <c r="P71">
        <f>IF([1]respose!M71=[1]symbols!$A$3,[1]symbols!$B$3,IF([1]respose!M71=[1]symbols!$A$4,[1]symbols!$B$4,IF([1]respose!M71=[1]symbols!$A$5,[1]symbols!$B$5,IF([1]respose!M71=[1]symbols!$A$6,[1]symbols!$B$6))))</f>
        <v>1</v>
      </c>
      <c r="Q71">
        <f>IF(ISNUMBER(SEARCH("Easier access",[1]respose!N71)),1,0)</f>
        <v>1</v>
      </c>
      <c r="R71">
        <f>IF(ISNUMBER(SEARCH("credit",[1]respose!N71)),1,0)</f>
        <v>0</v>
      </c>
      <c r="S71">
        <f>IF(ISNUMBER(SEARCH("secure",[1]respose!N71)),1,0)</f>
        <v>0</v>
      </c>
      <c r="T71">
        <f>IF(ISNUMBER(SEARCH("history",[1]respose!N71)),1,0)</f>
        <v>0</v>
      </c>
      <c r="U71">
        <f>IF(ISNUMBER(SEARCH("Simple",[1]respose!O71)),1,0)</f>
        <v>0</v>
      </c>
      <c r="V71">
        <f>IF(ISNUMBER(SEARCH("third",[1]respose!O71)),1,0)</f>
        <v>1</v>
      </c>
      <c r="W71">
        <f>IF(ISNUMBER(SEARCH("Faster",[1]respose!O71)),1,0)</f>
        <v>0</v>
      </c>
      <c r="X71">
        <f>IF(ISNUMBER(SEARCH("biometrics",[1]respose!O71)),1,0)</f>
        <v>0</v>
      </c>
      <c r="Y71">
        <f>IF([1]respose!P71=[1]symbols!$A$14,[1]symbols!$B$14,IF([1]respose!P71=[1]symbols!$A$12,[1]symbols!$B$12,IF([1]respose!P71=[1]symbols!$A$13,[1]symbols!$B$13,IF([1]respose!P71=[1]symbols!$A$11,[1]symbols!$B$11))))</f>
        <v>3</v>
      </c>
      <c r="Z71">
        <f>IF([1]respose!Q71=[1]symbols!$A$14,[1]symbols!$B$14,IF([1]respose!Q71=[1]symbols!$A$12,[1]symbols!$B$12,IF([1]respose!Q71=[1]symbols!$A$13,[1]symbols!$B$13,IF([1]respose!Q71=[1]symbols!$A$11,[1]symbols!$B$11))))</f>
        <v>3</v>
      </c>
      <c r="AA71">
        <f>IF([1]respose!R71=[1]symbols!$A$14,[1]symbols!$B$14,IF([1]respose!R71=[1]symbols!$A$12,[1]symbols!$B$12,IF([1]respose!R71=[1]symbols!$A$13,[1]symbols!$B$13,IF([1]respose!R71=[1]symbols!$A$11,[1]symbols!$B$11))))</f>
        <v>1</v>
      </c>
      <c r="AB71">
        <f>IF([1]respose!S71=[1]symbols!$A$14,[1]symbols!$B$14,IF([1]respose!S71=[1]symbols!$A$12,[1]symbols!$B$12,IF([1]respose!S71=[1]symbols!$A$13,[1]symbols!$B$13,IF([1]respose!S71=[1]symbols!$A$11,[1]symbols!$B$11))))</f>
        <v>2</v>
      </c>
      <c r="AC71">
        <f>IF([1]respose!T71=[1]symbols!$A$14,[1]symbols!$B$14,IF([1]respose!T71=[1]symbols!$A$12,[1]symbols!$B$12,IF([1]respose!T71=[1]symbols!$A$13,[1]symbols!$B$13,IF([1]respose!T71=[1]symbols!$A$11,[1]symbols!$B$11))))</f>
        <v>3</v>
      </c>
      <c r="AD71">
        <f>IF([1]respose!U71=[1]symbols!$A$14,[1]symbols!$B$14,IF([1]respose!U71=[1]symbols!$A$12,[1]symbols!$B$12,IF([1]respose!U71=[1]symbols!$A$13,[1]symbols!$B$13,IF([1]respose!U71=[1]symbols!$A$11,[1]symbols!$B$11))))</f>
        <v>1</v>
      </c>
      <c r="AE71">
        <f>IF([1]respose!V71=[1]symbols!$A$14,[1]symbols!$B$14,IF([1]respose!V71=[1]symbols!$A$12,[1]symbols!$B$12,IF([1]respose!V71=[1]symbols!$A$13,[1]symbols!$B$13,IF([1]respose!V71=[1]symbols!$A$11,[1]symbols!$B$11))))</f>
        <v>2</v>
      </c>
      <c r="AF71">
        <f>IF([1]respose!W71=[1]symbols!$A$14,[1]symbols!$B$14,IF([1]respose!W71=[1]symbols!$A$12,[1]symbols!$B$12,IF([1]respose!W71=[1]symbols!$A$13,[1]symbols!$B$13,IF([1]respose!W71=[1]symbols!$A$11,[1]symbols!$B$11))))</f>
        <v>2</v>
      </c>
      <c r="AG71">
        <f>IF([1]respose!X71=[1]symbols!$A$14,[1]symbols!$B$14,IF([1]respose!X71=[1]symbols!$A$12,[1]symbols!$B$12,IF([1]respose!X71=[1]symbols!$A$13,[1]symbols!$B$13,IF([1]respose!X71=[1]symbols!$A$11,[1]symbols!$B$11))))</f>
        <v>2</v>
      </c>
      <c r="AH71">
        <f>IF([1]respose!Y71=[1]symbols!$A$16,[1]symbols!$B$16,[1]symbols!$B$17)</f>
        <v>0</v>
      </c>
    </row>
    <row r="72" spans="1:34">
      <c r="A72">
        <v>71</v>
      </c>
      <c r="B72" t="str">
        <f>[1]respose!B72</f>
        <v>Male</v>
      </c>
      <c r="C72" t="str">
        <f>[1]respose!C72</f>
        <v>41-50</v>
      </c>
      <c r="D72" t="str">
        <f>[1]respose!D72</f>
        <v>Colombo</v>
      </c>
      <c r="E72" t="str">
        <f>[1]respose!E72</f>
        <v>full-time</v>
      </c>
      <c r="F72" t="str">
        <f>[1]respose!F72</f>
        <v>Bachelor's Degree</v>
      </c>
      <c r="G72" t="str">
        <f>[1]respose!G72</f>
        <v>Married</v>
      </c>
      <c r="H72" t="str">
        <f>[1]respose!H72</f>
        <v>none</v>
      </c>
      <c r="I72" t="str">
        <f>[1]respose!I72</f>
        <v>100,000 - 200,000</v>
      </c>
      <c r="J72">
        <f>IF(ISNUMBER(SEARCH("Mobile",[1]respose!J72)),1,0)</f>
        <v>1</v>
      </c>
      <c r="K72">
        <f>IF(ISNUMBER(SEARCH("Internet banking through websites",[1]respose!J72)),1,0)</f>
        <v>1</v>
      </c>
      <c r="L72">
        <f>IF(ISNUMBER(SEARCH("Text",[1]respose!J72)),1,0)</f>
        <v>0</v>
      </c>
      <c r="M72">
        <f>IF(ISNUMBER(SEARCH("Visit",[1]respose!J72)),1,0)</f>
        <v>0</v>
      </c>
      <c r="N72" t="str">
        <f>[1]respose!K72</f>
        <v>3 or more</v>
      </c>
      <c r="O72">
        <f>IF([1]respose!L72=[1]symbols!$A$3,[1]symbols!$B$3,IF([1]respose!L72=[1]symbols!$A$4,[1]symbols!$B$4,IF([1]respose!L72=[1]symbols!$A$5,[1]symbols!$B$5,IF([1]respose!L72=[1]symbols!$A$6,[1]symbols!$B$6))))</f>
        <v>2</v>
      </c>
      <c r="P72">
        <f>IF([1]respose!M72=[1]symbols!$A$3,[1]symbols!$B$3,IF([1]respose!M72=[1]symbols!$A$4,[1]symbols!$B$4,IF([1]respose!M72=[1]symbols!$A$5,[1]symbols!$B$5,IF([1]respose!M72=[1]symbols!$A$6,[1]symbols!$B$6))))</f>
        <v>1</v>
      </c>
      <c r="Q72">
        <f>IF(ISNUMBER(SEARCH("Easier access",[1]respose!N72)),1,0)</f>
        <v>1</v>
      </c>
      <c r="R72">
        <f>IF(ISNUMBER(SEARCH("credit",[1]respose!N72)),1,0)</f>
        <v>1</v>
      </c>
      <c r="S72">
        <f>IF(ISNUMBER(SEARCH("secure",[1]respose!N72)),1,0)</f>
        <v>1</v>
      </c>
      <c r="T72">
        <f>IF(ISNUMBER(SEARCH("history",[1]respose!N72)),1,0)</f>
        <v>1</v>
      </c>
      <c r="U72">
        <f>IF(ISNUMBER(SEARCH("Simple",[1]respose!O72)),1,0)</f>
        <v>1</v>
      </c>
      <c r="V72">
        <f>IF(ISNUMBER(SEARCH("third",[1]respose!O72)),1,0)</f>
        <v>1</v>
      </c>
      <c r="W72">
        <f>IF(ISNUMBER(SEARCH("Faster",[1]respose!O72)),1,0)</f>
        <v>1</v>
      </c>
      <c r="X72">
        <f>IF(ISNUMBER(SEARCH("biometrics",[1]respose!O72)),1,0)</f>
        <v>0</v>
      </c>
      <c r="Y72">
        <f>IF([1]respose!P72=[1]symbols!$A$14,[1]symbols!$B$14,IF([1]respose!P72=[1]symbols!$A$12,[1]symbols!$B$12,IF([1]respose!P72=[1]symbols!$A$13,[1]symbols!$B$13,IF([1]respose!P72=[1]symbols!$A$11,[1]symbols!$B$11))))</f>
        <v>2</v>
      </c>
      <c r="Z72">
        <f>IF([1]respose!Q72=[1]symbols!$A$14,[1]symbols!$B$14,IF([1]respose!Q72=[1]symbols!$A$12,[1]symbols!$B$12,IF([1]respose!Q72=[1]symbols!$A$13,[1]symbols!$B$13,IF([1]respose!Q72=[1]symbols!$A$11,[1]symbols!$B$11))))</f>
        <v>2</v>
      </c>
      <c r="AA72">
        <f>IF([1]respose!R72=[1]symbols!$A$14,[1]symbols!$B$14,IF([1]respose!R72=[1]symbols!$A$12,[1]symbols!$B$12,IF([1]respose!R72=[1]symbols!$A$13,[1]symbols!$B$13,IF([1]respose!R72=[1]symbols!$A$11,[1]symbols!$B$11))))</f>
        <v>2</v>
      </c>
      <c r="AB72">
        <f>IF([1]respose!S72=[1]symbols!$A$14,[1]symbols!$B$14,IF([1]respose!S72=[1]symbols!$A$12,[1]symbols!$B$12,IF([1]respose!S72=[1]symbols!$A$13,[1]symbols!$B$13,IF([1]respose!S72=[1]symbols!$A$11,[1]symbols!$B$11))))</f>
        <v>2</v>
      </c>
      <c r="AC72">
        <f>IF([1]respose!T72=[1]symbols!$A$14,[1]symbols!$B$14,IF([1]respose!T72=[1]symbols!$A$12,[1]symbols!$B$12,IF([1]respose!T72=[1]symbols!$A$13,[1]symbols!$B$13,IF([1]respose!T72=[1]symbols!$A$11,[1]symbols!$B$11))))</f>
        <v>2</v>
      </c>
      <c r="AD72">
        <f>IF([1]respose!U72=[1]symbols!$A$14,[1]symbols!$B$14,IF([1]respose!U72=[1]symbols!$A$12,[1]symbols!$B$12,IF([1]respose!U72=[1]symbols!$A$13,[1]symbols!$B$13,IF([1]respose!U72=[1]symbols!$A$11,[1]symbols!$B$11))))</f>
        <v>1</v>
      </c>
      <c r="AE72">
        <f>IF([1]respose!V72=[1]symbols!$A$14,[1]symbols!$B$14,IF([1]respose!V72=[1]symbols!$A$12,[1]symbols!$B$12,IF([1]respose!V72=[1]symbols!$A$13,[1]symbols!$B$13,IF([1]respose!V72=[1]symbols!$A$11,[1]symbols!$B$11))))</f>
        <v>2</v>
      </c>
      <c r="AF72">
        <f>IF([1]respose!W72=[1]symbols!$A$14,[1]symbols!$B$14,IF([1]respose!W72=[1]symbols!$A$12,[1]symbols!$B$12,IF([1]respose!W72=[1]symbols!$A$13,[1]symbols!$B$13,IF([1]respose!W72=[1]symbols!$A$11,[1]symbols!$B$11))))</f>
        <v>2</v>
      </c>
      <c r="AG72">
        <f>IF([1]respose!X72=[1]symbols!$A$14,[1]symbols!$B$14,IF([1]respose!X72=[1]symbols!$A$12,[1]symbols!$B$12,IF([1]respose!X72=[1]symbols!$A$13,[1]symbols!$B$13,IF([1]respose!X72=[1]symbols!$A$11,[1]symbols!$B$11))))</f>
        <v>1</v>
      </c>
      <c r="AH72">
        <f>IF([1]respose!Y72=[1]symbols!$A$16,[1]symbols!$B$16,[1]symbols!$B$17)</f>
        <v>0</v>
      </c>
    </row>
    <row r="73" spans="1:34">
      <c r="A73">
        <v>72</v>
      </c>
      <c r="B73" t="str">
        <f>[1]respose!B73</f>
        <v>Female</v>
      </c>
      <c r="C73" t="str">
        <f>[1]respose!C73</f>
        <v>20-30</v>
      </c>
      <c r="D73" t="str">
        <f>[1]respose!D73</f>
        <v>Anuradhapura</v>
      </c>
      <c r="E73" t="str">
        <f>[1]respose!E73</f>
        <v>full-time</v>
      </c>
      <c r="F73" t="str">
        <f>[1]respose!F73</f>
        <v>Bachelor's Degree</v>
      </c>
      <c r="G73" t="str">
        <f>[1]respose!G73</f>
        <v>Single</v>
      </c>
      <c r="H73" t="str">
        <f>[1]respose!H73</f>
        <v>none</v>
      </c>
      <c r="I73" t="str">
        <f>[1]respose!I73</f>
        <v>100,000 - 200,000</v>
      </c>
      <c r="J73">
        <f>IF(ISNUMBER(SEARCH("Mobile",[1]respose!J73)),1,0)</f>
        <v>1</v>
      </c>
      <c r="K73">
        <f>IF(ISNUMBER(SEARCH("Internet banking through websites",[1]respose!J73)),1,0)</f>
        <v>0</v>
      </c>
      <c r="L73">
        <f>IF(ISNUMBER(SEARCH("Text",[1]respose!J73)),1,0)</f>
        <v>0</v>
      </c>
      <c r="M73">
        <f>IF(ISNUMBER(SEARCH("Visit",[1]respose!J73)),1,0)</f>
        <v>0</v>
      </c>
      <c r="N73" t="str">
        <f>[1]respose!K73</f>
        <v>3 or more</v>
      </c>
      <c r="O73">
        <f>IF([1]respose!L73=[1]symbols!$A$3,[1]symbols!$B$3,IF([1]respose!L73=[1]symbols!$A$4,[1]symbols!$B$4,IF([1]respose!L73=[1]symbols!$A$5,[1]symbols!$B$5,IF([1]respose!L73=[1]symbols!$A$6,[1]symbols!$B$6))))</f>
        <v>3</v>
      </c>
      <c r="P73">
        <f>IF([1]respose!M73=[1]symbols!$A$3,[1]symbols!$B$3,IF([1]respose!M73=[1]symbols!$A$4,[1]symbols!$B$4,IF([1]respose!M73=[1]symbols!$A$5,[1]symbols!$B$5,IF([1]respose!M73=[1]symbols!$A$6,[1]symbols!$B$6))))</f>
        <v>1</v>
      </c>
      <c r="Q73">
        <f>IF(ISNUMBER(SEARCH("Easier access",[1]respose!N73)),1,0)</f>
        <v>1</v>
      </c>
      <c r="R73">
        <f>IF(ISNUMBER(SEARCH("credit",[1]respose!N73)),1,0)</f>
        <v>1</v>
      </c>
      <c r="S73">
        <f>IF(ISNUMBER(SEARCH("secure",[1]respose!N73)),1,0)</f>
        <v>0</v>
      </c>
      <c r="T73">
        <f>IF(ISNUMBER(SEARCH("history",[1]respose!N73)),1,0)</f>
        <v>0</v>
      </c>
      <c r="U73">
        <f>IF(ISNUMBER(SEARCH("Simple",[1]respose!O73)),1,0)</f>
        <v>1</v>
      </c>
      <c r="V73">
        <f>IF(ISNUMBER(SEARCH("third",[1]respose!O73)),1,0)</f>
        <v>0</v>
      </c>
      <c r="W73">
        <f>IF(ISNUMBER(SEARCH("Faster",[1]respose!O73)),1,0)</f>
        <v>1</v>
      </c>
      <c r="X73">
        <f>IF(ISNUMBER(SEARCH("biometrics",[1]respose!O73)),1,0)</f>
        <v>1</v>
      </c>
      <c r="Y73">
        <f>IF([1]respose!P73=[1]symbols!$A$14,[1]symbols!$B$14,IF([1]respose!P73=[1]symbols!$A$12,[1]symbols!$B$12,IF([1]respose!P73=[1]symbols!$A$13,[1]symbols!$B$13,IF([1]respose!P73=[1]symbols!$A$11,[1]symbols!$B$11))))</f>
        <v>3</v>
      </c>
      <c r="Z73">
        <f>IF([1]respose!Q73=[1]symbols!$A$14,[1]symbols!$B$14,IF([1]respose!Q73=[1]symbols!$A$12,[1]symbols!$B$12,IF([1]respose!Q73=[1]symbols!$A$13,[1]symbols!$B$13,IF([1]respose!Q73=[1]symbols!$A$11,[1]symbols!$B$11))))</f>
        <v>2</v>
      </c>
      <c r="AA73">
        <f>IF([1]respose!R73=[1]symbols!$A$14,[1]symbols!$B$14,IF([1]respose!R73=[1]symbols!$A$12,[1]symbols!$B$12,IF([1]respose!R73=[1]symbols!$A$13,[1]symbols!$B$13,IF([1]respose!R73=[1]symbols!$A$11,[1]symbols!$B$11))))</f>
        <v>3</v>
      </c>
      <c r="AB73">
        <f>IF([1]respose!S73=[1]symbols!$A$14,[1]symbols!$B$14,IF([1]respose!S73=[1]symbols!$A$12,[1]symbols!$B$12,IF([1]respose!S73=[1]symbols!$A$13,[1]symbols!$B$13,IF([1]respose!S73=[1]symbols!$A$11,[1]symbols!$B$11))))</f>
        <v>2</v>
      </c>
      <c r="AC73">
        <f>IF([1]respose!T73=[1]symbols!$A$14,[1]symbols!$B$14,IF([1]respose!T73=[1]symbols!$A$12,[1]symbols!$B$12,IF([1]respose!T73=[1]symbols!$A$13,[1]symbols!$B$13,IF([1]respose!T73=[1]symbols!$A$11,[1]symbols!$B$11))))</f>
        <v>1</v>
      </c>
      <c r="AD73">
        <f>IF([1]respose!U73=[1]symbols!$A$14,[1]symbols!$B$14,IF([1]respose!U73=[1]symbols!$A$12,[1]symbols!$B$12,IF([1]respose!U73=[1]symbols!$A$13,[1]symbols!$B$13,IF([1]respose!U73=[1]symbols!$A$11,[1]symbols!$B$11))))</f>
        <v>1</v>
      </c>
      <c r="AE73">
        <f>IF([1]respose!V73=[1]symbols!$A$14,[1]symbols!$B$14,IF([1]respose!V73=[1]symbols!$A$12,[1]symbols!$B$12,IF([1]respose!V73=[1]symbols!$A$13,[1]symbols!$B$13,IF([1]respose!V73=[1]symbols!$A$11,[1]symbols!$B$11))))</f>
        <v>3</v>
      </c>
      <c r="AF73">
        <f>IF([1]respose!W73=[1]symbols!$A$14,[1]symbols!$B$14,IF([1]respose!W73=[1]symbols!$A$12,[1]symbols!$B$12,IF([1]respose!W73=[1]symbols!$A$13,[1]symbols!$B$13,IF([1]respose!W73=[1]symbols!$A$11,[1]symbols!$B$11))))</f>
        <v>2</v>
      </c>
      <c r="AG73">
        <f>IF([1]respose!X73=[1]symbols!$A$14,[1]symbols!$B$14,IF([1]respose!X73=[1]symbols!$A$12,[1]symbols!$B$12,IF([1]respose!X73=[1]symbols!$A$13,[1]symbols!$B$13,IF([1]respose!X73=[1]symbols!$A$11,[1]symbols!$B$11))))</f>
        <v>1</v>
      </c>
      <c r="AH73">
        <f>IF([1]respose!Y73=[1]symbols!$A$16,[1]symbols!$B$16,[1]symbols!$B$17)</f>
        <v>1</v>
      </c>
    </row>
    <row r="74" spans="1:34">
      <c r="A74">
        <v>73</v>
      </c>
      <c r="B74" t="str">
        <f>[1]respose!B74</f>
        <v>Male</v>
      </c>
      <c r="C74" t="str">
        <f>[1]respose!C74</f>
        <v>20-30</v>
      </c>
      <c r="D74" t="str">
        <f>[1]respose!D74</f>
        <v>Colombo</v>
      </c>
      <c r="E74" t="str">
        <f>[1]respose!E74</f>
        <v>student/ internship</v>
      </c>
      <c r="F74" t="str">
        <f>[1]respose!F74</f>
        <v>Bachelor's Degree</v>
      </c>
      <c r="G74" t="str">
        <f>[1]respose!G74</f>
        <v>Single</v>
      </c>
      <c r="H74" t="str">
        <f>[1]respose!H74</f>
        <v>none</v>
      </c>
      <c r="I74" t="str">
        <f>[1]respose!I74</f>
        <v>Less than 50,000</v>
      </c>
      <c r="J74">
        <f>IF(ISNUMBER(SEARCH("Mobile",[1]respose!J74)),1,0)</f>
        <v>1</v>
      </c>
      <c r="K74">
        <f>IF(ISNUMBER(SEARCH("Internet banking through websites",[1]respose!J74)),1,0)</f>
        <v>1</v>
      </c>
      <c r="L74">
        <f>IF(ISNUMBER(SEARCH("Text",[1]respose!J74)),1,0)</f>
        <v>0</v>
      </c>
      <c r="M74">
        <f>IF(ISNUMBER(SEARCH("Visit",[1]respose!J74)),1,0)</f>
        <v>1</v>
      </c>
      <c r="N74">
        <f>[1]respose!K74</f>
        <v>2</v>
      </c>
      <c r="O74">
        <f>IF([1]respose!L74=[1]symbols!$A$3,[1]symbols!$B$3,IF([1]respose!L74=[1]symbols!$A$4,[1]symbols!$B$4,IF([1]respose!L74=[1]symbols!$A$5,[1]symbols!$B$5,IF([1]respose!L74=[1]symbols!$A$6,[1]symbols!$B$6))))</f>
        <v>2</v>
      </c>
      <c r="P74">
        <f>IF([1]respose!M74=[1]symbols!$A$3,[1]symbols!$B$3,IF([1]respose!M74=[1]symbols!$A$4,[1]symbols!$B$4,IF([1]respose!M74=[1]symbols!$A$5,[1]symbols!$B$5,IF([1]respose!M74=[1]symbols!$A$6,[1]symbols!$B$6))))</f>
        <v>1</v>
      </c>
      <c r="Q74">
        <f>IF(ISNUMBER(SEARCH("Easier access",[1]respose!N74)),1,0)</f>
        <v>1</v>
      </c>
      <c r="R74">
        <f>IF(ISNUMBER(SEARCH("credit",[1]respose!N74)),1,0)</f>
        <v>1</v>
      </c>
      <c r="S74">
        <f>IF(ISNUMBER(SEARCH("secure",[1]respose!N74)),1,0)</f>
        <v>1</v>
      </c>
      <c r="T74">
        <f>IF(ISNUMBER(SEARCH("history",[1]respose!N74)),1,0)</f>
        <v>1</v>
      </c>
      <c r="U74">
        <f>IF(ISNUMBER(SEARCH("Simple",[1]respose!O74)),1,0)</f>
        <v>1</v>
      </c>
      <c r="V74">
        <f>IF(ISNUMBER(SEARCH("third",[1]respose!O74)),1,0)</f>
        <v>1</v>
      </c>
      <c r="W74">
        <f>IF(ISNUMBER(SEARCH("Faster",[1]respose!O74)),1,0)</f>
        <v>1</v>
      </c>
      <c r="X74">
        <f>IF(ISNUMBER(SEARCH("biometrics",[1]respose!O74)),1,0)</f>
        <v>0</v>
      </c>
      <c r="Y74">
        <f>IF([1]respose!P74=[1]symbols!$A$14,[1]symbols!$B$14,IF([1]respose!P74=[1]symbols!$A$12,[1]symbols!$B$12,IF([1]respose!P74=[1]symbols!$A$13,[1]symbols!$B$13,IF([1]respose!P74=[1]symbols!$A$11,[1]symbols!$B$11))))</f>
        <v>3</v>
      </c>
      <c r="Z74">
        <f>IF([1]respose!Q74=[1]symbols!$A$14,[1]symbols!$B$14,IF([1]respose!Q74=[1]symbols!$A$12,[1]symbols!$B$12,IF([1]respose!Q74=[1]symbols!$A$13,[1]symbols!$B$13,IF([1]respose!Q74=[1]symbols!$A$11,[1]symbols!$B$11))))</f>
        <v>1</v>
      </c>
      <c r="AA74">
        <f>IF([1]respose!R74=[1]symbols!$A$14,[1]symbols!$B$14,IF([1]respose!R74=[1]symbols!$A$12,[1]symbols!$B$12,IF([1]respose!R74=[1]symbols!$A$13,[1]symbols!$B$13,IF([1]respose!R74=[1]symbols!$A$11,[1]symbols!$B$11))))</f>
        <v>3</v>
      </c>
      <c r="AB74">
        <f>IF([1]respose!S74=[1]symbols!$A$14,[1]symbols!$B$14,IF([1]respose!S74=[1]symbols!$A$12,[1]symbols!$B$12,IF([1]respose!S74=[1]symbols!$A$13,[1]symbols!$B$13,IF([1]respose!S74=[1]symbols!$A$11,[1]symbols!$B$11))))</f>
        <v>3</v>
      </c>
      <c r="AC74">
        <f>IF([1]respose!T74=[1]symbols!$A$14,[1]symbols!$B$14,IF([1]respose!T74=[1]symbols!$A$12,[1]symbols!$B$12,IF([1]respose!T74=[1]symbols!$A$13,[1]symbols!$B$13,IF([1]respose!T74=[1]symbols!$A$11,[1]symbols!$B$11))))</f>
        <v>1</v>
      </c>
      <c r="AD74">
        <f>IF([1]respose!U74=[1]symbols!$A$14,[1]symbols!$B$14,IF([1]respose!U74=[1]symbols!$A$12,[1]symbols!$B$12,IF([1]respose!U74=[1]symbols!$A$13,[1]symbols!$B$13,IF([1]respose!U74=[1]symbols!$A$11,[1]symbols!$B$11))))</f>
        <v>0</v>
      </c>
      <c r="AE74">
        <f>IF([1]respose!V74=[1]symbols!$A$14,[1]symbols!$B$14,IF([1]respose!V74=[1]symbols!$A$12,[1]symbols!$B$12,IF([1]respose!V74=[1]symbols!$A$13,[1]symbols!$B$13,IF([1]respose!V74=[1]symbols!$A$11,[1]symbols!$B$11))))</f>
        <v>3</v>
      </c>
      <c r="AF74">
        <f>IF([1]respose!W74=[1]symbols!$A$14,[1]symbols!$B$14,IF([1]respose!W74=[1]symbols!$A$12,[1]symbols!$B$12,IF([1]respose!W74=[1]symbols!$A$13,[1]symbols!$B$13,IF([1]respose!W74=[1]symbols!$A$11,[1]symbols!$B$11))))</f>
        <v>3</v>
      </c>
      <c r="AG74">
        <f>IF([1]respose!X74=[1]symbols!$A$14,[1]symbols!$B$14,IF([1]respose!X74=[1]symbols!$A$12,[1]symbols!$B$12,IF([1]respose!X74=[1]symbols!$A$13,[1]symbols!$B$13,IF([1]respose!X74=[1]symbols!$A$11,[1]symbols!$B$11))))</f>
        <v>0</v>
      </c>
      <c r="AH74">
        <f>IF([1]respose!Y74=[1]symbols!$A$16,[1]symbols!$B$16,[1]symbols!$B$17)</f>
        <v>1</v>
      </c>
    </row>
    <row r="75" spans="1:34">
      <c r="A75">
        <v>74</v>
      </c>
      <c r="B75" t="str">
        <f>[1]respose!B75</f>
        <v>Male</v>
      </c>
      <c r="C75" t="str">
        <f>[1]respose!C75</f>
        <v>31-40</v>
      </c>
      <c r="D75" t="str">
        <f>[1]respose!D75</f>
        <v>Colombo</v>
      </c>
      <c r="E75" t="str">
        <f>[1]respose!E75</f>
        <v>full-time</v>
      </c>
      <c r="F75" t="str">
        <f>[1]respose!F75</f>
        <v>Post Graduate Degree</v>
      </c>
      <c r="G75" t="str">
        <f>[1]respose!G75</f>
        <v>Married</v>
      </c>
      <c r="H75">
        <f>[1]respose!H75</f>
        <v>1</v>
      </c>
      <c r="I75" t="str">
        <f>[1]respose!I75</f>
        <v>100,000 - 200,000</v>
      </c>
      <c r="J75">
        <f>IF(ISNUMBER(SEARCH("Mobile",[1]respose!J75)),1,0)</f>
        <v>1</v>
      </c>
      <c r="K75">
        <f>IF(ISNUMBER(SEARCH("Internet banking through websites",[1]respose!J75)),1,0)</f>
        <v>1</v>
      </c>
      <c r="L75">
        <f>IF(ISNUMBER(SEARCH("Text",[1]respose!J75)),1,0)</f>
        <v>0</v>
      </c>
      <c r="M75">
        <f>IF(ISNUMBER(SEARCH("Visit",[1]respose!J75)),1,0)</f>
        <v>1</v>
      </c>
      <c r="N75">
        <f>[1]respose!K75</f>
        <v>2</v>
      </c>
      <c r="O75">
        <f>IF([1]respose!L75=[1]symbols!$A$3,[1]symbols!$B$3,IF([1]respose!L75=[1]symbols!$A$4,[1]symbols!$B$4,IF([1]respose!L75=[1]symbols!$A$5,[1]symbols!$B$5,IF([1]respose!L75=[1]symbols!$A$6,[1]symbols!$B$6))))</f>
        <v>3</v>
      </c>
      <c r="P75">
        <f>IF([1]respose!M75=[1]symbols!$A$3,[1]symbols!$B$3,IF([1]respose!M75=[1]symbols!$A$4,[1]symbols!$B$4,IF([1]respose!M75=[1]symbols!$A$5,[1]symbols!$B$5,IF([1]respose!M75=[1]symbols!$A$6,[1]symbols!$B$6))))</f>
        <v>1</v>
      </c>
      <c r="Q75">
        <f>IF(ISNUMBER(SEARCH("Easier access",[1]respose!N75)),1,0)</f>
        <v>1</v>
      </c>
      <c r="R75">
        <f>IF(ISNUMBER(SEARCH("credit",[1]respose!N75)),1,0)</f>
        <v>1</v>
      </c>
      <c r="S75">
        <f>IF(ISNUMBER(SEARCH("secure",[1]respose!N75)),1,0)</f>
        <v>1</v>
      </c>
      <c r="T75">
        <f>IF(ISNUMBER(SEARCH("history",[1]respose!N75)),1,0)</f>
        <v>1</v>
      </c>
      <c r="U75">
        <f>IF(ISNUMBER(SEARCH("Simple",[1]respose!O75)),1,0)</f>
        <v>1</v>
      </c>
      <c r="V75">
        <f>IF(ISNUMBER(SEARCH("third",[1]respose!O75)),1,0)</f>
        <v>1</v>
      </c>
      <c r="W75">
        <f>IF(ISNUMBER(SEARCH("Faster",[1]respose!O75)),1,0)</f>
        <v>1</v>
      </c>
      <c r="X75">
        <f>IF(ISNUMBER(SEARCH("biometrics",[1]respose!O75)),1,0)</f>
        <v>1</v>
      </c>
      <c r="Y75">
        <f>IF([1]respose!P75=[1]symbols!$A$14,[1]symbols!$B$14,IF([1]respose!P75=[1]symbols!$A$12,[1]symbols!$B$12,IF([1]respose!P75=[1]symbols!$A$13,[1]symbols!$B$13,IF([1]respose!P75=[1]symbols!$A$11,[1]symbols!$B$11))))</f>
        <v>3</v>
      </c>
      <c r="Z75">
        <f>IF([1]respose!Q75=[1]symbols!$A$14,[1]symbols!$B$14,IF([1]respose!Q75=[1]symbols!$A$12,[1]symbols!$B$12,IF([1]respose!Q75=[1]symbols!$A$13,[1]symbols!$B$13,IF([1]respose!Q75=[1]symbols!$A$11,[1]symbols!$B$11))))</f>
        <v>3</v>
      </c>
      <c r="AA75">
        <f>IF([1]respose!R75=[1]symbols!$A$14,[1]symbols!$B$14,IF([1]respose!R75=[1]symbols!$A$12,[1]symbols!$B$12,IF([1]respose!R75=[1]symbols!$A$13,[1]symbols!$B$13,IF([1]respose!R75=[1]symbols!$A$11,[1]symbols!$B$11))))</f>
        <v>3</v>
      </c>
      <c r="AB75">
        <f>IF([1]respose!S75=[1]symbols!$A$14,[1]symbols!$B$14,IF([1]respose!S75=[1]symbols!$A$12,[1]symbols!$B$12,IF([1]respose!S75=[1]symbols!$A$13,[1]symbols!$B$13,IF([1]respose!S75=[1]symbols!$A$11,[1]symbols!$B$11))))</f>
        <v>3</v>
      </c>
      <c r="AC75">
        <f>IF([1]respose!T75=[1]symbols!$A$14,[1]symbols!$B$14,IF([1]respose!T75=[1]symbols!$A$12,[1]symbols!$B$12,IF([1]respose!T75=[1]symbols!$A$13,[1]symbols!$B$13,IF([1]respose!T75=[1]symbols!$A$11,[1]symbols!$B$11))))</f>
        <v>3</v>
      </c>
      <c r="AD75">
        <f>IF([1]respose!U75=[1]symbols!$A$14,[1]symbols!$B$14,IF([1]respose!U75=[1]symbols!$A$12,[1]symbols!$B$12,IF([1]respose!U75=[1]symbols!$A$13,[1]symbols!$B$13,IF([1]respose!U75=[1]symbols!$A$11,[1]symbols!$B$11))))</f>
        <v>1</v>
      </c>
      <c r="AE75">
        <f>IF([1]respose!V75=[1]symbols!$A$14,[1]symbols!$B$14,IF([1]respose!V75=[1]symbols!$A$12,[1]symbols!$B$12,IF([1]respose!V75=[1]symbols!$A$13,[1]symbols!$B$13,IF([1]respose!V75=[1]symbols!$A$11,[1]symbols!$B$11))))</f>
        <v>3</v>
      </c>
      <c r="AF75">
        <f>IF([1]respose!W75=[1]symbols!$A$14,[1]symbols!$B$14,IF([1]respose!W75=[1]symbols!$A$12,[1]symbols!$B$12,IF([1]respose!W75=[1]symbols!$A$13,[1]symbols!$B$13,IF([1]respose!W75=[1]symbols!$A$11,[1]symbols!$B$11))))</f>
        <v>3</v>
      </c>
      <c r="AG75">
        <f>IF([1]respose!X75=[1]symbols!$A$14,[1]symbols!$B$14,IF([1]respose!X75=[1]symbols!$A$12,[1]symbols!$B$12,IF([1]respose!X75=[1]symbols!$A$13,[1]symbols!$B$13,IF([1]respose!X75=[1]symbols!$A$11,[1]symbols!$B$11))))</f>
        <v>2</v>
      </c>
      <c r="AH75">
        <f>IF([1]respose!Y75=[1]symbols!$A$16,[1]symbols!$B$16,[1]symbols!$B$17)</f>
        <v>1</v>
      </c>
    </row>
    <row r="76" spans="1:34">
      <c r="A76">
        <v>75</v>
      </c>
      <c r="B76" t="str">
        <f>[1]respose!B76</f>
        <v>Female</v>
      </c>
      <c r="C76" t="str">
        <f>[1]respose!C76</f>
        <v>20-30</v>
      </c>
      <c r="D76" t="str">
        <f>[1]respose!D76</f>
        <v>Anuradhapura</v>
      </c>
      <c r="E76" t="str">
        <f>[1]respose!E76</f>
        <v>full-time</v>
      </c>
      <c r="F76" t="str">
        <f>[1]respose!F76</f>
        <v>Bachelor's Degree</v>
      </c>
      <c r="G76" t="str">
        <f>[1]respose!G76</f>
        <v>Single</v>
      </c>
      <c r="H76" t="str">
        <f>[1]respose!H76</f>
        <v>none</v>
      </c>
      <c r="I76" t="str">
        <f>[1]respose!I76</f>
        <v>100,000 - 200,000</v>
      </c>
      <c r="J76">
        <f>IF(ISNUMBER(SEARCH("Mobile",[1]respose!J76)),1,0)</f>
        <v>1</v>
      </c>
      <c r="K76">
        <f>IF(ISNUMBER(SEARCH("Internet banking through websites",[1]respose!J76)),1,0)</f>
        <v>0</v>
      </c>
      <c r="L76">
        <f>IF(ISNUMBER(SEARCH("Text",[1]respose!J76)),1,0)</f>
        <v>0</v>
      </c>
      <c r="M76">
        <f>IF(ISNUMBER(SEARCH("Visit",[1]respose!J76)),1,0)</f>
        <v>0</v>
      </c>
      <c r="N76" t="str">
        <f>[1]respose!K76</f>
        <v>3 or more</v>
      </c>
      <c r="O76">
        <f>IF([1]respose!L76=[1]symbols!$A$3,[1]symbols!$B$3,IF([1]respose!L76=[1]symbols!$A$4,[1]symbols!$B$4,IF([1]respose!L76=[1]symbols!$A$5,[1]symbols!$B$5,IF([1]respose!L76=[1]symbols!$A$6,[1]symbols!$B$6))))</f>
        <v>3</v>
      </c>
      <c r="P76">
        <f>IF([1]respose!M76=[1]symbols!$A$3,[1]symbols!$B$3,IF([1]respose!M76=[1]symbols!$A$4,[1]symbols!$B$4,IF([1]respose!M76=[1]symbols!$A$5,[1]symbols!$B$5,IF([1]respose!M76=[1]symbols!$A$6,[1]symbols!$B$6))))</f>
        <v>1</v>
      </c>
      <c r="Q76">
        <f>IF(ISNUMBER(SEARCH("Easier access",[1]respose!N76)),1,0)</f>
        <v>1</v>
      </c>
      <c r="R76">
        <f>IF(ISNUMBER(SEARCH("credit",[1]respose!N76)),1,0)</f>
        <v>1</v>
      </c>
      <c r="S76">
        <f>IF(ISNUMBER(SEARCH("secure",[1]respose!N76)),1,0)</f>
        <v>0</v>
      </c>
      <c r="T76">
        <f>IF(ISNUMBER(SEARCH("history",[1]respose!N76)),1,0)</f>
        <v>0</v>
      </c>
      <c r="U76">
        <f>IF(ISNUMBER(SEARCH("Simple",[1]respose!O76)),1,0)</f>
        <v>1</v>
      </c>
      <c r="V76">
        <f>IF(ISNUMBER(SEARCH("third",[1]respose!O76)),1,0)</f>
        <v>0</v>
      </c>
      <c r="W76">
        <f>IF(ISNUMBER(SEARCH("Faster",[1]respose!O76)),1,0)</f>
        <v>1</v>
      </c>
      <c r="X76">
        <f>IF(ISNUMBER(SEARCH("biometrics",[1]respose!O76)),1,0)</f>
        <v>1</v>
      </c>
      <c r="Y76">
        <f>IF([1]respose!P76=[1]symbols!$A$14,[1]symbols!$B$14,IF([1]respose!P76=[1]symbols!$A$12,[1]symbols!$B$12,IF([1]respose!P76=[1]symbols!$A$13,[1]symbols!$B$13,IF([1]respose!P76=[1]symbols!$A$11,[1]symbols!$B$11))))</f>
        <v>3</v>
      </c>
      <c r="Z76">
        <f>IF([1]respose!Q76=[1]symbols!$A$14,[1]symbols!$B$14,IF([1]respose!Q76=[1]symbols!$A$12,[1]symbols!$B$12,IF([1]respose!Q76=[1]symbols!$A$13,[1]symbols!$B$13,IF([1]respose!Q76=[1]symbols!$A$11,[1]symbols!$B$11))))</f>
        <v>2</v>
      </c>
      <c r="AA76">
        <f>IF([1]respose!R76=[1]symbols!$A$14,[1]symbols!$B$14,IF([1]respose!R76=[1]symbols!$A$12,[1]symbols!$B$12,IF([1]respose!R76=[1]symbols!$A$13,[1]symbols!$B$13,IF([1]respose!R76=[1]symbols!$A$11,[1]symbols!$B$11))))</f>
        <v>3</v>
      </c>
      <c r="AB76">
        <f>IF([1]respose!S76=[1]symbols!$A$14,[1]symbols!$B$14,IF([1]respose!S76=[1]symbols!$A$12,[1]symbols!$B$12,IF([1]respose!S76=[1]symbols!$A$13,[1]symbols!$B$13,IF([1]respose!S76=[1]symbols!$A$11,[1]symbols!$B$11))))</f>
        <v>2</v>
      </c>
      <c r="AC76">
        <f>IF([1]respose!T76=[1]symbols!$A$14,[1]symbols!$B$14,IF([1]respose!T76=[1]symbols!$A$12,[1]symbols!$B$12,IF([1]respose!T76=[1]symbols!$A$13,[1]symbols!$B$13,IF([1]respose!T76=[1]symbols!$A$11,[1]symbols!$B$11))))</f>
        <v>1</v>
      </c>
      <c r="AD76">
        <f>IF([1]respose!U76=[1]symbols!$A$14,[1]symbols!$B$14,IF([1]respose!U76=[1]symbols!$A$12,[1]symbols!$B$12,IF([1]respose!U76=[1]symbols!$A$13,[1]symbols!$B$13,IF([1]respose!U76=[1]symbols!$A$11,[1]symbols!$B$11))))</f>
        <v>1</v>
      </c>
      <c r="AE76">
        <f>IF([1]respose!V76=[1]symbols!$A$14,[1]symbols!$B$14,IF([1]respose!V76=[1]symbols!$A$12,[1]symbols!$B$12,IF([1]respose!V76=[1]symbols!$A$13,[1]symbols!$B$13,IF([1]respose!V76=[1]symbols!$A$11,[1]symbols!$B$11))))</f>
        <v>3</v>
      </c>
      <c r="AF76">
        <f>IF([1]respose!W76=[1]symbols!$A$14,[1]symbols!$B$14,IF([1]respose!W76=[1]symbols!$A$12,[1]symbols!$B$12,IF([1]respose!W76=[1]symbols!$A$13,[1]symbols!$B$13,IF([1]respose!W76=[1]symbols!$A$11,[1]symbols!$B$11))))</f>
        <v>2</v>
      </c>
      <c r="AG76">
        <f>IF([1]respose!X76=[1]symbols!$A$14,[1]symbols!$B$14,IF([1]respose!X76=[1]symbols!$A$12,[1]symbols!$B$12,IF([1]respose!X76=[1]symbols!$A$13,[1]symbols!$B$13,IF([1]respose!X76=[1]symbols!$A$11,[1]symbols!$B$11))))</f>
        <v>1</v>
      </c>
      <c r="AH76">
        <f>IF([1]respose!Y76=[1]symbols!$A$16,[1]symbols!$B$16,[1]symbols!$B$17)</f>
        <v>1</v>
      </c>
    </row>
    <row r="77" spans="1:34">
      <c r="A77">
        <v>76</v>
      </c>
      <c r="B77" t="str">
        <f>[1]respose!B77</f>
        <v>Male</v>
      </c>
      <c r="C77" t="str">
        <f>[1]respose!C77</f>
        <v>20-30</v>
      </c>
      <c r="D77" t="str">
        <f>[1]respose!D77</f>
        <v>Colombo</v>
      </c>
      <c r="E77" t="str">
        <f>[1]respose!E77</f>
        <v>student/ internship</v>
      </c>
      <c r="F77" t="str">
        <f>[1]respose!F77</f>
        <v>Bachelor's Degree</v>
      </c>
      <c r="G77" t="str">
        <f>[1]respose!G77</f>
        <v>Single</v>
      </c>
      <c r="H77" t="str">
        <f>[1]respose!H77</f>
        <v>none</v>
      </c>
      <c r="I77" t="str">
        <f>[1]respose!I77</f>
        <v>Less than 50,000</v>
      </c>
      <c r="J77">
        <f>IF(ISNUMBER(SEARCH("Mobile",[1]respose!J77)),1,0)</f>
        <v>1</v>
      </c>
      <c r="K77">
        <f>IF(ISNUMBER(SEARCH("Internet banking through websites",[1]respose!J77)),1,0)</f>
        <v>1</v>
      </c>
      <c r="L77">
        <f>IF(ISNUMBER(SEARCH("Text",[1]respose!J77)),1,0)</f>
        <v>0</v>
      </c>
      <c r="M77">
        <f>IF(ISNUMBER(SEARCH("Visit",[1]respose!J77)),1,0)</f>
        <v>1</v>
      </c>
      <c r="N77">
        <f>[1]respose!K77</f>
        <v>2</v>
      </c>
      <c r="O77">
        <f>IF([1]respose!L77=[1]symbols!$A$3,[1]symbols!$B$3,IF([1]respose!L77=[1]symbols!$A$4,[1]symbols!$B$4,IF([1]respose!L77=[1]symbols!$A$5,[1]symbols!$B$5,IF([1]respose!L77=[1]symbols!$A$6,[1]symbols!$B$6))))</f>
        <v>2</v>
      </c>
      <c r="P77">
        <f>IF([1]respose!M77=[1]symbols!$A$3,[1]symbols!$B$3,IF([1]respose!M77=[1]symbols!$A$4,[1]symbols!$B$4,IF([1]respose!M77=[1]symbols!$A$5,[1]symbols!$B$5,IF([1]respose!M77=[1]symbols!$A$6,[1]symbols!$B$6))))</f>
        <v>1</v>
      </c>
      <c r="Q77">
        <f>IF(ISNUMBER(SEARCH("Easier access",[1]respose!N77)),1,0)</f>
        <v>1</v>
      </c>
      <c r="R77">
        <f>IF(ISNUMBER(SEARCH("credit",[1]respose!N77)),1,0)</f>
        <v>1</v>
      </c>
      <c r="S77">
        <f>IF(ISNUMBER(SEARCH("secure",[1]respose!N77)),1,0)</f>
        <v>1</v>
      </c>
      <c r="T77">
        <f>IF(ISNUMBER(SEARCH("history",[1]respose!N77)),1,0)</f>
        <v>1</v>
      </c>
      <c r="U77">
        <f>IF(ISNUMBER(SEARCH("Simple",[1]respose!O77)),1,0)</f>
        <v>1</v>
      </c>
      <c r="V77">
        <f>IF(ISNUMBER(SEARCH("third",[1]respose!O77)),1,0)</f>
        <v>1</v>
      </c>
      <c r="W77">
        <f>IF(ISNUMBER(SEARCH("Faster",[1]respose!O77)),1,0)</f>
        <v>1</v>
      </c>
      <c r="X77">
        <f>IF(ISNUMBER(SEARCH("biometrics",[1]respose!O77)),1,0)</f>
        <v>0</v>
      </c>
      <c r="Y77">
        <f>IF([1]respose!P77=[1]symbols!$A$14,[1]symbols!$B$14,IF([1]respose!P77=[1]symbols!$A$12,[1]symbols!$B$12,IF([1]respose!P77=[1]symbols!$A$13,[1]symbols!$B$13,IF([1]respose!P77=[1]symbols!$A$11,[1]symbols!$B$11))))</f>
        <v>3</v>
      </c>
      <c r="Z77">
        <f>IF([1]respose!Q77=[1]symbols!$A$14,[1]symbols!$B$14,IF([1]respose!Q77=[1]symbols!$A$12,[1]symbols!$B$12,IF([1]respose!Q77=[1]symbols!$A$13,[1]symbols!$B$13,IF([1]respose!Q77=[1]symbols!$A$11,[1]symbols!$B$11))))</f>
        <v>1</v>
      </c>
      <c r="AA77">
        <f>IF([1]respose!R77=[1]symbols!$A$14,[1]symbols!$B$14,IF([1]respose!R77=[1]symbols!$A$12,[1]symbols!$B$12,IF([1]respose!R77=[1]symbols!$A$13,[1]symbols!$B$13,IF([1]respose!R77=[1]symbols!$A$11,[1]symbols!$B$11))))</f>
        <v>3</v>
      </c>
      <c r="AB77">
        <f>IF([1]respose!S77=[1]symbols!$A$14,[1]symbols!$B$14,IF([1]respose!S77=[1]symbols!$A$12,[1]symbols!$B$12,IF([1]respose!S77=[1]symbols!$A$13,[1]symbols!$B$13,IF([1]respose!S77=[1]symbols!$A$11,[1]symbols!$B$11))))</f>
        <v>3</v>
      </c>
      <c r="AC77">
        <f>IF([1]respose!T77=[1]symbols!$A$14,[1]symbols!$B$14,IF([1]respose!T77=[1]symbols!$A$12,[1]symbols!$B$12,IF([1]respose!T77=[1]symbols!$A$13,[1]symbols!$B$13,IF([1]respose!T77=[1]symbols!$A$11,[1]symbols!$B$11))))</f>
        <v>1</v>
      </c>
      <c r="AD77">
        <f>IF([1]respose!U77=[1]symbols!$A$14,[1]symbols!$B$14,IF([1]respose!U77=[1]symbols!$A$12,[1]symbols!$B$12,IF([1]respose!U77=[1]symbols!$A$13,[1]symbols!$B$13,IF([1]respose!U77=[1]symbols!$A$11,[1]symbols!$B$11))))</f>
        <v>0</v>
      </c>
      <c r="AE77">
        <f>IF([1]respose!V77=[1]symbols!$A$14,[1]symbols!$B$14,IF([1]respose!V77=[1]symbols!$A$12,[1]symbols!$B$12,IF([1]respose!V77=[1]symbols!$A$13,[1]symbols!$B$13,IF([1]respose!V77=[1]symbols!$A$11,[1]symbols!$B$11))))</f>
        <v>3</v>
      </c>
      <c r="AF77">
        <f>IF([1]respose!W77=[1]symbols!$A$14,[1]symbols!$B$14,IF([1]respose!W77=[1]symbols!$A$12,[1]symbols!$B$12,IF([1]respose!W77=[1]symbols!$A$13,[1]symbols!$B$13,IF([1]respose!W77=[1]symbols!$A$11,[1]symbols!$B$11))))</f>
        <v>3</v>
      </c>
      <c r="AG77">
        <f>IF([1]respose!X77=[1]symbols!$A$14,[1]symbols!$B$14,IF([1]respose!X77=[1]symbols!$A$12,[1]symbols!$B$12,IF([1]respose!X77=[1]symbols!$A$13,[1]symbols!$B$13,IF([1]respose!X77=[1]symbols!$A$11,[1]symbols!$B$11))))</f>
        <v>0</v>
      </c>
      <c r="AH77">
        <f>IF([1]respose!Y77=[1]symbols!$A$16,[1]symbols!$B$16,[1]symbols!$B$17)</f>
        <v>1</v>
      </c>
    </row>
    <row r="78" spans="1:34">
      <c r="A78">
        <v>77</v>
      </c>
      <c r="B78" t="str">
        <f>[1]respose!B78</f>
        <v>Female</v>
      </c>
      <c r="C78" t="str">
        <f>[1]respose!C78</f>
        <v>20-30</v>
      </c>
      <c r="D78" t="str">
        <f>[1]respose!D78</f>
        <v>Colombo</v>
      </c>
      <c r="E78" t="str">
        <f>[1]respose!E78</f>
        <v>full-time</v>
      </c>
      <c r="F78" t="str">
        <f>[1]respose!F78</f>
        <v>Bachelor's Degree</v>
      </c>
      <c r="G78" t="str">
        <f>[1]respose!G78</f>
        <v>Married</v>
      </c>
      <c r="H78" t="str">
        <f>[1]respose!H78</f>
        <v>none</v>
      </c>
      <c r="I78" t="str">
        <f>[1]respose!I78</f>
        <v>100,000 - 200,000</v>
      </c>
      <c r="J78">
        <f>IF(ISNUMBER(SEARCH("Mobile",[1]respose!J78)),1,0)</f>
        <v>0</v>
      </c>
      <c r="K78">
        <f>IF(ISNUMBER(SEARCH("Internet banking through websites",[1]respose!J78)),1,0)</f>
        <v>0</v>
      </c>
      <c r="L78">
        <f>IF(ISNUMBER(SEARCH("Text",[1]respose!J78)),1,0)</f>
        <v>0</v>
      </c>
      <c r="M78">
        <f>IF(ISNUMBER(SEARCH("Visit",[1]respose!J78)),1,0)</f>
        <v>1</v>
      </c>
      <c r="N78">
        <f>[1]respose!K78</f>
        <v>1</v>
      </c>
      <c r="O78">
        <f>IF([1]respose!L78=[1]symbols!$A$3,[1]symbols!$B$3,IF([1]respose!L78=[1]symbols!$A$4,[1]symbols!$B$4,IF([1]respose!L78=[1]symbols!$A$5,[1]symbols!$B$5,IF([1]respose!L78=[1]symbols!$A$6,[1]symbols!$B$6))))</f>
        <v>0</v>
      </c>
      <c r="P78">
        <f>IF([1]respose!M78=[1]symbols!$A$3,[1]symbols!$B$3,IF([1]respose!M78=[1]symbols!$A$4,[1]symbols!$B$4,IF([1]respose!M78=[1]symbols!$A$5,[1]symbols!$B$5,IF([1]respose!M78=[1]symbols!$A$6,[1]symbols!$B$6))))</f>
        <v>1</v>
      </c>
      <c r="Q78">
        <f>IF(ISNUMBER(SEARCH("Easier access",[1]respose!N78)),1,0)</f>
        <v>1</v>
      </c>
      <c r="R78">
        <f>IF(ISNUMBER(SEARCH("credit",[1]respose!N78)),1,0)</f>
        <v>1</v>
      </c>
      <c r="S78">
        <f>IF(ISNUMBER(SEARCH("secure",[1]respose!N78)),1,0)</f>
        <v>1</v>
      </c>
      <c r="T78">
        <f>IF(ISNUMBER(SEARCH("history",[1]respose!N78)),1,0)</f>
        <v>1</v>
      </c>
      <c r="U78">
        <f>IF(ISNUMBER(SEARCH("Simple",[1]respose!O78)),1,0)</f>
        <v>1</v>
      </c>
      <c r="V78">
        <f>IF(ISNUMBER(SEARCH("third",[1]respose!O78)),1,0)</f>
        <v>0</v>
      </c>
      <c r="W78">
        <f>IF(ISNUMBER(SEARCH("Faster",[1]respose!O78)),1,0)</f>
        <v>1</v>
      </c>
      <c r="X78">
        <f>IF(ISNUMBER(SEARCH("biometrics",[1]respose!O78)),1,0)</f>
        <v>1</v>
      </c>
      <c r="Y78">
        <f>IF([1]respose!P78=[1]symbols!$A$14,[1]symbols!$B$14,IF([1]respose!P78=[1]symbols!$A$12,[1]symbols!$B$12,IF([1]respose!P78=[1]symbols!$A$13,[1]symbols!$B$13,IF([1]respose!P78=[1]symbols!$A$11,[1]symbols!$B$11))))</f>
        <v>3</v>
      </c>
      <c r="Z78">
        <f>IF([1]respose!Q78=[1]symbols!$A$14,[1]symbols!$B$14,IF([1]respose!Q78=[1]symbols!$A$12,[1]symbols!$B$12,IF([1]respose!Q78=[1]symbols!$A$13,[1]symbols!$B$13,IF([1]respose!Q78=[1]symbols!$A$11,[1]symbols!$B$11))))</f>
        <v>3</v>
      </c>
      <c r="AA78">
        <f>IF([1]respose!R78=[1]symbols!$A$14,[1]symbols!$B$14,IF([1]respose!R78=[1]symbols!$A$12,[1]symbols!$B$12,IF([1]respose!R78=[1]symbols!$A$13,[1]symbols!$B$13,IF([1]respose!R78=[1]symbols!$A$11,[1]symbols!$B$11))))</f>
        <v>3</v>
      </c>
      <c r="AB78">
        <f>IF([1]respose!S78=[1]symbols!$A$14,[1]symbols!$B$14,IF([1]respose!S78=[1]symbols!$A$12,[1]symbols!$B$12,IF([1]respose!S78=[1]symbols!$A$13,[1]symbols!$B$13,IF([1]respose!S78=[1]symbols!$A$11,[1]symbols!$B$11))))</f>
        <v>2</v>
      </c>
      <c r="AC78">
        <f>IF([1]respose!T78=[1]symbols!$A$14,[1]symbols!$B$14,IF([1]respose!T78=[1]symbols!$A$12,[1]symbols!$B$12,IF([1]respose!T78=[1]symbols!$A$13,[1]symbols!$B$13,IF([1]respose!T78=[1]symbols!$A$11,[1]symbols!$B$11))))</f>
        <v>2</v>
      </c>
      <c r="AD78">
        <f>IF([1]respose!U78=[1]symbols!$A$14,[1]symbols!$B$14,IF([1]respose!U78=[1]symbols!$A$12,[1]symbols!$B$12,IF([1]respose!U78=[1]symbols!$A$13,[1]symbols!$B$13,IF([1]respose!U78=[1]symbols!$A$11,[1]symbols!$B$11))))</f>
        <v>1</v>
      </c>
      <c r="AE78">
        <f>IF([1]respose!V78=[1]symbols!$A$14,[1]symbols!$B$14,IF([1]respose!V78=[1]symbols!$A$12,[1]symbols!$B$12,IF([1]respose!V78=[1]symbols!$A$13,[1]symbols!$B$13,IF([1]respose!V78=[1]symbols!$A$11,[1]symbols!$B$11))))</f>
        <v>3</v>
      </c>
      <c r="AF78">
        <f>IF([1]respose!W78=[1]symbols!$A$14,[1]symbols!$B$14,IF([1]respose!W78=[1]symbols!$A$12,[1]symbols!$B$12,IF([1]respose!W78=[1]symbols!$A$13,[1]symbols!$B$13,IF([1]respose!W78=[1]symbols!$A$11,[1]symbols!$B$11))))</f>
        <v>3</v>
      </c>
      <c r="AG78">
        <f>IF([1]respose!X78=[1]symbols!$A$14,[1]symbols!$B$14,IF([1]respose!X78=[1]symbols!$A$12,[1]symbols!$B$12,IF([1]respose!X78=[1]symbols!$A$13,[1]symbols!$B$13,IF([1]respose!X78=[1]symbols!$A$11,[1]symbols!$B$11))))</f>
        <v>1</v>
      </c>
      <c r="AH78">
        <f>IF([1]respose!Y78=[1]symbols!$A$16,[1]symbols!$B$16,[1]symbols!$B$17)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2021-09-15T20:08:39Z</dcterms:created>
  <dcterms:modified xsi:type="dcterms:W3CDTF">2021-09-15T20:08:52Z</dcterms:modified>
</cp:coreProperties>
</file>