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master\Master_git\Master\general\Genetic algorithm\"/>
    </mc:Choice>
  </mc:AlternateContent>
  <bookViews>
    <workbookView xWindow="0" yWindow="0" windowWidth="16380" windowHeight="8190" tabRatio="500"/>
  </bookViews>
  <sheets>
    <sheet name="greedy_tamir" sheetId="1" r:id="rId1"/>
    <sheet name="fair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2" l="1"/>
  <c r="E16" i="2"/>
  <c r="D16" i="2"/>
  <c r="C16" i="2"/>
  <c r="B16" i="2"/>
  <c r="G14" i="2"/>
  <c r="G13" i="2"/>
  <c r="G12" i="2"/>
  <c r="G11" i="2"/>
  <c r="E10" i="2"/>
  <c r="D10" i="2"/>
  <c r="C10" i="2"/>
  <c r="B10" i="2"/>
  <c r="G8" i="2"/>
  <c r="G7" i="2"/>
  <c r="G20" i="1"/>
  <c r="E16" i="1"/>
  <c r="D16" i="1"/>
  <c r="C16" i="1"/>
  <c r="B16" i="1"/>
  <c r="G14" i="1"/>
  <c r="G12" i="1"/>
  <c r="E10" i="1"/>
  <c r="D10" i="1"/>
  <c r="C10" i="1"/>
  <c r="B10" i="1"/>
  <c r="G8" i="1"/>
</calcChain>
</file>

<file path=xl/sharedStrings.xml><?xml version="1.0" encoding="utf-8"?>
<sst xmlns="http://schemas.openxmlformats.org/spreadsheetml/2006/main" count="78" uniqueCount="38">
  <si>
    <t>VM 1 -1240 Gens</t>
  </si>
  <si>
    <t>tamir</t>
  </si>
  <si>
    <t>Concept</t>
  </si>
  <si>
    <t>Configuration</t>
  </si>
  <si>
    <t>Z</t>
  </si>
  <si>
    <t>𝜇</t>
  </si>
  <si>
    <t>concept size</t>
  </si>
  <si>
    <t>% simulated</t>
  </si>
  <si>
    <t>2_07_6_0_4_0_26</t>
  </si>
  <si>
    <t>roll_z_01_pitch_y_07_roll_x_07_pitch_y_01_pitch_z_01_pitch_z_04</t>
  </si>
  <si>
    <t>1_07_6_2_5_0_2</t>
  </si>
  <si>
    <t>roll_z_01_pitch_y_04_pitch_y_01_pitch_x_04_pitch_x_07_pitch_y_01</t>
  </si>
  <si>
    <t>2_07_6_2_5_0_31</t>
  </si>
  <si>
    <t>roll_z_01_pitch_y_07_pitch_y_04_pitch_z_04_pitch_z_04_pitch_x_07</t>
  </si>
  <si>
    <t>1_07_6_0_4_0_2</t>
  </si>
  <si>
    <t>roll_z_01_roll_y_04_pitch_y_04_pitch_x_01_pitch_y_07_pitch_x_01</t>
  </si>
  <si>
    <t>VM2- 928 Gens</t>
  </si>
  <si>
    <t>shay</t>
  </si>
  <si>
    <t>roll_z_01_pitch_y_01_pitch_x_04_pitch_x_07_pitch_y_04_roll_y_07</t>
  </si>
  <si>
    <t>0_04_6_0_2_0_15</t>
  </si>
  <si>
    <t>roll_z_01_pitch_y_01_pitch_y_04_pitch_z_01_roll_x_01_roll_y_04</t>
  </si>
  <si>
    <t>inbar</t>
  </si>
  <si>
    <t>1_07_6_2_3_0_15</t>
  </si>
  <si>
    <t>roll_z_01_pitch_y_04_pitch_y_01_roll_x_01_pitch_y_07_roll_x_01</t>
  </si>
  <si>
    <t>VM 1 -231 Gens</t>
  </si>
  <si>
    <t>3_07_6_0_4_0_31</t>
  </si>
  <si>
    <t>roll_z_01_pitch_y_07_pitch_z_07_pitch_z_01_pitch_y_07_roll_x_04</t>
  </si>
  <si>
    <t>1_07_6_2_4_0_15</t>
  </si>
  <si>
    <t>roll_z_01_pitch_y_04_pitch_y_01_roll_x_01_pitch_y_01_pitch_x_07</t>
  </si>
  <si>
    <t>VM2- 196 Gens</t>
  </si>
  <si>
    <t>1_07_6_0_2_0_15</t>
  </si>
  <si>
    <t>roll_z_01_pitch_y_07_roll_x_01_roll_y_01_pitch_y_04_roll_y_01</t>
  </si>
  <si>
    <t>3_07_6_0_3_0_26</t>
  </si>
  <si>
    <t>roll_z_01_pitch_y_07_pitch_x_07_roll_z_01_pitch_y_01_roll_z_07</t>
  </si>
  <si>
    <t>1_07_6_2_3_0_26</t>
  </si>
  <si>
    <t>roll_z_01_roll_y_04_pitch_y_04_pitch_y_01_pitch_x_04_roll_z_07</t>
  </si>
  <si>
    <t>VM3 -183Gens</t>
  </si>
  <si>
    <t>VM3 -895 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</si>
</sst>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Fair Method WOI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46735395198E-2"/>
          <c:y val="8.2528784953157394E-2"/>
          <c:w val="0.89069415807560104"/>
          <c:h val="0.80254594865193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greedy_tamir!$B$3</c:f>
              <c:strCache>
                <c:ptCount val="1"/>
                <c:pt idx="0">
                  <c:v>VM 1 -1240 Gens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greedy_tamir!$D$5:$D$8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0.123</c:v>
                </c:pt>
                <c:pt idx="3">
                  <c:v>0.124</c:v>
                </c:pt>
              </c:numCache>
            </c:numRef>
          </c:xVal>
          <c:yVal>
            <c:numRef>
              <c:f>greedy_tamir!$E$5:$E$8</c:f>
              <c:numCache>
                <c:formatCode>General</c:formatCode>
                <c:ptCount val="4"/>
                <c:pt idx="0">
                  <c:v>0.80600000000000005</c:v>
                </c:pt>
                <c:pt idx="1">
                  <c:v>0.53100000000000003</c:v>
                </c:pt>
                <c:pt idx="2">
                  <c:v>0.52600000000000002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5-48C2-9A3B-738EA0D8BEAE}"/>
            </c:ext>
          </c:extLst>
        </c:ser>
        <c:ser>
          <c:idx val="1"/>
          <c:order val="1"/>
          <c:tx>
            <c:strRef>
              <c:f>greedy_tamir!$B$9</c:f>
              <c:strCache>
                <c:ptCount val="1"/>
                <c:pt idx="0">
                  <c:v>VM2- 928 Gens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greedy_tamir!$D$11:$D$14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0.123</c:v>
                </c:pt>
                <c:pt idx="3">
                  <c:v>0.124</c:v>
                </c:pt>
              </c:numCache>
            </c:numRef>
          </c:xVal>
          <c:yVal>
            <c:numRef>
              <c:f>greedy_tamir!$E$11:$E$14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0.52700000000000002</c:v>
                </c:pt>
                <c:pt idx="2">
                  <c:v>0.52600000000000002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5-48C2-9A3B-738EA0D8BEAE}"/>
            </c:ext>
          </c:extLst>
        </c:ser>
        <c:ser>
          <c:idx val="2"/>
          <c:order val="2"/>
          <c:tx>
            <c:strRef>
              <c:f>greedy_tamir!$B$15</c:f>
              <c:strCache>
                <c:ptCount val="1"/>
                <c:pt idx="0">
                  <c:v>VM3 -895 Gens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greedy_tamir!$D$17:$D$20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0.123</c:v>
                </c:pt>
                <c:pt idx="3">
                  <c:v>0.124</c:v>
                </c:pt>
              </c:numCache>
            </c:numRef>
          </c:xVal>
          <c:yVal>
            <c:numRef>
              <c:f>greedy_tamir!$E$17:$E$20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0.53100000000000003</c:v>
                </c:pt>
                <c:pt idx="2">
                  <c:v>0.52600000000000002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45-48C2-9A3B-738EA0D8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5901"/>
        <c:axId val="74455228"/>
      </c:scatterChart>
      <c:valAx>
        <c:axId val="61085901"/>
        <c:scaling>
          <c:orientation val="minMax"/>
          <c:min val="-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455228"/>
        <c:crosses val="autoZero"/>
        <c:crossBetween val="midCat"/>
      </c:valAx>
      <c:valAx>
        <c:axId val="74455228"/>
        <c:scaling>
          <c:orientation val="minMax"/>
          <c:max val="0.85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Manipulability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08590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830927835051504"/>
          <c:y val="0.145676893370521"/>
          <c:w val="0.110298564909001"/>
          <c:h val="0.127664139608067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Fair Method WOI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46735395198E-2"/>
          <c:y val="8.2528784953157394E-2"/>
          <c:w val="0.89069415807560104"/>
          <c:h val="0.80254594865193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fair!$B$3:$B$3</c:f>
              <c:strCache>
                <c:ptCount val="1"/>
                <c:pt idx="0">
                  <c:v>VM 1 -231 Gens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fair!$D$5:$D$8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0.124</c:v>
                </c:pt>
              </c:numCache>
            </c:numRef>
          </c:xVal>
          <c:yVal>
            <c:numRef>
              <c:f>fair!$E$5:$E$8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0.53100000000000003</c:v>
                </c:pt>
                <c:pt idx="2">
                  <c:v>0.52200000000000002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0-42ED-92CD-4392A5DF00E3}"/>
            </c:ext>
          </c:extLst>
        </c:ser>
        <c:ser>
          <c:idx val="1"/>
          <c:order val="1"/>
          <c:tx>
            <c:strRef>
              <c:f>fair!$B$9:$B$9</c:f>
              <c:strCache>
                <c:ptCount val="1"/>
                <c:pt idx="0">
                  <c:v>VM2- 196 Gens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fair!$D$11:$D$14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0.124</c:v>
                </c:pt>
              </c:numCache>
            </c:numRef>
          </c:xVal>
          <c:yVal>
            <c:numRef>
              <c:f>fair!$E$11:$E$14</c:f>
              <c:numCache>
                <c:formatCode>General</c:formatCode>
                <c:ptCount val="4"/>
                <c:pt idx="0">
                  <c:v>0.61599999999999999</c:v>
                </c:pt>
                <c:pt idx="1">
                  <c:v>0.52900000000000003</c:v>
                </c:pt>
                <c:pt idx="2">
                  <c:v>0.51500000000000001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0-42ED-92CD-4392A5DF00E3}"/>
            </c:ext>
          </c:extLst>
        </c:ser>
        <c:ser>
          <c:idx val="2"/>
          <c:order val="2"/>
          <c:tx>
            <c:strRef>
              <c:f>fair!$B$15:$B$15</c:f>
              <c:strCache>
                <c:ptCount val="1"/>
                <c:pt idx="0">
                  <c:v>VM3 -183Gens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fair!$D$17:$D$20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0.123</c:v>
                </c:pt>
                <c:pt idx="3">
                  <c:v>0.124</c:v>
                </c:pt>
              </c:numCache>
            </c:numRef>
          </c:xVal>
          <c:yVal>
            <c:numRef>
              <c:f>fair!$E$17:$E$20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0.53100000000000003</c:v>
                </c:pt>
                <c:pt idx="2">
                  <c:v>0.52600000000000002</c:v>
                </c:pt>
                <c:pt idx="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0-42ED-92CD-4392A5DF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0325"/>
        <c:axId val="87544164"/>
      </c:scatterChart>
      <c:valAx>
        <c:axId val="34180325"/>
        <c:scaling>
          <c:orientation val="minMax"/>
          <c:min val="-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544164"/>
        <c:crosses val="autoZero"/>
        <c:crossBetween val="midCat"/>
      </c:valAx>
      <c:valAx>
        <c:axId val="87544164"/>
        <c:scaling>
          <c:orientation val="minMax"/>
          <c:max val="0.85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Manipulability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8032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833536337799396"/>
          <c:y val="0.14573375793408799"/>
          <c:w val="0.110310056313383"/>
          <c:h val="0.12772081802730401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184680</xdr:colOff>
      <xdr:row>1</xdr:row>
      <xdr:rowOff>21600</xdr:rowOff>
    </xdr:from>
    <xdr:to>
      <xdr:col>18</xdr:col>
      <xdr:colOff>312120</xdr:colOff>
      <xdr:row>29</xdr:row>
      <xdr:rowOff>32760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361800</xdr:colOff>
      <xdr:row>1</xdr:row>
      <xdr:rowOff>166680</xdr:rowOff>
    </xdr:from>
    <xdr:to>
      <xdr:col>17</xdr:col>
      <xdr:colOff>361440</xdr:colOff>
      <xdr:row>28</xdr:row>
      <xdr:rowOff>33840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abSelected="1" zoomScaleNormal="100" workbookViewId="0">
      <selection activeCell="B15" sqref="B15:E15"/>
    </sheetView>
  </sheetViews>
  <sheetFormatPr defaultRowHeight="15" x14ac:dyDescent="0.25"/>
  <cols>
    <col min="1" max="1" width="8.5703125" customWidth="1"/>
    <col min="2" max="2" width="16.140625" customWidth="1"/>
    <col min="3" max="3" width="62.42578125" customWidth="1"/>
    <col min="4" max="5" width="6" customWidth="1"/>
    <col min="6" max="7" width="11.85546875" customWidth="1"/>
    <col min="8" max="8" width="16.140625" customWidth="1"/>
    <col min="9" max="9" width="62.85546875" customWidth="1"/>
    <col min="10" max="1025" width="8.5703125" customWidth="1"/>
  </cols>
  <sheetData>
    <row r="3" spans="2:7" x14ac:dyDescent="0.25">
      <c r="B3" s="1" t="s">
        <v>0</v>
      </c>
      <c r="C3" s="1"/>
      <c r="D3" s="1"/>
      <c r="E3" s="1"/>
      <c r="F3" s="2"/>
      <c r="G3" s="3" t="s">
        <v>1</v>
      </c>
    </row>
    <row r="4" spans="2:7" x14ac:dyDescent="0.25">
      <c r="B4" s="4" t="s">
        <v>2</v>
      </c>
      <c r="C4" s="5" t="s">
        <v>3</v>
      </c>
      <c r="D4" s="5" t="s">
        <v>4</v>
      </c>
      <c r="E4" s="6" t="s">
        <v>5</v>
      </c>
      <c r="F4" s="7" t="s">
        <v>6</v>
      </c>
      <c r="G4" s="6" t="s">
        <v>7</v>
      </c>
    </row>
    <row r="5" spans="2:7" x14ac:dyDescent="0.25">
      <c r="B5" s="8" t="s">
        <v>8</v>
      </c>
      <c r="C5" s="9" t="s">
        <v>9</v>
      </c>
      <c r="D5" s="5">
        <v>0</v>
      </c>
      <c r="E5" s="6">
        <v>0.80600000000000005</v>
      </c>
      <c r="F5" s="7">
        <v>6720</v>
      </c>
      <c r="G5" s="10">
        <v>100</v>
      </c>
    </row>
    <row r="6" spans="2:7" x14ac:dyDescent="0.25">
      <c r="B6" s="11" t="s">
        <v>10</v>
      </c>
      <c r="C6" s="12" t="s">
        <v>11</v>
      </c>
      <c r="D6" s="12">
        <v>1E-3</v>
      </c>
      <c r="E6" s="13">
        <v>0.53100000000000003</v>
      </c>
      <c r="F6" s="7">
        <v>858</v>
      </c>
      <c r="G6" s="10">
        <v>100</v>
      </c>
    </row>
    <row r="7" spans="2:7" x14ac:dyDescent="0.25">
      <c r="B7" s="11" t="s">
        <v>12</v>
      </c>
      <c r="C7" s="12" t="s">
        <v>13</v>
      </c>
      <c r="D7" s="12">
        <v>0.123</v>
      </c>
      <c r="E7" s="13">
        <v>0.52600000000000002</v>
      </c>
      <c r="F7" s="7">
        <v>260</v>
      </c>
      <c r="G7" s="6">
        <v>100</v>
      </c>
    </row>
    <row r="8" spans="2:7" x14ac:dyDescent="0.25">
      <c r="B8" s="14" t="s">
        <v>14</v>
      </c>
      <c r="C8" s="15" t="s">
        <v>15</v>
      </c>
      <c r="D8" s="15">
        <v>0.124</v>
      </c>
      <c r="E8" s="16">
        <v>0.45700000000000002</v>
      </c>
      <c r="F8" s="17">
        <v>3696</v>
      </c>
      <c r="G8" s="18">
        <f>179/F8*100</f>
        <v>4.8430735930735924</v>
      </c>
    </row>
    <row r="9" spans="2:7" x14ac:dyDescent="0.25">
      <c r="B9" s="1" t="s">
        <v>16</v>
      </c>
      <c r="C9" s="1"/>
      <c r="D9" s="1"/>
      <c r="E9" s="1"/>
      <c r="F9" s="2"/>
      <c r="G9" s="3" t="s">
        <v>17</v>
      </c>
    </row>
    <row r="10" spans="2:7" x14ac:dyDescent="0.25">
      <c r="B10" s="4" t="str">
        <f>B4</f>
        <v>Concept</v>
      </c>
      <c r="C10" s="5" t="str">
        <f>C4</f>
        <v>Configuration</v>
      </c>
      <c r="D10" s="5" t="str">
        <f>D4</f>
        <v>Z</v>
      </c>
      <c r="E10" s="6" t="str">
        <f>E4</f>
        <v>𝜇</v>
      </c>
      <c r="F10" s="7" t="s">
        <v>6</v>
      </c>
      <c r="G10" s="6" t="s">
        <v>7</v>
      </c>
    </row>
    <row r="11" spans="2:7" x14ac:dyDescent="0.25">
      <c r="B11" s="4" t="s">
        <v>8</v>
      </c>
      <c r="C11" s="9" t="s">
        <v>18</v>
      </c>
      <c r="D11" s="5">
        <v>0</v>
      </c>
      <c r="E11" s="6">
        <v>0.73499999999999999</v>
      </c>
      <c r="F11" s="7">
        <v>6720</v>
      </c>
      <c r="G11" s="10">
        <v>6720</v>
      </c>
    </row>
    <row r="12" spans="2:7" x14ac:dyDescent="0.25">
      <c r="B12" s="4" t="s">
        <v>19</v>
      </c>
      <c r="C12" s="5" t="s">
        <v>20</v>
      </c>
      <c r="D12" s="5">
        <v>1E-3</v>
      </c>
      <c r="E12" s="6">
        <v>0.52700000000000002</v>
      </c>
      <c r="F12" s="7">
        <v>1064</v>
      </c>
      <c r="G12" s="10">
        <f>837/F12*100</f>
        <v>78.665413533834581</v>
      </c>
    </row>
    <row r="13" spans="2:7" x14ac:dyDescent="0.25">
      <c r="B13" s="11" t="s">
        <v>12</v>
      </c>
      <c r="C13" s="12" t="s">
        <v>13</v>
      </c>
      <c r="D13" s="12">
        <v>0.123</v>
      </c>
      <c r="E13" s="13">
        <v>0.52600000000000002</v>
      </c>
      <c r="F13" s="7">
        <v>260</v>
      </c>
      <c r="G13" s="6">
        <v>100</v>
      </c>
    </row>
    <row r="14" spans="2:7" x14ac:dyDescent="0.25">
      <c r="B14" s="19" t="s">
        <v>14</v>
      </c>
      <c r="C14" s="20" t="s">
        <v>15</v>
      </c>
      <c r="D14" s="20">
        <v>0.124</v>
      </c>
      <c r="E14" s="21">
        <v>0.45700000000000002</v>
      </c>
      <c r="F14" s="17">
        <v>3696</v>
      </c>
      <c r="G14" s="18">
        <f>179/F14*100</f>
        <v>4.8430735930735924</v>
      </c>
    </row>
    <row r="15" spans="2:7" x14ac:dyDescent="0.25">
      <c r="B15" s="1" t="s">
        <v>37</v>
      </c>
      <c r="C15" s="1"/>
      <c r="D15" s="1"/>
      <c r="E15" s="1"/>
      <c r="F15" s="22"/>
      <c r="G15" s="23" t="s">
        <v>21</v>
      </c>
    </row>
    <row r="16" spans="2:7" x14ac:dyDescent="0.25">
      <c r="B16" s="4" t="str">
        <f>B4</f>
        <v>Concept</v>
      </c>
      <c r="C16" s="5" t="str">
        <f>C4</f>
        <v>Configuration</v>
      </c>
      <c r="D16" s="5" t="str">
        <f>D4</f>
        <v>Z</v>
      </c>
      <c r="E16" s="6" t="str">
        <f>E4</f>
        <v>𝜇</v>
      </c>
      <c r="F16" s="7" t="s">
        <v>6</v>
      </c>
      <c r="G16" s="6" t="s">
        <v>7</v>
      </c>
    </row>
    <row r="17" spans="2:7" x14ac:dyDescent="0.25">
      <c r="B17" s="11" t="s">
        <v>22</v>
      </c>
      <c r="C17" s="12" t="s">
        <v>23</v>
      </c>
      <c r="D17" s="12">
        <v>0</v>
      </c>
      <c r="E17" s="13">
        <v>0.82199999999999995</v>
      </c>
      <c r="F17" s="7">
        <v>968</v>
      </c>
      <c r="G17" s="6">
        <v>100</v>
      </c>
    </row>
    <row r="18" spans="2:7" x14ac:dyDescent="0.25">
      <c r="B18" s="11" t="s">
        <v>10</v>
      </c>
      <c r="C18" s="12" t="s">
        <v>11</v>
      </c>
      <c r="D18" s="12">
        <v>1E-3</v>
      </c>
      <c r="E18" s="13">
        <v>0.53100000000000003</v>
      </c>
      <c r="F18" s="7">
        <v>858</v>
      </c>
      <c r="G18" s="10">
        <v>100</v>
      </c>
    </row>
    <row r="19" spans="2:7" x14ac:dyDescent="0.25">
      <c r="B19" s="11" t="s">
        <v>12</v>
      </c>
      <c r="C19" s="12" t="s">
        <v>13</v>
      </c>
      <c r="D19" s="12">
        <v>0.123</v>
      </c>
      <c r="E19" s="13">
        <v>0.52600000000000002</v>
      </c>
      <c r="F19" s="7">
        <v>260</v>
      </c>
      <c r="G19" s="6">
        <v>100</v>
      </c>
    </row>
    <row r="20" spans="2:7" x14ac:dyDescent="0.25">
      <c r="B20" s="19" t="s">
        <v>14</v>
      </c>
      <c r="C20" s="20" t="s">
        <v>15</v>
      </c>
      <c r="D20" s="20">
        <v>0.124</v>
      </c>
      <c r="E20" s="21">
        <v>0.45700000000000002</v>
      </c>
      <c r="F20" s="17">
        <v>3696</v>
      </c>
      <c r="G20" s="18">
        <f>179/F20*100</f>
        <v>4.8430735930735924</v>
      </c>
    </row>
  </sheetData>
  <mergeCells count="3">
    <mergeCell ref="B3:E3"/>
    <mergeCell ref="B9:E9"/>
    <mergeCell ref="B15:E1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zoomScaleNormal="100" workbookViewId="0">
      <selection activeCell="D26" sqref="D26"/>
    </sheetView>
  </sheetViews>
  <sheetFormatPr defaultRowHeight="15" x14ac:dyDescent="0.25"/>
  <cols>
    <col min="1" max="1" width="8.5703125" customWidth="1"/>
    <col min="2" max="2" width="16.140625" customWidth="1"/>
    <col min="3" max="3" width="62.42578125" customWidth="1"/>
    <col min="4" max="5" width="6" customWidth="1"/>
    <col min="6" max="7" width="11.85546875" customWidth="1"/>
    <col min="8" max="8" width="16.140625" customWidth="1"/>
    <col min="9" max="9" width="62.85546875" customWidth="1"/>
    <col min="10" max="1025" width="8.5703125" customWidth="1"/>
  </cols>
  <sheetData>
    <row r="3" spans="2:7" x14ac:dyDescent="0.25">
      <c r="B3" s="1" t="s">
        <v>24</v>
      </c>
      <c r="C3" s="1"/>
      <c r="D3" s="1"/>
      <c r="E3" s="1"/>
      <c r="F3" s="2"/>
      <c r="G3" s="3" t="s">
        <v>1</v>
      </c>
    </row>
    <row r="4" spans="2:7" x14ac:dyDescent="0.25">
      <c r="B4" s="4" t="s">
        <v>2</v>
      </c>
      <c r="C4" s="5" t="s">
        <v>3</v>
      </c>
      <c r="D4" s="5" t="s">
        <v>4</v>
      </c>
      <c r="E4" s="6" t="s">
        <v>5</v>
      </c>
      <c r="F4" s="7" t="s">
        <v>6</v>
      </c>
      <c r="G4" s="6" t="s">
        <v>7</v>
      </c>
    </row>
    <row r="5" spans="2:7" x14ac:dyDescent="0.25">
      <c r="B5" s="4" t="s">
        <v>25</v>
      </c>
      <c r="C5" s="5" t="s">
        <v>26</v>
      </c>
      <c r="D5" s="5">
        <v>0</v>
      </c>
      <c r="E5" s="6">
        <v>0.54400000000000004</v>
      </c>
      <c r="F5" s="7">
        <v>3360</v>
      </c>
      <c r="G5" s="10">
        <v>100</v>
      </c>
    </row>
    <row r="6" spans="2:7" x14ac:dyDescent="0.25">
      <c r="B6" s="11" t="s">
        <v>10</v>
      </c>
      <c r="C6" s="12" t="s">
        <v>11</v>
      </c>
      <c r="D6" s="12">
        <v>1E-3</v>
      </c>
      <c r="E6" s="13">
        <v>0.53100000000000003</v>
      </c>
      <c r="F6" s="7">
        <v>858</v>
      </c>
      <c r="G6" s="10">
        <v>100</v>
      </c>
    </row>
    <row r="7" spans="2:7" x14ac:dyDescent="0.25">
      <c r="B7" s="4" t="s">
        <v>27</v>
      </c>
      <c r="C7" s="5" t="s">
        <v>28</v>
      </c>
      <c r="D7" s="5">
        <v>5.0000000000000001E-3</v>
      </c>
      <c r="E7" s="6">
        <v>0.52200000000000002</v>
      </c>
      <c r="F7" s="7">
        <v>1298</v>
      </c>
      <c r="G7" s="10">
        <f>569/F7*100</f>
        <v>43.836671802773495</v>
      </c>
    </row>
    <row r="8" spans="2:7" x14ac:dyDescent="0.25">
      <c r="B8" s="14" t="s">
        <v>14</v>
      </c>
      <c r="C8" s="15" t="s">
        <v>15</v>
      </c>
      <c r="D8" s="15">
        <v>0.124</v>
      </c>
      <c r="E8" s="16">
        <v>0.45700000000000002</v>
      </c>
      <c r="F8" s="24">
        <v>3696</v>
      </c>
      <c r="G8" s="25">
        <f>179/F8*100</f>
        <v>4.8430735930735924</v>
      </c>
    </row>
    <row r="9" spans="2:7" x14ac:dyDescent="0.25">
      <c r="B9" s="1" t="s">
        <v>29</v>
      </c>
      <c r="C9" s="1"/>
      <c r="D9" s="1"/>
      <c r="E9" s="1"/>
      <c r="F9" s="2"/>
      <c r="G9" s="3" t="s">
        <v>17</v>
      </c>
    </row>
    <row r="10" spans="2:7" x14ac:dyDescent="0.25">
      <c r="B10" s="4" t="str">
        <f>B4</f>
        <v>Concept</v>
      </c>
      <c r="C10" s="5" t="str">
        <f>C4</f>
        <v>Configuration</v>
      </c>
      <c r="D10" s="5" t="str">
        <f>D4</f>
        <v>Z</v>
      </c>
      <c r="E10" s="6" t="str">
        <f>E4</f>
        <v>𝜇</v>
      </c>
      <c r="F10" s="7" t="s">
        <v>6</v>
      </c>
      <c r="G10" s="10"/>
    </row>
    <row r="11" spans="2:7" x14ac:dyDescent="0.25">
      <c r="B11" s="4" t="s">
        <v>30</v>
      </c>
      <c r="C11" s="5" t="s">
        <v>31</v>
      </c>
      <c r="D11" s="5">
        <v>0</v>
      </c>
      <c r="E11" s="6">
        <v>0.61599999999999999</v>
      </c>
      <c r="F11" s="7">
        <v>1232</v>
      </c>
      <c r="G11" s="10">
        <f>762*100/F11</f>
        <v>61.850649350649348</v>
      </c>
    </row>
    <row r="12" spans="2:7" x14ac:dyDescent="0.25">
      <c r="B12" s="4" t="s">
        <v>32</v>
      </c>
      <c r="C12" s="5" t="s">
        <v>33</v>
      </c>
      <c r="D12" s="5">
        <v>1E-3</v>
      </c>
      <c r="E12" s="6">
        <v>0.52900000000000003</v>
      </c>
      <c r="F12" s="7">
        <v>1110</v>
      </c>
      <c r="G12" s="10">
        <f>763/1110*100</f>
        <v>68.738738738738732</v>
      </c>
    </row>
    <row r="13" spans="2:7" x14ac:dyDescent="0.25">
      <c r="B13" s="4" t="s">
        <v>34</v>
      </c>
      <c r="C13" s="5" t="s">
        <v>35</v>
      </c>
      <c r="D13" s="5">
        <v>2E-3</v>
      </c>
      <c r="E13" s="6">
        <v>0.51500000000000001</v>
      </c>
      <c r="F13" s="7">
        <v>1100</v>
      </c>
      <c r="G13" s="10">
        <f>701/1100*100</f>
        <v>63.727272727272734</v>
      </c>
    </row>
    <row r="14" spans="2:7" x14ac:dyDescent="0.25">
      <c r="B14" s="19" t="s">
        <v>14</v>
      </c>
      <c r="C14" s="20" t="s">
        <v>15</v>
      </c>
      <c r="D14" s="20">
        <v>0.124</v>
      </c>
      <c r="E14" s="21">
        <v>0.45700000000000002</v>
      </c>
      <c r="F14" s="17">
        <v>3696</v>
      </c>
      <c r="G14" s="18">
        <f>179/F14*100</f>
        <v>4.8430735930735924</v>
      </c>
    </row>
    <row r="15" spans="2:7" x14ac:dyDescent="0.25">
      <c r="B15" s="1" t="s">
        <v>36</v>
      </c>
      <c r="C15" s="1"/>
      <c r="D15" s="1"/>
      <c r="E15" s="1"/>
      <c r="F15" s="22"/>
      <c r="G15" s="23" t="s">
        <v>21</v>
      </c>
    </row>
    <row r="16" spans="2:7" x14ac:dyDescent="0.25">
      <c r="B16" s="4" t="str">
        <f>B4</f>
        <v>Concept</v>
      </c>
      <c r="C16" s="5" t="str">
        <f>C4</f>
        <v>Configuration</v>
      </c>
      <c r="D16" s="5" t="str">
        <f>D4</f>
        <v>Z</v>
      </c>
      <c r="E16" s="6" t="str">
        <f>E4</f>
        <v>𝜇</v>
      </c>
      <c r="F16" s="7" t="s">
        <v>6</v>
      </c>
      <c r="G16" s="6"/>
    </row>
    <row r="17" spans="2:7" x14ac:dyDescent="0.25">
      <c r="B17" s="11" t="s">
        <v>22</v>
      </c>
      <c r="C17" s="12" t="s">
        <v>23</v>
      </c>
      <c r="D17" s="12">
        <v>0</v>
      </c>
      <c r="E17" s="13">
        <v>0.82199999999999995</v>
      </c>
      <c r="F17" s="7">
        <v>968</v>
      </c>
      <c r="G17" s="6">
        <v>100</v>
      </c>
    </row>
    <row r="18" spans="2:7" x14ac:dyDescent="0.25">
      <c r="B18" s="11" t="s">
        <v>10</v>
      </c>
      <c r="C18" s="12" t="s">
        <v>11</v>
      </c>
      <c r="D18" s="12">
        <v>1E-3</v>
      </c>
      <c r="E18" s="13">
        <v>0.53100000000000003</v>
      </c>
      <c r="F18" s="7">
        <v>858</v>
      </c>
      <c r="G18" s="10">
        <v>100</v>
      </c>
    </row>
    <row r="19" spans="2:7" x14ac:dyDescent="0.25">
      <c r="B19" s="11" t="s">
        <v>12</v>
      </c>
      <c r="C19" s="12" t="s">
        <v>13</v>
      </c>
      <c r="D19" s="12">
        <v>0.123</v>
      </c>
      <c r="E19" s="13">
        <v>0.52600000000000002</v>
      </c>
      <c r="F19" s="7">
        <v>260</v>
      </c>
      <c r="G19" s="6">
        <v>100</v>
      </c>
    </row>
    <row r="20" spans="2:7" x14ac:dyDescent="0.25">
      <c r="B20" s="19" t="s">
        <v>14</v>
      </c>
      <c r="C20" s="20" t="s">
        <v>15</v>
      </c>
      <c r="D20" s="20">
        <v>0.124</v>
      </c>
      <c r="E20" s="21">
        <v>0.45700000000000002</v>
      </c>
      <c r="F20" s="17">
        <v>3696</v>
      </c>
      <c r="G20" s="18">
        <f>179/F20*100</f>
        <v>4.8430735930735924</v>
      </c>
    </row>
  </sheetData>
  <mergeCells count="3">
    <mergeCell ref="B3:E3"/>
    <mergeCell ref="B9:E9"/>
    <mergeCell ref="B15:E1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greedy_tamir</vt:lpstr>
      <vt:lpstr>fair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Tamir</dc:creator>
  <dc:description/>
  <cp:lastModifiedBy>Tamir Mhabary</cp:lastModifiedBy>
  <cp:revision>27</cp:revision>
  <dcterms:created xsi:type="dcterms:W3CDTF">2015-06-05T18:17:20Z</dcterms:created>
  <dcterms:modified xsi:type="dcterms:W3CDTF">2020-05-05T12:13:40Z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