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9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days" sheetId="1" state="visible" r:id="rId2"/>
    <sheet name="7days" sheetId="2" state="visible" r:id="rId3"/>
    <sheet name="Final DWOI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<sst xmlns="http://schemas.openxmlformats.org/spreadsheetml/2006/main" count="145" uniqueCount="73">
  <si>
    <t xml:space="preserve">Total Generations</t>
  </si>
  <si>
    <t xml:space="preserve"> HV</t>
  </si>
  <si>
    <t xml:space="preserve">  gens @ last DWOI change</t>
  </si>
  <si>
    <t xml:space="preserve">Min-Manipulability</t>
  </si>
  <si>
    <t xml:space="preserve">Final DWOI (point 1)</t>
  </si>
  <si>
    <t xml:space="preserve">Final DWO (point 2)</t>
  </si>
  <si>
    <t xml:space="preserve">Final DWO (point 3</t>
  </si>
  <si>
    <t xml:space="preserve">Concept 1</t>
  </si>
  <si>
    <t xml:space="preserve">Concept 2</t>
  </si>
  <si>
    <t xml:space="preserve">Concept 3</t>
  </si>
  <si>
    <t xml:space="preserve">Ease Exploration</t>
  </si>
  <si>
    <t xml:space="preserve">(0.001,0.55)</t>
  </si>
  <si>
    <t xml:space="preserve">(0, 0.942)</t>
  </si>
  <si>
    <t xml:space="preserve">(0.002,0.542)</t>
  </si>
  <si>
    <t xml:space="preserve">#long_link': 3, 'long_link': 0.7, 'dof': 6, 'par_axes_y': 0, 'pitch_joint': 5, 'p/r_ratio': 0.0, 'acc_length': 3.1</t>
  </si>
  <si>
    <t xml:space="preserve">#long_link': 1, 'long_link': 0.7, 'dof': 6, 'par_axes_y': 2, 'pitch_joint': 3, 'p/r_ratio': 0.0, 'acc_length': 2.6</t>
  </si>
  <si>
    <t xml:space="preserve">#long_link': 1, 'long_link': 0.7, 'dof': 6, 'par_axes_y': 0, 'pitch_joint': 5, 'p/r_ratio': 0.0, 'acc_length': 2.6</t>
  </si>
  <si>
    <t xml:space="preserve">Medium Exploition</t>
  </si>
  <si>
    <t xml:space="preserve">(0,0.705)</t>
  </si>
  <si>
    <t xml:space="preserve">(0.001,0.542)</t>
  </si>
  <si>
    <t xml:space="preserve">(0.002,0.532)</t>
  </si>
  <si>
    <t xml:space="preserve">#long_link': 1, 'long_link': 0.7, 'dof': 6, 'par_axes_y': 2, 'pitch_joint': 3, 'p/r_ratio': 0.0, 'acc_length': 2</t>
  </si>
  <si>
    <t xml:space="preserve">#long_link': 3, 'long_link': 0.7, 'dof': 6, 'par_axes_y': 0, 'pitch_joint': 4, 'p/r_ratio': 0.0, 'acc_length': 2.6</t>
  </si>
  <si>
    <t xml:space="preserve">#long_link': 1, 'long_link': 0.7, 'dof': 6, 'par_axes_y': 0, 'pitch_joint': 2, 'p/r_ratio': 0.0, 'acc_length': 1.5</t>
  </si>
  <si>
    <t xml:space="preserve">Regular Random</t>
  </si>
  <si>
    <t xml:space="preserve">(0, 0.85)</t>
  </si>
  <si>
    <t xml:space="preserve">(0.002, 0.515)</t>
  </si>
  <si>
    <t xml:space="preserve">(0.001, 0.532)</t>
  </si>
  <si>
    <t xml:space="preserve">#long_link': 2, 'long_link': 0.7, 'dof': 6, 'par_axes_y': 0, 'pitch_joint': 3, 'p/r_ratio': 0.0, 'acc_length': 2.6</t>
  </si>
  <si>
    <t xml:space="preserve">#long_link': 1, 'long_link': 0.7, 'dof': 6, 'par_axes_y': 2, 'pitch_joint': 4, 'p/r_ratio': 0.0, 'acc_length': 2</t>
  </si>
  <si>
    <t xml:space="preserve"> </t>
  </si>
  <si>
    <t xml:space="preserve">      </t>
  </si>
  <si>
    <t xml:space="preserve">Evluation changed (Point 1)</t>
  </si>
  <si>
    <t xml:space="preserve">Evluation changed (Point 2)</t>
  </si>
  <si>
    <t xml:space="preserve">Evluation changed (Point 3)</t>
  </si>
  <si>
    <t xml:space="preserve">Total evalouations</t>
  </si>
  <si>
    <t xml:space="preserve">Evaluation last changed \ total evaloations</t>
  </si>
  <si>
    <t xml:space="preserve">(0, 0.763</t>
  </si>
  <si>
    <t xml:space="preserve">(0.001, 0.527)</t>
  </si>
  <si>
    <t xml:space="preserve">(0.002, 0.515</t>
  </si>
  <si>
    <t xml:space="preserve">#long_link': 2, 'long_link': 0.7, 'dof': 6, 'par_axes_y': 0, 'pitch_joint': 2, 'p/r_ratio': 0.0, 'acc_length': 2.6</t>
  </si>
  <si>
    <t xml:space="preserve">#long_link': 0, 'long_link': 0.4, 'dof': 6, 'par_axes_y': 0, 'pitch_joint': 2, 'p/r_ratio': 0.0, 'acc_length': 1.5}</t>
  </si>
  <si>
    <t xml:space="preserve">        "roll_z_0_1roll_y_0_4pitch_y_0_4pitch_y_0_1pitch_x_0_4roll_z_0_7", 
        "roll_z_0_1pitch_y_0_7roll_x_0_4roll_y_0_7pitch_y_0_1roll_z_0_4", 
        "roll_z_0_1roll_y_0_1pitch_y_0_4pitch_z_0_1roll_x_0_1roll_y_0_4"</t>
  </si>
  <si>
    <t xml:space="preserve">(0.001,0.525)</t>
  </si>
  <si>
    <t xml:space="preserve">(0.005,0.522)</t>
  </si>
  <si>
    <t xml:space="preserve">#long_link': 3, 'long_link': 0.7, 'dof': 6, 'par_axes_y': 0, 'pitch_joint': 4, 'p/r_ratio': 0.0, 'acc_length': 3.1</t>
  </si>
  <si>
    <t xml:space="preserve">        "roll_z_0_1roll_y_0_4pitch_y_0_1pitch_x_0_7roll_z_0_1roll_y_0_1",         "roll_z_0_1pitch_y_0_7pitch_z_0_7pitch_z_0_1pitch_y_0_7roll_x_0_4", 
        "roll_z_0_1pitch_y_0_1roll_y_0_4pitch_y_0_1roll_z_0_7roll_y_0_7"</t>
  </si>
  <si>
    <t xml:space="preserve">(0, 0.544)</t>
  </si>
  <si>
    <t xml:space="preserve">#long_link': 1, 'long_link': 0.7, 'dof': 6, 'par_axes_y': 2, 'pitch_joint': 4, 'p/r_ratio': 0.0, 'acc_length': 1.5</t>
  </si>
  <si>
    <t xml:space="preserve">        "roll_z_0_1roll_y_0_4pitch_y_0_4pitch_y_0_1pitch_x_0_4roll_z_0_7", 
        "roll_z_0_1pitch_y_0_4roll_y_0_4pitch_y_0_7pitch_y_0_1pitch_z_0_1", 
        "roll_z_0_1pitch_y_0_4pitch_y_0_1roll_x_0_1pitch_y_0_1pitch_x_0_7"</t>
  </si>
  <si>
    <t xml:space="preserve">point</t>
  </si>
  <si>
    <t xml:space="preserve">1- Manipulability</t>
  </si>
  <si>
    <t xml:space="preserve">Mid Proximity Joint</t>
  </si>
  <si>
    <t xml:space="preserve">Dof</t>
  </si>
  <si>
    <t xml:space="preserve">weight 1</t>
  </si>
  <si>
    <t xml:space="preserve">weight 2</t>
  </si>
  <si>
    <t xml:space="preserve">weight 3</t>
  </si>
  <si>
    <t xml:space="preserve">sum</t>
  </si>
  <si>
    <t xml:space="preserve">#long_link': 1, 'long_link': 0.7, 'dof': 6, 'par_axes_y': 0, 'pitch_joint': 4, 'p/r_ratio': 0.0, 'acc_length': 2</t>
  </si>
  <si>
    <t xml:space="preserve">        "roll_z_0_1roll_y_0_4pitch_y_0_4pitch_y_0_1pitch_x_0_4roll_z_0_7", 
</t>
  </si>
  <si>
    <t xml:space="preserve">        "roll_z_0_1pitch_y_0_7roll_x_0_4roll_y_0_7pitch_y_0_1roll_z_0_4", </t>
  </si>
  <si>
    <t xml:space="preserve">        "roll_z_0_1roll_y_0_1pitch_y_0_4pitch_z_0_1roll_x_0_1roll_y_0_4"</t>
  </si>
  <si>
    <t xml:space="preserve">        "roll_z_0_1roll_y_0_4pitch_y_0_1pitch_x_0_7roll_z_0_1roll_y_0_1", 
</t>
  </si>
  <si>
    <t xml:space="preserve">        "roll_z_0_1pitch_y_0_7pitch_z_0_7pitch_z_0_1pitch_y_0_7roll_x_0_4", </t>
  </si>
  <si>
    <t xml:space="preserve">        "roll_z_0_1pitch_y_0_1roll_y_0_4pitch_y_0_1roll_z_0_7roll_y_0_7"</t>
  </si>
  <si>
    <t xml:space="preserve">        "roll_z_0_1pitch_y_0_4roll_y_0_4pitch_y_0_7pitch_y_0_1pitch_z_0_1", </t>
  </si>
  <si>
    <t xml:space="preserve">        "roll_z_0_1pitch_y_0_4pitch_y_0_1roll_x_0_1pitch_y_0_1pitch_x_0_7"</t>
  </si>
  <si>
    <t xml:space="preserve">Configuration Name</t>
  </si>
  <si>
    <t xml:space="preserve"> 1- Manipulability</t>
  </si>
  <si>
    <t xml:space="preserve">Concept</t>
  </si>
  <si>
    <t xml:space="preserve">Drawing</t>
  </si>
  <si>
    <t xml:space="preserve">        "roll_z_0_1roll_y_0_4pitch_y_0_4pitch_y_0_1pitch_x_0_4roll_z_0_7",</t>
  </si>
  <si>
    <t xml:space="preserve">        "roll_z_0_1roll_y_0_4pitch_y_0_1pitch_x_0_7roll_z_0_1roll_y_0_1",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</si>
</sst>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0.00"/>
    <numFmt numFmtId="167" formatCode="0.000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2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6.8"/>
      <color rgb="FF000000"/>
      <name val="Calibri"/>
      <family val="2"/>
    </font>
    <font>
      <sz val="14"/>
      <color rgb="FF000000"/>
      <name val="Calibri"/>
      <family val="2"/>
    </font>
    <font>
      <b val="true"/>
      <sz val="14"/>
      <color rgb="FF000000"/>
      <name val="Calibri"/>
      <family val="2"/>
    </font>
    <font>
      <sz val="11"/>
      <color rgb="FF595959"/>
      <name val="Calibri"/>
      <family val="2"/>
    </font>
    <font>
      <sz val="12"/>
      <color rgb="FF595959"/>
      <name val="Calibri"/>
      <family val="2"/>
    </font>
    <font>
      <sz val="19.2"/>
      <color rgb="FF595959"/>
      <name val="Calibri"/>
      <family val="2"/>
    </font>
    <font>
      <sz val="16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2D050"/>
        <bgColor rgb="FFA5A5A5"/>
      </patternFill>
    </fill>
    <fill>
      <patternFill patternType="solid">
        <fgColor rgb="FF00B0F0"/>
        <bgColor rgb="FF33CCCC"/>
      </patternFill>
    </fill>
    <fill>
      <patternFill patternType="solid">
        <fgColor rgb="FFDAE3F3"/>
        <bgColor rgb="FFD9D9D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Methods Comparison - Final DWOI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4211119074"/>
          <c:y val="0.139729990356798"/>
          <c:w val="0.684601208149892"/>
          <c:h val="0.69296046287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2days!$A$2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2days!$M$2:$O$2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</c:numCache>
            </c:numRef>
          </c:xVal>
          <c:yVal>
            <c:numRef>
              <c:f>2days!$P$2:$R$2</c:f>
              <c:numCache>
                <c:formatCode>General</c:formatCode>
                <c:ptCount val="3"/>
                <c:pt idx="0">
                  <c:v>0.942</c:v>
                </c:pt>
                <c:pt idx="1">
                  <c:v>0.55</c:v>
                </c:pt>
                <c:pt idx="2">
                  <c:v>0.54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2days!$M$3:$O$3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</c:numCache>
            </c:numRef>
          </c:xVal>
          <c:yVal>
            <c:numRef>
              <c:f>2days!$P$3:$R$3</c:f>
              <c:numCache>
                <c:formatCode>General</c:formatCode>
                <c:ptCount val="3"/>
                <c:pt idx="0">
                  <c:v>0.705</c:v>
                </c:pt>
                <c:pt idx="1">
                  <c:v>0.542</c:v>
                </c:pt>
                <c:pt idx="2">
                  <c:v>0.532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2days!$A$4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2days!$M$4:$O$4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</c:numCache>
            </c:numRef>
          </c:xVal>
          <c:yVal>
            <c:numRef>
              <c:f>2days!$P$4:$R$4</c:f>
              <c:numCache>
                <c:formatCode>General</c:formatCode>
                <c:ptCount val="3"/>
                <c:pt idx="0">
                  <c:v>0.85</c:v>
                </c:pt>
                <c:pt idx="1">
                  <c:v>0.532</c:v>
                </c:pt>
                <c:pt idx="2">
                  <c:v>0.515</c:v>
                </c:pt>
              </c:numCache>
            </c:numRef>
          </c:yVal>
          <c:smooth val="0"/>
        </c:ser>
        <c:axId val="70816647"/>
        <c:axId val="86310420"/>
      </c:scatterChart>
      <c:valAx>
        <c:axId val="7081664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310420"/>
        <c:crosses val="autoZero"/>
        <c:crossBetween val="midCat"/>
      </c:valAx>
      <c:valAx>
        <c:axId val="86310420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1 - Manipulability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081664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Methods Comparison - HV vs Generations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2days!$A$2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2days!$D$2</c:f>
              <c:numCache>
                <c:formatCode>General</c:formatCode>
                <c:ptCount val="1"/>
                <c:pt idx="0">
                  <c:v>59</c:v>
                </c:pt>
              </c:numCache>
            </c:numRef>
          </c:xVal>
          <c:yVal>
            <c:numRef>
              <c:f>2days!$C$2</c:f>
              <c:numCache>
                <c:formatCode>General</c:formatCode>
                <c:ptCount val="1"/>
                <c:pt idx="0">
                  <c:v>0.2286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2days!$D$3</c:f>
              <c:numCache>
                <c:formatCode>General</c:formatCode>
                <c:ptCount val="1"/>
                <c:pt idx="0">
                  <c:v>53</c:v>
                </c:pt>
              </c:numCache>
            </c:numRef>
          </c:xVal>
          <c:yVal>
            <c:numRef>
              <c:f>2days!$C$3</c:f>
              <c:numCache>
                <c:formatCode>General</c:formatCode>
                <c:ptCount val="1"/>
                <c:pt idx="0">
                  <c:v>0.2338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2days!$A$4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2days!$D$4</c:f>
              <c:numCache>
                <c:formatCode>General</c:formatCode>
                <c:ptCount val="1"/>
                <c:pt idx="0">
                  <c:v>86</c:v>
                </c:pt>
              </c:numCache>
            </c:numRef>
          </c:xVal>
          <c:yVal>
            <c:numRef>
              <c:f>2days!$C$4</c:f>
              <c:numCache>
                <c:formatCode>General</c:formatCode>
                <c:ptCount val="1"/>
                <c:pt idx="0">
                  <c:v>0.2421</c:v>
                </c:pt>
              </c:numCache>
            </c:numRef>
          </c:yVal>
          <c:smooth val="0"/>
        </c:ser>
        <c:axId val="1717563"/>
        <c:axId val="18688454"/>
      </c:scatterChart>
      <c:valAx>
        <c:axId val="17175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  gens @ last DWOI change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8688454"/>
        <c:crosses val="autoZero"/>
        <c:crossBetween val="midCat"/>
      </c:valAx>
      <c:valAx>
        <c:axId val="186884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Hyper Volume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717563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Methods Comparison - Final DWOI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13487355604121"/>
          <c:y val="0.0539288361749444"/>
          <c:w val="0.838614840253929"/>
          <c:h val="0.86772609340252"/>
        </c:manualLayout>
      </c:layout>
      <c:scatterChart>
        <c:scatterStyle val="lineMarker"/>
        <c:varyColors val="0"/>
        <c:ser>
          <c:idx val="0"/>
          <c:order val="0"/>
          <c:tx>
            <c:strRef>
              <c:f>2days!$A$2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2days!$N$27:$N$35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0.002</c:v>
                </c:pt>
                <c:pt idx="6">
                  <c:v>0.002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2days!$O$27:$O$35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0.942</c:v>
                </c:pt>
                <c:pt idx="3">
                  <c:v>0.942</c:v>
                </c:pt>
                <c:pt idx="4">
                  <c:v>0.55</c:v>
                </c:pt>
                <c:pt idx="5">
                  <c:v>0.55</c:v>
                </c:pt>
                <c:pt idx="6">
                  <c:v>0.54</c:v>
                </c:pt>
                <c:pt idx="7">
                  <c:v>0.54</c:v>
                </c:pt>
                <c:pt idx="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2days!$A$3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2days!$P$27:$P$35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0.002</c:v>
                </c:pt>
                <c:pt idx="6">
                  <c:v>0.002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2days!$Q$27:$Q$35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0.705</c:v>
                </c:pt>
                <c:pt idx="3">
                  <c:v>0.705</c:v>
                </c:pt>
                <c:pt idx="4">
                  <c:v>0.542</c:v>
                </c:pt>
                <c:pt idx="5">
                  <c:v>0.542</c:v>
                </c:pt>
                <c:pt idx="6">
                  <c:v>0.532</c:v>
                </c:pt>
                <c:pt idx="7">
                  <c:v>0.532</c:v>
                </c:pt>
                <c:pt idx="8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2days!$A$4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2days!$R$27:$R$35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0.002</c:v>
                </c:pt>
                <c:pt idx="6">
                  <c:v>0.002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2days!$S$27:$S$35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0.85</c:v>
                </c:pt>
                <c:pt idx="4">
                  <c:v>0.532</c:v>
                </c:pt>
                <c:pt idx="5">
                  <c:v>0.532</c:v>
                </c:pt>
                <c:pt idx="6">
                  <c:v>0.515</c:v>
                </c:pt>
                <c:pt idx="7">
                  <c:v>0.515</c:v>
                </c:pt>
                <c:pt idx="8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"Reference Point"</c:f>
              <c:strCache>
                <c:ptCount val="1"/>
                <c:pt idx="0">
                  <c:v>Reference Point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2days!$K$31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2days!$J$31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axId val="83766426"/>
        <c:axId val="87145675"/>
      </c:scatterChart>
      <c:valAx>
        <c:axId val="83766426"/>
        <c:scaling>
          <c:orientation val="minMax"/>
          <c:max val="0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145675"/>
        <c:crosses val="autoZero"/>
        <c:crossBetween val="midCat"/>
      </c:valAx>
      <c:valAx>
        <c:axId val="87145675"/>
        <c:scaling>
          <c:orientation val="minMax"/>
          <c:max val="1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1 - Manipulability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76642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79" spc="-1" strike="noStrike">
                <a:solidFill>
                  <a:srgbClr val="000000"/>
                </a:solidFill>
                <a:latin typeface="Calibri"/>
              </a:defRPr>
            </a:pPr>
            <a:r>
              <a:rPr b="1" sz="1679" spc="-1" strike="noStrike">
                <a:solidFill>
                  <a:srgbClr val="000000"/>
                </a:solidFill>
                <a:latin typeface="Calibri"/>
              </a:rPr>
              <a:t>Methods Comparison - Final DWOI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03000267881"/>
          <c:y val="0.139645034843206"/>
          <c:w val="0.684637021162604"/>
          <c:h val="0.692889808362369"/>
        </c:manualLayout>
      </c:layout>
      <c:scatterChart>
        <c:scatterStyle val="lineMarker"/>
        <c:varyColors val="0"/>
        <c:ser>
          <c:idx val="0"/>
          <c:order val="0"/>
          <c:tx>
            <c:strRef>
              <c:f>7days!$A$2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0"/>
            <c:spPr>
              <a:solidFill>
                <a:srgbClr val="4472c4"/>
              </a:solidFill>
              <a:ln w="19080">
                <a:solidFill>
                  <a:srgbClr val="4472c4"/>
                </a:solidFill>
                <a:round/>
              </a:ln>
            </c:spPr>
          </c:dPt>
          <c:dPt>
            <c:idx val="1"/>
            <c:spPr>
              <a:solidFill>
                <a:srgbClr val="4472c4"/>
              </a:solidFill>
              <a:ln w="19080">
                <a:solidFill>
                  <a:srgbClr val="4472c4"/>
                </a:solidFill>
                <a:round/>
              </a:ln>
            </c:spPr>
          </c:dPt>
          <c:dPt>
            <c:idx val="2"/>
            <c:spPr>
              <a:solidFill>
                <a:srgbClr val="4472c4"/>
              </a:solidFill>
              <a:ln w="19080">
                <a:solidFill>
                  <a:srgbClr val="4472c4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7days!$R$2:$T$2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</c:numCache>
            </c:numRef>
          </c:xVal>
          <c:yVal>
            <c:numRef>
              <c:f>7days!$U$2:$W$2</c:f>
              <c:numCache>
                <c:formatCode>General</c:formatCode>
                <c:ptCount val="3"/>
                <c:pt idx="0">
                  <c:v>0.763</c:v>
                </c:pt>
                <c:pt idx="1">
                  <c:v>0.527</c:v>
                </c:pt>
                <c:pt idx="2">
                  <c:v>0.515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7days!$A$3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Pt>
            <c:idx val="0"/>
            <c:spPr>
              <a:solidFill>
                <a:srgbClr val="ed7d31"/>
              </a:solidFill>
              <a:ln w="19080">
                <a:solidFill>
                  <a:srgbClr val="ed7d31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ed7d31"/>
                </a:solidFill>
                <a:round/>
              </a:ln>
            </c:spPr>
          </c:dPt>
          <c:dPt>
            <c:idx val="2"/>
            <c:spPr>
              <a:solidFill>
                <a:srgbClr val="ed7d31"/>
              </a:solidFill>
              <a:ln w="19080">
                <a:solidFill>
                  <a:srgbClr val="ed7d31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7days!$R$3:$T$3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0.005</c:v>
                </c:pt>
              </c:numCache>
            </c:numRef>
          </c:xVal>
          <c:yVal>
            <c:numRef>
              <c:f>7days!$U$3:$W$3</c:f>
              <c:numCache>
                <c:formatCode>General</c:formatCode>
                <c:ptCount val="3"/>
                <c:pt idx="0">
                  <c:v>0.705</c:v>
                </c:pt>
                <c:pt idx="1">
                  <c:v>0.525</c:v>
                </c:pt>
                <c:pt idx="2">
                  <c:v>0.522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7days!$A$4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Pt>
            <c:idx val="0"/>
            <c:spPr>
              <a:solidFill>
                <a:srgbClr val="a5a5a5"/>
              </a:solidFill>
              <a:ln w="19080">
                <a:solidFill>
                  <a:srgbClr val="a5a5a5"/>
                </a:solidFill>
                <a:round/>
              </a:ln>
            </c:spPr>
          </c:dPt>
          <c:dPt>
            <c:idx val="1"/>
            <c:spPr>
              <a:solidFill>
                <a:srgbClr val="a5a5a5"/>
              </a:solidFill>
              <a:ln w="19080">
                <a:solidFill>
                  <a:srgbClr val="a5a5a5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a5a5a5"/>
                </a:solidFill>
                <a:round/>
              </a:ln>
            </c:spPr>
          </c:dPt>
          <c:dLbls>
            <c:numFmt formatCode="General" sourceLinked="1"/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t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7days!$R$4:$T$4</c:f>
              <c:numCache>
                <c:formatCode>General</c:formatCode>
                <c:ptCount val="3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</c:numCache>
            </c:numRef>
          </c:xVal>
          <c:yVal>
            <c:numRef>
              <c:f>7days!$U$4:$W$4</c:f>
              <c:numCache>
                <c:formatCode>General</c:formatCode>
                <c:ptCount val="3"/>
                <c:pt idx="0">
                  <c:v>0.544</c:v>
                </c:pt>
                <c:pt idx="1">
                  <c:v>0.532</c:v>
                </c:pt>
                <c:pt idx="2">
                  <c:v>0.515</c:v>
                </c:pt>
              </c:numCache>
            </c:numRef>
          </c:yVal>
          <c:smooth val="0"/>
        </c:ser>
        <c:axId val="10985455"/>
        <c:axId val="90964941"/>
      </c:scatterChart>
      <c:valAx>
        <c:axId val="109854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964941"/>
        <c:crosses val="autoZero"/>
        <c:crossBetween val="midCat"/>
      </c:valAx>
      <c:valAx>
        <c:axId val="90964941"/>
        <c:scaling>
          <c:orientation val="minMax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400" spc="-1" strike="noStrike">
                    <a:solidFill>
                      <a:srgbClr val="000000"/>
                    </a:solidFill>
                    <a:latin typeface="Calibri"/>
                  </a:rPr>
                  <a:t>1 - Manipulability</a:t>
                </a:r>
              </a:p>
            </c:rich>
          </c:tx>
          <c:layout>
            <c:manualLayout>
              <c:xMode val="edge"/>
              <c:yMode val="edge"/>
              <c:x val="0.0112175194213769"/>
              <c:y val="0.358122822299652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4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0985455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Methods Comparison - HV vs Generations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7days!$A$2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7days!$D$2:$D$2</c:f>
              <c:numCache>
                <c:formatCode>General</c:formatCode>
                <c:ptCount val="1"/>
                <c:pt idx="0">
                  <c:v>344</c:v>
                </c:pt>
              </c:numCache>
            </c:numRef>
          </c:xVal>
          <c:yVal>
            <c:numRef>
              <c:f>7days!$C$2:$C$2</c:f>
              <c:numCache>
                <c:formatCode>General</c:formatCode>
                <c:ptCount val="1"/>
                <c:pt idx="0">
                  <c:v>0.2422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7days!$A$3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7days!$D$3:$D$3</c:f>
              <c:numCache>
                <c:formatCode>General</c:formatCode>
                <c:ptCount val="1"/>
                <c:pt idx="0">
                  <c:v>282</c:v>
                </c:pt>
              </c:numCache>
            </c:numRef>
          </c:xVal>
          <c:yVal>
            <c:numRef>
              <c:f>7days!$C$3:$C$3</c:f>
              <c:numCache>
                <c:formatCode>General</c:formatCode>
                <c:ptCount val="1"/>
                <c:pt idx="0">
                  <c:v>0.2338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7days!$A$4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7days!$D$4:$D$4</c:f>
              <c:numCache>
                <c:formatCode>General</c:formatCode>
                <c:ptCount val="1"/>
                <c:pt idx="0">
                  <c:v>238</c:v>
                </c:pt>
              </c:numCache>
            </c:numRef>
          </c:xVal>
          <c:yVal>
            <c:numRef>
              <c:f>7days!$C$4:$C$4</c:f>
              <c:numCache>
                <c:formatCode>General</c:formatCode>
                <c:ptCount val="1"/>
                <c:pt idx="0">
                  <c:v>0.2425</c:v>
                </c:pt>
              </c:numCache>
            </c:numRef>
          </c:yVal>
          <c:smooth val="0"/>
        </c:ser>
        <c:axId val="37888419"/>
        <c:axId val="39168600"/>
      </c:scatterChart>
      <c:valAx>
        <c:axId val="3788841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latin typeface="Calibri"/>
                  </a:rPr>
                  <a:t>  gens @ last DWOI change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168600"/>
        <c:crosses val="autoZero"/>
        <c:crossBetween val="midCat"/>
      </c:valAx>
      <c:valAx>
        <c:axId val="391686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latin typeface="Calibri"/>
                  </a:rPr>
                  <a:t>Hyper Volume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888419"/>
        <c:crosses val="autoZero"/>
        <c:crossBetween val="midCat"/>
      </c:valAx>
      <c:spPr>
        <a:noFill/>
        <a:ln>
          <a:noFill/>
        </a:ln>
      </c:spPr>
    </c:plotArea>
    <c:legend>
      <c:layout>
        <c:manualLayout>
          <c:xMode val="edge"/>
          <c:yMode val="edge"/>
          <c:x val="0.788494138591434"/>
          <c:y val="0.18498339343595"/>
          <c:w val="0.187947337025494"/>
          <c:h val="0.190510297923149"/>
        </c:manualLayout>
      </c:layout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Methods Comparison - Final DWOI</a:t>
            </a:r>
          </a:p>
        </c:rich>
      </c:tx>
      <c:layout>
        <c:manualLayout>
          <c:xMode val="edge"/>
          <c:yMode val="edge"/>
          <c:x val="0.401386873084986"/>
          <c:y val="0.0210435414962276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29688759877439"/>
          <c:y val="0.0695391328061085"/>
          <c:w val="0.775600709562974"/>
          <c:h val="0.862467048450141"/>
        </c:manualLayout>
      </c:layout>
      <c:scatterChart>
        <c:scatterStyle val="lineMarker"/>
        <c:varyColors val="0"/>
        <c:ser>
          <c:idx val="0"/>
          <c:order val="0"/>
          <c:tx>
            <c:strRef>
              <c:f>7days!$A$2</c:f>
              <c:strCache>
                <c:ptCount val="1"/>
                <c:pt idx="0">
                  <c:v>Ease Exploration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7days!$S$27:$S$35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0.002</c:v>
                </c:pt>
                <c:pt idx="6">
                  <c:v>0.002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7days!$T$27:$T$35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0.942</c:v>
                </c:pt>
                <c:pt idx="3">
                  <c:v>0.763</c:v>
                </c:pt>
                <c:pt idx="4">
                  <c:v>0.527</c:v>
                </c:pt>
                <c:pt idx="5">
                  <c:v>0.527</c:v>
                </c:pt>
                <c:pt idx="6">
                  <c:v>0.515</c:v>
                </c:pt>
                <c:pt idx="7">
                  <c:v>0.515</c:v>
                </c:pt>
                <c:pt idx="8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7days!$A$3</c:f>
              <c:strCache>
                <c:ptCount val="1"/>
                <c:pt idx="0">
                  <c:v>Medium Exploition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7days!$U$27:$U$35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0.005</c:v>
                </c:pt>
                <c:pt idx="6">
                  <c:v>0.005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7days!$V$27:$V$35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0.705</c:v>
                </c:pt>
                <c:pt idx="3">
                  <c:v>0.705</c:v>
                </c:pt>
                <c:pt idx="4">
                  <c:v>0.525</c:v>
                </c:pt>
                <c:pt idx="5">
                  <c:v>0.525</c:v>
                </c:pt>
                <c:pt idx="6">
                  <c:v>0.522</c:v>
                </c:pt>
                <c:pt idx="7">
                  <c:v>0.522</c:v>
                </c:pt>
                <c:pt idx="8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7days!$A$4</c:f>
              <c:strCache>
                <c:ptCount val="1"/>
                <c:pt idx="0">
                  <c:v>Regular Random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7days!$W$27:$W$35</c:f>
              <c:numCache>
                <c:formatCode>General</c:formatCode>
                <c:ptCount val="9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0.001</c:v>
                </c:pt>
                <c:pt idx="4">
                  <c:v>0.001</c:v>
                </c:pt>
                <c:pt idx="5">
                  <c:v>0.005</c:v>
                </c:pt>
                <c:pt idx="6">
                  <c:v>0.005</c:v>
                </c:pt>
                <c:pt idx="7">
                  <c:v>0.5</c:v>
                </c:pt>
                <c:pt idx="8">
                  <c:v>0.5</c:v>
                </c:pt>
              </c:numCache>
            </c:numRef>
          </c:xVal>
          <c:yVal>
            <c:numRef>
              <c:f>7days!$X$27:$X$35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0.544</c:v>
                </c:pt>
                <c:pt idx="3">
                  <c:v>0.544</c:v>
                </c:pt>
                <c:pt idx="4">
                  <c:v>0.532</c:v>
                </c:pt>
                <c:pt idx="5">
                  <c:v>0.532</c:v>
                </c:pt>
                <c:pt idx="6">
                  <c:v>0.515</c:v>
                </c:pt>
                <c:pt idx="7">
                  <c:v>0.515</c:v>
                </c:pt>
                <c:pt idx="8">
                  <c:v>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"Reference Point"</c:f>
              <c:strCache>
                <c:ptCount val="1"/>
                <c:pt idx="0">
                  <c:v>Reference Point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7days!$P$31:$P$31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7days!$O$31:$O$31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axId val="20450060"/>
        <c:axId val="86125134"/>
      </c:scatterChart>
      <c:valAx>
        <c:axId val="20450060"/>
        <c:scaling>
          <c:orientation val="minMax"/>
          <c:max val="0.5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125134"/>
        <c:crosses val="autoZero"/>
        <c:crossBetween val="midCat"/>
      </c:valAx>
      <c:valAx>
        <c:axId val="86125134"/>
        <c:scaling>
          <c:orientation val="minMax"/>
          <c:max val="1"/>
          <c:min val="0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200" spc="-1" strike="noStrike">
                    <a:solidFill>
                      <a:srgbClr val="595959"/>
                    </a:solidFill>
                    <a:latin typeface="Calibri"/>
                  </a:rPr>
                  <a:t>1 - Manipulability</a:t>
                </a:r>
              </a:p>
            </c:rich>
          </c:tx>
          <c:layout>
            <c:manualLayout>
              <c:xMode val="edge"/>
              <c:yMode val="edge"/>
              <c:x val="0.0388243831640058"/>
              <c:y val="0.444823197891101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045006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2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920" spc="-1" strike="noStrike">
                <a:solidFill>
                  <a:srgbClr val="595959"/>
                </a:solidFill>
                <a:latin typeface="Calibri"/>
              </a:defRPr>
            </a:pPr>
            <a:r>
              <a:rPr b="0" sz="1920" spc="-1" strike="noStrike">
                <a:solidFill>
                  <a:srgbClr val="595959"/>
                </a:solidFill>
                <a:latin typeface="Calibri"/>
              </a:rPr>
              <a:t>Best Results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27167126470161"/>
          <c:y val="0.106087284618287"/>
          <c:w val="0.853985770291854"/>
          <c:h val="0.748459313293925"/>
        </c:manualLayout>
      </c:layout>
      <c:scatterChart>
        <c:scatterStyle val="lineMarker"/>
        <c:varyColors val="0"/>
        <c:ser>
          <c:idx val="0"/>
          <c:order val="0"/>
          <c:tx>
            <c:strRef>
              <c:f>"4DOF"</c:f>
              <c:strCache>
                <c:ptCount val="1"/>
                <c:pt idx="0">
                  <c:v>4DOF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'Final DWOI'!$D$4:$D$5</c:f>
              <c:numCache>
                <c:formatCode>General</c:formatCode>
                <c:ptCount val="2"/>
                <c:pt idx="0">
                  <c:v>0.006</c:v>
                </c:pt>
                <c:pt idx="1">
                  <c:v>0.007</c:v>
                </c:pt>
              </c:numCache>
            </c:numRef>
          </c:xVal>
          <c:yVal>
            <c:numRef>
              <c:f>'Final DWOI'!$C$4:$C$5</c:f>
              <c:numCache>
                <c:formatCode>General</c:formatCode>
                <c:ptCount val="2"/>
                <c:pt idx="0">
                  <c:v>0.838</c:v>
                </c:pt>
                <c:pt idx="1">
                  <c:v>0.824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"5DOF"</c:f>
              <c:strCache>
                <c:ptCount val="1"/>
                <c:pt idx="0">
                  <c:v>5DOF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'Final DWOI'!$D$6:$D$15</c:f>
              <c:numCache>
                <c:formatCode>General</c:formatCode>
                <c:ptCount val="10"/>
                <c:pt idx="0">
                  <c:v>0.002</c:v>
                </c:pt>
                <c:pt idx="1">
                  <c:v>0.001</c:v>
                </c:pt>
                <c:pt idx="2">
                  <c:v>0.073</c:v>
                </c:pt>
                <c:pt idx="3">
                  <c:v>0.088</c:v>
                </c:pt>
                <c:pt idx="4">
                  <c:v>0.098</c:v>
                </c:pt>
                <c:pt idx="5">
                  <c:v>0.105</c:v>
                </c:pt>
                <c:pt idx="6">
                  <c:v>0.124</c:v>
                </c:pt>
                <c:pt idx="7">
                  <c:v>0.125</c:v>
                </c:pt>
                <c:pt idx="8">
                  <c:v>0.134</c:v>
                </c:pt>
                <c:pt idx="9">
                  <c:v>0.205</c:v>
                </c:pt>
              </c:numCache>
            </c:numRef>
          </c:xVal>
          <c:yVal>
            <c:numRef>
              <c:f>'Final DWOI'!$C$6:$C$15</c:f>
              <c:numCache>
                <c:formatCode>General</c:formatCode>
                <c:ptCount val="10"/>
                <c:pt idx="0">
                  <c:v>0.888</c:v>
                </c:pt>
                <c:pt idx="1">
                  <c:v>0.966</c:v>
                </c:pt>
                <c:pt idx="2">
                  <c:v>0.814</c:v>
                </c:pt>
                <c:pt idx="3">
                  <c:v>0.813</c:v>
                </c:pt>
                <c:pt idx="4">
                  <c:v>0.725</c:v>
                </c:pt>
                <c:pt idx="5">
                  <c:v>0.667999999999999</c:v>
                </c:pt>
                <c:pt idx="6">
                  <c:v>0.634</c:v>
                </c:pt>
                <c:pt idx="7">
                  <c:v>0.616</c:v>
                </c:pt>
                <c:pt idx="8">
                  <c:v>0.599</c:v>
                </c:pt>
                <c:pt idx="9">
                  <c:v>0.416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"6DOF"</c:f>
              <c:strCache>
                <c:ptCount val="1"/>
                <c:pt idx="0">
                  <c:v>6DOF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'Final DWOI'!$D$16:$D$19</c:f>
              <c:numCache>
                <c:formatCode>General</c:formatCode>
                <c:ptCount val="4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0.124</c:v>
                </c:pt>
              </c:numCache>
            </c:numRef>
          </c:xVal>
          <c:yVal>
            <c:numRef>
              <c:f>'Final DWOI'!$C$16:$C$19</c:f>
              <c:numCache>
                <c:formatCode>General</c:formatCode>
                <c:ptCount val="4"/>
                <c:pt idx="0">
                  <c:v>0.544</c:v>
                </c:pt>
                <c:pt idx="1">
                  <c:v>0.525</c:v>
                </c:pt>
                <c:pt idx="2">
                  <c:v>0.514</c:v>
                </c:pt>
                <c:pt idx="3">
                  <c:v>0.457</c:v>
                </c:pt>
              </c:numCache>
            </c:numRef>
          </c:yVal>
          <c:smooth val="0"/>
        </c:ser>
        <c:axId val="96410099"/>
        <c:axId val="27546965"/>
      </c:scatterChart>
      <c:valAx>
        <c:axId val="9641009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600" spc="-1" strike="noStrike">
                    <a:solidFill>
                      <a:srgbClr val="595959"/>
                    </a:solidFill>
                    <a:latin typeface="Calibri"/>
                  </a:rPr>
                  <a:t>Mid Proximity Joint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546965"/>
        <c:crosses val="autoZero"/>
        <c:crossBetween val="midCat"/>
      </c:valAx>
      <c:valAx>
        <c:axId val="275469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6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600" spc="-1" strike="noStrike">
                    <a:solidFill>
                      <a:srgbClr val="595959"/>
                    </a:solidFill>
                    <a:latin typeface="Calibri"/>
                  </a:rPr>
                  <a:t>1 - Manipulability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6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410099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6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3.xml"/><Relationship Id="rId2" Type="http://schemas.openxmlformats.org/officeDocument/2006/relationships/chart" Target="../charts/chart44.xml"/><Relationship Id="rId3" Type="http://schemas.openxmlformats.org/officeDocument/2006/relationships/chart" Target="../charts/chart4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6.xml"/><Relationship Id="rId2" Type="http://schemas.openxmlformats.org/officeDocument/2006/relationships/chart" Target="../charts/chart47.xml"/><Relationship Id="rId3" Type="http://schemas.openxmlformats.org/officeDocument/2006/relationships/chart" Target="../charts/chart4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4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414360</xdr:colOff>
      <xdr:row>6</xdr:row>
      <xdr:rowOff>66600</xdr:rowOff>
    </xdr:from>
    <xdr:to>
      <xdr:col>8</xdr:col>
      <xdr:colOff>237240</xdr:colOff>
      <xdr:row>26</xdr:row>
      <xdr:rowOff>180000</xdr:rowOff>
    </xdr:to>
    <xdr:graphicFrame>
      <xdr:nvGraphicFramePr>
        <xdr:cNvPr id="0" name="Chart 1"/>
        <xdr:cNvGraphicFramePr/>
      </xdr:nvGraphicFramePr>
      <xdr:xfrm>
        <a:off x="414360" y="3438360"/>
        <a:ext cx="7031880" cy="373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666720</xdr:colOff>
      <xdr:row>5</xdr:row>
      <xdr:rowOff>104760</xdr:rowOff>
    </xdr:from>
    <xdr:to>
      <xdr:col>11</xdr:col>
      <xdr:colOff>427680</xdr:colOff>
      <xdr:row>26</xdr:row>
      <xdr:rowOff>141840</xdr:rowOff>
    </xdr:to>
    <xdr:graphicFrame>
      <xdr:nvGraphicFramePr>
        <xdr:cNvPr id="1" name="Chart 2"/>
        <xdr:cNvGraphicFramePr/>
      </xdr:nvGraphicFramePr>
      <xdr:xfrm>
        <a:off x="7875720" y="3295440"/>
        <a:ext cx="5710320" cy="383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547920</xdr:colOff>
      <xdr:row>28</xdr:row>
      <xdr:rowOff>8280</xdr:rowOff>
    </xdr:from>
    <xdr:to>
      <xdr:col>12</xdr:col>
      <xdr:colOff>403920</xdr:colOff>
      <xdr:row>70</xdr:row>
      <xdr:rowOff>177120</xdr:rowOff>
    </xdr:to>
    <xdr:graphicFrame>
      <xdr:nvGraphicFramePr>
        <xdr:cNvPr id="2" name="Chart 3"/>
        <xdr:cNvGraphicFramePr/>
      </xdr:nvGraphicFramePr>
      <xdr:xfrm>
        <a:off x="547920" y="7361280"/>
        <a:ext cx="13836600" cy="7769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95400</xdr:colOff>
      <xdr:row>9</xdr:row>
      <xdr:rowOff>169200</xdr:rowOff>
    </xdr:from>
    <xdr:to>
      <xdr:col>12</xdr:col>
      <xdr:colOff>736200</xdr:colOff>
      <xdr:row>44</xdr:row>
      <xdr:rowOff>114120</xdr:rowOff>
    </xdr:to>
    <xdr:graphicFrame>
      <xdr:nvGraphicFramePr>
        <xdr:cNvPr id="3" name="Chart 1"/>
        <xdr:cNvGraphicFramePr/>
      </xdr:nvGraphicFramePr>
      <xdr:xfrm>
        <a:off x="3819960" y="6779520"/>
        <a:ext cx="10750680" cy="66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62280</xdr:colOff>
      <xdr:row>0</xdr:row>
      <xdr:rowOff>107640</xdr:rowOff>
    </xdr:from>
    <xdr:to>
      <xdr:col>26</xdr:col>
      <xdr:colOff>346320</xdr:colOff>
      <xdr:row>9</xdr:row>
      <xdr:rowOff>167040</xdr:rowOff>
    </xdr:to>
    <xdr:graphicFrame>
      <xdr:nvGraphicFramePr>
        <xdr:cNvPr id="4" name="Chart 2"/>
        <xdr:cNvGraphicFramePr/>
      </xdr:nvGraphicFramePr>
      <xdr:xfrm>
        <a:off x="27847800" y="107640"/>
        <a:ext cx="7684920" cy="666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1105560</xdr:colOff>
      <xdr:row>19</xdr:row>
      <xdr:rowOff>73800</xdr:rowOff>
    </xdr:from>
    <xdr:to>
      <xdr:col>16</xdr:col>
      <xdr:colOff>3533400</xdr:colOff>
      <xdr:row>60</xdr:row>
      <xdr:rowOff>183600</xdr:rowOff>
    </xdr:to>
    <xdr:graphicFrame>
      <xdr:nvGraphicFramePr>
        <xdr:cNvPr id="5" name="Chart 3"/>
        <xdr:cNvGraphicFramePr/>
      </xdr:nvGraphicFramePr>
      <xdr:xfrm>
        <a:off x="17116920" y="8588880"/>
        <a:ext cx="8929080" cy="792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108000</xdr:colOff>
      <xdr:row>21</xdr:row>
      <xdr:rowOff>266760</xdr:rowOff>
    </xdr:from>
    <xdr:to>
      <xdr:col>17</xdr:col>
      <xdr:colOff>634680</xdr:colOff>
      <xdr:row>47</xdr:row>
      <xdr:rowOff>114120</xdr:rowOff>
    </xdr:to>
    <xdr:graphicFrame>
      <xdr:nvGraphicFramePr>
        <xdr:cNvPr id="6" name="Chart 1"/>
        <xdr:cNvGraphicFramePr/>
      </xdr:nvGraphicFramePr>
      <xdr:xfrm>
        <a:off x="4209840" y="4066920"/>
        <a:ext cx="12396240" cy="572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A4" colorId="64" zoomScale="75" zoomScaleNormal="75" zoomScalePageLayoutView="100" workbookViewId="0">
      <selection pane="topLeft" activeCell="A3" activeCellId="0" sqref="A3"/>
    </sheetView>
  </sheetViews>
  <sheetFormatPr defaultRowHeight="14.2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2"/>
    <col collapsed="false" customWidth="true" hidden="false" outlineLevel="0" max="3" min="3" style="1" width="6.38"/>
    <col collapsed="false" customWidth="true" hidden="false" outlineLevel="0" max="4" min="4" style="1" width="10.38"/>
    <col collapsed="false" customWidth="true" hidden="false" outlineLevel="0" max="5" min="5" style="1" width="11.38"/>
    <col collapsed="false" customWidth="true" hidden="false" outlineLevel="0" max="6" min="6" style="1" width="13.63"/>
    <col collapsed="false" customWidth="true" hidden="false" outlineLevel="0" max="7" min="7" style="1" width="13.13"/>
    <col collapsed="false" customWidth="true" hidden="false" outlineLevel="0" max="8" min="8" style="1" width="12"/>
    <col collapsed="false" customWidth="true" hidden="false" outlineLevel="0" max="11" min="9" style="1" width="25.62"/>
    <col collapsed="false" customWidth="true" hidden="false" outlineLevel="0" max="1025" min="12" style="1" width="10.62"/>
  </cols>
  <sheetData>
    <row r="1" customFormat="false" ht="42.75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80.25" hidden="false" customHeight="true" outlineLevel="0" collapsed="false">
      <c r="A2" s="2" t="s">
        <v>10</v>
      </c>
      <c r="B2" s="2" t="n">
        <v>102</v>
      </c>
      <c r="C2" s="2" t="n">
        <v>0.2286</v>
      </c>
      <c r="D2" s="2" t="n">
        <v>59</v>
      </c>
      <c r="E2" s="2" t="n">
        <v>0.542</v>
      </c>
      <c r="F2" s="2" t="s">
        <v>11</v>
      </c>
      <c r="G2" s="2" t="s">
        <v>12</v>
      </c>
      <c r="H2" s="2" t="s">
        <v>13</v>
      </c>
      <c r="I2" s="2" t="s">
        <v>14</v>
      </c>
      <c r="J2" s="3" t="s">
        <v>15</v>
      </c>
      <c r="K2" s="2" t="s">
        <v>16</v>
      </c>
      <c r="L2" s="4"/>
      <c r="M2" s="4" t="n">
        <v>0</v>
      </c>
      <c r="N2" s="4" t="n">
        <v>0.001</v>
      </c>
      <c r="O2" s="4" t="n">
        <v>0.002</v>
      </c>
      <c r="P2" s="4" t="n">
        <v>0.942</v>
      </c>
      <c r="Q2" s="4" t="n">
        <v>0.55</v>
      </c>
      <c r="R2" s="4" t="n">
        <v>0.54</v>
      </c>
    </row>
    <row r="3" customFormat="false" ht="57" hidden="false" customHeight="false" outlineLevel="0" collapsed="false">
      <c r="A3" s="2" t="s">
        <v>17</v>
      </c>
      <c r="B3" s="2" t="n">
        <v>89</v>
      </c>
      <c r="C3" s="2" t="n">
        <v>0.2338</v>
      </c>
      <c r="D3" s="2" t="n">
        <v>53</v>
      </c>
      <c r="E3" s="2" t="n">
        <v>0.532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M3" s="4" t="n">
        <v>0</v>
      </c>
      <c r="N3" s="4" t="n">
        <v>0.001</v>
      </c>
      <c r="O3" s="4" t="n">
        <v>0.002</v>
      </c>
      <c r="P3" s="4" t="n">
        <v>0.705</v>
      </c>
      <c r="Q3" s="4" t="n">
        <v>0.542</v>
      </c>
      <c r="R3" s="4" t="n">
        <v>0.532</v>
      </c>
    </row>
    <row r="4" customFormat="false" ht="57" hidden="false" customHeight="false" outlineLevel="0" collapsed="false">
      <c r="A4" s="2" t="s">
        <v>24</v>
      </c>
      <c r="B4" s="2" t="n">
        <v>89</v>
      </c>
      <c r="C4" s="2" t="n">
        <v>0.2421</v>
      </c>
      <c r="D4" s="2" t="n">
        <v>86</v>
      </c>
      <c r="E4" s="2" t="n">
        <v>0.515</v>
      </c>
      <c r="F4" s="2" t="s">
        <v>25</v>
      </c>
      <c r="G4" s="2" t="s">
        <v>26</v>
      </c>
      <c r="H4" s="2" t="s">
        <v>27</v>
      </c>
      <c r="I4" s="2" t="s">
        <v>28</v>
      </c>
      <c r="J4" s="3" t="s">
        <v>15</v>
      </c>
      <c r="K4" s="2" t="s">
        <v>29</v>
      </c>
      <c r="L4" s="5"/>
      <c r="M4" s="5" t="n">
        <v>0</v>
      </c>
      <c r="N4" s="4" t="n">
        <v>0.001</v>
      </c>
      <c r="O4" s="4" t="n">
        <v>0.002</v>
      </c>
      <c r="P4" s="4" t="n">
        <v>0.85</v>
      </c>
      <c r="Q4" s="4" t="n">
        <v>0.532</v>
      </c>
      <c r="R4" s="4" t="n">
        <v>0.515</v>
      </c>
    </row>
    <row r="8" customFormat="false" ht="14.25" hidden="false" customHeight="false" outlineLevel="0" collapsed="false">
      <c r="J8" s="1" t="s">
        <v>30</v>
      </c>
    </row>
    <row r="9" customFormat="false" ht="14.25" hidden="false" customHeight="false" outlineLevel="0" collapsed="false">
      <c r="J9" s="1" t="s">
        <v>30</v>
      </c>
    </row>
    <row r="10" customFormat="false" ht="14.25" hidden="false" customHeight="false" outlineLevel="0" collapsed="false">
      <c r="C10" s="1" t="s">
        <v>31</v>
      </c>
    </row>
    <row r="11" customFormat="false" ht="14.25" hidden="false" customHeight="false" outlineLevel="0" collapsed="false">
      <c r="D11" s="1" t="s">
        <v>30</v>
      </c>
    </row>
    <row r="12" customFormat="false" ht="14.25" hidden="false" customHeight="false" outlineLevel="0" collapsed="false">
      <c r="D12" s="1" t="s">
        <v>30</v>
      </c>
    </row>
    <row r="14" customFormat="false" ht="14.25" hidden="false" customHeight="false" outlineLevel="0" collapsed="false">
      <c r="C14" s="1" t="s">
        <v>31</v>
      </c>
      <c r="E14" s="1" t="s">
        <v>30</v>
      </c>
    </row>
    <row r="15" customFormat="false" ht="14.25" hidden="false" customHeight="false" outlineLevel="0" collapsed="false">
      <c r="C15" s="1" t="s">
        <v>31</v>
      </c>
    </row>
    <row r="16" customFormat="false" ht="14.25" hidden="false" customHeight="false" outlineLevel="0" collapsed="false">
      <c r="D16" s="1" t="s">
        <v>30</v>
      </c>
    </row>
    <row r="17" customFormat="false" ht="14.25" hidden="false" customHeight="false" outlineLevel="0" collapsed="false">
      <c r="D17" s="1" t="s">
        <v>30</v>
      </c>
    </row>
    <row r="19" customFormat="false" ht="14.25" hidden="false" customHeight="false" outlineLevel="0" collapsed="false">
      <c r="C19" s="1" t="s">
        <v>31</v>
      </c>
      <c r="E19" s="1" t="s">
        <v>30</v>
      </c>
    </row>
    <row r="20" customFormat="false" ht="14.25" hidden="false" customHeight="false" outlineLevel="0" collapsed="false">
      <c r="C20" s="1" t="s">
        <v>31</v>
      </c>
    </row>
    <row r="27" customFormat="false" ht="14.25" hidden="false" customHeight="false" outlineLevel="0" collapsed="false">
      <c r="N27" s="4" t="n">
        <v>0.5</v>
      </c>
      <c r="O27" s="4" t="n">
        <v>1</v>
      </c>
      <c r="P27" s="4" t="n">
        <v>0.5</v>
      </c>
      <c r="Q27" s="4" t="n">
        <v>1</v>
      </c>
      <c r="R27" s="4" t="n">
        <v>0.5</v>
      </c>
      <c r="S27" s="4" t="n">
        <v>1</v>
      </c>
    </row>
    <row r="28" customFormat="false" ht="14.25" hidden="false" customHeight="false" outlineLevel="0" collapsed="false">
      <c r="N28" s="4" t="n">
        <f aca="false">N29</f>
        <v>0</v>
      </c>
      <c r="O28" s="4" t="n">
        <f aca="false">O27</f>
        <v>1</v>
      </c>
      <c r="P28" s="4" t="n">
        <f aca="false">P29</f>
        <v>0</v>
      </c>
      <c r="Q28" s="4" t="n">
        <f aca="false">Q27</f>
        <v>1</v>
      </c>
      <c r="R28" s="4" t="n">
        <f aca="false">R29</f>
        <v>0</v>
      </c>
      <c r="S28" s="4" t="n">
        <f aca="false">S27</f>
        <v>1</v>
      </c>
    </row>
    <row r="29" customFormat="false" ht="14.25" hidden="false" customHeight="false" outlineLevel="0" collapsed="false">
      <c r="N29" s="4" t="n">
        <f aca="false">M2</f>
        <v>0</v>
      </c>
      <c r="O29" s="4" t="n">
        <v>0.942</v>
      </c>
      <c r="P29" s="4" t="n">
        <f aca="false">M3</f>
        <v>0</v>
      </c>
      <c r="Q29" s="4" t="n">
        <f aca="false">P3</f>
        <v>0.705</v>
      </c>
      <c r="R29" s="4" t="n">
        <f aca="false">M3</f>
        <v>0</v>
      </c>
      <c r="S29" s="4" t="n">
        <f aca="false">P4</f>
        <v>0.85</v>
      </c>
    </row>
    <row r="30" customFormat="false" ht="14.25" hidden="false" customHeight="false" outlineLevel="0" collapsed="false">
      <c r="N30" s="4" t="n">
        <f aca="false">N31</f>
        <v>0.001</v>
      </c>
      <c r="O30" s="4" t="n">
        <f aca="false">P2</f>
        <v>0.942</v>
      </c>
      <c r="P30" s="4" t="n">
        <f aca="false">P31</f>
        <v>0.001</v>
      </c>
      <c r="Q30" s="4" t="n">
        <f aca="false">Q29</f>
        <v>0.705</v>
      </c>
      <c r="R30" s="4" t="n">
        <f aca="false">R31</f>
        <v>0.001</v>
      </c>
      <c r="S30" s="4" t="n">
        <f aca="false">S29</f>
        <v>0.85</v>
      </c>
    </row>
    <row r="31" customFormat="false" ht="14.25" hidden="false" customHeight="false" outlineLevel="0" collapsed="false">
      <c r="J31" s="1" t="n">
        <v>1</v>
      </c>
      <c r="K31" s="1" t="n">
        <v>0.5</v>
      </c>
      <c r="N31" s="4" t="n">
        <f aca="false">N2</f>
        <v>0.001</v>
      </c>
      <c r="O31" s="4" t="n">
        <f aca="false">Q2</f>
        <v>0.55</v>
      </c>
      <c r="P31" s="4" t="n">
        <f aca="false">N3</f>
        <v>0.001</v>
      </c>
      <c r="Q31" s="4" t="n">
        <f aca="false">Q3</f>
        <v>0.542</v>
      </c>
      <c r="R31" s="4" t="n">
        <f aca="false">N3</f>
        <v>0.001</v>
      </c>
      <c r="S31" s="4" t="n">
        <f aca="false">Q4</f>
        <v>0.532</v>
      </c>
    </row>
    <row r="32" customFormat="false" ht="14.25" hidden="false" customHeight="false" outlineLevel="0" collapsed="false">
      <c r="N32" s="4" t="n">
        <f aca="false">N33</f>
        <v>0.002</v>
      </c>
      <c r="O32" s="4" t="n">
        <f aca="false">O31</f>
        <v>0.55</v>
      </c>
      <c r="P32" s="4" t="n">
        <f aca="false">P33</f>
        <v>0.002</v>
      </c>
      <c r="Q32" s="4" t="n">
        <f aca="false">Q31</f>
        <v>0.542</v>
      </c>
      <c r="R32" s="4" t="n">
        <f aca="false">R33</f>
        <v>0.002</v>
      </c>
      <c r="S32" s="4" t="n">
        <f aca="false">S31</f>
        <v>0.532</v>
      </c>
    </row>
    <row r="33" customFormat="false" ht="14.25" hidden="false" customHeight="false" outlineLevel="0" collapsed="false">
      <c r="N33" s="4" t="n">
        <f aca="false">O2</f>
        <v>0.002</v>
      </c>
      <c r="O33" s="4" t="n">
        <f aca="false">R2</f>
        <v>0.54</v>
      </c>
      <c r="P33" s="4" t="n">
        <f aca="false">O3</f>
        <v>0.002</v>
      </c>
      <c r="Q33" s="4" t="n">
        <f aca="false">R3</f>
        <v>0.532</v>
      </c>
      <c r="R33" s="4" t="n">
        <f aca="false">O3</f>
        <v>0.002</v>
      </c>
      <c r="S33" s="4" t="n">
        <f aca="false">R4</f>
        <v>0.515</v>
      </c>
    </row>
    <row r="34" customFormat="false" ht="14.25" hidden="false" customHeight="false" outlineLevel="0" collapsed="false">
      <c r="N34" s="1" t="n">
        <f aca="false">N27</f>
        <v>0.5</v>
      </c>
      <c r="O34" s="1" t="n">
        <f aca="false">O33</f>
        <v>0.54</v>
      </c>
      <c r="P34" s="1" t="n">
        <f aca="false">P27</f>
        <v>0.5</v>
      </c>
      <c r="Q34" s="1" t="n">
        <f aca="false">Q33</f>
        <v>0.532</v>
      </c>
      <c r="R34" s="1" t="n">
        <f aca="false">R27</f>
        <v>0.5</v>
      </c>
      <c r="S34" s="1" t="n">
        <f aca="false">S33</f>
        <v>0.515</v>
      </c>
    </row>
    <row r="35" customFormat="false" ht="14.25" hidden="false" customHeight="false" outlineLevel="0" collapsed="false">
      <c r="N35" s="1" t="n">
        <f aca="false">N27</f>
        <v>0.5</v>
      </c>
      <c r="O35" s="1" t="n">
        <f aca="false">O27</f>
        <v>1</v>
      </c>
      <c r="P35" s="1" t="n">
        <f aca="false">P27</f>
        <v>0.5</v>
      </c>
      <c r="Q35" s="1" t="n">
        <f aca="false">Q27</f>
        <v>1</v>
      </c>
      <c r="R35" s="1" t="n">
        <f aca="false">R27</f>
        <v>0.5</v>
      </c>
      <c r="S35" s="1" t="n">
        <f aca="false">S27</f>
        <v>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5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K9" activeCellId="0" sqref="K9"/>
    </sheetView>
  </sheetViews>
  <sheetFormatPr defaultRowHeight="15" zeroHeight="false" outlineLevelRow="0" outlineLevelCol="0"/>
  <cols>
    <col collapsed="false" customWidth="true" hidden="false" outlineLevel="0" max="1" min="1" style="6" width="14.25"/>
    <col collapsed="false" customWidth="true" hidden="false" outlineLevel="0" max="2" min="2" style="6" width="18.12"/>
    <col collapsed="false" customWidth="true" hidden="false" outlineLevel="0" max="3" min="3" style="6" width="15.75"/>
    <col collapsed="false" customWidth="true" hidden="false" outlineLevel="0" max="4" min="4" style="6" width="8.62"/>
    <col collapsed="false" customWidth="true" hidden="false" outlineLevel="0" max="5" min="5" style="6" width="16.13"/>
    <col collapsed="false" customWidth="true" hidden="false" outlineLevel="0" max="6" min="6" style="6" width="15.62"/>
    <col collapsed="false" customWidth="true" hidden="false" outlineLevel="0" max="7" min="7" style="6" width="13.63"/>
    <col collapsed="false" customWidth="true" hidden="false" outlineLevel="0" max="8" min="8" style="6" width="16.13"/>
    <col collapsed="false" customWidth="true" hidden="false" outlineLevel="0" max="9" min="9" style="6" width="15"/>
    <col collapsed="false" customWidth="true" hidden="false" outlineLevel="0" max="10" min="10" style="6" width="16.5"/>
    <col collapsed="false" customWidth="true" hidden="false" outlineLevel="0" max="11" min="11" style="6" width="15"/>
    <col collapsed="false" customWidth="true" hidden="false" outlineLevel="0" max="12" min="12" style="6" width="14"/>
    <col collapsed="false" customWidth="true" hidden="false" outlineLevel="0" max="14" min="13" style="6" width="28.13"/>
    <col collapsed="false" customWidth="true" hidden="false" outlineLevel="0" max="15" min="15" style="6" width="27.74"/>
    <col collapsed="false" customWidth="true" hidden="false" outlineLevel="0" max="16" min="16" style="6" width="28.13"/>
    <col collapsed="false" customWidth="true" hidden="false" outlineLevel="0" max="17" min="17" style="6" width="68.13"/>
    <col collapsed="false" customWidth="true" hidden="false" outlineLevel="0" max="1025" min="18" style="6" width="10.62"/>
  </cols>
  <sheetData>
    <row r="1" customFormat="false" ht="90" hidden="false" customHeight="false" outlineLevel="0" collapsed="false">
      <c r="A1" s="7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32</v>
      </c>
      <c r="J1" s="9" t="s">
        <v>33</v>
      </c>
      <c r="K1" s="9" t="s">
        <v>34</v>
      </c>
      <c r="L1" s="8" t="s">
        <v>35</v>
      </c>
      <c r="M1" s="8" t="s">
        <v>36</v>
      </c>
      <c r="N1" s="8" t="s">
        <v>7</v>
      </c>
      <c r="O1" s="8" t="s">
        <v>8</v>
      </c>
      <c r="P1" s="10" t="s">
        <v>9</v>
      </c>
    </row>
    <row r="2" customFormat="false" ht="122.25" hidden="false" customHeight="true" outlineLevel="0" collapsed="false">
      <c r="A2" s="7" t="s">
        <v>10</v>
      </c>
      <c r="B2" s="8" t="n">
        <v>380</v>
      </c>
      <c r="C2" s="8" t="n">
        <v>0.2422</v>
      </c>
      <c r="D2" s="8" t="n">
        <v>344</v>
      </c>
      <c r="E2" s="8" t="n">
        <v>0.515</v>
      </c>
      <c r="F2" s="8" t="s">
        <v>37</v>
      </c>
      <c r="G2" s="8" t="s">
        <v>38</v>
      </c>
      <c r="H2" s="8" t="s">
        <v>39</v>
      </c>
      <c r="I2" s="11" t="n">
        <v>36665</v>
      </c>
      <c r="J2" s="11" t="n">
        <v>61258</v>
      </c>
      <c r="K2" s="11" t="n">
        <v>61289</v>
      </c>
      <c r="L2" s="8" t="n">
        <v>72578</v>
      </c>
      <c r="M2" s="12" t="n">
        <f aca="false">K2/L2</f>
        <v>0.844456997988371</v>
      </c>
      <c r="N2" s="13" t="s">
        <v>40</v>
      </c>
      <c r="O2" s="8" t="s">
        <v>41</v>
      </c>
      <c r="P2" s="14" t="s">
        <v>15</v>
      </c>
      <c r="Q2" s="15" t="s">
        <v>42</v>
      </c>
      <c r="R2" s="16" t="n">
        <v>0</v>
      </c>
      <c r="S2" s="16" t="n">
        <v>0.001</v>
      </c>
      <c r="T2" s="16" t="n">
        <v>0.002</v>
      </c>
      <c r="U2" s="16" t="n">
        <v>0.763</v>
      </c>
      <c r="V2" s="16" t="n">
        <v>0.527</v>
      </c>
      <c r="W2" s="16" t="n">
        <v>0.515</v>
      </c>
    </row>
    <row r="3" customFormat="false" ht="111.75" hidden="false" customHeight="true" outlineLevel="0" collapsed="false">
      <c r="A3" s="7" t="s">
        <v>17</v>
      </c>
      <c r="B3" s="8" t="n">
        <v>980</v>
      </c>
      <c r="C3" s="8" t="n">
        <v>0.2338</v>
      </c>
      <c r="D3" s="8" t="n">
        <v>282</v>
      </c>
      <c r="E3" s="8" t="n">
        <v>0.522</v>
      </c>
      <c r="F3" s="8" t="s">
        <v>18</v>
      </c>
      <c r="G3" s="8" t="s">
        <v>43</v>
      </c>
      <c r="H3" s="8" t="s">
        <v>44</v>
      </c>
      <c r="I3" s="17" t="n">
        <v>11125</v>
      </c>
      <c r="J3" s="17" t="n">
        <v>28616</v>
      </c>
      <c r="K3" s="17" t="n">
        <v>41061</v>
      </c>
      <c r="L3" s="8" t="n">
        <v>64166</v>
      </c>
      <c r="M3" s="12" t="n">
        <f aca="false">K3/L3</f>
        <v>0.639918336813889</v>
      </c>
      <c r="N3" s="8" t="s">
        <v>23</v>
      </c>
      <c r="O3" s="13" t="s">
        <v>40</v>
      </c>
      <c r="P3" s="10" t="s">
        <v>45</v>
      </c>
      <c r="Q3" s="15" t="s">
        <v>46</v>
      </c>
      <c r="R3" s="16" t="n">
        <v>0</v>
      </c>
      <c r="S3" s="16" t="n">
        <v>0.001</v>
      </c>
      <c r="T3" s="16" t="n">
        <v>0.005</v>
      </c>
      <c r="U3" s="16" t="n">
        <v>0.705</v>
      </c>
      <c r="V3" s="16" t="n">
        <v>0.525</v>
      </c>
      <c r="W3" s="16" t="n">
        <v>0.522</v>
      </c>
    </row>
    <row r="4" customFormat="false" ht="121.5" hidden="false" customHeight="true" outlineLevel="0" collapsed="false">
      <c r="A4" s="7" t="s">
        <v>24</v>
      </c>
      <c r="B4" s="8" t="n">
        <v>347</v>
      </c>
      <c r="C4" s="8" t="n">
        <v>0.2425</v>
      </c>
      <c r="D4" s="8" t="n">
        <v>238</v>
      </c>
      <c r="E4" s="8" t="n">
        <v>0.515</v>
      </c>
      <c r="F4" s="8" t="s">
        <v>47</v>
      </c>
      <c r="G4" s="8" t="s">
        <v>27</v>
      </c>
      <c r="H4" s="8" t="s">
        <v>26</v>
      </c>
      <c r="I4" s="17" t="n">
        <v>12192</v>
      </c>
      <c r="J4" s="17" t="n">
        <v>18205</v>
      </c>
      <c r="K4" s="17" t="n">
        <v>50568</v>
      </c>
      <c r="L4" s="8" t="n">
        <v>74104</v>
      </c>
      <c r="M4" s="12" t="n">
        <f aca="false">K4/L4</f>
        <v>0.682392313505344</v>
      </c>
      <c r="N4" s="8" t="s">
        <v>48</v>
      </c>
      <c r="O4" s="8" t="s">
        <v>29</v>
      </c>
      <c r="P4" s="14" t="s">
        <v>15</v>
      </c>
      <c r="Q4" s="15" t="s">
        <v>49</v>
      </c>
      <c r="R4" s="15" t="n">
        <v>0</v>
      </c>
      <c r="S4" s="16" t="n">
        <v>0.001</v>
      </c>
      <c r="T4" s="16" t="n">
        <v>0.002</v>
      </c>
      <c r="U4" s="16" t="n">
        <v>0.544</v>
      </c>
      <c r="V4" s="16" t="n">
        <v>0.532</v>
      </c>
      <c r="W4" s="16" t="n">
        <v>0.515</v>
      </c>
    </row>
    <row r="7" customFormat="false" ht="15" hidden="false" customHeight="false" outlineLevel="0" collapsed="false">
      <c r="O7" s="6" t="n">
        <v>179</v>
      </c>
    </row>
    <row r="8" customFormat="false" ht="15" hidden="false" customHeight="false" outlineLevel="0" collapsed="false">
      <c r="O8" s="6" t="n">
        <v>343</v>
      </c>
    </row>
    <row r="9" customFormat="false" ht="15" hidden="false" customHeight="false" outlineLevel="0" collapsed="false">
      <c r="O9" s="6" t="s">
        <v>30</v>
      </c>
    </row>
    <row r="10" customFormat="false" ht="15" hidden="false" customHeight="false" outlineLevel="0" collapsed="false">
      <c r="D10" s="6" t="s">
        <v>31</v>
      </c>
      <c r="M10" s="6" t="e">
        <f aca="false" t="array" ref="M10:M10">+g5f4:m10ei8:M10</f>
        <v>#NAME?</v>
      </c>
    </row>
    <row r="11" customFormat="false" ht="15" hidden="false" customHeight="false" outlineLevel="0" collapsed="false">
      <c r="E11" s="6" t="s">
        <v>30</v>
      </c>
    </row>
    <row r="12" customFormat="false" ht="15" hidden="false" customHeight="false" outlineLevel="0" collapsed="false">
      <c r="E12" s="6" t="s">
        <v>30</v>
      </c>
    </row>
    <row r="14" customFormat="false" ht="15" hidden="false" customHeight="false" outlineLevel="0" collapsed="false">
      <c r="D14" s="6" t="s">
        <v>31</v>
      </c>
      <c r="F14" s="6" t="s">
        <v>30</v>
      </c>
    </row>
    <row r="15" customFormat="false" ht="15" hidden="false" customHeight="false" outlineLevel="0" collapsed="false">
      <c r="D15" s="6" t="s">
        <v>31</v>
      </c>
    </row>
    <row r="16" customFormat="false" ht="15" hidden="false" customHeight="false" outlineLevel="0" collapsed="false">
      <c r="E16" s="6" t="s">
        <v>30</v>
      </c>
    </row>
    <row r="17" customFormat="false" ht="15" hidden="false" customHeight="false" outlineLevel="0" collapsed="false">
      <c r="E17" s="6" t="s">
        <v>30</v>
      </c>
    </row>
    <row r="19" customFormat="false" ht="15" hidden="false" customHeight="false" outlineLevel="0" collapsed="false">
      <c r="D19" s="6" t="s">
        <v>31</v>
      </c>
      <c r="F19" s="6" t="s">
        <v>30</v>
      </c>
    </row>
    <row r="20" customFormat="false" ht="15" hidden="false" customHeight="false" outlineLevel="0" collapsed="false">
      <c r="D20" s="6" t="s">
        <v>31</v>
      </c>
    </row>
    <row r="23" customFormat="false" ht="15" hidden="false" customHeight="false" outlineLevel="0" collapsed="false">
      <c r="S23" s="18"/>
      <c r="T23" s="18"/>
      <c r="U23" s="18"/>
      <c r="V23" s="18"/>
    </row>
    <row r="24" customFormat="false" ht="15" hidden="false" customHeight="false" outlineLevel="0" collapsed="false">
      <c r="S24" s="18"/>
      <c r="T24" s="18"/>
      <c r="U24" s="18"/>
      <c r="V24" s="18"/>
    </row>
    <row r="25" customFormat="false" ht="15" hidden="false" customHeight="false" outlineLevel="0" collapsed="false">
      <c r="S25" s="18"/>
      <c r="T25" s="18"/>
      <c r="U25" s="18"/>
      <c r="V25" s="18"/>
    </row>
    <row r="26" customFormat="false" ht="15" hidden="false" customHeight="false" outlineLevel="0" collapsed="false">
      <c r="S26" s="18"/>
      <c r="T26" s="18"/>
      <c r="U26" s="18"/>
      <c r="V26" s="18"/>
    </row>
    <row r="27" customFormat="false" ht="15" hidden="false" customHeight="false" outlineLevel="0" collapsed="false">
      <c r="S27" s="16" t="n">
        <v>0.5</v>
      </c>
      <c r="T27" s="16" t="n">
        <v>1</v>
      </c>
      <c r="U27" s="16" t="n">
        <v>0.5</v>
      </c>
      <c r="V27" s="16" t="n">
        <v>1</v>
      </c>
      <c r="W27" s="16" t="n">
        <v>0.5</v>
      </c>
      <c r="X27" s="16" t="n">
        <v>1</v>
      </c>
    </row>
    <row r="28" customFormat="false" ht="15" hidden="false" customHeight="false" outlineLevel="0" collapsed="false">
      <c r="S28" s="16" t="n">
        <f aca="false">S29</f>
        <v>0</v>
      </c>
      <c r="T28" s="16" t="n">
        <f aca="false">T27</f>
        <v>1</v>
      </c>
      <c r="U28" s="16" t="n">
        <f aca="false">U29</f>
        <v>0</v>
      </c>
      <c r="V28" s="16" t="n">
        <f aca="false">V27</f>
        <v>1</v>
      </c>
      <c r="W28" s="16" t="n">
        <f aca="false">W29</f>
        <v>0</v>
      </c>
      <c r="X28" s="16" t="n">
        <f aca="false">X27</f>
        <v>1</v>
      </c>
    </row>
    <row r="29" customFormat="false" ht="15" hidden="false" customHeight="false" outlineLevel="0" collapsed="false">
      <c r="S29" s="16" t="n">
        <f aca="false">R2</f>
        <v>0</v>
      </c>
      <c r="T29" s="16" t="n">
        <v>0.942</v>
      </c>
      <c r="U29" s="16" t="n">
        <f aca="false">R3</f>
        <v>0</v>
      </c>
      <c r="V29" s="16" t="n">
        <f aca="false">U3</f>
        <v>0.705</v>
      </c>
      <c r="W29" s="16" t="n">
        <f aca="false">R3</f>
        <v>0</v>
      </c>
      <c r="X29" s="16" t="n">
        <f aca="false">U4</f>
        <v>0.544</v>
      </c>
    </row>
    <row r="30" customFormat="false" ht="15" hidden="false" customHeight="false" outlineLevel="0" collapsed="false">
      <c r="S30" s="16" t="n">
        <f aca="false">S31</f>
        <v>0.001</v>
      </c>
      <c r="T30" s="16" t="n">
        <f aca="false">U2</f>
        <v>0.763</v>
      </c>
      <c r="U30" s="16" t="n">
        <f aca="false">U31</f>
        <v>0.001</v>
      </c>
      <c r="V30" s="16" t="n">
        <f aca="false">V29</f>
        <v>0.705</v>
      </c>
      <c r="W30" s="16" t="n">
        <f aca="false">W31</f>
        <v>0.001</v>
      </c>
      <c r="X30" s="16" t="n">
        <f aca="false">X29</f>
        <v>0.544</v>
      </c>
    </row>
    <row r="31" customFormat="false" ht="15" hidden="false" customHeight="false" outlineLevel="0" collapsed="false">
      <c r="O31" s="6" t="n">
        <v>1</v>
      </c>
      <c r="P31" s="6" t="n">
        <v>0.5</v>
      </c>
      <c r="S31" s="16" t="n">
        <f aca="false">S2</f>
        <v>0.001</v>
      </c>
      <c r="T31" s="16" t="n">
        <f aca="false">V2</f>
        <v>0.527</v>
      </c>
      <c r="U31" s="16" t="n">
        <f aca="false">S3</f>
        <v>0.001</v>
      </c>
      <c r="V31" s="16" t="n">
        <f aca="false">V3</f>
        <v>0.525</v>
      </c>
      <c r="W31" s="16" t="n">
        <f aca="false">S3</f>
        <v>0.001</v>
      </c>
      <c r="X31" s="16" t="n">
        <f aca="false">V4</f>
        <v>0.532</v>
      </c>
    </row>
    <row r="32" customFormat="false" ht="15" hidden="false" customHeight="false" outlineLevel="0" collapsed="false">
      <c r="S32" s="16" t="n">
        <f aca="false">S33</f>
        <v>0.002</v>
      </c>
      <c r="T32" s="16" t="n">
        <f aca="false">T31</f>
        <v>0.527</v>
      </c>
      <c r="U32" s="16" t="n">
        <f aca="false">U33</f>
        <v>0.005</v>
      </c>
      <c r="V32" s="16" t="n">
        <f aca="false">V31</f>
        <v>0.525</v>
      </c>
      <c r="W32" s="16" t="n">
        <f aca="false">W33</f>
        <v>0.005</v>
      </c>
      <c r="X32" s="16" t="n">
        <f aca="false">X31</f>
        <v>0.532</v>
      </c>
    </row>
    <row r="33" customFormat="false" ht="15" hidden="false" customHeight="false" outlineLevel="0" collapsed="false">
      <c r="S33" s="16" t="n">
        <f aca="false">T2</f>
        <v>0.002</v>
      </c>
      <c r="T33" s="16" t="n">
        <f aca="false">W2</f>
        <v>0.515</v>
      </c>
      <c r="U33" s="16" t="n">
        <f aca="false">T3</f>
        <v>0.005</v>
      </c>
      <c r="V33" s="16" t="n">
        <f aca="false">W3</f>
        <v>0.522</v>
      </c>
      <c r="W33" s="16" t="n">
        <f aca="false">T3</f>
        <v>0.005</v>
      </c>
      <c r="X33" s="16" t="n">
        <f aca="false">W4</f>
        <v>0.515</v>
      </c>
    </row>
    <row r="34" customFormat="false" ht="15" hidden="false" customHeight="false" outlineLevel="0" collapsed="false">
      <c r="S34" s="6" t="n">
        <f aca="false">S27</f>
        <v>0.5</v>
      </c>
      <c r="T34" s="6" t="n">
        <f aca="false">T33</f>
        <v>0.515</v>
      </c>
      <c r="U34" s="6" t="n">
        <f aca="false">U27</f>
        <v>0.5</v>
      </c>
      <c r="V34" s="6" t="n">
        <f aca="false">V33</f>
        <v>0.522</v>
      </c>
      <c r="W34" s="6" t="n">
        <f aca="false">W27</f>
        <v>0.5</v>
      </c>
      <c r="X34" s="6" t="n">
        <f aca="false">X33</f>
        <v>0.515</v>
      </c>
    </row>
    <row r="35" customFormat="false" ht="15" hidden="false" customHeight="false" outlineLevel="0" collapsed="false">
      <c r="S35" s="6" t="n">
        <f aca="false">S27</f>
        <v>0.5</v>
      </c>
      <c r="T35" s="6" t="n">
        <f aca="false">T27</f>
        <v>1</v>
      </c>
      <c r="U35" s="6" t="n">
        <f aca="false">U27</f>
        <v>0.5</v>
      </c>
      <c r="V35" s="6" t="n">
        <f aca="false">V27</f>
        <v>1</v>
      </c>
      <c r="W35" s="6" t="n">
        <f aca="false">W27</f>
        <v>0.5</v>
      </c>
      <c r="X35" s="6" t="n">
        <f aca="false">X27</f>
        <v>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A38"/>
  <sheetViews>
    <sheetView showFormulas="false" showGridLines="true" showRowColHeaders="true" showZeros="true" rightToLeft="false" tabSelected="false" showOutlineSymbols="true" defaultGridColor="true" view="normal" topLeftCell="P1" colorId="64" zoomScale="75" zoomScaleNormal="75" zoomScalePageLayoutView="100" workbookViewId="0">
      <selection pane="topLeft" activeCell="Y22" activeCellId="0" sqref="Y22"/>
    </sheetView>
  </sheetViews>
  <sheetFormatPr defaultRowHeight="14.25" zeroHeight="false" outlineLevelRow="0" outlineLevelCol="0"/>
  <cols>
    <col collapsed="false" customWidth="true" hidden="false" outlineLevel="0" max="1" min="1" style="0" width="53"/>
    <col collapsed="false" customWidth="true" hidden="false" outlineLevel="0" max="2" min="2" style="0" width="8.62"/>
    <col collapsed="false" customWidth="true" hidden="false" outlineLevel="0" max="3" min="3" style="0" width="18.74"/>
    <col collapsed="false" customWidth="true" hidden="false" outlineLevel="0" max="4" min="4" style="0" width="16"/>
    <col collapsed="false" customWidth="true" hidden="false" outlineLevel="0" max="5" min="5" style="0" width="4.25"/>
    <col collapsed="false" customWidth="true" hidden="false" outlineLevel="0" max="8" min="6" style="0" width="9.38"/>
    <col collapsed="false" customWidth="true" hidden="false" outlineLevel="0" max="24" min="9" style="0" width="8.62"/>
    <col collapsed="false" customWidth="true" hidden="false" outlineLevel="0" max="25" min="25" style="0" width="70"/>
    <col collapsed="false" customWidth="true" hidden="false" outlineLevel="0" max="26" min="26" style="0" width="85.5"/>
    <col collapsed="false" customWidth="true" hidden="false" outlineLevel="0" max="27" min="27" style="0" width="66.87"/>
    <col collapsed="false" customWidth="true" hidden="false" outlineLevel="0" max="1025" min="28" style="0" width="8.62"/>
  </cols>
  <sheetData>
    <row r="3" customFormat="false" ht="14.25" hidden="false" customHeight="false" outlineLevel="0" collapsed="false">
      <c r="B3" s="19" t="s">
        <v>50</v>
      </c>
      <c r="C3" s="19" t="s">
        <v>51</v>
      </c>
      <c r="D3" s="19" t="s">
        <v>52</v>
      </c>
      <c r="E3" s="20" t="s">
        <v>53</v>
      </c>
      <c r="F3" s="21" t="s">
        <v>54</v>
      </c>
      <c r="G3" s="22" t="s">
        <v>55</v>
      </c>
      <c r="H3" s="22" t="s">
        <v>56</v>
      </c>
      <c r="I3" s="23" t="s">
        <v>57</v>
      </c>
      <c r="J3" s="21" t="s">
        <v>54</v>
      </c>
      <c r="K3" s="22" t="s">
        <v>55</v>
      </c>
      <c r="L3" s="22" t="s">
        <v>56</v>
      </c>
      <c r="M3" s="23" t="s">
        <v>57</v>
      </c>
      <c r="N3" s="21" t="s">
        <v>54</v>
      </c>
      <c r="O3" s="22" t="s">
        <v>55</v>
      </c>
      <c r="P3" s="22" t="s">
        <v>56</v>
      </c>
      <c r="Q3" s="23" t="s">
        <v>57</v>
      </c>
      <c r="R3" s="21" t="s">
        <v>54</v>
      </c>
      <c r="S3" s="22" t="s">
        <v>55</v>
      </c>
      <c r="T3" s="22" t="s">
        <v>56</v>
      </c>
      <c r="U3" s="23" t="s">
        <v>57</v>
      </c>
    </row>
    <row r="4" customFormat="false" ht="14.25" hidden="false" customHeight="false" outlineLevel="0" collapsed="false">
      <c r="B4" s="19" t="n">
        <v>1</v>
      </c>
      <c r="C4" s="19" t="n">
        <v>0.838</v>
      </c>
      <c r="D4" s="19" t="n">
        <v>0.006</v>
      </c>
      <c r="E4" s="20" t="n">
        <v>4</v>
      </c>
      <c r="F4" s="24" t="n">
        <f aca="false">1/3</f>
        <v>0.333333333333333</v>
      </c>
      <c r="G4" s="25" t="n">
        <f aca="false">1/3</f>
        <v>0.333333333333333</v>
      </c>
      <c r="H4" s="25" t="n">
        <f aca="false">1/3</f>
        <v>0.333333333333333</v>
      </c>
      <c r="I4" s="26" t="n">
        <f aca="false">H4*$E4+G4*$D4+F4*$C4</f>
        <v>1.61466666666667</v>
      </c>
      <c r="J4" s="24" t="n">
        <v>0.45</v>
      </c>
      <c r="K4" s="25" t="n">
        <v>0.1</v>
      </c>
      <c r="L4" s="25" t="n">
        <v>0.45</v>
      </c>
      <c r="M4" s="26" t="n">
        <f aca="false">L4*$E4+K4*$D4+J4*$C4</f>
        <v>2.1777</v>
      </c>
      <c r="N4" s="24" t="n">
        <v>0.6</v>
      </c>
      <c r="O4" s="25" t="n">
        <v>0.05</v>
      </c>
      <c r="P4" s="25" t="n">
        <v>0.25</v>
      </c>
      <c r="Q4" s="26" t="n">
        <f aca="false">P4*$E4+O4*$D4+N4*$C4</f>
        <v>1.5031</v>
      </c>
      <c r="R4" s="24" t="n">
        <v>0.85</v>
      </c>
      <c r="S4" s="25" t="n">
        <v>0.05</v>
      </c>
      <c r="T4" s="25" t="n">
        <v>0.1</v>
      </c>
      <c r="U4" s="26" t="n">
        <f aca="false">T4*$E4+S4*$D4+R4*$C4</f>
        <v>1.1126</v>
      </c>
    </row>
    <row r="5" customFormat="false" ht="14.25" hidden="false" customHeight="false" outlineLevel="0" collapsed="false">
      <c r="B5" s="19" t="n">
        <v>2</v>
      </c>
      <c r="C5" s="19" t="n">
        <v>0.824</v>
      </c>
      <c r="D5" s="19" t="n">
        <v>0.007</v>
      </c>
      <c r="E5" s="20" t="n">
        <v>4</v>
      </c>
      <c r="F5" s="24" t="n">
        <f aca="false">1/3</f>
        <v>0.333333333333333</v>
      </c>
      <c r="G5" s="25" t="n">
        <f aca="false">1/3</f>
        <v>0.333333333333333</v>
      </c>
      <c r="H5" s="25" t="n">
        <f aca="false">1/3</f>
        <v>0.333333333333333</v>
      </c>
      <c r="I5" s="26" t="n">
        <f aca="false">H5*$E5+G5*$D5+F5*$C5</f>
        <v>1.61033333333333</v>
      </c>
      <c r="J5" s="24" t="n">
        <v>0.45</v>
      </c>
      <c r="K5" s="25" t="n">
        <v>0.1</v>
      </c>
      <c r="L5" s="25" t="n">
        <v>0.45</v>
      </c>
      <c r="M5" s="26" t="n">
        <f aca="false">L5*$E5+K5*$D5+J5*$C5</f>
        <v>2.1715</v>
      </c>
      <c r="N5" s="24" t="n">
        <v>0.6</v>
      </c>
      <c r="O5" s="25" t="n">
        <v>0.05</v>
      </c>
      <c r="P5" s="25" t="n">
        <v>0.25</v>
      </c>
      <c r="Q5" s="26" t="n">
        <f aca="false">P5*$E5+O5*$D5+N5*$C5</f>
        <v>1.49475</v>
      </c>
      <c r="R5" s="24" t="n">
        <v>0.85</v>
      </c>
      <c r="S5" s="25" t="n">
        <v>0.05</v>
      </c>
      <c r="T5" s="25" t="n">
        <v>0.1</v>
      </c>
      <c r="U5" s="26" t="n">
        <f aca="false">T5*$E5+S5*$D5+R5*$C5</f>
        <v>1.10075</v>
      </c>
    </row>
    <row r="6" customFormat="false" ht="14.25" hidden="false" customHeight="false" outlineLevel="0" collapsed="false">
      <c r="B6" s="19" t="n">
        <v>3</v>
      </c>
      <c r="C6" s="19" t="n">
        <v>0.888</v>
      </c>
      <c r="D6" s="19" t="n">
        <v>0.002</v>
      </c>
      <c r="E6" s="20" t="n">
        <v>5</v>
      </c>
      <c r="F6" s="24" t="n">
        <f aca="false">1/3</f>
        <v>0.333333333333333</v>
      </c>
      <c r="G6" s="25" t="n">
        <f aca="false">1/3</f>
        <v>0.333333333333333</v>
      </c>
      <c r="H6" s="25" t="n">
        <f aca="false">1/3</f>
        <v>0.333333333333333</v>
      </c>
      <c r="I6" s="26" t="n">
        <f aca="false">H6*$E6+G6*$D6+F6*$C6</f>
        <v>1.96333333333333</v>
      </c>
      <c r="J6" s="24" t="n">
        <v>0.45</v>
      </c>
      <c r="K6" s="25" t="n">
        <v>0.1</v>
      </c>
      <c r="L6" s="25" t="n">
        <v>0.45</v>
      </c>
      <c r="M6" s="26" t="n">
        <f aca="false">L6*$E6+K6*$D6+J6*$C6</f>
        <v>2.6498</v>
      </c>
      <c r="N6" s="24" t="n">
        <v>0.6</v>
      </c>
      <c r="O6" s="25" t="n">
        <v>0.05</v>
      </c>
      <c r="P6" s="25" t="n">
        <v>0.25</v>
      </c>
      <c r="Q6" s="26" t="n">
        <f aca="false">P6*$E6+O6*$D6+N6*$C6</f>
        <v>1.7829</v>
      </c>
      <c r="R6" s="24" t="n">
        <v>0.85</v>
      </c>
      <c r="S6" s="25" t="n">
        <v>0.05</v>
      </c>
      <c r="T6" s="25" t="n">
        <v>0.1</v>
      </c>
      <c r="U6" s="26" t="n">
        <f aca="false">T6*$E6+S6*$D6+R6*$C6</f>
        <v>1.2549</v>
      </c>
    </row>
    <row r="7" customFormat="false" ht="14.25" hidden="false" customHeight="false" outlineLevel="0" collapsed="false">
      <c r="B7" s="19" t="n">
        <v>4</v>
      </c>
      <c r="C7" s="19" t="n">
        <v>0.966</v>
      </c>
      <c r="D7" s="19" t="n">
        <v>0.001</v>
      </c>
      <c r="E7" s="20" t="n">
        <v>5</v>
      </c>
      <c r="F7" s="24" t="n">
        <f aca="false">1/3</f>
        <v>0.333333333333333</v>
      </c>
      <c r="G7" s="25" t="n">
        <f aca="false">1/3</f>
        <v>0.333333333333333</v>
      </c>
      <c r="H7" s="25" t="n">
        <f aca="false">1/3</f>
        <v>0.333333333333333</v>
      </c>
      <c r="I7" s="26" t="n">
        <f aca="false">H7*$E7+G7*$D7+F7*$C7</f>
        <v>1.989</v>
      </c>
      <c r="J7" s="24" t="n">
        <v>0.45</v>
      </c>
      <c r="K7" s="25" t="n">
        <v>0.1</v>
      </c>
      <c r="L7" s="25" t="n">
        <v>0.45</v>
      </c>
      <c r="M7" s="26" t="n">
        <f aca="false">L7*$E7+K7*$D7+J7*$C7</f>
        <v>2.6848</v>
      </c>
      <c r="N7" s="24" t="n">
        <v>0.6</v>
      </c>
      <c r="O7" s="25" t="n">
        <v>0.05</v>
      </c>
      <c r="P7" s="25" t="n">
        <v>0.25</v>
      </c>
      <c r="Q7" s="26" t="n">
        <f aca="false">P7*$E7+O7*$D7+N7*$C7</f>
        <v>1.82965</v>
      </c>
      <c r="R7" s="24" t="n">
        <v>0.85</v>
      </c>
      <c r="S7" s="25" t="n">
        <v>0.05</v>
      </c>
      <c r="T7" s="25" t="n">
        <v>0.1</v>
      </c>
      <c r="U7" s="26" t="n">
        <f aca="false">T7*$E7+S7*$D7+R7*$C7</f>
        <v>1.32115</v>
      </c>
    </row>
    <row r="8" customFormat="false" ht="14.25" hidden="false" customHeight="false" outlineLevel="0" collapsed="false">
      <c r="B8" s="19" t="n">
        <v>5</v>
      </c>
      <c r="C8" s="19" t="n">
        <v>0.814</v>
      </c>
      <c r="D8" s="19" t="n">
        <v>0.073</v>
      </c>
      <c r="E8" s="20" t="n">
        <v>5</v>
      </c>
      <c r="F8" s="24" t="n">
        <f aca="false">1/3</f>
        <v>0.333333333333333</v>
      </c>
      <c r="G8" s="25" t="n">
        <f aca="false">1/3</f>
        <v>0.333333333333333</v>
      </c>
      <c r="H8" s="25" t="n">
        <f aca="false">1/3</f>
        <v>0.333333333333333</v>
      </c>
      <c r="I8" s="26" t="n">
        <f aca="false">H8*$E8+G8*$D8+F8*$C8</f>
        <v>1.96233333333333</v>
      </c>
      <c r="J8" s="24" t="n">
        <v>0.45</v>
      </c>
      <c r="K8" s="25" t="n">
        <v>0.1</v>
      </c>
      <c r="L8" s="25" t="n">
        <v>0.45</v>
      </c>
      <c r="M8" s="26" t="n">
        <f aca="false">L8*$E8+K8*$D8+J8*$C8</f>
        <v>2.6236</v>
      </c>
      <c r="N8" s="24" t="n">
        <v>0.6</v>
      </c>
      <c r="O8" s="25" t="n">
        <v>0.05</v>
      </c>
      <c r="P8" s="25" t="n">
        <v>0.25</v>
      </c>
      <c r="Q8" s="26" t="n">
        <f aca="false">P8*$E8+O8*$D8+N8*$C8</f>
        <v>1.74205</v>
      </c>
      <c r="R8" s="24" t="n">
        <v>0.85</v>
      </c>
      <c r="S8" s="25" t="n">
        <v>0.05</v>
      </c>
      <c r="T8" s="25" t="n">
        <v>0.1</v>
      </c>
      <c r="U8" s="26" t="n">
        <f aca="false">T8*$E8+S8*$D8+R8*$C8</f>
        <v>1.19555</v>
      </c>
    </row>
    <row r="9" customFormat="false" ht="14.25" hidden="false" customHeight="false" outlineLevel="0" collapsed="false">
      <c r="B9" s="19" t="n">
        <v>6</v>
      </c>
      <c r="C9" s="19" t="n">
        <v>0.813</v>
      </c>
      <c r="D9" s="19" t="n">
        <v>0.088</v>
      </c>
      <c r="E9" s="20" t="n">
        <v>5</v>
      </c>
      <c r="F9" s="24" t="n">
        <f aca="false">1/3</f>
        <v>0.333333333333333</v>
      </c>
      <c r="G9" s="25" t="n">
        <f aca="false">1/3</f>
        <v>0.333333333333333</v>
      </c>
      <c r="H9" s="25" t="n">
        <f aca="false">1/3</f>
        <v>0.333333333333333</v>
      </c>
      <c r="I9" s="26" t="n">
        <f aca="false">H9*$E9+G9*$D9+F9*$C9</f>
        <v>1.967</v>
      </c>
      <c r="J9" s="24" t="n">
        <v>0.45</v>
      </c>
      <c r="K9" s="25" t="n">
        <v>0.1</v>
      </c>
      <c r="L9" s="25" t="n">
        <v>0.45</v>
      </c>
      <c r="M9" s="26" t="n">
        <f aca="false">L9*$E9+K9*$D9+J9*$C9</f>
        <v>2.62465</v>
      </c>
      <c r="N9" s="24" t="n">
        <v>0.6</v>
      </c>
      <c r="O9" s="25" t="n">
        <v>0.05</v>
      </c>
      <c r="P9" s="25" t="n">
        <v>0.25</v>
      </c>
      <c r="Q9" s="26" t="n">
        <f aca="false">P9*$E9+O9*$D9+N9*$C9</f>
        <v>1.7422</v>
      </c>
      <c r="R9" s="24" t="n">
        <v>0.85</v>
      </c>
      <c r="S9" s="25" t="n">
        <v>0.05</v>
      </c>
      <c r="T9" s="25" t="n">
        <v>0.1</v>
      </c>
      <c r="U9" s="26" t="n">
        <f aca="false">T9*$E9+S9*$D9+R9*$C9</f>
        <v>1.19545</v>
      </c>
    </row>
    <row r="10" customFormat="false" ht="14.25" hidden="false" customHeight="false" outlineLevel="0" collapsed="false">
      <c r="B10" s="19" t="n">
        <v>7</v>
      </c>
      <c r="C10" s="19" t="n">
        <v>0.725</v>
      </c>
      <c r="D10" s="19" t="n">
        <v>0.098</v>
      </c>
      <c r="E10" s="20" t="n">
        <v>5</v>
      </c>
      <c r="F10" s="24" t="n">
        <f aca="false">1/3</f>
        <v>0.333333333333333</v>
      </c>
      <c r="G10" s="25" t="n">
        <f aca="false">1/3</f>
        <v>0.333333333333333</v>
      </c>
      <c r="H10" s="25" t="n">
        <f aca="false">1/3</f>
        <v>0.333333333333333</v>
      </c>
      <c r="I10" s="26" t="n">
        <f aca="false">H10*$E10+G10*$D10+F10*$C10</f>
        <v>1.941</v>
      </c>
      <c r="J10" s="24" t="n">
        <v>0.45</v>
      </c>
      <c r="K10" s="25" t="n">
        <v>0.1</v>
      </c>
      <c r="L10" s="25" t="n">
        <v>0.45</v>
      </c>
      <c r="M10" s="26" t="n">
        <f aca="false">L10*$E10+K10*$D10+J10*$C10</f>
        <v>2.58605</v>
      </c>
      <c r="N10" s="24" t="n">
        <v>0.6</v>
      </c>
      <c r="O10" s="25" t="n">
        <v>0.05</v>
      </c>
      <c r="P10" s="25" t="n">
        <v>0.25</v>
      </c>
      <c r="Q10" s="26" t="n">
        <f aca="false">P10*$E10+O10*$D10+N10*$C10</f>
        <v>1.6899</v>
      </c>
      <c r="R10" s="24" t="n">
        <v>0.85</v>
      </c>
      <c r="S10" s="25" t="n">
        <v>0.05</v>
      </c>
      <c r="T10" s="25" t="n">
        <v>0.1</v>
      </c>
      <c r="U10" s="26" t="n">
        <f aca="false">T10*$E10+S10*$D10+R10*$C10</f>
        <v>1.12115</v>
      </c>
    </row>
    <row r="11" customFormat="false" ht="14.25" hidden="false" customHeight="false" outlineLevel="0" collapsed="false">
      <c r="B11" s="19" t="n">
        <v>8</v>
      </c>
      <c r="C11" s="19" t="n">
        <v>0.667999999999999</v>
      </c>
      <c r="D11" s="19" t="n">
        <v>0.105</v>
      </c>
      <c r="E11" s="20" t="n">
        <v>5</v>
      </c>
      <c r="F11" s="24" t="n">
        <f aca="false">1/3</f>
        <v>0.333333333333333</v>
      </c>
      <c r="G11" s="25" t="n">
        <f aca="false">1/3</f>
        <v>0.333333333333333</v>
      </c>
      <c r="H11" s="25" t="n">
        <f aca="false">1/3</f>
        <v>0.333333333333333</v>
      </c>
      <c r="I11" s="26" t="n">
        <f aca="false">H11*$E11+G11*$D11+F11*$C11</f>
        <v>1.92433333333333</v>
      </c>
      <c r="J11" s="24" t="n">
        <v>0.45</v>
      </c>
      <c r="K11" s="25" t="n">
        <v>0.1</v>
      </c>
      <c r="L11" s="25" t="n">
        <v>0.45</v>
      </c>
      <c r="M11" s="26" t="n">
        <f aca="false">L11*$E11+K11*$D11+J11*$C11</f>
        <v>2.5611</v>
      </c>
      <c r="N11" s="24" t="n">
        <v>0.6</v>
      </c>
      <c r="O11" s="25" t="n">
        <v>0.05</v>
      </c>
      <c r="P11" s="25" t="n">
        <v>0.25</v>
      </c>
      <c r="Q11" s="26" t="n">
        <f aca="false">P11*$E11+O11*$D11+N11*$C11</f>
        <v>1.65605</v>
      </c>
      <c r="R11" s="24" t="n">
        <v>0.85</v>
      </c>
      <c r="S11" s="25" t="n">
        <v>0.05</v>
      </c>
      <c r="T11" s="25" t="n">
        <v>0.1</v>
      </c>
      <c r="U11" s="26" t="n">
        <f aca="false">T11*$E11+S11*$D11+R11*$C11</f>
        <v>1.07305</v>
      </c>
    </row>
    <row r="12" customFormat="false" ht="14.25" hidden="false" customHeight="false" outlineLevel="0" collapsed="false">
      <c r="B12" s="19" t="n">
        <v>9</v>
      </c>
      <c r="C12" s="19" t="n">
        <v>0.634</v>
      </c>
      <c r="D12" s="19" t="n">
        <v>0.124</v>
      </c>
      <c r="E12" s="20" t="n">
        <v>5</v>
      </c>
      <c r="F12" s="24" t="n">
        <f aca="false">1/3</f>
        <v>0.333333333333333</v>
      </c>
      <c r="G12" s="25" t="n">
        <f aca="false">1/3</f>
        <v>0.333333333333333</v>
      </c>
      <c r="H12" s="25" t="n">
        <f aca="false">1/3</f>
        <v>0.333333333333333</v>
      </c>
      <c r="I12" s="26" t="n">
        <f aca="false">H12*$E12+G12*$D12+F12*$C12</f>
        <v>1.91933333333333</v>
      </c>
      <c r="J12" s="24" t="n">
        <v>0.45</v>
      </c>
      <c r="K12" s="25" t="n">
        <v>0.1</v>
      </c>
      <c r="L12" s="25" t="n">
        <v>0.45</v>
      </c>
      <c r="M12" s="26" t="n">
        <f aca="false">L12*$E12+K12*$D12+J12*$C12</f>
        <v>2.5477</v>
      </c>
      <c r="N12" s="24" t="n">
        <v>0.6</v>
      </c>
      <c r="O12" s="25" t="n">
        <v>0.05</v>
      </c>
      <c r="P12" s="25" t="n">
        <v>0.25</v>
      </c>
      <c r="Q12" s="26" t="n">
        <f aca="false">P12*$E12+O12*$D12+N12*$C12</f>
        <v>1.6366</v>
      </c>
      <c r="R12" s="24" t="n">
        <v>0.85</v>
      </c>
      <c r="S12" s="25" t="n">
        <v>0.05</v>
      </c>
      <c r="T12" s="25" t="n">
        <v>0.1</v>
      </c>
      <c r="U12" s="26" t="n">
        <f aca="false">T12*$E12+S12*$D12+R12*$C12</f>
        <v>1.0451</v>
      </c>
    </row>
    <row r="13" customFormat="false" ht="14.25" hidden="false" customHeight="false" outlineLevel="0" collapsed="false">
      <c r="B13" s="19" t="n">
        <v>10</v>
      </c>
      <c r="C13" s="19" t="n">
        <v>0.616</v>
      </c>
      <c r="D13" s="19" t="n">
        <v>0.125</v>
      </c>
      <c r="E13" s="20" t="n">
        <v>5</v>
      </c>
      <c r="F13" s="24" t="n">
        <f aca="false">1/3</f>
        <v>0.333333333333333</v>
      </c>
      <c r="G13" s="25" t="n">
        <f aca="false">1/3</f>
        <v>0.333333333333333</v>
      </c>
      <c r="H13" s="25" t="n">
        <f aca="false">1/3</f>
        <v>0.333333333333333</v>
      </c>
      <c r="I13" s="26" t="n">
        <f aca="false">H13*$E13+G13*$D13+F13*$C13</f>
        <v>1.91366666666667</v>
      </c>
      <c r="J13" s="24" t="n">
        <v>0.45</v>
      </c>
      <c r="K13" s="25" t="n">
        <v>0.1</v>
      </c>
      <c r="L13" s="25" t="n">
        <v>0.45</v>
      </c>
      <c r="M13" s="26" t="n">
        <f aca="false">L13*$E13+K13*$D13+J13*$C13</f>
        <v>2.5397</v>
      </c>
      <c r="N13" s="24" t="n">
        <v>0.6</v>
      </c>
      <c r="O13" s="25" t="n">
        <v>0.05</v>
      </c>
      <c r="P13" s="25" t="n">
        <v>0.25</v>
      </c>
      <c r="Q13" s="26" t="n">
        <f aca="false">P13*$E13+O13*$D13+N13*$C13</f>
        <v>1.62585</v>
      </c>
      <c r="R13" s="24" t="n">
        <v>0.85</v>
      </c>
      <c r="S13" s="25" t="n">
        <v>0.05</v>
      </c>
      <c r="T13" s="25" t="n">
        <v>0.1</v>
      </c>
      <c r="U13" s="26" t="n">
        <f aca="false">T13*$E13+S13*$D13+R13*$C13</f>
        <v>1.02985</v>
      </c>
    </row>
    <row r="14" customFormat="false" ht="14.25" hidden="false" customHeight="false" outlineLevel="0" collapsed="false">
      <c r="B14" s="19" t="n">
        <v>11</v>
      </c>
      <c r="C14" s="19" t="n">
        <v>0.599</v>
      </c>
      <c r="D14" s="19" t="n">
        <v>0.134</v>
      </c>
      <c r="E14" s="20" t="n">
        <v>5</v>
      </c>
      <c r="F14" s="24" t="n">
        <f aca="false">1/3</f>
        <v>0.333333333333333</v>
      </c>
      <c r="G14" s="25" t="n">
        <f aca="false">1/3</f>
        <v>0.333333333333333</v>
      </c>
      <c r="H14" s="25" t="n">
        <f aca="false">1/3</f>
        <v>0.333333333333333</v>
      </c>
      <c r="I14" s="26" t="n">
        <f aca="false">H14*$E14+G14*$D14+F14*$C14</f>
        <v>1.911</v>
      </c>
      <c r="J14" s="24" t="n">
        <v>0.45</v>
      </c>
      <c r="K14" s="25" t="n">
        <v>0.1</v>
      </c>
      <c r="L14" s="25" t="n">
        <v>0.45</v>
      </c>
      <c r="M14" s="26" t="n">
        <f aca="false">L14*$E14+K14*$D14+J14*$C14</f>
        <v>2.53295</v>
      </c>
      <c r="N14" s="24" t="n">
        <v>0.6</v>
      </c>
      <c r="O14" s="25" t="n">
        <v>0.05</v>
      </c>
      <c r="P14" s="25" t="n">
        <v>0.25</v>
      </c>
      <c r="Q14" s="26" t="n">
        <f aca="false">P14*$E14+O14*$D14+N14*$C14</f>
        <v>1.6161</v>
      </c>
      <c r="R14" s="24" t="n">
        <v>0.85</v>
      </c>
      <c r="S14" s="25" t="n">
        <v>0.05</v>
      </c>
      <c r="T14" s="25" t="n">
        <v>0.1</v>
      </c>
      <c r="U14" s="26" t="n">
        <f aca="false">T14*$E14+S14*$D14+R14*$C14</f>
        <v>1.01585</v>
      </c>
    </row>
    <row r="15" customFormat="false" ht="14.25" hidden="false" customHeight="false" outlineLevel="0" collapsed="false">
      <c r="B15" s="19" t="n">
        <v>12</v>
      </c>
      <c r="C15" s="19" t="n">
        <v>0.416</v>
      </c>
      <c r="D15" s="19" t="n">
        <v>0.205</v>
      </c>
      <c r="E15" s="20" t="n">
        <v>5</v>
      </c>
      <c r="F15" s="24" t="n">
        <f aca="false">1/3</f>
        <v>0.333333333333333</v>
      </c>
      <c r="G15" s="25" t="n">
        <f aca="false">1/3</f>
        <v>0.333333333333333</v>
      </c>
      <c r="H15" s="25" t="n">
        <f aca="false">1/3</f>
        <v>0.333333333333333</v>
      </c>
      <c r="I15" s="26" t="n">
        <f aca="false">H15*$E15+G15*$D15+F15*$C15</f>
        <v>1.87366666666667</v>
      </c>
      <c r="J15" s="24" t="n">
        <v>0.45</v>
      </c>
      <c r="K15" s="25" t="n">
        <v>0.1</v>
      </c>
      <c r="L15" s="25" t="n">
        <v>0.45</v>
      </c>
      <c r="M15" s="26" t="n">
        <f aca="false">L15*$E15+K15*$D15+J15*$C15</f>
        <v>2.4577</v>
      </c>
      <c r="N15" s="24" t="n">
        <v>0.6</v>
      </c>
      <c r="O15" s="25" t="n">
        <v>0.05</v>
      </c>
      <c r="P15" s="25" t="n">
        <v>0.25</v>
      </c>
      <c r="Q15" s="26" t="n">
        <f aca="false">P15*$E15+O15*$D15+N15*$C15</f>
        <v>1.50985</v>
      </c>
      <c r="R15" s="24" t="n">
        <v>0.85</v>
      </c>
      <c r="S15" s="25" t="n">
        <v>0.05</v>
      </c>
      <c r="T15" s="25" t="n">
        <v>0.1</v>
      </c>
      <c r="U15" s="26" t="n">
        <f aca="false">T15*$E15+S15*$D15+R15*$C15</f>
        <v>0.86385</v>
      </c>
    </row>
    <row r="16" customFormat="false" ht="14.25" hidden="false" customHeight="false" outlineLevel="0" collapsed="false">
      <c r="A16" s="0" t="s">
        <v>48</v>
      </c>
      <c r="B16" s="27" t="n">
        <v>13</v>
      </c>
      <c r="C16" s="27" t="n">
        <v>0.544</v>
      </c>
      <c r="D16" s="27" t="n">
        <v>0</v>
      </c>
      <c r="E16" s="28" t="n">
        <v>6</v>
      </c>
      <c r="F16" s="24" t="n">
        <f aca="false">1/3</f>
        <v>0.333333333333333</v>
      </c>
      <c r="G16" s="25" t="n">
        <f aca="false">1/3</f>
        <v>0.333333333333333</v>
      </c>
      <c r="H16" s="25" t="n">
        <f aca="false">1/3</f>
        <v>0.333333333333333</v>
      </c>
      <c r="I16" s="26" t="n">
        <f aca="false">H16*$E16+G16*$D16+F16*$C16</f>
        <v>2.18133333333333</v>
      </c>
      <c r="J16" s="24" t="n">
        <v>0.45</v>
      </c>
      <c r="K16" s="25" t="n">
        <v>0.1</v>
      </c>
      <c r="L16" s="25" t="n">
        <v>0.45</v>
      </c>
      <c r="M16" s="26" t="n">
        <f aca="false">L16*$E16+K16*$D16+J16*$C16</f>
        <v>2.9448</v>
      </c>
      <c r="N16" s="24" t="n">
        <v>0.6</v>
      </c>
      <c r="O16" s="25" t="n">
        <v>0.05</v>
      </c>
      <c r="P16" s="25" t="n">
        <v>0.25</v>
      </c>
      <c r="Q16" s="26" t="n">
        <f aca="false">P16*$E16+O16*$D16+N16*$C16</f>
        <v>1.8264</v>
      </c>
      <c r="R16" s="24" t="n">
        <v>0.85</v>
      </c>
      <c r="S16" s="25" t="n">
        <v>0.05</v>
      </c>
      <c r="T16" s="25" t="n">
        <v>0.1</v>
      </c>
      <c r="U16" s="26" t="n">
        <f aca="false">T16*$E16+S16*$D16+R16*$C16</f>
        <v>1.0624</v>
      </c>
    </row>
    <row r="17" customFormat="false" ht="14.25" hidden="false" customHeight="false" outlineLevel="0" collapsed="false">
      <c r="A17" s="0" t="s">
        <v>40</v>
      </c>
      <c r="B17" s="27" t="n">
        <v>14</v>
      </c>
      <c r="C17" s="27" t="n">
        <v>0.525</v>
      </c>
      <c r="D17" s="27" t="n">
        <v>0.001</v>
      </c>
      <c r="E17" s="28" t="n">
        <v>6</v>
      </c>
      <c r="F17" s="24" t="n">
        <f aca="false">1/3</f>
        <v>0.333333333333333</v>
      </c>
      <c r="G17" s="25" t="n">
        <f aca="false">1/3</f>
        <v>0.333333333333333</v>
      </c>
      <c r="H17" s="25" t="n">
        <f aca="false">1/3</f>
        <v>0.333333333333333</v>
      </c>
      <c r="I17" s="26" t="n">
        <f aca="false">H17*$E17+G17*$D17+F17*$C17</f>
        <v>2.17533333333333</v>
      </c>
      <c r="J17" s="24" t="n">
        <v>0.45</v>
      </c>
      <c r="K17" s="25" t="n">
        <v>0.1</v>
      </c>
      <c r="L17" s="25" t="n">
        <v>0.45</v>
      </c>
      <c r="M17" s="26" t="n">
        <f aca="false">L17*$E17+K17*$D17+J17*$C17</f>
        <v>2.93635</v>
      </c>
      <c r="N17" s="24" t="n">
        <v>0.6</v>
      </c>
      <c r="O17" s="25" t="n">
        <v>0.05</v>
      </c>
      <c r="P17" s="25" t="n">
        <v>0.25</v>
      </c>
      <c r="Q17" s="26" t="n">
        <f aca="false">P17*$E17+O17*$D17+N17*$C17</f>
        <v>1.81505</v>
      </c>
      <c r="R17" s="24" t="n">
        <v>0.85</v>
      </c>
      <c r="S17" s="25" t="n">
        <v>0.05</v>
      </c>
      <c r="T17" s="25" t="n">
        <v>0.1</v>
      </c>
      <c r="U17" s="26" t="n">
        <f aca="false">T17*$E17+S17*$D17+R17*$C17</f>
        <v>1.0463</v>
      </c>
    </row>
    <row r="18" customFormat="false" ht="14.25" hidden="false" customHeight="false" outlineLevel="0" collapsed="false">
      <c r="A18" s="0" t="s">
        <v>40</v>
      </c>
      <c r="B18" s="29" t="n">
        <v>15</v>
      </c>
      <c r="C18" s="29" t="n">
        <v>0.514</v>
      </c>
      <c r="D18" s="29" t="n">
        <v>0.002</v>
      </c>
      <c r="E18" s="30" t="n">
        <v>6</v>
      </c>
      <c r="F18" s="24" t="n">
        <f aca="false">1/3</f>
        <v>0.333333333333333</v>
      </c>
      <c r="G18" s="25" t="n">
        <f aca="false">1/3</f>
        <v>0.333333333333333</v>
      </c>
      <c r="H18" s="25" t="n">
        <f aca="false">1/3</f>
        <v>0.333333333333333</v>
      </c>
      <c r="I18" s="26" t="n">
        <f aca="false">H18*$E18+G18*$D18+F18*$C18</f>
        <v>2.172</v>
      </c>
      <c r="J18" s="24" t="n">
        <v>0.45</v>
      </c>
      <c r="K18" s="25" t="n">
        <v>0.1</v>
      </c>
      <c r="L18" s="25" t="n">
        <v>0.45</v>
      </c>
      <c r="M18" s="26" t="n">
        <f aca="false">L18*$E18+K18*$D18+J18*$C18</f>
        <v>2.9315</v>
      </c>
      <c r="N18" s="24" t="n">
        <v>0.6</v>
      </c>
      <c r="O18" s="25" t="n">
        <v>0.05</v>
      </c>
      <c r="P18" s="25" t="n">
        <v>0.25</v>
      </c>
      <c r="Q18" s="26" t="n">
        <f aca="false">P18*$E18+O18*$D18+N18*$C18</f>
        <v>1.8085</v>
      </c>
      <c r="R18" s="24" t="n">
        <v>0.85</v>
      </c>
      <c r="S18" s="25" t="n">
        <v>0.05</v>
      </c>
      <c r="T18" s="25" t="n">
        <v>0.1</v>
      </c>
      <c r="U18" s="26" t="n">
        <f aca="false">T18*$E18+S18*$D18+R18*$C18</f>
        <v>1.037</v>
      </c>
    </row>
    <row r="19" customFormat="false" ht="14.25" hidden="false" customHeight="false" outlineLevel="0" collapsed="false">
      <c r="A19" s="0" t="s">
        <v>58</v>
      </c>
      <c r="B19" s="19" t="n">
        <v>16</v>
      </c>
      <c r="C19" s="19" t="n">
        <v>0.457</v>
      </c>
      <c r="D19" s="19" t="n">
        <v>0.124</v>
      </c>
      <c r="E19" s="20" t="n">
        <v>6</v>
      </c>
      <c r="F19" s="24" t="n">
        <f aca="false">1/3</f>
        <v>0.333333333333333</v>
      </c>
      <c r="G19" s="25" t="n">
        <f aca="false">1/3</f>
        <v>0.333333333333333</v>
      </c>
      <c r="H19" s="25" t="n">
        <f aca="false">1/3</f>
        <v>0.333333333333333</v>
      </c>
      <c r="I19" s="26" t="n">
        <f aca="false">H19*$E19+G19*$D19+F19*$C19</f>
        <v>2.19366666666667</v>
      </c>
      <c r="J19" s="24" t="n">
        <v>0.45</v>
      </c>
      <c r="K19" s="25" t="n">
        <v>0.1</v>
      </c>
      <c r="L19" s="25" t="n">
        <v>0.45</v>
      </c>
      <c r="M19" s="26" t="n">
        <f aca="false">L19*$E19+K19*$D19+J19*$C19</f>
        <v>2.91805</v>
      </c>
      <c r="N19" s="24" t="n">
        <v>0.6</v>
      </c>
      <c r="O19" s="25" t="n">
        <v>0.05</v>
      </c>
      <c r="P19" s="25" t="n">
        <v>0.25</v>
      </c>
      <c r="Q19" s="26" t="n">
        <f aca="false">P19*$E19+O19*$D19+N19*$C19</f>
        <v>1.7804</v>
      </c>
      <c r="R19" s="24" t="n">
        <v>0.85</v>
      </c>
      <c r="S19" s="25" t="n">
        <v>0.05</v>
      </c>
      <c r="T19" s="25" t="n">
        <v>0.1</v>
      </c>
      <c r="U19" s="26" t="n">
        <f aca="false">T19*$E19+S19*$D19+R19*$C19</f>
        <v>0.99465</v>
      </c>
    </row>
    <row r="22" customFormat="false" ht="45" hidden="false" customHeight="false" outlineLevel="0" collapsed="false">
      <c r="Y22" s="31" t="s">
        <v>59</v>
      </c>
      <c r="Z22" s="6" t="s">
        <v>60</v>
      </c>
      <c r="AA22" s="6" t="s">
        <v>61</v>
      </c>
    </row>
    <row r="23" customFormat="false" ht="45" hidden="false" customHeight="false" outlineLevel="0" collapsed="false">
      <c r="Y23" s="15" t="s">
        <v>62</v>
      </c>
      <c r="Z23" s="6" t="s">
        <v>63</v>
      </c>
      <c r="AA23" s="6" t="s">
        <v>64</v>
      </c>
    </row>
    <row r="24" customFormat="false" ht="45" hidden="false" customHeight="false" outlineLevel="0" collapsed="false">
      <c r="Y24" s="31" t="s">
        <v>59</v>
      </c>
      <c r="Z24" s="6" t="s">
        <v>65</v>
      </c>
      <c r="AA24" s="6" t="s">
        <v>66</v>
      </c>
    </row>
    <row r="25" customFormat="false" ht="14.25" hidden="false" customHeight="false" outlineLevel="0" collapsed="false">
      <c r="Y25" s="1"/>
      <c r="Z25" s="1"/>
      <c r="AA25" s="1"/>
    </row>
    <row r="35" customFormat="false" ht="14.25" hidden="false" customHeight="false" outlineLevel="0" collapsed="false">
      <c r="Y35" s="0" t="s">
        <v>48</v>
      </c>
    </row>
    <row r="36" customFormat="false" ht="14.25" hidden="false" customHeight="false" outlineLevel="0" collapsed="false">
      <c r="Y36" s="0" t="s">
        <v>40</v>
      </c>
    </row>
    <row r="37" customFormat="false" ht="14.25" hidden="false" customHeight="false" outlineLevel="0" collapsed="false">
      <c r="Y37" s="0" t="s">
        <v>40</v>
      </c>
    </row>
    <row r="38" customFormat="false" ht="14.25" hidden="false" customHeight="false" outlineLevel="0" collapsed="false">
      <c r="Y38" s="0" t="s">
        <v>58</v>
      </c>
    </row>
  </sheetData>
  <conditionalFormatting sqref="I4:I19">
    <cfRule type="colorScale" priority="2">
      <colorScale>
        <cfvo type="min" val="0"/>
        <cfvo type="max" val="0"/>
        <color rgb="FF00B0F0"/>
        <color rgb="FFFF0000"/>
      </colorScale>
    </cfRule>
  </conditionalFormatting>
  <conditionalFormatting sqref="M4:M19">
    <cfRule type="colorScale" priority="3">
      <colorScale>
        <cfvo type="min" val="0"/>
        <cfvo type="max" val="0"/>
        <color rgb="FF00B0F0"/>
        <color rgb="FFFF0000"/>
      </colorScale>
    </cfRule>
  </conditionalFormatting>
  <conditionalFormatting sqref="Q4:Q19">
    <cfRule type="colorScale" priority="4">
      <colorScale>
        <cfvo type="min" val="0"/>
        <cfvo type="max" val="0"/>
        <color rgb="FF00B0F0"/>
        <color rgb="FFFF0000"/>
      </colorScale>
    </cfRule>
  </conditionalFormatting>
  <conditionalFormatting sqref="U4:U19">
    <cfRule type="colorScale" priority="5">
      <colorScale>
        <cfvo type="min" val="0"/>
        <cfvo type="max" val="0"/>
        <color rgb="FF00B0F0"/>
        <color rgb="FFFF0000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G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7" activeCellId="0" sqref="E17"/>
    </sheetView>
  </sheetViews>
  <sheetFormatPr defaultRowHeight="14.25" zeroHeight="false" outlineLevelRow="0" outlineLevelCol="0"/>
  <cols>
    <col collapsed="false" customWidth="true" hidden="false" outlineLevel="0" max="2" min="1" style="0" width="8.62"/>
    <col collapsed="false" customWidth="true" hidden="false" outlineLevel="0" max="3" min="3" style="0" width="85.79"/>
    <col collapsed="false" customWidth="true" hidden="false" outlineLevel="0" max="4" min="4" style="0" width="14.78"/>
    <col collapsed="false" customWidth="true" hidden="false" outlineLevel="0" max="5" min="5" style="0" width="16.63"/>
    <col collapsed="false" customWidth="true" hidden="false" outlineLevel="0" max="8" min="6" style="0" width="18.5"/>
    <col collapsed="false" customWidth="true" hidden="false" outlineLevel="0" max="1025" min="9" style="0" width="8.62"/>
  </cols>
  <sheetData>
    <row r="3" customFormat="false" ht="13.8" hidden="false" customHeight="false" outlineLevel="0" collapsed="false">
      <c r="C3" s="32" t="s">
        <v>67</v>
      </c>
      <c r="D3" s="32" t="s">
        <v>68</v>
      </c>
      <c r="E3" s="32" t="s">
        <v>52</v>
      </c>
      <c r="F3" s="32" t="s">
        <v>69</v>
      </c>
      <c r="G3" s="33" t="s">
        <v>70</v>
      </c>
    </row>
    <row r="4" customFormat="false" ht="17.35" hidden="false" customHeight="false" outlineLevel="0" collapsed="false">
      <c r="C4" s="34" t="s">
        <v>61</v>
      </c>
      <c r="D4" s="32"/>
      <c r="E4" s="32"/>
      <c r="F4" s="32"/>
      <c r="G4" s="33"/>
    </row>
    <row r="5" customFormat="false" ht="17.35" hidden="false" customHeight="false" outlineLevel="0" collapsed="false">
      <c r="C5" s="34" t="s">
        <v>60</v>
      </c>
      <c r="D5" s="32"/>
      <c r="E5" s="32"/>
      <c r="F5" s="32"/>
      <c r="G5" s="33"/>
    </row>
    <row r="6" customFormat="false" ht="18" hidden="false" customHeight="false" outlineLevel="0" collapsed="false">
      <c r="C6" s="35" t="s">
        <v>71</v>
      </c>
      <c r="D6" s="32"/>
      <c r="E6" s="32"/>
      <c r="F6" s="32"/>
      <c r="G6" s="33"/>
    </row>
    <row r="7" customFormat="false" ht="17.35" hidden="false" customHeight="false" outlineLevel="0" collapsed="false">
      <c r="C7" s="35" t="s">
        <v>72</v>
      </c>
      <c r="D7" s="32"/>
      <c r="E7" s="32"/>
      <c r="F7" s="32"/>
      <c r="G7" s="33"/>
    </row>
    <row r="8" customFormat="false" ht="17.35" hidden="false" customHeight="false" outlineLevel="0" collapsed="false">
      <c r="C8" s="34" t="s">
        <v>65</v>
      </c>
      <c r="D8" s="32"/>
      <c r="E8" s="32"/>
      <c r="F8" s="32"/>
      <c r="G8" s="33"/>
    </row>
    <row r="9" customFormat="false" ht="17.35" hidden="false" customHeight="false" outlineLevel="0" collapsed="false">
      <c r="C9" s="34" t="s">
        <v>63</v>
      </c>
      <c r="D9" s="32"/>
      <c r="E9" s="32"/>
      <c r="F9" s="32"/>
      <c r="G9" s="33"/>
    </row>
    <row r="10" customFormat="false" ht="17.35" hidden="false" customHeight="false" outlineLevel="0" collapsed="false">
      <c r="C10" s="34" t="s">
        <v>64</v>
      </c>
      <c r="D10" s="32"/>
      <c r="E10" s="32"/>
      <c r="F10" s="32"/>
      <c r="G10" s="33"/>
    </row>
    <row r="11" customFormat="false" ht="17.35" hidden="false" customHeight="false" outlineLevel="0" collapsed="false">
      <c r="C11" s="34" t="s">
        <v>66</v>
      </c>
      <c r="D11" s="32"/>
      <c r="E11" s="32"/>
      <c r="F11" s="32"/>
      <c r="G11" s="33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2020-07-12T18:37:31Z</dcterms:created>
  <dc:creator>Tamir</dc:creator>
  <dc:description/>
  <dc:language>en</dc:language>
  <cp:lastModifiedBy/>
  <dcterms:modified xsi:type="dcterms:W3CDTF">2020-07-28T18:22:37Z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