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6.xml" ContentType="application/vnd.openxmlformats-officedocument.drawingml.chart+xml"/>
  <Override PartName="/xl/charts/chart55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dy_tamir" sheetId="1" state="visible" r:id="rId2"/>
    <sheet name="fai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<sst xmlns="http://schemas.openxmlformats.org/spreadsheetml/2006/main" count="78" uniqueCount="38">
  <si>
    <t xml:space="preserve">VM 1 -1240 Gens</t>
  </si>
  <si>
    <t xml:space="preserve">tamir</t>
  </si>
  <si>
    <t xml:space="preserve">Concept</t>
  </si>
  <si>
    <t xml:space="preserve">Configuration</t>
  </si>
  <si>
    <t xml:space="preserve">Z</t>
  </si>
  <si>
    <t xml:space="preserve">𝜇</t>
  </si>
  <si>
    <t xml:space="preserve">concept size</t>
  </si>
  <si>
    <t xml:space="preserve">% simulated</t>
  </si>
  <si>
    <t xml:space="preserve">2_07_6_0_4_0_26</t>
  </si>
  <si>
    <t xml:space="preserve">roll_z_01_pitch_y_07_roll_x_07_pitch_y_01_pitch_z_01_pitch_z_04</t>
  </si>
  <si>
    <t xml:space="preserve">1_07_6_2_5_0_2</t>
  </si>
  <si>
    <t xml:space="preserve">roll_z_01_pitch_y_04_pitch_y_01_pitch_x_04_pitch_x_07_pitch_y_01</t>
  </si>
  <si>
    <t xml:space="preserve">2_07_6_2_5_0_31</t>
  </si>
  <si>
    <t xml:space="preserve">roll_z_01_pitch_y_07_pitch_y_04_pitch_z_04_pitch_z_04_pitch_x_07</t>
  </si>
  <si>
    <t xml:space="preserve">1_07_6_0_4_0_2</t>
  </si>
  <si>
    <t xml:space="preserve">roll_z_01_roll_y_04_pitch_y_04_pitch_x_01_pitch_y_07_pitch_x_01</t>
  </si>
  <si>
    <t xml:space="preserve">VM2- 928 Gens</t>
  </si>
  <si>
    <t xml:space="preserve">shay</t>
  </si>
  <si>
    <t xml:space="preserve">roll_z_01_pitch_y_01_pitch_x_04_pitch_x_07_pitch_y_04_roll_y_07</t>
  </si>
  <si>
    <t xml:space="preserve">0_04_6_0_2_0_15</t>
  </si>
  <si>
    <t xml:space="preserve">roll_z_01_pitch_y_01_pitch_y_04_pitch_z_01_roll_x_01_roll_y_04</t>
  </si>
  <si>
    <t xml:space="preserve">VM3 -895Gens</t>
  </si>
  <si>
    <t xml:space="preserve">inbar</t>
  </si>
  <si>
    <t xml:space="preserve">1_07_6_2_3_0_15</t>
  </si>
  <si>
    <t xml:space="preserve">roll_z_01_pitch_y_04_pitch_y_01_roll_x_01_pitch_y_07_roll_x_01</t>
  </si>
  <si>
    <t xml:space="preserve">VM 1 -231 Gens</t>
  </si>
  <si>
    <t xml:space="preserve">3_07_6_0_4_0_31</t>
  </si>
  <si>
    <t xml:space="preserve">roll_z_01_pitch_y_07_pitch_z_07_pitch_z_01_pitch_y_07_roll_x_04</t>
  </si>
  <si>
    <t xml:space="preserve">1_07_6_2_4_0_15</t>
  </si>
  <si>
    <t xml:space="preserve">roll_z_01_pitch_y_04_pitch_y_01_roll_x_01_pitch_y_01_pitch_x_07</t>
  </si>
  <si>
    <t xml:space="preserve">VM2- 196 Gens</t>
  </si>
  <si>
    <t xml:space="preserve">1_07_6_0_2_0_15</t>
  </si>
  <si>
    <t xml:space="preserve">roll_z_01_pitch_y_07_roll_x_01_roll_y_01_pitch_y_04_roll_y_01</t>
  </si>
  <si>
    <t xml:space="preserve">3_07_6_0_3_0_26</t>
  </si>
  <si>
    <t xml:space="preserve">roll_z_01_pitch_y_07_pitch_x_07_roll_z_01_pitch_y_01_roll_z_07</t>
  </si>
  <si>
    <t xml:space="preserve">1_07_6_2_3_0_26</t>
  </si>
  <si>
    <t xml:space="preserve">roll_z_01_roll_y_04_pitch_y_04_pitch_y_01_pitch_x_04_roll_z_07</t>
  </si>
  <si>
    <t xml:space="preserve">VM3 -183Gens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</si>
</sst>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Fair Method WOI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65704467353952"/>
          <c:y val="0.0825287849531574"/>
          <c:w val="0.890694158075601"/>
          <c:h val="0.802545948651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greedy_tamir!$B$3</c:f>
              <c:strCache>
                <c:ptCount val="1"/>
                <c:pt idx="0">
                  <c:v>VM 1 -1240 Gens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greedy_tamir!$D$5:$D$8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0.123</c:v>
                </c:pt>
                <c:pt idx="3">
                  <c:v>0.124</c:v>
                </c:pt>
              </c:numCache>
            </c:numRef>
          </c:xVal>
          <c:yVal>
            <c:numRef>
              <c:f>greedy_tamir!$E$5:$E$8</c:f>
              <c:numCache>
                <c:formatCode>General</c:formatCode>
                <c:ptCount val="4"/>
                <c:pt idx="0">
                  <c:v>0.806</c:v>
                </c:pt>
                <c:pt idx="1">
                  <c:v>0.531</c:v>
                </c:pt>
                <c:pt idx="2">
                  <c:v>0.526</c:v>
                </c:pt>
                <c:pt idx="3">
                  <c:v>0.457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greedy_tamir!$B$9</c:f>
              <c:strCache>
                <c:ptCount val="1"/>
                <c:pt idx="0">
                  <c:v>VM2- 928 Gens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greedy_tamir!$D$11:$D$14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0.123</c:v>
                </c:pt>
                <c:pt idx="3">
                  <c:v>0.124</c:v>
                </c:pt>
              </c:numCache>
            </c:numRef>
          </c:xVal>
          <c:yVal>
            <c:numRef>
              <c:f>greedy_tamir!$E$11:$E$14</c:f>
              <c:numCache>
                <c:formatCode>General</c:formatCode>
                <c:ptCount val="4"/>
                <c:pt idx="0">
                  <c:v>0.735</c:v>
                </c:pt>
                <c:pt idx="1">
                  <c:v>0.527</c:v>
                </c:pt>
                <c:pt idx="2">
                  <c:v>0.526</c:v>
                </c:pt>
                <c:pt idx="3">
                  <c:v>0.457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greedy_tamir!$B$15</c:f>
              <c:strCache>
                <c:ptCount val="1"/>
                <c:pt idx="0">
                  <c:v>VM3 -895Gens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greedy_tamir!$D$17:$D$20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0.123</c:v>
                </c:pt>
                <c:pt idx="3">
                  <c:v>0.124</c:v>
                </c:pt>
              </c:numCache>
            </c:numRef>
          </c:xVal>
          <c:yVal>
            <c:numRef>
              <c:f>greedy_tamir!$E$17:$E$20</c:f>
              <c:numCache>
                <c:formatCode>General</c:formatCode>
                <c:ptCount val="4"/>
                <c:pt idx="0">
                  <c:v>0.822</c:v>
                </c:pt>
                <c:pt idx="1">
                  <c:v>0.531</c:v>
                </c:pt>
                <c:pt idx="2">
                  <c:v>0.526</c:v>
                </c:pt>
                <c:pt idx="3">
                  <c:v>0.457</c:v>
                </c:pt>
              </c:numCache>
            </c:numRef>
          </c:yVal>
          <c:smooth val="0"/>
        </c:ser>
        <c:axId val="61085901"/>
        <c:axId val="74455228"/>
      </c:scatterChart>
      <c:valAx>
        <c:axId val="61085901"/>
        <c:scaling>
          <c:orientation val="minMax"/>
          <c:min val="-0.0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455228"/>
        <c:crosses val="autoZero"/>
        <c:crossBetween val="midCat"/>
      </c:valAx>
      <c:valAx>
        <c:axId val="74455228"/>
        <c:scaling>
          <c:orientation val="minMax"/>
          <c:max val="0.85"/>
          <c:min val="0.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Manipulability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085901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698309278350515"/>
          <c:y val="0.145676893370521"/>
          <c:w val="0.110298564909001"/>
          <c:h val="0.127664139608068"/>
        </c:manualLayout>
      </c:layout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Fair Method WOI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65704467353952"/>
          <c:y val="0.0825287849531574"/>
          <c:w val="0.890694158075601"/>
          <c:h val="0.802545948651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fair!$B$3:$B$3</c:f>
              <c:strCache>
                <c:ptCount val="1"/>
                <c:pt idx="0">
                  <c:v>VM 1 -231 Gens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fair!$D$5:$D$8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0.005</c:v>
                </c:pt>
                <c:pt idx="3">
                  <c:v>0.124</c:v>
                </c:pt>
              </c:numCache>
            </c:numRef>
          </c:xVal>
          <c:yVal>
            <c:numRef>
              <c:f>fair!$E$5:$E$8</c:f>
              <c:numCache>
                <c:formatCode>General</c:formatCode>
                <c:ptCount val="4"/>
                <c:pt idx="0">
                  <c:v>0.544</c:v>
                </c:pt>
                <c:pt idx="1">
                  <c:v>0.531</c:v>
                </c:pt>
                <c:pt idx="2">
                  <c:v>0.522</c:v>
                </c:pt>
                <c:pt idx="3">
                  <c:v>0.457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fair!$B$9:$B$9</c:f>
              <c:strCache>
                <c:ptCount val="1"/>
                <c:pt idx="0">
                  <c:v>VM2- 196 Gens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fair!$D$11:$D$14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0.124</c:v>
                </c:pt>
              </c:numCache>
            </c:numRef>
          </c:xVal>
          <c:yVal>
            <c:numRef>
              <c:f>fair!$E$11:$E$14</c:f>
              <c:numCache>
                <c:formatCode>General</c:formatCode>
                <c:ptCount val="4"/>
                <c:pt idx="0">
                  <c:v>0.616</c:v>
                </c:pt>
                <c:pt idx="1">
                  <c:v>0.529</c:v>
                </c:pt>
                <c:pt idx="2">
                  <c:v>0.515</c:v>
                </c:pt>
                <c:pt idx="3">
                  <c:v>0.457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fair!$B$15:$B$15</c:f>
              <c:strCache>
                <c:ptCount val="1"/>
                <c:pt idx="0">
                  <c:v>VM3 -183Gens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fair!$D$17:$D$20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0.123</c:v>
                </c:pt>
                <c:pt idx="3">
                  <c:v>0.124</c:v>
                </c:pt>
              </c:numCache>
            </c:numRef>
          </c:xVal>
          <c:yVal>
            <c:numRef>
              <c:f>fair!$E$17:$E$20</c:f>
              <c:numCache>
                <c:formatCode>General</c:formatCode>
                <c:ptCount val="4"/>
                <c:pt idx="0">
                  <c:v>0.822</c:v>
                </c:pt>
                <c:pt idx="1">
                  <c:v>0.537</c:v>
                </c:pt>
                <c:pt idx="2">
                  <c:v>0.526</c:v>
                </c:pt>
                <c:pt idx="3">
                  <c:v>0.457</c:v>
                </c:pt>
              </c:numCache>
            </c:numRef>
          </c:yVal>
          <c:smooth val="0"/>
        </c:ser>
        <c:axId val="34180325"/>
        <c:axId val="87544164"/>
      </c:scatterChart>
      <c:valAx>
        <c:axId val="34180325"/>
        <c:scaling>
          <c:orientation val="minMax"/>
          <c:min val="-0.0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44164"/>
        <c:crosses val="autoZero"/>
        <c:crossBetween val="midCat"/>
      </c:valAx>
      <c:valAx>
        <c:axId val="87544164"/>
        <c:scaling>
          <c:orientation val="minMax"/>
          <c:max val="0.85"/>
          <c:min val="0.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Manipulability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180325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698335363377994"/>
          <c:y val="0.145733757934088"/>
          <c:w val="0.110310056313383"/>
          <c:h val="0.127720818027304"/>
        </c:manualLayout>
      </c:layout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184680</xdr:colOff>
      <xdr:row>1</xdr:row>
      <xdr:rowOff>21600</xdr:rowOff>
    </xdr:from>
    <xdr:to>
      <xdr:col>18</xdr:col>
      <xdr:colOff>312120</xdr:colOff>
      <xdr:row>29</xdr:row>
      <xdr:rowOff>32760</xdr:rowOff>
    </xdr:to>
    <xdr:graphicFrame>
      <xdr:nvGraphicFramePr>
        <xdr:cNvPr id="0" name="Chart 4"/>
        <xdr:cNvGraphicFramePr/>
      </xdr:nvGraphicFramePr>
      <xdr:xfrm>
        <a:off x="10049760" y="212040"/>
        <a:ext cx="15035400" cy="511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361800</xdr:colOff>
      <xdr:row>1</xdr:row>
      <xdr:rowOff>166680</xdr:rowOff>
    </xdr:from>
    <xdr:to>
      <xdr:col>17</xdr:col>
      <xdr:colOff>361440</xdr:colOff>
      <xdr:row>28</xdr:row>
      <xdr:rowOff>33840</xdr:rowOff>
    </xdr:to>
    <xdr:graphicFrame>
      <xdr:nvGraphicFramePr>
        <xdr:cNvPr id="1" name="Chart 4"/>
        <xdr:cNvGraphicFramePr/>
      </xdr:nvGraphicFramePr>
      <xdr:xfrm>
        <a:off x="11280960" y="357120"/>
        <a:ext cx="13094640" cy="50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14"/>
    <col collapsed="false" customWidth="true" hidden="false" outlineLevel="0" max="3" min="3" style="0" width="62.42"/>
    <col collapsed="false" customWidth="true" hidden="false" outlineLevel="0" max="5" min="4" style="0" width="6"/>
    <col collapsed="false" customWidth="true" hidden="false" outlineLevel="0" max="7" min="6" style="0" width="11.85"/>
    <col collapsed="false" customWidth="true" hidden="false" outlineLevel="0" max="8" min="8" style="0" width="16.14"/>
    <col collapsed="false" customWidth="true" hidden="false" outlineLevel="0" max="9" min="9" style="0" width="62.86"/>
    <col collapsed="false" customWidth="true" hidden="false" outlineLevel="0" max="1025" min="10" style="0" width="8.53"/>
  </cols>
  <sheetData>
    <row r="2" customFormat="false" ht="15.75" hidden="false" customHeight="false" outlineLevel="0" collapsed="false"/>
    <row r="3" customFormat="false" ht="15" hidden="false" customHeight="false" outlineLevel="0" collapsed="false">
      <c r="B3" s="1" t="s">
        <v>0</v>
      </c>
      <c r="C3" s="1"/>
      <c r="D3" s="1"/>
      <c r="E3" s="1"/>
      <c r="F3" s="2"/>
      <c r="G3" s="3" t="s">
        <v>1</v>
      </c>
    </row>
    <row r="4" customFormat="false" ht="15" hidden="false" customHeight="false" outlineLevel="0" collapsed="false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6" t="s">
        <v>7</v>
      </c>
    </row>
    <row r="5" customFormat="false" ht="13.8" hidden="false" customHeight="false" outlineLevel="0" collapsed="false">
      <c r="B5" s="8" t="s">
        <v>8</v>
      </c>
      <c r="C5" s="9" t="s">
        <v>9</v>
      </c>
      <c r="D5" s="5" t="n">
        <v>0</v>
      </c>
      <c r="E5" s="6" t="n">
        <v>0.806</v>
      </c>
      <c r="F5" s="7" t="n">
        <v>6720</v>
      </c>
      <c r="G5" s="10" t="n">
        <v>100</v>
      </c>
    </row>
    <row r="6" customFormat="false" ht="13.8" hidden="false" customHeight="false" outlineLevel="0" collapsed="false">
      <c r="B6" s="11" t="s">
        <v>10</v>
      </c>
      <c r="C6" s="12" t="s">
        <v>11</v>
      </c>
      <c r="D6" s="12" t="n">
        <v>0.001</v>
      </c>
      <c r="E6" s="13" t="n">
        <v>0.531</v>
      </c>
      <c r="F6" s="7" t="n">
        <v>858</v>
      </c>
      <c r="G6" s="10" t="n">
        <v>100</v>
      </c>
    </row>
    <row r="7" customFormat="false" ht="13.8" hidden="false" customHeight="false" outlineLevel="0" collapsed="false">
      <c r="B7" s="11" t="s">
        <v>12</v>
      </c>
      <c r="C7" s="12" t="s">
        <v>13</v>
      </c>
      <c r="D7" s="12" t="n">
        <v>0.123</v>
      </c>
      <c r="E7" s="13" t="n">
        <v>0.526</v>
      </c>
      <c r="F7" s="7" t="n">
        <v>260</v>
      </c>
      <c r="G7" s="6" t="n">
        <v>100</v>
      </c>
    </row>
    <row r="8" customFormat="false" ht="13.8" hidden="false" customHeight="false" outlineLevel="0" collapsed="false">
      <c r="B8" s="14" t="s">
        <v>14</v>
      </c>
      <c r="C8" s="15" t="s">
        <v>15</v>
      </c>
      <c r="D8" s="15" t="n">
        <v>0.124</v>
      </c>
      <c r="E8" s="16" t="n">
        <v>0.457</v>
      </c>
      <c r="F8" s="17" t="n">
        <v>3696</v>
      </c>
      <c r="G8" s="18" t="n">
        <f aca="false">179/F8*100</f>
        <v>4.84307359307359</v>
      </c>
    </row>
    <row r="9" customFormat="false" ht="15" hidden="false" customHeight="false" outlineLevel="0" collapsed="false">
      <c r="B9" s="1" t="s">
        <v>16</v>
      </c>
      <c r="C9" s="1"/>
      <c r="D9" s="1"/>
      <c r="E9" s="1"/>
      <c r="F9" s="2"/>
      <c r="G9" s="3" t="s">
        <v>17</v>
      </c>
    </row>
    <row r="10" customFormat="false" ht="13.8" hidden="false" customHeight="false" outlineLevel="0" collapsed="false">
      <c r="B10" s="4" t="str">
        <f aca="false">B4</f>
        <v>Concept</v>
      </c>
      <c r="C10" s="5" t="str">
        <f aca="false">C4</f>
        <v>Configuration</v>
      </c>
      <c r="D10" s="5" t="str">
        <f aca="false">D4</f>
        <v>Z</v>
      </c>
      <c r="E10" s="6" t="str">
        <f aca="false">E4</f>
        <v>𝜇</v>
      </c>
      <c r="F10" s="7" t="s">
        <v>6</v>
      </c>
      <c r="G10" s="6" t="s">
        <v>7</v>
      </c>
    </row>
    <row r="11" customFormat="false" ht="13.8" hidden="false" customHeight="false" outlineLevel="0" collapsed="false">
      <c r="B11" s="4" t="s">
        <v>8</v>
      </c>
      <c r="C11" s="9" t="s">
        <v>18</v>
      </c>
      <c r="D11" s="5" t="n">
        <v>0</v>
      </c>
      <c r="E11" s="6" t="n">
        <v>0.735</v>
      </c>
      <c r="F11" s="7" t="n">
        <v>6720</v>
      </c>
      <c r="G11" s="10" t="n">
        <v>6720</v>
      </c>
    </row>
    <row r="12" customFormat="false" ht="13.8" hidden="false" customHeight="false" outlineLevel="0" collapsed="false">
      <c r="B12" s="4" t="s">
        <v>19</v>
      </c>
      <c r="C12" s="5" t="s">
        <v>20</v>
      </c>
      <c r="D12" s="5" t="n">
        <v>0.001</v>
      </c>
      <c r="E12" s="6" t="n">
        <v>0.527</v>
      </c>
      <c r="F12" s="7" t="n">
        <v>1064</v>
      </c>
      <c r="G12" s="10" t="n">
        <f aca="false">837/F12*100</f>
        <v>78.6654135338346</v>
      </c>
    </row>
    <row r="13" customFormat="false" ht="13.8" hidden="false" customHeight="false" outlineLevel="0" collapsed="false">
      <c r="B13" s="11" t="s">
        <v>12</v>
      </c>
      <c r="C13" s="12" t="s">
        <v>13</v>
      </c>
      <c r="D13" s="12" t="n">
        <v>0.123</v>
      </c>
      <c r="E13" s="13" t="n">
        <v>0.526</v>
      </c>
      <c r="F13" s="7" t="n">
        <v>260</v>
      </c>
      <c r="G13" s="6" t="n">
        <v>100</v>
      </c>
    </row>
    <row r="14" customFormat="false" ht="13.8" hidden="false" customHeight="false" outlineLevel="0" collapsed="false">
      <c r="B14" s="19" t="s">
        <v>14</v>
      </c>
      <c r="C14" s="20" t="s">
        <v>15</v>
      </c>
      <c r="D14" s="20" t="n">
        <v>0.124</v>
      </c>
      <c r="E14" s="21" t="n">
        <v>0.457</v>
      </c>
      <c r="F14" s="17" t="n">
        <v>3696</v>
      </c>
      <c r="G14" s="18" t="n">
        <f aca="false">179/F14*100</f>
        <v>4.84307359307359</v>
      </c>
    </row>
    <row r="15" customFormat="false" ht="15" hidden="false" customHeight="false" outlineLevel="0" collapsed="false">
      <c r="B15" s="1" t="s">
        <v>21</v>
      </c>
      <c r="C15" s="1"/>
      <c r="D15" s="1"/>
      <c r="E15" s="1"/>
      <c r="F15" s="22"/>
      <c r="G15" s="23" t="s">
        <v>22</v>
      </c>
    </row>
    <row r="16" customFormat="false" ht="13.8" hidden="false" customHeight="false" outlineLevel="0" collapsed="false">
      <c r="B16" s="4" t="str">
        <f aca="false">B4</f>
        <v>Concept</v>
      </c>
      <c r="C16" s="5" t="str">
        <f aca="false">C4</f>
        <v>Configuration</v>
      </c>
      <c r="D16" s="5" t="str">
        <f aca="false">D4</f>
        <v>Z</v>
      </c>
      <c r="E16" s="6" t="str">
        <f aca="false">E4</f>
        <v>𝜇</v>
      </c>
      <c r="F16" s="7" t="s">
        <v>6</v>
      </c>
      <c r="G16" s="6" t="s">
        <v>7</v>
      </c>
    </row>
    <row r="17" customFormat="false" ht="13.8" hidden="false" customHeight="false" outlineLevel="0" collapsed="false">
      <c r="B17" s="11" t="s">
        <v>23</v>
      </c>
      <c r="C17" s="12" t="s">
        <v>24</v>
      </c>
      <c r="D17" s="12" t="n">
        <v>0</v>
      </c>
      <c r="E17" s="13" t="n">
        <v>0.822</v>
      </c>
      <c r="F17" s="7" t="n">
        <v>968</v>
      </c>
      <c r="G17" s="6" t="n">
        <v>100</v>
      </c>
    </row>
    <row r="18" customFormat="false" ht="13.8" hidden="false" customHeight="false" outlineLevel="0" collapsed="false">
      <c r="B18" s="11" t="s">
        <v>10</v>
      </c>
      <c r="C18" s="12" t="s">
        <v>11</v>
      </c>
      <c r="D18" s="12" t="n">
        <v>0.001</v>
      </c>
      <c r="E18" s="13" t="n">
        <v>0.531</v>
      </c>
      <c r="F18" s="7" t="n">
        <v>858</v>
      </c>
      <c r="G18" s="10" t="n">
        <v>100</v>
      </c>
    </row>
    <row r="19" customFormat="false" ht="13.8" hidden="false" customHeight="false" outlineLevel="0" collapsed="false">
      <c r="B19" s="11" t="s">
        <v>12</v>
      </c>
      <c r="C19" s="12" t="s">
        <v>13</v>
      </c>
      <c r="D19" s="12" t="n">
        <v>0.123</v>
      </c>
      <c r="E19" s="13" t="n">
        <v>0.526</v>
      </c>
      <c r="F19" s="7" t="n">
        <v>260</v>
      </c>
      <c r="G19" s="6" t="n">
        <v>100</v>
      </c>
    </row>
    <row r="20" customFormat="false" ht="13.8" hidden="false" customHeight="false" outlineLevel="0" collapsed="false">
      <c r="B20" s="19" t="s">
        <v>14</v>
      </c>
      <c r="C20" s="20" t="s">
        <v>15</v>
      </c>
      <c r="D20" s="20" t="n">
        <v>0.124</v>
      </c>
      <c r="E20" s="21" t="n">
        <v>0.457</v>
      </c>
      <c r="F20" s="17" t="n">
        <v>3696</v>
      </c>
      <c r="G20" s="18" t="n">
        <f aca="false">179/F20*100</f>
        <v>4.84307359307359</v>
      </c>
    </row>
    <row r="23" customFormat="false" ht="13.8" hidden="false" customHeight="false" outlineLevel="0" collapsed="false"/>
    <row r="2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3:E3"/>
    <mergeCell ref="B9:E9"/>
    <mergeCell ref="B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14"/>
    <col collapsed="false" customWidth="true" hidden="false" outlineLevel="0" max="3" min="3" style="0" width="62.42"/>
    <col collapsed="false" customWidth="true" hidden="false" outlineLevel="0" max="5" min="4" style="0" width="6"/>
    <col collapsed="false" customWidth="true" hidden="false" outlineLevel="0" max="7" min="6" style="0" width="11.85"/>
    <col collapsed="false" customWidth="true" hidden="false" outlineLevel="0" max="8" min="8" style="0" width="16.14"/>
    <col collapsed="false" customWidth="true" hidden="false" outlineLevel="0" max="9" min="9" style="0" width="62.86"/>
    <col collapsed="false" customWidth="true" hidden="false" outlineLevel="0" max="1025" min="10" style="0" width="8.53"/>
  </cols>
  <sheetData>
    <row r="2" customFormat="false" ht="15.75" hidden="false" customHeight="false" outlineLevel="0" collapsed="false"/>
    <row r="3" customFormat="false" ht="15" hidden="false" customHeight="false" outlineLevel="0" collapsed="false">
      <c r="B3" s="1" t="s">
        <v>25</v>
      </c>
      <c r="C3" s="1"/>
      <c r="D3" s="1"/>
      <c r="E3" s="1"/>
      <c r="F3" s="2"/>
      <c r="G3" s="3" t="s">
        <v>1</v>
      </c>
    </row>
    <row r="4" customFormat="false" ht="15" hidden="false" customHeight="false" outlineLevel="0" collapsed="false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6" t="s">
        <v>7</v>
      </c>
    </row>
    <row r="5" customFormat="false" ht="15" hidden="false" customHeight="false" outlineLevel="0" collapsed="false">
      <c r="B5" s="4" t="s">
        <v>26</v>
      </c>
      <c r="C5" s="5" t="s">
        <v>27</v>
      </c>
      <c r="D5" s="5" t="n">
        <v>0</v>
      </c>
      <c r="E5" s="6" t="n">
        <v>0.544</v>
      </c>
      <c r="F5" s="7" t="n">
        <v>3360</v>
      </c>
      <c r="G5" s="10" t="n">
        <v>100</v>
      </c>
    </row>
    <row r="6" customFormat="false" ht="15" hidden="false" customHeight="false" outlineLevel="0" collapsed="false">
      <c r="B6" s="11" t="s">
        <v>10</v>
      </c>
      <c r="C6" s="12" t="s">
        <v>11</v>
      </c>
      <c r="D6" s="12" t="n">
        <v>0.001</v>
      </c>
      <c r="E6" s="13" t="n">
        <v>0.531</v>
      </c>
      <c r="F6" s="7" t="n">
        <v>858</v>
      </c>
      <c r="G6" s="10" t="n">
        <v>100</v>
      </c>
    </row>
    <row r="7" customFormat="false" ht="15" hidden="false" customHeight="false" outlineLevel="0" collapsed="false">
      <c r="B7" s="4" t="s">
        <v>28</v>
      </c>
      <c r="C7" s="5" t="s">
        <v>29</v>
      </c>
      <c r="D7" s="5" t="n">
        <v>0.005</v>
      </c>
      <c r="E7" s="6" t="n">
        <v>0.522</v>
      </c>
      <c r="F7" s="7" t="n">
        <v>1298</v>
      </c>
      <c r="G7" s="10" t="n">
        <f aca="false">569/F7*100</f>
        <v>43.8366718027735</v>
      </c>
    </row>
    <row r="8" customFormat="false" ht="15.75" hidden="false" customHeight="false" outlineLevel="0" collapsed="false">
      <c r="B8" s="14" t="s">
        <v>14</v>
      </c>
      <c r="C8" s="15" t="s">
        <v>15</v>
      </c>
      <c r="D8" s="15" t="n">
        <v>0.124</v>
      </c>
      <c r="E8" s="16" t="n">
        <v>0.457</v>
      </c>
      <c r="F8" s="24" t="n">
        <v>3696</v>
      </c>
      <c r="G8" s="25" t="n">
        <f aca="false">179/F8*100</f>
        <v>4.84307359307359</v>
      </c>
    </row>
    <row r="9" customFormat="false" ht="15" hidden="false" customHeight="false" outlineLevel="0" collapsed="false">
      <c r="B9" s="1" t="s">
        <v>30</v>
      </c>
      <c r="C9" s="1"/>
      <c r="D9" s="1"/>
      <c r="E9" s="1"/>
      <c r="F9" s="2"/>
      <c r="G9" s="3" t="s">
        <v>17</v>
      </c>
    </row>
    <row r="10" customFormat="false" ht="15" hidden="false" customHeight="false" outlineLevel="0" collapsed="false">
      <c r="B10" s="4" t="str">
        <f aca="false">B4</f>
        <v>Concept</v>
      </c>
      <c r="C10" s="5" t="str">
        <f aca="false">C4</f>
        <v>Configuration</v>
      </c>
      <c r="D10" s="5" t="str">
        <f aca="false">D4</f>
        <v>Z</v>
      </c>
      <c r="E10" s="6" t="str">
        <f aca="false">E4</f>
        <v>𝜇</v>
      </c>
      <c r="F10" s="7" t="s">
        <v>6</v>
      </c>
      <c r="G10" s="10"/>
    </row>
    <row r="11" customFormat="false" ht="15" hidden="false" customHeight="false" outlineLevel="0" collapsed="false">
      <c r="B11" s="4" t="s">
        <v>31</v>
      </c>
      <c r="C11" s="5" t="s">
        <v>32</v>
      </c>
      <c r="D11" s="5" t="n">
        <v>0</v>
      </c>
      <c r="E11" s="6" t="n">
        <v>0.616</v>
      </c>
      <c r="F11" s="7" t="n">
        <v>1232</v>
      </c>
      <c r="G11" s="10" t="n">
        <f aca="false">762*100/F11</f>
        <v>61.8506493506493</v>
      </c>
    </row>
    <row r="12" customFormat="false" ht="15" hidden="false" customHeight="false" outlineLevel="0" collapsed="false">
      <c r="B12" s="4" t="s">
        <v>33</v>
      </c>
      <c r="C12" s="5" t="s">
        <v>34</v>
      </c>
      <c r="D12" s="5" t="n">
        <v>0.001</v>
      </c>
      <c r="E12" s="6" t="n">
        <v>0.529</v>
      </c>
      <c r="F12" s="7" t="n">
        <v>1110</v>
      </c>
      <c r="G12" s="10" t="n">
        <f aca="false">763/1110*100</f>
        <v>68.7387387387387</v>
      </c>
    </row>
    <row r="13" customFormat="false" ht="15" hidden="false" customHeight="false" outlineLevel="0" collapsed="false">
      <c r="B13" s="4" t="s">
        <v>35</v>
      </c>
      <c r="C13" s="5" t="s">
        <v>36</v>
      </c>
      <c r="D13" s="5" t="n">
        <v>0.002</v>
      </c>
      <c r="E13" s="6" t="n">
        <v>0.515</v>
      </c>
      <c r="F13" s="7" t="n">
        <v>1100</v>
      </c>
      <c r="G13" s="10" t="n">
        <f aca="false">701/1100*100</f>
        <v>63.7272727272727</v>
      </c>
    </row>
    <row r="14" customFormat="false" ht="15.75" hidden="false" customHeight="false" outlineLevel="0" collapsed="false">
      <c r="B14" s="19" t="s">
        <v>14</v>
      </c>
      <c r="C14" s="20" t="s">
        <v>15</v>
      </c>
      <c r="D14" s="20" t="n">
        <v>0.124</v>
      </c>
      <c r="E14" s="21" t="n">
        <v>0.457</v>
      </c>
      <c r="F14" s="17" t="n">
        <v>3696</v>
      </c>
      <c r="G14" s="18" t="n">
        <f aca="false">179/F14*100</f>
        <v>4.84307359307359</v>
      </c>
    </row>
    <row r="15" customFormat="false" ht="15" hidden="false" customHeight="false" outlineLevel="0" collapsed="false">
      <c r="B15" s="1" t="s">
        <v>37</v>
      </c>
      <c r="C15" s="1"/>
      <c r="D15" s="1"/>
      <c r="E15" s="1"/>
      <c r="F15" s="22"/>
      <c r="G15" s="23" t="s">
        <v>22</v>
      </c>
    </row>
    <row r="16" customFormat="false" ht="15" hidden="false" customHeight="false" outlineLevel="0" collapsed="false">
      <c r="B16" s="4" t="str">
        <f aca="false">B4</f>
        <v>Concept</v>
      </c>
      <c r="C16" s="5" t="str">
        <f aca="false">C4</f>
        <v>Configuration</v>
      </c>
      <c r="D16" s="5" t="str">
        <f aca="false">D4</f>
        <v>Z</v>
      </c>
      <c r="E16" s="6" t="str">
        <f aca="false">E4</f>
        <v>𝜇</v>
      </c>
      <c r="F16" s="7" t="s">
        <v>6</v>
      </c>
      <c r="G16" s="6"/>
    </row>
    <row r="17" customFormat="false" ht="13.8" hidden="false" customHeight="false" outlineLevel="0" collapsed="false">
      <c r="B17" s="11" t="s">
        <v>23</v>
      </c>
      <c r="C17" s="12" t="s">
        <v>24</v>
      </c>
      <c r="D17" s="12" t="n">
        <v>0</v>
      </c>
      <c r="E17" s="13" t="n">
        <v>0.822</v>
      </c>
      <c r="F17" s="7" t="n">
        <v>968</v>
      </c>
      <c r="G17" s="6" t="n">
        <v>100</v>
      </c>
    </row>
    <row r="18" customFormat="false" ht="15" hidden="false" customHeight="false" outlineLevel="0" collapsed="false">
      <c r="B18" s="11" t="s">
        <v>10</v>
      </c>
      <c r="C18" s="12" t="s">
        <v>11</v>
      </c>
      <c r="D18" s="12" t="n">
        <v>0.001</v>
      </c>
      <c r="E18" s="13" t="n">
        <v>0.531</v>
      </c>
      <c r="F18" s="7" t="n">
        <v>858</v>
      </c>
      <c r="G18" s="10" t="n">
        <v>100</v>
      </c>
    </row>
    <row r="19" customFormat="false" ht="15" hidden="false" customHeight="false" outlineLevel="0" collapsed="false">
      <c r="B19" s="11" t="s">
        <v>12</v>
      </c>
      <c r="C19" s="12" t="s">
        <v>13</v>
      </c>
      <c r="D19" s="12" t="n">
        <v>0.123</v>
      </c>
      <c r="E19" s="13" t="n">
        <v>0.526</v>
      </c>
      <c r="F19" s="7" t="n">
        <v>260</v>
      </c>
      <c r="G19" s="6" t="n">
        <v>100</v>
      </c>
    </row>
    <row r="20" customFormat="false" ht="15.75" hidden="false" customHeight="false" outlineLevel="0" collapsed="false">
      <c r="B20" s="19" t="s">
        <v>14</v>
      </c>
      <c r="C20" s="20" t="s">
        <v>15</v>
      </c>
      <c r="D20" s="20" t="n">
        <v>0.124</v>
      </c>
      <c r="E20" s="21" t="n">
        <v>0.457</v>
      </c>
      <c r="F20" s="17" t="n">
        <v>3696</v>
      </c>
      <c r="G20" s="18" t="n">
        <f aca="false">179/F20*100</f>
        <v>4.84307359307359</v>
      </c>
    </row>
  </sheetData>
  <mergeCells count="3">
    <mergeCell ref="B3:E3"/>
    <mergeCell ref="B9:E9"/>
    <mergeCell ref="B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Tamir</dc:creator>
  <dc:description/>
  <dc:language>en</dc:language>
  <cp:lastModifiedBy/>
  <dcterms:modified xsi:type="dcterms:W3CDTF">2020-04-30T08:14:43Z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